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4 io-model\TLIM\"/>
    </mc:Choice>
  </mc:AlternateContent>
  <xr:revisionPtr revIDLastSave="0" documentId="13_ncr:1_{AD2FDDEF-A557-4986-A6A8-D652E8723C9F}" xr6:coauthVersionLast="47" xr6:coauthVersionMax="47" xr10:uidLastSave="{00000000-0000-0000-0000-000000000000}"/>
  <bookViews>
    <workbookView xWindow="5172" yWindow="3672" windowWidth="17280" windowHeight="9900" firstSheet="1" activeTab="2" xr2:uid="{00000000-000D-0000-FFFF-FFFF00000000}"/>
  </bookViews>
  <sheets>
    <sheet name="About" sheetId="1" r:id="rId1"/>
    <sheet name="OECD LEONTFD" sheetId="4" r:id="rId2"/>
    <sheet name="TLIM" sheetId="2" r:id="rId3"/>
    <sheet name="Weighted Avg SCN Multipliers" sheetId="17" r:id="rId4"/>
    <sheet name="SCNReq" sheetId="18" r:id="rId5"/>
    <sheet name="SCNUse" sheetId="19" r:id="rId6"/>
    <sheet name="SCNtoISIC" sheetId="20" r:id="rId7"/>
    <sheet name="ISIC Code Meaning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154" i="18" l="1"/>
  <c r="BU153" i="18"/>
  <c r="BU152" i="18"/>
  <c r="BU151" i="18"/>
  <c r="BU150" i="18"/>
  <c r="BU149" i="18"/>
  <c r="BU148" i="18"/>
  <c r="BU147" i="18"/>
  <c r="BU146" i="18"/>
  <c r="BU145" i="18"/>
  <c r="BU144" i="18"/>
  <c r="BU143" i="18"/>
  <c r="BU142" i="18"/>
  <c r="BU141" i="18"/>
  <c r="X62" i="18" s="1"/>
  <c r="BU140" i="18"/>
  <c r="BU139" i="18"/>
  <c r="BU138" i="18"/>
  <c r="BU137" i="18"/>
  <c r="BU136" i="18"/>
  <c r="BU135" i="18"/>
  <c r="BU134" i="18"/>
  <c r="BU133" i="18"/>
  <c r="BU132" i="18"/>
  <c r="BU131" i="18"/>
  <c r="BU130" i="18"/>
  <c r="BU129" i="18"/>
  <c r="BU128" i="18"/>
  <c r="N49" i="18" s="1"/>
  <c r="BU127" i="18"/>
  <c r="BU126" i="18"/>
  <c r="BU125" i="18"/>
  <c r="BU124" i="18"/>
  <c r="BU123" i="18"/>
  <c r="BU122" i="18"/>
  <c r="BU121" i="18"/>
  <c r="BU120" i="18"/>
  <c r="BU119" i="18"/>
  <c r="BU118" i="18"/>
  <c r="BU117" i="18"/>
  <c r="BU116" i="18"/>
  <c r="BU115" i="18"/>
  <c r="AF36" i="18" s="1"/>
  <c r="BU114" i="18"/>
  <c r="BU113" i="18"/>
  <c r="BU112" i="18"/>
  <c r="BU111" i="18"/>
  <c r="BU110" i="18"/>
  <c r="BU109" i="18"/>
  <c r="BU108" i="18"/>
  <c r="BU107" i="18"/>
  <c r="BU106" i="18"/>
  <c r="BU105" i="18"/>
  <c r="BU104" i="18"/>
  <c r="BU103" i="18"/>
  <c r="BU102" i="18"/>
  <c r="BU101" i="18"/>
  <c r="BU100" i="18"/>
  <c r="BU99" i="18"/>
  <c r="BU98" i="18"/>
  <c r="BU97" i="18"/>
  <c r="BU96" i="18"/>
  <c r="BU95" i="18"/>
  <c r="BU94" i="18"/>
  <c r="BU93" i="18"/>
  <c r="BU92" i="18"/>
  <c r="BU91" i="18"/>
  <c r="BU90" i="18"/>
  <c r="BU89" i="18"/>
  <c r="BU88" i="18"/>
  <c r="BU87" i="18"/>
  <c r="BU86" i="18"/>
  <c r="AR71" i="18"/>
  <c r="J69" i="18"/>
  <c r="AV57" i="18"/>
  <c r="AG56" i="18"/>
  <c r="BA36" i="18"/>
  <c r="AE70" i="18"/>
  <c r="H56" i="18"/>
  <c r="V20" i="18"/>
  <c r="BB74" i="18"/>
  <c r="L73" i="18"/>
  <c r="AM73" i="18"/>
  <c r="AX70" i="18"/>
  <c r="BQ70" i="18"/>
  <c r="BA70" i="18"/>
  <c r="AI70" i="18"/>
  <c r="AZ59" i="18"/>
  <c r="BN56" i="18"/>
  <c r="AX56" i="18"/>
  <c r="AT38" i="18"/>
  <c r="BB38" i="18"/>
  <c r="BL36" i="18"/>
  <c r="BK36" i="18"/>
  <c r="AV36" i="18"/>
  <c r="AU36" i="18"/>
  <c r="AD36" i="18"/>
  <c r="O36" i="18"/>
  <c r="N36" i="18"/>
  <c r="BL24" i="18"/>
  <c r="BE24" i="18"/>
  <c r="BC24" i="18"/>
  <c r="AN24" i="18"/>
  <c r="T24" i="18"/>
  <c r="F24" i="18"/>
  <c r="D24" i="18"/>
  <c r="AY23" i="18"/>
  <c r="BM23" i="18"/>
  <c r="O23" i="18"/>
  <c r="BQ20" i="18"/>
  <c r="BA20" i="18"/>
  <c r="Q20" i="18"/>
  <c r="P20" i="18"/>
  <c r="AC24" i="18"/>
  <c r="AV24" i="18"/>
  <c r="BP24" i="18"/>
  <c r="BR24" i="18"/>
  <c r="BQ36" i="18"/>
  <c r="AY38" i="18"/>
  <c r="BJ38" i="18"/>
  <c r="BK38" i="18"/>
  <c r="BO38" i="18"/>
  <c r="AH56" i="18"/>
  <c r="AJ56" i="18"/>
  <c r="AK56" i="18"/>
  <c r="AL56" i="18"/>
  <c r="AY56" i="18"/>
  <c r="AZ56" i="18"/>
  <c r="BB56" i="18"/>
  <c r="AU57" i="18"/>
  <c r="BJ58" i="18"/>
  <c r="BK58" i="18"/>
  <c r="AU59" i="18"/>
  <c r="AW59" i="18"/>
  <c r="L70" i="18"/>
  <c r="M70" i="18"/>
  <c r="O70" i="18"/>
  <c r="AS70" i="18"/>
  <c r="AW70" i="18"/>
  <c r="BK70" i="18"/>
  <c r="W71" i="18"/>
  <c r="X71" i="18"/>
  <c r="AB71" i="18"/>
  <c r="AP29" i="18" l="1"/>
  <c r="AG62" i="18"/>
  <c r="AC49" i="18"/>
  <c r="BL49" i="18"/>
  <c r="AD49" i="18"/>
  <c r="BB20" i="18"/>
  <c r="AW36" i="18"/>
  <c r="AH49" i="18"/>
  <c r="BN49" i="18"/>
  <c r="S20" i="18"/>
  <c r="AK20" i="18"/>
  <c r="BC20" i="18"/>
  <c r="BS20" i="18"/>
  <c r="M29" i="18"/>
  <c r="AV29" i="18"/>
  <c r="AH31" i="18"/>
  <c r="Q49" i="18"/>
  <c r="AY49" i="18"/>
  <c r="BO49" i="18"/>
  <c r="D20" i="18"/>
  <c r="T20" i="18"/>
  <c r="AL20" i="18"/>
  <c r="BD20" i="18"/>
  <c r="BT20" i="18"/>
  <c r="E20" i="18"/>
  <c r="U20" i="18"/>
  <c r="BE20" i="18"/>
  <c r="AM20" i="18"/>
  <c r="E62" i="18"/>
  <c r="U62" i="18"/>
  <c r="BC62" i="18"/>
  <c r="BS62" i="18"/>
  <c r="BM33" i="18"/>
  <c r="G20" i="18"/>
  <c r="W20" i="18"/>
  <c r="AO20" i="18"/>
  <c r="AH21" i="18"/>
  <c r="E36" i="18"/>
  <c r="U36" i="18"/>
  <c r="BB36" i="18"/>
  <c r="BR36" i="18"/>
  <c r="AN62" i="18"/>
  <c r="BI44" i="18"/>
  <c r="AW46" i="18"/>
  <c r="BP30" i="18"/>
  <c r="AF49" i="18"/>
  <c r="AV49" i="18"/>
  <c r="R20" i="18"/>
  <c r="BR20" i="18"/>
  <c r="AX49" i="18"/>
  <c r="AG18" i="18"/>
  <c r="T63" i="18"/>
  <c r="Q63" i="18"/>
  <c r="T75" i="18"/>
  <c r="V75" i="18"/>
  <c r="BI75" i="18"/>
  <c r="BA75" i="18"/>
  <c r="BF75" i="18"/>
  <c r="BK75" i="18"/>
  <c r="BM75" i="18"/>
  <c r="BE10" i="18"/>
  <c r="AE16" i="18"/>
  <c r="AD32" i="18"/>
  <c r="AX40" i="18"/>
  <c r="M64" i="18"/>
  <c r="M73" i="18"/>
  <c r="AF73" i="18"/>
  <c r="BM73" i="18"/>
  <c r="AO73" i="18"/>
  <c r="BN73" i="18"/>
  <c r="F73" i="18"/>
  <c r="AR73" i="18"/>
  <c r="BO73" i="18"/>
  <c r="AS73" i="18"/>
  <c r="BT73" i="18"/>
  <c r="AV73" i="18"/>
  <c r="AT73" i="18"/>
  <c r="AW73" i="18"/>
  <c r="AX73" i="18"/>
  <c r="BG73" i="18"/>
  <c r="AU73" i="18"/>
  <c r="AY73" i="18"/>
  <c r="D73" i="18"/>
  <c r="BD73" i="18"/>
  <c r="BE57" i="18"/>
  <c r="AA71" i="18"/>
  <c r="BH57" i="18"/>
  <c r="BK57" i="18"/>
  <c r="O57" i="18"/>
  <c r="Q57" i="18"/>
  <c r="BP57" i="18"/>
  <c r="AE57" i="18"/>
  <c r="AH57" i="18"/>
  <c r="AF57" i="18"/>
  <c r="AG57" i="18"/>
  <c r="AR57" i="18"/>
  <c r="E55" i="18"/>
  <c r="BC55" i="18"/>
  <c r="AC57" i="18"/>
  <c r="BL73" i="18"/>
  <c r="X54" i="18"/>
  <c r="BG54" i="18"/>
  <c r="F55" i="18"/>
  <c r="BD55" i="18"/>
  <c r="H68" i="18"/>
  <c r="AS71" i="18"/>
  <c r="BR71" i="18"/>
  <c r="AT71" i="18"/>
  <c r="BB71" i="18"/>
  <c r="BC71" i="18"/>
  <c r="BS71" i="18"/>
  <c r="V71" i="18"/>
  <c r="BI71" i="18"/>
  <c r="BO71" i="18"/>
  <c r="H71" i="18"/>
  <c r="BJ71" i="18"/>
  <c r="K71" i="18"/>
  <c r="BT71" i="18"/>
  <c r="N71" i="18"/>
  <c r="BK73" i="18"/>
  <c r="G41" i="18"/>
  <c r="W41" i="18"/>
  <c r="BF41" i="18"/>
  <c r="BJ73" i="18"/>
  <c r="AH69" i="18"/>
  <c r="BI73" i="18"/>
  <c r="AG69" i="18"/>
  <c r="E24" i="18"/>
  <c r="F35" i="18"/>
  <c r="W42" i="18"/>
  <c r="AE73" i="18"/>
  <c r="AL24" i="18"/>
  <c r="BS24" i="18"/>
  <c r="AU24" i="18"/>
  <c r="Y24" i="18"/>
  <c r="AO24" i="18"/>
  <c r="AS24" i="18"/>
  <c r="AT24" i="18"/>
  <c r="N33" i="18"/>
  <c r="AD33" i="18"/>
  <c r="AU33" i="18"/>
  <c r="W52" i="18"/>
  <c r="U52" i="18"/>
  <c r="BH52" i="18"/>
  <c r="AO65" i="18"/>
  <c r="X65" i="18"/>
  <c r="Z65" i="18"/>
  <c r="AJ69" i="18"/>
  <c r="BK69" i="18"/>
  <c r="D69" i="18"/>
  <c r="AR69" i="18"/>
  <c r="BI69" i="18"/>
  <c r="AU69" i="18"/>
  <c r="AX69" i="18"/>
  <c r="BN69" i="18"/>
  <c r="BD69" i="18"/>
  <c r="BH69" i="18"/>
  <c r="BO69" i="18"/>
  <c r="BP69" i="18"/>
  <c r="BS55" i="18"/>
  <c r="G58" i="18"/>
  <c r="BI58" i="18"/>
  <c r="K58" i="18"/>
  <c r="M58" i="18"/>
  <c r="AB58" i="18"/>
  <c r="L58" i="18"/>
  <c r="Z58" i="18"/>
  <c r="BE58" i="18"/>
  <c r="BH58" i="18"/>
  <c r="AB73" i="18"/>
  <c r="E69" i="18"/>
  <c r="AR10" i="18"/>
  <c r="BH10" i="18"/>
  <c r="J30" i="18"/>
  <c r="Z30" i="18"/>
  <c r="AT30" i="18"/>
  <c r="BJ30" i="18"/>
  <c r="R73" i="18"/>
  <c r="AQ71" i="18"/>
  <c r="AD24" i="18"/>
  <c r="AV33" i="18"/>
  <c r="AU38" i="18"/>
  <c r="I24" i="18"/>
  <c r="AR24" i="18"/>
  <c r="BH24" i="18"/>
  <c r="K47" i="18"/>
  <c r="AA47" i="18"/>
  <c r="AF71" i="18"/>
  <c r="AW71" i="18"/>
  <c r="BM71" i="18"/>
  <c r="Z73" i="18"/>
  <c r="AQ24" i="18"/>
  <c r="AG36" i="18"/>
  <c r="I56" i="18"/>
  <c r="AI71" i="18"/>
  <c r="G73" i="18"/>
  <c r="BE73" i="18"/>
  <c r="AI56" i="18"/>
  <c r="BT36" i="18"/>
  <c r="F20" i="18"/>
  <c r="AN20" i="18"/>
  <c r="BF20" i="18"/>
  <c r="D21" i="18"/>
  <c r="T21" i="18"/>
  <c r="AL21" i="18"/>
  <c r="J24" i="18"/>
  <c r="Z24" i="18"/>
  <c r="D36" i="18"/>
  <c r="T36" i="18"/>
  <c r="W69" i="18"/>
  <c r="BE69" i="18"/>
  <c r="AK70" i="18"/>
  <c r="BS70" i="18"/>
  <c r="AX71" i="18"/>
  <c r="BN71" i="18"/>
  <c r="K73" i="18"/>
  <c r="AA73" i="18"/>
  <c r="AJ71" i="18"/>
  <c r="H73" i="18"/>
  <c r="BF73" i="18"/>
  <c r="AM19" i="18"/>
  <c r="BR35" i="18"/>
  <c r="K30" i="18"/>
  <c r="BF74" i="18"/>
  <c r="BH70" i="18"/>
  <c r="BT56" i="18"/>
  <c r="S56" i="18"/>
  <c r="AX36" i="18"/>
  <c r="AV21" i="18"/>
  <c r="J20" i="18"/>
  <c r="Z20" i="18"/>
  <c r="AT20" i="18"/>
  <c r="BJ20" i="18"/>
  <c r="AB56" i="18"/>
  <c r="AR56" i="18"/>
  <c r="BH56" i="18"/>
  <c r="G57" i="18"/>
  <c r="W57" i="18"/>
  <c r="AM57" i="18"/>
  <c r="AX63" i="18"/>
  <c r="BN63" i="18"/>
  <c r="AY52" i="18"/>
  <c r="BI68" i="18"/>
  <c r="F26" i="18"/>
  <c r="AA30" i="18"/>
  <c r="AE33" i="18"/>
  <c r="AW45" i="18"/>
  <c r="AP24" i="18"/>
  <c r="AN69" i="18"/>
  <c r="E73" i="18"/>
  <c r="AY17" i="18"/>
  <c r="AV11" i="18"/>
  <c r="AF56" i="18"/>
  <c r="H20" i="18"/>
  <c r="BH20" i="18"/>
  <c r="BK24" i="18"/>
  <c r="AL36" i="18"/>
  <c r="BS36" i="18"/>
  <c r="Q58" i="18"/>
  <c r="BP71" i="18"/>
  <c r="BJ45" i="18"/>
  <c r="Y20" i="18"/>
  <c r="N73" i="18"/>
  <c r="BC74" i="18"/>
  <c r="BG70" i="18"/>
  <c r="BS56" i="18"/>
  <c r="R56" i="18"/>
  <c r="Y36" i="18"/>
  <c r="AQ36" i="18"/>
  <c r="K20" i="18"/>
  <c r="AA20" i="18"/>
  <c r="AU20" i="18"/>
  <c r="BK20" i="18"/>
  <c r="AG24" i="18"/>
  <c r="AX24" i="18"/>
  <c r="BN24" i="18"/>
  <c r="I36" i="18"/>
  <c r="AO36" i="18"/>
  <c r="BF36" i="18"/>
  <c r="BR28" i="18"/>
  <c r="BQ48" i="18"/>
  <c r="AZ60" i="18"/>
  <c r="BO52" i="18"/>
  <c r="AS68" i="18"/>
  <c r="AP73" i="18"/>
  <c r="BK30" i="18"/>
  <c r="BL33" i="18"/>
  <c r="AZ44" i="18"/>
  <c r="AB46" i="18"/>
  <c r="U69" i="18"/>
  <c r="AV71" i="18"/>
  <c r="N58" i="18"/>
  <c r="AQ73" i="18"/>
  <c r="AK71" i="18"/>
  <c r="AR20" i="18"/>
  <c r="AB24" i="18"/>
  <c r="BI20" i="18"/>
  <c r="AK36" i="18"/>
  <c r="BD70" i="18"/>
  <c r="BO56" i="18"/>
  <c r="G56" i="18"/>
  <c r="X36" i="18"/>
  <c r="BG20" i="18"/>
  <c r="L20" i="18"/>
  <c r="AB20" i="18"/>
  <c r="AV20" i="18"/>
  <c r="BL20" i="18"/>
  <c r="BD23" i="18"/>
  <c r="BT23" i="18"/>
  <c r="R23" i="18"/>
  <c r="P24" i="18"/>
  <c r="AY24" i="18"/>
  <c r="BO24" i="18"/>
  <c r="AT56" i="18"/>
  <c r="BJ56" i="18"/>
  <c r="AO57" i="18"/>
  <c r="AM58" i="18"/>
  <c r="BD58" i="18"/>
  <c r="BT58" i="18"/>
  <c r="AD56" i="18"/>
  <c r="BC70" i="18"/>
  <c r="BE56" i="18"/>
  <c r="D56" i="18"/>
  <c r="AS20" i="18"/>
  <c r="AQ45" i="18"/>
  <c r="AQ57" i="18"/>
  <c r="AQ69" i="18"/>
  <c r="M20" i="18"/>
  <c r="AW20" i="18"/>
  <c r="BM20" i="18"/>
  <c r="Q24" i="18"/>
  <c r="O56" i="18"/>
  <c r="AE56" i="18"/>
  <c r="AU56" i="18"/>
  <c r="BK56" i="18"/>
  <c r="F58" i="18"/>
  <c r="V58" i="18"/>
  <c r="AN58" i="18"/>
  <c r="BD56" i="18"/>
  <c r="AP20" i="18"/>
  <c r="AP46" i="18"/>
  <c r="AP58" i="18"/>
  <c r="AP70" i="18"/>
  <c r="N20" i="18"/>
  <c r="AX20" i="18"/>
  <c r="BN20" i="18"/>
  <c r="P56" i="18"/>
  <c r="Q51" i="18"/>
  <c r="AH52" i="18"/>
  <c r="V26" i="18"/>
  <c r="AU30" i="18"/>
  <c r="O33" i="18"/>
  <c r="BP44" i="18"/>
  <c r="BM45" i="18"/>
  <c r="J47" i="18"/>
  <c r="AE71" i="18"/>
  <c r="BL71" i="18"/>
  <c r="AH71" i="18"/>
  <c r="BN36" i="18"/>
  <c r="X20" i="18"/>
  <c r="L24" i="18"/>
  <c r="BC36" i="18"/>
  <c r="BH61" i="18"/>
  <c r="BE70" i="18"/>
  <c r="AZ71" i="18"/>
  <c r="BI74" i="18"/>
  <c r="BI70" i="18"/>
  <c r="BI36" i="18"/>
  <c r="I20" i="18"/>
  <c r="M24" i="18"/>
  <c r="AF20" i="18"/>
  <c r="G36" i="18"/>
  <c r="AD20" i="18"/>
  <c r="AY70" i="18"/>
  <c r="BC56" i="18"/>
  <c r="AQ20" i="18"/>
  <c r="AQ70" i="18"/>
  <c r="AJ17" i="18"/>
  <c r="AZ17" i="18"/>
  <c r="BP17" i="18"/>
  <c r="O20" i="18"/>
  <c r="AY20" i="18"/>
  <c r="BO20" i="18"/>
  <c r="AK24" i="18"/>
  <c r="BB24" i="18"/>
  <c r="Q56" i="18"/>
  <c r="AW56" i="18"/>
  <c r="BM56" i="18"/>
  <c r="L57" i="18"/>
  <c r="AT57" i="18"/>
  <c r="BJ57" i="18"/>
  <c r="X58" i="18"/>
  <c r="AQ58" i="18"/>
  <c r="BG58" i="18"/>
  <c r="AL73" i="18"/>
  <c r="BP20" i="18"/>
  <c r="R71" i="18"/>
  <c r="W73" i="18"/>
  <c r="AD73" i="18"/>
  <c r="AG8" i="18"/>
  <c r="BS8" i="18"/>
  <c r="BI22" i="18"/>
  <c r="AW8" i="18"/>
  <c r="W59" i="18"/>
  <c r="BL59" i="18"/>
  <c r="AM59" i="18"/>
  <c r="AN59" i="18"/>
  <c r="AT59" i="18"/>
  <c r="BC59" i="18"/>
  <c r="D59" i="18"/>
  <c r="BD59" i="18"/>
  <c r="U59" i="18"/>
  <c r="H59" i="18"/>
  <c r="T59" i="18"/>
  <c r="V59" i="18"/>
  <c r="J59" i="18"/>
  <c r="X59" i="18"/>
  <c r="AJ59" i="18"/>
  <c r="AK59" i="18"/>
  <c r="AL59" i="18"/>
  <c r="BE31" i="18"/>
  <c r="BF31" i="18"/>
  <c r="AE75" i="18"/>
  <c r="BJ75" i="18"/>
  <c r="AW75" i="18"/>
  <c r="BR75" i="18"/>
  <c r="F75" i="18"/>
  <c r="AX75" i="18"/>
  <c r="BS75" i="18"/>
  <c r="AY75" i="18"/>
  <c r="BT75" i="18"/>
  <c r="G75" i="18"/>
  <c r="AT75" i="18"/>
  <c r="AU75" i="18"/>
  <c r="H75" i="18"/>
  <c r="BE75" i="18"/>
  <c r="W75" i="18"/>
  <c r="AJ75" i="18"/>
  <c r="AK75" i="18"/>
  <c r="AM75" i="18"/>
  <c r="X75" i="18"/>
  <c r="BB75" i="18"/>
  <c r="BC75" i="18"/>
  <c r="BD75" i="18"/>
  <c r="AR51" i="18"/>
  <c r="AX51" i="18"/>
  <c r="BQ72" i="18"/>
  <c r="BA22" i="18"/>
  <c r="BQ22" i="18"/>
  <c r="BI18" i="18"/>
  <c r="AU18" i="18"/>
  <c r="BH18" i="18"/>
  <c r="E21" i="18"/>
  <c r="BI12" i="18"/>
  <c r="BN12" i="18"/>
  <c r="AH10" i="18"/>
  <c r="AI10" i="18"/>
  <c r="AD11" i="18"/>
  <c r="AI59" i="18"/>
  <c r="AO52" i="18"/>
  <c r="BI52" i="18"/>
  <c r="BS52" i="18"/>
  <c r="BT52" i="18"/>
  <c r="X52" i="18"/>
  <c r="Z52" i="18"/>
  <c r="AZ52" i="18"/>
  <c r="BC52" i="18"/>
  <c r="AS52" i="18"/>
  <c r="BD52" i="18"/>
  <c r="BT21" i="18"/>
  <c r="AS21" i="18"/>
  <c r="BK11" i="18"/>
  <c r="BP41" i="18"/>
  <c r="R41" i="18"/>
  <c r="T41" i="18"/>
  <c r="AY41" i="18"/>
  <c r="BI72" i="18"/>
  <c r="N11" i="18"/>
  <c r="O11" i="18"/>
  <c r="L68" i="18"/>
  <c r="BB68" i="18"/>
  <c r="BN68" i="18"/>
  <c r="BR68" i="18"/>
  <c r="J68" i="18"/>
  <c r="AX68" i="18"/>
  <c r="BM41" i="18"/>
  <c r="AQ75" i="18"/>
  <c r="AH8" i="18"/>
  <c r="AJ10" i="18"/>
  <c r="AZ11" i="18"/>
  <c r="AP51" i="18"/>
  <c r="AD68" i="18"/>
  <c r="AN8" i="18"/>
  <c r="AL8" i="18"/>
  <c r="AI8" i="18"/>
  <c r="AK10" i="18"/>
  <c r="R60" i="18"/>
  <c r="AW60" i="18"/>
  <c r="AT60" i="18"/>
  <c r="BF60" i="18"/>
  <c r="BJ60" i="18"/>
  <c r="BR60" i="18"/>
  <c r="AE8" i="18"/>
  <c r="F59" i="18"/>
  <c r="BE59" i="18"/>
  <c r="BQ31" i="18"/>
  <c r="AN9" i="18"/>
  <c r="BD9" i="18"/>
  <c r="AX10" i="18"/>
  <c r="U21" i="18"/>
  <c r="BE21" i="18"/>
  <c r="BR22" i="18"/>
  <c r="AU11" i="18"/>
  <c r="BS67" i="18"/>
  <c r="AE67" i="18"/>
  <c r="AF67" i="18"/>
  <c r="AH67" i="18"/>
  <c r="AS67" i="18"/>
  <c r="BA10" i="18"/>
  <c r="AC68" i="18"/>
  <c r="AH11" i="18"/>
  <c r="AH68" i="18"/>
  <c r="AP10" i="18"/>
  <c r="BO75" i="18"/>
  <c r="W68" i="18"/>
  <c r="BK59" i="18"/>
  <c r="AQ10" i="18"/>
  <c r="AQ51" i="18"/>
  <c r="K21" i="18"/>
  <c r="AA21" i="18"/>
  <c r="AU21" i="18"/>
  <c r="BK21" i="18"/>
  <c r="Y22" i="18"/>
  <c r="AR22" i="18"/>
  <c r="BH22" i="18"/>
  <c r="S54" i="18"/>
  <c r="AK54" i="18"/>
  <c r="BB54" i="18"/>
  <c r="BR54" i="18"/>
  <c r="R68" i="18"/>
  <c r="AJ68" i="18"/>
  <c r="AN22" i="18"/>
  <c r="BP72" i="18"/>
  <c r="AX72" i="18"/>
  <c r="AY72" i="18"/>
  <c r="I72" i="18"/>
  <c r="X72" i="18"/>
  <c r="Y72" i="18"/>
  <c r="U72" i="18"/>
  <c r="AI72" i="18"/>
  <c r="BD22" i="18"/>
  <c r="BM8" i="18"/>
  <c r="G59" i="18"/>
  <c r="S75" i="18"/>
  <c r="AR65" i="18"/>
  <c r="AV65" i="18"/>
  <c r="R75" i="18"/>
  <c r="BC8" i="18"/>
  <c r="BT9" i="18"/>
  <c r="AF10" i="18"/>
  <c r="BN10" i="18"/>
  <c r="S22" i="18"/>
  <c r="BL66" i="18"/>
  <c r="AS42" i="18"/>
  <c r="AU42" i="18"/>
  <c r="I42" i="18"/>
  <c r="BE42" i="18"/>
  <c r="AZ42" i="18"/>
  <c r="AZ10" i="18"/>
  <c r="AI54" i="18"/>
  <c r="BJ54" i="18"/>
  <c r="BL54" i="18"/>
  <c r="BM54" i="18"/>
  <c r="AT54" i="18"/>
  <c r="AW54" i="18"/>
  <c r="BO54" i="18"/>
  <c r="L54" i="18"/>
  <c r="AE54" i="18"/>
  <c r="H54" i="18"/>
  <c r="O54" i="18"/>
  <c r="AX54" i="18"/>
  <c r="AY54" i="18"/>
  <c r="BI54" i="18"/>
  <c r="AJ8" i="18"/>
  <c r="BQ10" i="18"/>
  <c r="AY11" i="18"/>
  <c r="AR55" i="18"/>
  <c r="BH55" i="18"/>
  <c r="BN55" i="18"/>
  <c r="BO55" i="18"/>
  <c r="BR55" i="18"/>
  <c r="AT55" i="18"/>
  <c r="AY55" i="18"/>
  <c r="AX55" i="18"/>
  <c r="AK8" i="18"/>
  <c r="BQ75" i="18"/>
  <c r="BP59" i="18"/>
  <c r="BJ41" i="18"/>
  <c r="BN75" i="18"/>
  <c r="V68" i="18"/>
  <c r="BF59" i="18"/>
  <c r="AP33" i="18"/>
  <c r="AP52" i="18"/>
  <c r="N18" i="18"/>
  <c r="AF18" i="18"/>
  <c r="AV18" i="18"/>
  <c r="BL18" i="18"/>
  <c r="K52" i="18"/>
  <c r="AA52" i="18"/>
  <c r="AT52" i="18"/>
  <c r="BJ52" i="18"/>
  <c r="AP65" i="18"/>
  <c r="AC54" i="18"/>
  <c r="AT42" i="18"/>
  <c r="BJ42" i="18"/>
  <c r="R51" i="18"/>
  <c r="AI52" i="18"/>
  <c r="BP52" i="18"/>
  <c r="I54" i="18"/>
  <c r="Y54" i="18"/>
  <c r="AR54" i="18"/>
  <c r="BH54" i="18"/>
  <c r="H21" i="18"/>
  <c r="X21" i="18"/>
  <c r="AR21" i="18"/>
  <c r="BH21" i="18"/>
  <c r="F22" i="18"/>
  <c r="V22" i="18"/>
  <c r="AP38" i="18"/>
  <c r="BF38" i="18"/>
  <c r="AC41" i="18"/>
  <c r="AV41" i="18"/>
  <c r="BL41" i="18"/>
  <c r="AK51" i="18"/>
  <c r="BC51" i="18"/>
  <c r="BS51" i="18"/>
  <c r="R52" i="18"/>
  <c r="AJ52" i="18"/>
  <c r="BA52" i="18"/>
  <c r="BQ52" i="18"/>
  <c r="J54" i="18"/>
  <c r="Z54" i="18"/>
  <c r="AS54" i="18"/>
  <c r="D11" i="18"/>
  <c r="T11" i="18"/>
  <c r="AL11" i="18"/>
  <c r="BT11" i="18"/>
  <c r="I38" i="18"/>
  <c r="Y38" i="18"/>
  <c r="AQ38" i="18"/>
  <c r="BG38" i="18"/>
  <c r="AW41" i="18"/>
  <c r="AL51" i="18"/>
  <c r="BD51" i="18"/>
  <c r="BT51" i="18"/>
  <c r="AQ8" i="18"/>
  <c r="AD55" i="18"/>
  <c r="AN10" i="18"/>
  <c r="U11" i="18"/>
  <c r="AM11" i="18"/>
  <c r="Q17" i="18"/>
  <c r="AI17" i="18"/>
  <c r="BO17" i="18"/>
  <c r="M18" i="18"/>
  <c r="AE18" i="18"/>
  <c r="J21" i="18"/>
  <c r="Z21" i="18"/>
  <c r="AT21" i="18"/>
  <c r="BJ21" i="18"/>
  <c r="BC23" i="18"/>
  <c r="BS23" i="18"/>
  <c r="L26" i="18"/>
  <c r="AT26" i="18"/>
  <c r="AR38" i="18"/>
  <c r="BH38" i="18"/>
  <c r="AX41" i="18"/>
  <c r="M42" i="18"/>
  <c r="AW42" i="18"/>
  <c r="BM42" i="18"/>
  <c r="AR68" i="18"/>
  <c r="BH68" i="18"/>
  <c r="AF38" i="18"/>
  <c r="Q42" i="18"/>
  <c r="AQ52" i="18"/>
  <c r="BG52" i="18"/>
  <c r="AW67" i="18"/>
  <c r="AV68" i="18"/>
  <c r="BL68" i="18"/>
  <c r="AI69" i="18"/>
  <c r="BQ69" i="18"/>
  <c r="BA69" i="18"/>
  <c r="BB69" i="18"/>
  <c r="BC69" i="18"/>
  <c r="S69" i="18"/>
  <c r="BR69" i="18"/>
  <c r="T69" i="18"/>
  <c r="BS69" i="18"/>
  <c r="AS69" i="18"/>
  <c r="AX8" i="18"/>
  <c r="W11" i="18"/>
  <c r="AF26" i="18"/>
  <c r="V74" i="18"/>
  <c r="BS74" i="18"/>
  <c r="F74" i="18"/>
  <c r="W74" i="18"/>
  <c r="O74" i="18"/>
  <c r="AP21" i="18"/>
  <c r="E42" i="18"/>
  <c r="Q65" i="18"/>
  <c r="P75" i="18"/>
  <c r="AB15" i="18"/>
  <c r="D17" i="18"/>
  <c r="BB17" i="18"/>
  <c r="P18" i="18"/>
  <c r="AX18" i="18"/>
  <c r="L19" i="18"/>
  <c r="AT19" i="18"/>
  <c r="BJ19" i="18"/>
  <c r="M21" i="18"/>
  <c r="BM21" i="18"/>
  <c r="AT22" i="18"/>
  <c r="AP23" i="18"/>
  <c r="AQ54" i="18"/>
  <c r="AZ8" i="18"/>
  <c r="BA9" i="18"/>
  <c r="O9" i="18"/>
  <c r="BK10" i="18"/>
  <c r="T13" i="18"/>
  <c r="BB13" i="18"/>
  <c r="M15" i="18"/>
  <c r="AW15" i="18"/>
  <c r="U17" i="18"/>
  <c r="Q18" i="18"/>
  <c r="AX21" i="18"/>
  <c r="BN21" i="18"/>
  <c r="L22" i="18"/>
  <c r="AQ23" i="18"/>
  <c r="BG23" i="18"/>
  <c r="BA8" i="18"/>
  <c r="BQ8" i="18"/>
  <c r="BB9" i="18"/>
  <c r="BR9" i="18"/>
  <c r="R18" i="18"/>
  <c r="AZ18" i="18"/>
  <c r="BP18" i="18"/>
  <c r="O21" i="18"/>
  <c r="AG21" i="18"/>
  <c r="AY21" i="18"/>
  <c r="BO21" i="18"/>
  <c r="M22" i="18"/>
  <c r="AC22" i="18"/>
  <c r="AR23" i="18"/>
  <c r="BH23" i="18"/>
  <c r="O38" i="18"/>
  <c r="AG38" i="18"/>
  <c r="AJ42" i="18"/>
  <c r="BB42" i="18"/>
  <c r="BR42" i="18"/>
  <c r="BN8" i="18"/>
  <c r="G11" i="18"/>
  <c r="AA15" i="18"/>
  <c r="AU15" i="18"/>
  <c r="BK15" i="18"/>
  <c r="S17" i="18"/>
  <c r="BA17" i="18"/>
  <c r="BQ17" i="18"/>
  <c r="O18" i="18"/>
  <c r="AW18" i="18"/>
  <c r="BM18" i="18"/>
  <c r="L21" i="18"/>
  <c r="AB21" i="18"/>
  <c r="BL21" i="18"/>
  <c r="AS22" i="18"/>
  <c r="AK23" i="18"/>
  <c r="N26" i="18"/>
  <c r="G74" i="18"/>
  <c r="BE74" i="18"/>
  <c r="AS75" i="18"/>
  <c r="D38" i="18"/>
  <c r="Y41" i="18"/>
  <c r="S52" i="18"/>
  <c r="AM54" i="18"/>
  <c r="AS10" i="18"/>
  <c r="T17" i="18"/>
  <c r="AL17" i="18"/>
  <c r="BR17" i="18"/>
  <c r="BN18" i="18"/>
  <c r="AW21" i="18"/>
  <c r="BJ22" i="18"/>
  <c r="BP8" i="18"/>
  <c r="AU10" i="18"/>
  <c r="D13" i="18"/>
  <c r="AL13" i="18"/>
  <c r="BR13" i="18"/>
  <c r="BM15" i="18"/>
  <c r="E17" i="18"/>
  <c r="AM17" i="18"/>
  <c r="AF21" i="18"/>
  <c r="N38" i="18"/>
  <c r="P21" i="18"/>
  <c r="AZ21" i="18"/>
  <c r="BP21" i="18"/>
  <c r="N22" i="18"/>
  <c r="AW22" i="18"/>
  <c r="AS23" i="18"/>
  <c r="BI23" i="18"/>
  <c r="AY57" i="18"/>
  <c r="R57" i="18"/>
  <c r="BL57" i="18"/>
  <c r="V57" i="18"/>
  <c r="BM57" i="18"/>
  <c r="AB57" i="18"/>
  <c r="BN57" i="18"/>
  <c r="AZ57" i="18"/>
  <c r="BD57" i="18"/>
  <c r="D57" i="18"/>
  <c r="P59" i="18"/>
  <c r="AY59" i="18"/>
  <c r="BO59" i="18"/>
  <c r="V65" i="18"/>
  <c r="P67" i="18"/>
  <c r="AY67" i="18"/>
  <c r="I69" i="18"/>
  <c r="Y69" i="18"/>
  <c r="AO69" i="18"/>
  <c r="BG69" i="18"/>
  <c r="BF70" i="18"/>
  <c r="S70" i="18"/>
  <c r="BM70" i="18"/>
  <c r="BN70" i="18"/>
  <c r="BO70" i="18"/>
  <c r="AB70" i="18"/>
  <c r="AR70" i="18"/>
  <c r="BL70" i="18"/>
  <c r="BT70" i="18"/>
  <c r="AV70" i="18"/>
  <c r="AG10" i="18"/>
  <c r="AY10" i="18"/>
  <c r="BO10" i="18"/>
  <c r="E57" i="18"/>
  <c r="U57" i="18"/>
  <c r="AK57" i="18"/>
  <c r="BC57" i="18"/>
  <c r="BS57" i="18"/>
  <c r="BM59" i="18"/>
  <c r="F69" i="18"/>
  <c r="V69" i="18"/>
  <c r="AJ70" i="18"/>
  <c r="BB70" i="18"/>
  <c r="BR70" i="18"/>
  <c r="H74" i="18"/>
  <c r="T74" i="18"/>
  <c r="AV17" i="18"/>
  <c r="E38" i="18"/>
  <c r="Z41" i="18"/>
  <c r="H42" i="18"/>
  <c r="O49" i="18"/>
  <c r="Z50" i="18"/>
  <c r="V52" i="18"/>
  <c r="D54" i="18"/>
  <c r="AP54" i="18"/>
  <c r="T58" i="18"/>
  <c r="AE59" i="18"/>
  <c r="U65" i="18"/>
  <c r="K69" i="18"/>
  <c r="BT69" i="18"/>
  <c r="AM70" i="18"/>
  <c r="BT54" i="18"/>
  <c r="R55" i="18"/>
  <c r="AZ55" i="18"/>
  <c r="BP55" i="18"/>
  <c r="I57" i="18"/>
  <c r="BG57" i="18"/>
  <c r="R59" i="18"/>
  <c r="BA59" i="18"/>
  <c r="BQ59" i="18"/>
  <c r="BO60" i="18"/>
  <c r="BH65" i="18"/>
  <c r="AI67" i="18"/>
  <c r="AZ67" i="18"/>
  <c r="BP67" i="18"/>
  <c r="AG68" i="18"/>
  <c r="N68" i="18"/>
  <c r="AU68" i="18"/>
  <c r="AB22" i="18"/>
  <c r="S38" i="18"/>
  <c r="N54" i="18"/>
  <c r="M68" i="18"/>
  <c r="G70" i="18"/>
  <c r="AD70" i="18"/>
  <c r="M52" i="18"/>
  <c r="AE52" i="18"/>
  <c r="AV52" i="18"/>
  <c r="BL52" i="18"/>
  <c r="E54" i="18"/>
  <c r="BD54" i="18"/>
  <c r="AQ21" i="18"/>
  <c r="AQ59" i="18"/>
  <c r="AQ65" i="18"/>
  <c r="AC38" i="18"/>
  <c r="AD54" i="18"/>
  <c r="F21" i="18"/>
  <c r="V21" i="18"/>
  <c r="BF21" i="18"/>
  <c r="J31" i="18"/>
  <c r="Z31" i="18"/>
  <c r="AP31" i="18"/>
  <c r="BG31" i="18"/>
  <c r="P33" i="18"/>
  <c r="AF33" i="18"/>
  <c r="BS38" i="18"/>
  <c r="AS41" i="18"/>
  <c r="BI41" i="18"/>
  <c r="AF52" i="18"/>
  <c r="AW52" i="18"/>
  <c r="BM52" i="18"/>
  <c r="AN54" i="18"/>
  <c r="BE54" i="18"/>
  <c r="S55" i="18"/>
  <c r="AK55" i="18"/>
  <c r="BQ55" i="18"/>
  <c r="AS58" i="18"/>
  <c r="BO58" i="18"/>
  <c r="BP58" i="18"/>
  <c r="BR58" i="18"/>
  <c r="BB59" i="18"/>
  <c r="BR59" i="18"/>
  <c r="Y65" i="18"/>
  <c r="AS65" i="18"/>
  <c r="BI65" i="18"/>
  <c r="G66" i="18"/>
  <c r="W66" i="18"/>
  <c r="AJ67" i="18"/>
  <c r="BQ67" i="18"/>
  <c r="W70" i="18"/>
  <c r="AP8" i="18"/>
  <c r="AP11" i="18"/>
  <c r="AP53" i="18"/>
  <c r="AD38" i="18"/>
  <c r="AC55" i="18"/>
  <c r="G21" i="18"/>
  <c r="W21" i="18"/>
  <c r="AO21" i="18"/>
  <c r="BG21" i="18"/>
  <c r="U22" i="18"/>
  <c r="I26" i="18"/>
  <c r="Y26" i="18"/>
  <c r="BG26" i="18"/>
  <c r="AA46" i="18"/>
  <c r="I47" i="18"/>
  <c r="Y47" i="18"/>
  <c r="AS47" i="18"/>
  <c r="BI47" i="18"/>
  <c r="M49" i="18"/>
  <c r="AE49" i="18"/>
  <c r="AU49" i="18"/>
  <c r="BK49" i="18"/>
  <c r="AZ51" i="18"/>
  <c r="BP51" i="18"/>
  <c r="AG52" i="18"/>
  <c r="AX52" i="18"/>
  <c r="BN52" i="18"/>
  <c r="G54" i="18"/>
  <c r="W54" i="18"/>
  <c r="AO54" i="18"/>
  <c r="BF54" i="18"/>
  <c r="D55" i="18"/>
  <c r="T55" i="18"/>
  <c r="K57" i="18"/>
  <c r="AA57" i="18"/>
  <c r="AS57" i="18"/>
  <c r="BI57" i="18"/>
  <c r="W58" i="18"/>
  <c r="AO58" i="18"/>
  <c r="BF58" i="18"/>
  <c r="AT65" i="18"/>
  <c r="BJ65" i="18"/>
  <c r="BR67" i="18"/>
  <c r="Q21" i="18"/>
  <c r="AI21" i="18"/>
  <c r="BA21" i="18"/>
  <c r="BQ21" i="18"/>
  <c r="O22" i="18"/>
  <c r="AF22" i="18"/>
  <c r="BN22" i="18"/>
  <c r="J36" i="18"/>
  <c r="Z36" i="18"/>
  <c r="AS38" i="18"/>
  <c r="BI38" i="18"/>
  <c r="G38" i="18"/>
  <c r="W38" i="18"/>
  <c r="S39" i="18"/>
  <c r="P41" i="18"/>
  <c r="AX42" i="18"/>
  <c r="BN42" i="18"/>
  <c r="AJ74" i="18"/>
  <c r="AL75" i="18"/>
  <c r="AE24" i="18"/>
  <c r="W36" i="18"/>
  <c r="AK38" i="18"/>
  <c r="AG42" i="18"/>
  <c r="L52" i="18"/>
  <c r="AB54" i="18"/>
  <c r="X55" i="18"/>
  <c r="E58" i="18"/>
  <c r="N59" i="18"/>
  <c r="AO68" i="18"/>
  <c r="R70" i="18"/>
  <c r="H72" i="18"/>
  <c r="D75" i="18"/>
  <c r="AV56" i="18"/>
  <c r="BG36" i="18"/>
  <c r="AO56" i="18"/>
  <c r="BJ24" i="18"/>
  <c r="AJ21" i="18"/>
  <c r="BR21" i="18"/>
  <c r="AY22" i="18"/>
  <c r="G24" i="18"/>
  <c r="W24" i="18"/>
  <c r="J75" i="18"/>
  <c r="BD36" i="18"/>
  <c r="R21" i="18"/>
  <c r="BB21" i="18"/>
  <c r="P22" i="18"/>
  <c r="AG22" i="18"/>
  <c r="BF24" i="18"/>
  <c r="BQ26" i="18"/>
  <c r="K36" i="18"/>
  <c r="AR36" i="18"/>
  <c r="BH36" i="18"/>
  <c r="E52" i="18"/>
  <c r="AM52" i="18"/>
  <c r="Q69" i="18"/>
  <c r="AY69" i="18"/>
  <c r="AL38" i="18"/>
  <c r="N52" i="18"/>
  <c r="O59" i="18"/>
  <c r="AP68" i="18"/>
  <c r="T70" i="18"/>
  <c r="BH73" i="18"/>
  <c r="AM56" i="18"/>
  <c r="AZ24" i="18"/>
  <c r="BI9" i="18"/>
  <c r="S11" i="18"/>
  <c r="S21" i="18"/>
  <c r="AK21" i="18"/>
  <c r="BC21" i="18"/>
  <c r="BS21" i="18"/>
  <c r="AZ22" i="18"/>
  <c r="H24" i="18"/>
  <c r="X24" i="18"/>
  <c r="BG24" i="18"/>
  <c r="R69" i="18"/>
  <c r="AZ69" i="18"/>
  <c r="AF70" i="18"/>
  <c r="G72" i="18"/>
  <c r="AN73" i="18"/>
  <c r="AN75" i="18"/>
  <c r="AJ12" i="18"/>
  <c r="AE21" i="18"/>
  <c r="AH24" i="18"/>
  <c r="AA36" i="18"/>
  <c r="F44" i="18"/>
  <c r="AG44" i="18"/>
  <c r="O52" i="18"/>
  <c r="J57" i="18"/>
  <c r="S59" i="18"/>
  <c r="AT68" i="18"/>
  <c r="AK69" i="18"/>
  <c r="U70" i="18"/>
  <c r="J72" i="18"/>
  <c r="Y73" i="18"/>
  <c r="K75" i="18"/>
  <c r="Y74" i="18"/>
  <c r="E74" i="18"/>
  <c r="U74" i="18"/>
  <c r="M75" i="18"/>
  <c r="AC75" i="18"/>
  <c r="BO18" i="18"/>
  <c r="BD21" i="18"/>
  <c r="AG23" i="18"/>
  <c r="AH36" i="18"/>
  <c r="H38" i="18"/>
  <c r="AE41" i="18"/>
  <c r="AI51" i="18"/>
  <c r="F54" i="18"/>
  <c r="J56" i="18"/>
  <c r="S57" i="18"/>
  <c r="U58" i="18"/>
  <c r="AF59" i="18"/>
  <c r="E67" i="18"/>
  <c r="L69" i="18"/>
  <c r="D70" i="18"/>
  <c r="AN70" i="18"/>
  <c r="BP56" i="18"/>
  <c r="AP57" i="18"/>
  <c r="AP69" i="18"/>
  <c r="AP75" i="18"/>
  <c r="BB8" i="18"/>
  <c r="BR8" i="18"/>
  <c r="BC9" i="18"/>
  <c r="G12" i="18"/>
  <c r="W12" i="18"/>
  <c r="BE12" i="18"/>
  <c r="I21" i="18"/>
  <c r="Y21" i="18"/>
  <c r="BI21" i="18"/>
  <c r="W22" i="18"/>
  <c r="BF22" i="18"/>
  <c r="N24" i="18"/>
  <c r="AW24" i="18"/>
  <c r="BM24" i="18"/>
  <c r="J26" i="18"/>
  <c r="Q33" i="18"/>
  <c r="AG33" i="18"/>
  <c r="AX33" i="18"/>
  <c r="BN33" i="18"/>
  <c r="AB52" i="18"/>
  <c r="AU52" i="18"/>
  <c r="BK52" i="18"/>
  <c r="BC54" i="18"/>
  <c r="BS54" i="18"/>
  <c r="M56" i="18"/>
  <c r="AC56" i="18"/>
  <c r="AS56" i="18"/>
  <c r="BI56" i="18"/>
  <c r="H57" i="18"/>
  <c r="X57" i="18"/>
  <c r="AN57" i="18"/>
  <c r="BF57" i="18"/>
  <c r="AL58" i="18"/>
  <c r="BC58" i="18"/>
  <c r="BS58" i="18"/>
  <c r="Q59" i="18"/>
  <c r="BD62" i="18"/>
  <c r="BT62" i="18"/>
  <c r="AH63" i="18"/>
  <c r="AY63" i="18"/>
  <c r="BO63" i="18"/>
  <c r="W65" i="18"/>
  <c r="BE66" i="18"/>
  <c r="AG67" i="18"/>
  <c r="AW68" i="18"/>
  <c r="BM68" i="18"/>
  <c r="X69" i="18"/>
  <c r="BF69" i="18"/>
  <c r="AL70" i="18"/>
  <c r="N75" i="18"/>
  <c r="AD75" i="18"/>
  <c r="AV75" i="18"/>
  <c r="BL75" i="18"/>
  <c r="AH23" i="18"/>
  <c r="AI36" i="18"/>
  <c r="L38" i="18"/>
  <c r="T39" i="18"/>
  <c r="D51" i="18"/>
  <c r="AJ51" i="18"/>
  <c r="G55" i="18"/>
  <c r="L56" i="18"/>
  <c r="T57" i="18"/>
  <c r="Y58" i="18"/>
  <c r="AG59" i="18"/>
  <c r="F67" i="18"/>
  <c r="M69" i="18"/>
  <c r="E70" i="18"/>
  <c r="AO70" i="18"/>
  <c r="T72" i="18"/>
  <c r="I73" i="18"/>
  <c r="D74" i="18"/>
  <c r="Y75" i="18"/>
  <c r="BT26" i="18"/>
  <c r="L36" i="18"/>
  <c r="AS36" i="18"/>
  <c r="AB38" i="18"/>
  <c r="X38" i="18"/>
  <c r="Q41" i="18"/>
  <c r="O42" i="18"/>
  <c r="BO42" i="18"/>
  <c r="AK52" i="18"/>
  <c r="BB52" i="18"/>
  <c r="BR52" i="18"/>
  <c r="AW57" i="18"/>
  <c r="M33" i="18"/>
  <c r="AC33" i="18"/>
  <c r="AT33" i="18"/>
  <c r="M36" i="18"/>
  <c r="AC36" i="18"/>
  <c r="AT36" i="18"/>
  <c r="BJ36" i="18"/>
  <c r="M38" i="18"/>
  <c r="AE38" i="18"/>
  <c r="BQ41" i="18"/>
  <c r="P42" i="18"/>
  <c r="AU54" i="18"/>
  <c r="BK54" i="18"/>
  <c r="AG70" i="18"/>
  <c r="Q74" i="18"/>
  <c r="I75" i="18"/>
  <c r="BG75" i="18"/>
  <c r="Z17" i="18"/>
  <c r="AN18" i="18"/>
  <c r="AM21" i="18"/>
  <c r="AI24" i="18"/>
  <c r="BL26" i="18"/>
  <c r="BB30" i="18"/>
  <c r="AB36" i="18"/>
  <c r="Y46" i="18"/>
  <c r="Z47" i="18"/>
  <c r="K49" i="18"/>
  <c r="AE51" i="18"/>
  <c r="P52" i="18"/>
  <c r="AG54" i="18"/>
  <c r="M57" i="18"/>
  <c r="J58" i="18"/>
  <c r="K60" i="18"/>
  <c r="P63" i="18"/>
  <c r="O65" i="18"/>
  <c r="Z66" i="18"/>
  <c r="G69" i="18"/>
  <c r="AL69" i="18"/>
  <c r="Y70" i="18"/>
  <c r="L75" i="18"/>
  <c r="BF23" i="18"/>
  <c r="AL23" i="18"/>
  <c r="R24" i="18"/>
  <c r="AJ24" i="18"/>
  <c r="BA24" i="18"/>
  <c r="BQ24" i="18"/>
  <c r="M26" i="18"/>
  <c r="AZ36" i="18"/>
  <c r="BP36" i="18"/>
  <c r="BA38" i="18"/>
  <c r="BQ38" i="18"/>
  <c r="AJ54" i="18"/>
  <c r="BA54" i="18"/>
  <c r="AW55" i="18"/>
  <c r="BM55" i="18"/>
  <c r="K56" i="18"/>
  <c r="AA56" i="18"/>
  <c r="AQ56" i="18"/>
  <c r="BG56" i="18"/>
  <c r="F57" i="18"/>
  <c r="AL57" i="18"/>
  <c r="BT57" i="18"/>
  <c r="AX59" i="18"/>
  <c r="BN59" i="18"/>
  <c r="Z68" i="18"/>
  <c r="P70" i="18"/>
  <c r="AH70" i="18"/>
  <c r="AZ70" i="18"/>
  <c r="BP70" i="18"/>
  <c r="AD71" i="18"/>
  <c r="AU71" i="18"/>
  <c r="BK71" i="18"/>
  <c r="AS72" i="18"/>
  <c r="R74" i="18"/>
  <c r="AR75" i="18"/>
  <c r="BH75" i="18"/>
  <c r="AK17" i="18"/>
  <c r="AO18" i="18"/>
  <c r="AN21" i="18"/>
  <c r="M31" i="18"/>
  <c r="V33" i="18"/>
  <c r="AE36" i="18"/>
  <c r="X41" i="18"/>
  <c r="D42" i="18"/>
  <c r="L49" i="18"/>
  <c r="Q52" i="18"/>
  <c r="AL54" i="18"/>
  <c r="N57" i="18"/>
  <c r="P65" i="18"/>
  <c r="AA66" i="18"/>
  <c r="H69" i="18"/>
  <c r="AM69" i="18"/>
  <c r="AG71" i="18"/>
  <c r="O75" i="18"/>
  <c r="U24" i="18"/>
  <c r="AM24" i="18"/>
  <c r="BD24" i="18"/>
  <c r="BT24" i="18"/>
  <c r="O26" i="18"/>
  <c r="R36" i="18"/>
  <c r="AY36" i="18"/>
  <c r="BO36" i="18"/>
  <c r="Q38" i="18"/>
  <c r="AK42" i="18"/>
  <c r="BC42" i="18"/>
  <c r="BS42" i="18"/>
  <c r="AN51" i="18"/>
  <c r="BF51" i="18"/>
  <c r="D52" i="18"/>
  <c r="T52" i="18"/>
  <c r="AL52" i="18"/>
  <c r="K54" i="18"/>
  <c r="AA54" i="18"/>
  <c r="T56" i="18"/>
  <c r="AD57" i="18"/>
  <c r="AO59" i="18"/>
  <c r="AL60" i="18"/>
  <c r="Q68" i="18"/>
  <c r="AI68" i="18"/>
  <c r="O68" i="18"/>
  <c r="V70" i="18"/>
  <c r="BA71" i="18"/>
  <c r="BQ71" i="18"/>
  <c r="K74" i="18"/>
  <c r="AA74" i="18"/>
  <c r="AE20" i="18"/>
  <c r="H22" i="18"/>
  <c r="AV23" i="18"/>
  <c r="F36" i="18"/>
  <c r="AJ36" i="18"/>
  <c r="R38" i="18"/>
  <c r="S42" i="18"/>
  <c r="E51" i="18"/>
  <c r="AW51" i="18"/>
  <c r="AR52" i="18"/>
  <c r="M54" i="18"/>
  <c r="N56" i="18"/>
  <c r="Y57" i="18"/>
  <c r="AH59" i="18"/>
  <c r="G67" i="18"/>
  <c r="F68" i="18"/>
  <c r="F70" i="18"/>
  <c r="D71" i="18"/>
  <c r="AL71" i="18"/>
  <c r="J73" i="18"/>
  <c r="N74" i="18"/>
  <c r="Z75" i="18"/>
  <c r="AC20" i="18"/>
  <c r="AC58" i="18"/>
  <c r="AC70" i="18"/>
  <c r="F52" i="18"/>
  <c r="AN52" i="18"/>
  <c r="BE52" i="18"/>
  <c r="AV54" i="18"/>
  <c r="P57" i="18"/>
  <c r="AX57" i="18"/>
  <c r="S68" i="18"/>
  <c r="AK68" i="18"/>
  <c r="AT69" i="18"/>
  <c r="BJ69" i="18"/>
  <c r="H70" i="18"/>
  <c r="X70" i="18"/>
  <c r="O73" i="18"/>
  <c r="AG73" i="18"/>
  <c r="AG20" i="18"/>
  <c r="H36" i="18"/>
  <c r="AP36" i="18"/>
  <c r="T38" i="18"/>
  <c r="E41" i="18"/>
  <c r="Q54" i="18"/>
  <c r="AJ57" i="18"/>
  <c r="P68" i="18"/>
  <c r="AA69" i="18"/>
  <c r="I70" i="18"/>
  <c r="AC21" i="18"/>
  <c r="AC52" i="18"/>
  <c r="BR38" i="18"/>
  <c r="BH41" i="18"/>
  <c r="BF52" i="18"/>
  <c r="BO57" i="18"/>
  <c r="AL68" i="18"/>
  <c r="AC69" i="18"/>
  <c r="P73" i="18"/>
  <c r="AH73" i="18"/>
  <c r="AZ73" i="18"/>
  <c r="BP73" i="18"/>
  <c r="AH20" i="18"/>
  <c r="AJ22" i="18"/>
  <c r="P36" i="18"/>
  <c r="U38" i="18"/>
  <c r="R54" i="18"/>
  <c r="X56" i="18"/>
  <c r="AN56" i="18"/>
  <c r="AF58" i="18"/>
  <c r="AW58" i="18"/>
  <c r="K59" i="18"/>
  <c r="AA59" i="18"/>
  <c r="BJ59" i="18"/>
  <c r="BH60" i="18"/>
  <c r="E68" i="18"/>
  <c r="AM68" i="18"/>
  <c r="BE68" i="18"/>
  <c r="N69" i="18"/>
  <c r="AD69" i="18"/>
  <c r="AV69" i="18"/>
  <c r="BL69" i="18"/>
  <c r="J70" i="18"/>
  <c r="Z70" i="18"/>
  <c r="AT70" i="18"/>
  <c r="BJ70" i="18"/>
  <c r="BE71" i="18"/>
  <c r="Q73" i="18"/>
  <c r="AI73" i="18"/>
  <c r="BA73" i="18"/>
  <c r="BQ73" i="18"/>
  <c r="AI75" i="18"/>
  <c r="BP10" i="18"/>
  <c r="AI20" i="18"/>
  <c r="O24" i="18"/>
  <c r="Q36" i="18"/>
  <c r="BM36" i="18"/>
  <c r="AH38" i="18"/>
  <c r="H41" i="18"/>
  <c r="T54" i="18"/>
  <c r="O55" i="18"/>
  <c r="BM58" i="18"/>
  <c r="BS59" i="18"/>
  <c r="X68" i="18"/>
  <c r="AE69" i="18"/>
  <c r="O71" i="18"/>
  <c r="AE72" i="18"/>
  <c r="T73" i="18"/>
  <c r="AP74" i="18"/>
  <c r="AC11" i="18"/>
  <c r="BI24" i="18"/>
  <c r="AM36" i="18"/>
  <c r="F38" i="18"/>
  <c r="V38" i="18"/>
  <c r="BD38" i="18"/>
  <c r="BT38" i="18"/>
  <c r="I52" i="18"/>
  <c r="Y52" i="18"/>
  <c r="P54" i="18"/>
  <c r="AH54" i="18"/>
  <c r="Y56" i="18"/>
  <c r="AI57" i="18"/>
  <c r="BA57" i="18"/>
  <c r="L59" i="18"/>
  <c r="AB59" i="18"/>
  <c r="AN68" i="18"/>
  <c r="BF68" i="18"/>
  <c r="O69" i="18"/>
  <c r="AW69" i="18"/>
  <c r="BM69" i="18"/>
  <c r="K70" i="18"/>
  <c r="AA70" i="18"/>
  <c r="AU70" i="18"/>
  <c r="AL72" i="18"/>
  <c r="AJ73" i="18"/>
  <c r="BB73" i="18"/>
  <c r="BR73" i="18"/>
  <c r="AE11" i="18"/>
  <c r="AJ20" i="18"/>
  <c r="AL22" i="18"/>
  <c r="S24" i="18"/>
  <c r="S36" i="18"/>
  <c r="AI38" i="18"/>
  <c r="G52" i="18"/>
  <c r="U54" i="18"/>
  <c r="BQ57" i="18"/>
  <c r="BT59" i="18"/>
  <c r="AA68" i="18"/>
  <c r="AF69" i="18"/>
  <c r="N70" i="18"/>
  <c r="AF72" i="18"/>
  <c r="U73" i="18"/>
  <c r="AD8" i="18"/>
  <c r="AD22" i="18"/>
  <c r="AD72" i="18"/>
  <c r="BC22" i="18"/>
  <c r="K24" i="18"/>
  <c r="AA24" i="18"/>
  <c r="AN36" i="18"/>
  <c r="BE36" i="18"/>
  <c r="BE38" i="18"/>
  <c r="AU41" i="18"/>
  <c r="J52" i="18"/>
  <c r="AZ54" i="18"/>
  <c r="BP54" i="18"/>
  <c r="BB57" i="18"/>
  <c r="BR57" i="18"/>
  <c r="P69" i="18"/>
  <c r="AK73" i="18"/>
  <c r="BC73" i="18"/>
  <c r="BS73" i="18"/>
  <c r="AZ20" i="18"/>
  <c r="AM22" i="18"/>
  <c r="V36" i="18"/>
  <c r="AJ38" i="18"/>
  <c r="J41" i="18"/>
  <c r="AM41" i="18"/>
  <c r="H52" i="18"/>
  <c r="V54" i="18"/>
  <c r="AB68" i="18"/>
  <c r="Q70" i="18"/>
  <c r="V73" i="18"/>
  <c r="AC73" i="18"/>
  <c r="W62" i="18"/>
  <c r="L65" i="18"/>
  <c r="BO65" i="18"/>
  <c r="AF65" i="18"/>
  <c r="BS65" i="18"/>
  <c r="AM65" i="18"/>
  <c r="AN65" i="18"/>
  <c r="BC63" i="18"/>
  <c r="BK65" i="18"/>
  <c r="BP65" i="18"/>
  <c r="BA33" i="18"/>
  <c r="AG51" i="18"/>
  <c r="AI31" i="18"/>
  <c r="O67" i="18"/>
  <c r="BL65" i="18"/>
  <c r="F65" i="18"/>
  <c r="AD62" i="18"/>
  <c r="AV35" i="18"/>
  <c r="BL35" i="18"/>
  <c r="J51" i="18"/>
  <c r="AT51" i="18"/>
  <c r="BJ51" i="18"/>
  <c r="AW62" i="18"/>
  <c r="BM62" i="18"/>
  <c r="K63" i="18"/>
  <c r="AA63" i="18"/>
  <c r="V63" i="18"/>
  <c r="AH65" i="18"/>
  <c r="BN66" i="18"/>
  <c r="X67" i="18"/>
  <c r="BF55" i="18"/>
  <c r="BG55" i="18"/>
  <c r="W55" i="18"/>
  <c r="BI55" i="18"/>
  <c r="Z55" i="18"/>
  <c r="BJ55" i="18"/>
  <c r="AB55" i="18"/>
  <c r="AY71" i="18"/>
  <c r="BD71" i="18"/>
  <c r="BG71" i="18"/>
  <c r="BH71" i="18"/>
  <c r="AU62" i="18"/>
  <c r="K62" i="18"/>
  <c r="AY62" i="18"/>
  <c r="P62" i="18"/>
  <c r="BB62" i="18"/>
  <c r="T62" i="18"/>
  <c r="BE62" i="18"/>
  <c r="BR62" i="18"/>
  <c r="Z62" i="18"/>
  <c r="AW63" i="18"/>
  <c r="BL63" i="18"/>
  <c r="BM63" i="18"/>
  <c r="BR63" i="18"/>
  <c r="BO62" i="18"/>
  <c r="G62" i="18"/>
  <c r="BG62" i="18"/>
  <c r="P49" i="18"/>
  <c r="AB62" i="18"/>
  <c r="W63" i="18"/>
  <c r="J62" i="18"/>
  <c r="BS50" i="18"/>
  <c r="J65" i="18"/>
  <c r="AS62" i="18"/>
  <c r="BD63" i="18"/>
  <c r="BI51" i="18"/>
  <c r="BE51" i="18"/>
  <c r="BN51" i="18"/>
  <c r="BR51" i="18"/>
  <c r="AB67" i="18"/>
  <c r="AX62" i="18"/>
  <c r="AV62" i="18"/>
  <c r="BP66" i="18"/>
  <c r="BG65" i="18"/>
  <c r="BI63" i="18"/>
  <c r="AM62" i="18"/>
  <c r="N51" i="18"/>
  <c r="AP62" i="18"/>
  <c r="BN62" i="18"/>
  <c r="W49" i="18"/>
  <c r="X49" i="18"/>
  <c r="Z49" i="18"/>
  <c r="AA65" i="18"/>
  <c r="BB33" i="18"/>
  <c r="Z67" i="18"/>
  <c r="BM65" i="18"/>
  <c r="G65" i="18"/>
  <c r="AO62" i="18"/>
  <c r="BF65" i="18"/>
  <c r="BB63" i="18"/>
  <c r="AL62" i="18"/>
  <c r="Y49" i="18"/>
  <c r="H62" i="18"/>
  <c r="AK63" i="18"/>
  <c r="AF63" i="18"/>
  <c r="K65" i="18"/>
  <c r="AR62" i="18"/>
  <c r="Z63" i="18"/>
  <c r="AB65" i="18"/>
  <c r="BF62" i="18"/>
  <c r="AM63" i="18"/>
  <c r="AO26" i="18"/>
  <c r="AU26" i="18"/>
  <c r="AZ26" i="18"/>
  <c r="J42" i="18"/>
  <c r="K42" i="18"/>
  <c r="L42" i="18"/>
  <c r="AA58" i="18"/>
  <c r="AI58" i="18"/>
  <c r="AR58" i="18"/>
  <c r="AU58" i="18"/>
  <c r="AY58" i="18"/>
  <c r="AZ58" i="18"/>
  <c r="I74" i="18"/>
  <c r="X74" i="18"/>
  <c r="AM74" i="18"/>
  <c r="AS74" i="18"/>
  <c r="V62" i="18"/>
  <c r="BL62" i="18"/>
  <c r="H65" i="18"/>
  <c r="AH51" i="18"/>
  <c r="AZ65" i="18"/>
  <c r="T49" i="18"/>
  <c r="AX65" i="18"/>
  <c r="Y62" i="18"/>
  <c r="BC46" i="18"/>
  <c r="AY46" i="18"/>
  <c r="AE63" i="18"/>
  <c r="AA62" i="18"/>
  <c r="U63" i="18"/>
  <c r="AO33" i="18"/>
  <c r="BR33" i="18"/>
  <c r="BH62" i="18"/>
  <c r="BS63" i="18"/>
  <c r="AU65" i="18"/>
  <c r="BH66" i="18"/>
  <c r="BI62" i="18"/>
  <c r="BT63" i="18"/>
  <c r="AE65" i="18"/>
  <c r="J67" i="18"/>
  <c r="BH67" i="18"/>
  <c r="M67" i="18"/>
  <c r="BI67" i="18"/>
  <c r="N67" i="18"/>
  <c r="BL67" i="18"/>
  <c r="BR65" i="18"/>
  <c r="I65" i="18"/>
  <c r="AM51" i="18"/>
  <c r="BN67" i="18"/>
  <c r="BG66" i="18"/>
  <c r="AL63" i="18"/>
  <c r="AJ62" i="18"/>
  <c r="AV66" i="18"/>
  <c r="AJ63" i="18"/>
  <c r="AI62" i="18"/>
  <c r="BF67" i="18"/>
  <c r="AR66" i="18"/>
  <c r="AW65" i="18"/>
  <c r="AI63" i="18"/>
  <c r="AH62" i="18"/>
  <c r="AV46" i="18"/>
  <c r="BJ18" i="18"/>
  <c r="AP45" i="18"/>
  <c r="AP63" i="18"/>
  <c r="AC23" i="18"/>
  <c r="AD30" i="18"/>
  <c r="AD67" i="18"/>
  <c r="AP42" i="18"/>
  <c r="BC10" i="18"/>
  <c r="BS10" i="18"/>
  <c r="L23" i="18"/>
  <c r="AB23" i="18"/>
  <c r="AT23" i="18"/>
  <c r="BJ23" i="18"/>
  <c r="AL42" i="18"/>
  <c r="BD42" i="18"/>
  <c r="BT42" i="18"/>
  <c r="AQ55" i="18"/>
  <c r="E56" i="18"/>
  <c r="U56" i="18"/>
  <c r="BA56" i="18"/>
  <c r="BQ56" i="18"/>
  <c r="AT58" i="18"/>
  <c r="AP59" i="18"/>
  <c r="BG59" i="18"/>
  <c r="E71" i="18"/>
  <c r="U71" i="18"/>
  <c r="AF75" i="18"/>
  <c r="T42" i="18"/>
  <c r="AA75" i="18"/>
  <c r="T10" i="18"/>
  <c r="BD10" i="18"/>
  <c r="AE23" i="18"/>
  <c r="AU23" i="18"/>
  <c r="Q26" i="18"/>
  <c r="AI26" i="18"/>
  <c r="AY26" i="18"/>
  <c r="J55" i="18"/>
  <c r="F56" i="18"/>
  <c r="V56" i="18"/>
  <c r="BR56" i="18"/>
  <c r="I59" i="18"/>
  <c r="Y59" i="18"/>
  <c r="AR59" i="18"/>
  <c r="BH59" i="18"/>
  <c r="F71" i="18"/>
  <c r="Q75" i="18"/>
  <c r="AG75" i="18"/>
  <c r="BK23" i="18"/>
  <c r="X42" i="18"/>
  <c r="AN71" i="18"/>
  <c r="Z72" i="18"/>
  <c r="AB75" i="18"/>
  <c r="AC59" i="18"/>
  <c r="AC62" i="18"/>
  <c r="W10" i="18"/>
  <c r="BG10" i="18"/>
  <c r="F18" i="18"/>
  <c r="V18" i="18"/>
  <c r="BD18" i="18"/>
  <c r="BT18" i="18"/>
  <c r="AF23" i="18"/>
  <c r="BL23" i="18"/>
  <c r="R26" i="18"/>
  <c r="BK39" i="18"/>
  <c r="F42" i="18"/>
  <c r="AN42" i="18"/>
  <c r="BF42" i="18"/>
  <c r="K55" i="18"/>
  <c r="AA55" i="18"/>
  <c r="W56" i="18"/>
  <c r="AE58" i="18"/>
  <c r="AV58" i="18"/>
  <c r="BL58" i="18"/>
  <c r="Z59" i="18"/>
  <c r="AS59" i="18"/>
  <c r="BI59" i="18"/>
  <c r="AJ72" i="18"/>
  <c r="BB72" i="18"/>
  <c r="BR72" i="18"/>
  <c r="AF74" i="18"/>
  <c r="AV74" i="18"/>
  <c r="BL74" i="18"/>
  <c r="AH75" i="18"/>
  <c r="AZ75" i="18"/>
  <c r="BP75" i="18"/>
  <c r="AO75" i="18"/>
  <c r="AD52" i="18"/>
  <c r="AD59" i="18"/>
  <c r="AO10" i="18"/>
  <c r="D26" i="18"/>
  <c r="T26" i="18"/>
  <c r="AL26" i="18"/>
  <c r="BR26" i="18"/>
  <c r="BH42" i="18"/>
  <c r="AU55" i="18"/>
  <c r="BK55" i="18"/>
  <c r="O58" i="18"/>
  <c r="AG58" i="18"/>
  <c r="AX58" i="18"/>
  <c r="BN58" i="18"/>
  <c r="I71" i="18"/>
  <c r="Y71" i="18"/>
  <c r="BF71" i="18"/>
  <c r="AH74" i="18"/>
  <c r="AN74" i="18"/>
  <c r="P55" i="18"/>
  <c r="P71" i="18"/>
  <c r="AQ74" i="18"/>
  <c r="AT10" i="18"/>
  <c r="BJ10" i="18"/>
  <c r="E26" i="18"/>
  <c r="U26" i="18"/>
  <c r="BI42" i="18"/>
  <c r="AV55" i="18"/>
  <c r="AP56" i="18"/>
  <c r="BF56" i="18"/>
  <c r="P58" i="18"/>
  <c r="AH58" i="18"/>
  <c r="M59" i="18"/>
  <c r="AV59" i="18"/>
  <c r="J71" i="18"/>
  <c r="Z71" i="18"/>
  <c r="AP71" i="18"/>
  <c r="BE72" i="18"/>
  <c r="AI74" i="18"/>
  <c r="E75" i="18"/>
  <c r="U75" i="18"/>
  <c r="V24" i="18"/>
  <c r="AF42" i="18"/>
  <c r="BL56" i="18"/>
  <c r="D58" i="18"/>
  <c r="E59" i="18"/>
  <c r="Q71" i="18"/>
  <c r="AV10" i="18"/>
  <c r="BL10" i="18"/>
  <c r="G26" i="18"/>
  <c r="BE26" i="18"/>
  <c r="AH55" i="18"/>
  <c r="R58" i="18"/>
  <c r="AJ58" i="18"/>
  <c r="BA58" i="18"/>
  <c r="BQ58" i="18"/>
  <c r="L71" i="18"/>
  <c r="AK74" i="18"/>
  <c r="BA74" i="18"/>
  <c r="BA26" i="18"/>
  <c r="AH42" i="18"/>
  <c r="AE10" i="18"/>
  <c r="AW10" i="18"/>
  <c r="BM10" i="18"/>
  <c r="S13" i="18"/>
  <c r="J15" i="18"/>
  <c r="Z15" i="18"/>
  <c r="P17" i="18"/>
  <c r="AH17" i="18"/>
  <c r="BN17" i="18"/>
  <c r="AB18" i="18"/>
  <c r="AT18" i="18"/>
  <c r="H26" i="18"/>
  <c r="X26" i="18"/>
  <c r="AU29" i="18"/>
  <c r="I30" i="18"/>
  <c r="Y30" i="18"/>
  <c r="AS30" i="18"/>
  <c r="BI30" i="18"/>
  <c r="BD31" i="18"/>
  <c r="BT31" i="18"/>
  <c r="L33" i="18"/>
  <c r="AB33" i="18"/>
  <c r="AS33" i="18"/>
  <c r="BI33" i="18"/>
  <c r="AO34" i="18"/>
  <c r="AV42" i="18"/>
  <c r="BL42" i="18"/>
  <c r="N45" i="18"/>
  <c r="AD45" i="18"/>
  <c r="AT46" i="18"/>
  <c r="BJ46" i="18"/>
  <c r="H47" i="18"/>
  <c r="AR47" i="18"/>
  <c r="BH47" i="18"/>
  <c r="AT49" i="18"/>
  <c r="BJ49" i="18"/>
  <c r="O51" i="18"/>
  <c r="AY51" i="18"/>
  <c r="S58" i="18"/>
  <c r="AK58" i="18"/>
  <c r="BB58" i="18"/>
  <c r="D62" i="18"/>
  <c r="BE65" i="18"/>
  <c r="M71" i="18"/>
  <c r="AC71" i="18"/>
  <c r="AL74" i="18"/>
  <c r="AQ13" i="18"/>
  <c r="R17" i="18"/>
  <c r="AM18" i="18"/>
  <c r="AX30" i="18"/>
  <c r="AI42" i="18"/>
  <c r="V46" i="18"/>
  <c r="X47" i="18"/>
  <c r="Q50" i="18"/>
  <c r="AB51" i="18"/>
  <c r="I58" i="18"/>
  <c r="F63" i="18"/>
  <c r="N65" i="18"/>
  <c r="T71" i="18"/>
  <c r="BO44" i="18"/>
  <c r="E44" i="18"/>
  <c r="BQ44" i="18"/>
  <c r="M44" i="18"/>
  <c r="R44" i="18"/>
  <c r="AJ44" i="18"/>
  <c r="AK44" i="18"/>
  <c r="H12" i="18"/>
  <c r="AK12" i="18"/>
  <c r="AH44" i="18"/>
  <c r="BL29" i="18"/>
  <c r="AC12" i="18"/>
  <c r="I12" i="18"/>
  <c r="U13" i="18"/>
  <c r="BM29" i="18"/>
  <c r="BR44" i="18"/>
  <c r="BN45" i="18"/>
  <c r="AY30" i="18"/>
  <c r="BO30" i="18"/>
  <c r="BS30" i="18"/>
  <c r="AZ30" i="18"/>
  <c r="AO30" i="18"/>
  <c r="AV30" i="18"/>
  <c r="BQ30" i="18"/>
  <c r="BR30" i="18"/>
  <c r="AU46" i="18"/>
  <c r="AQ46" i="18"/>
  <c r="J12" i="18"/>
  <c r="F13" i="18"/>
  <c r="O29" i="18"/>
  <c r="AL44" i="18"/>
  <c r="BG47" i="18"/>
  <c r="BJ47" i="18"/>
  <c r="BK47" i="18"/>
  <c r="BM47" i="18"/>
  <c r="F47" i="18"/>
  <c r="AG47" i="18"/>
  <c r="AF47" i="18"/>
  <c r="AN46" i="18"/>
  <c r="BH29" i="18"/>
  <c r="AC13" i="18"/>
  <c r="AS12" i="18"/>
  <c r="BE13" i="18"/>
  <c r="BN15" i="18"/>
  <c r="AY29" i="18"/>
  <c r="BO29" i="18"/>
  <c r="AR31" i="18"/>
  <c r="BD44" i="18"/>
  <c r="BP45" i="18"/>
  <c r="BN46" i="18"/>
  <c r="BL47" i="18"/>
  <c r="L15" i="18"/>
  <c r="L29" i="18"/>
  <c r="J44" i="18"/>
  <c r="BR45" i="18"/>
  <c r="AK46" i="18"/>
  <c r="N44" i="18"/>
  <c r="AD13" i="18"/>
  <c r="AB12" i="18"/>
  <c r="X13" i="18"/>
  <c r="BO15" i="18"/>
  <c r="N30" i="18"/>
  <c r="W31" i="18"/>
  <c r="X44" i="18"/>
  <c r="AI45" i="18"/>
  <c r="AW47" i="18"/>
  <c r="AR49" i="18"/>
  <c r="BF49" i="18"/>
  <c r="BH49" i="18"/>
  <c r="AW49" i="18"/>
  <c r="AZ49" i="18"/>
  <c r="BP49" i="18"/>
  <c r="BS49" i="18"/>
  <c r="BT49" i="18"/>
  <c r="G49" i="18"/>
  <c r="J49" i="18"/>
  <c r="BQ45" i="18"/>
  <c r="AZ33" i="18"/>
  <c r="AE12" i="18"/>
  <c r="BK12" i="18"/>
  <c r="P15" i="18"/>
  <c r="V17" i="18"/>
  <c r="BT17" i="18"/>
  <c r="AJ29" i="18"/>
  <c r="AG30" i="18"/>
  <c r="AC31" i="18"/>
  <c r="R33" i="18"/>
  <c r="BO33" i="18"/>
  <c r="AO44" i="18"/>
  <c r="D45" i="18"/>
  <c r="AJ45" i="18"/>
  <c r="P46" i="18"/>
  <c r="N47" i="18"/>
  <c r="BN47" i="18"/>
  <c r="AX17" i="18"/>
  <c r="AB29" i="18"/>
  <c r="AR33" i="18"/>
  <c r="BE44" i="18"/>
  <c r="R49" i="18"/>
  <c r="BL45" i="18"/>
  <c r="AW33" i="18"/>
  <c r="AU47" i="18"/>
  <c r="AO29" i="18"/>
  <c r="G44" i="18"/>
  <c r="P45" i="18"/>
  <c r="X45" i="18"/>
  <c r="M45" i="18"/>
  <c r="Z45" i="18"/>
  <c r="AV45" i="18"/>
  <c r="AA45" i="18"/>
  <c r="AY44" i="18"/>
  <c r="BF12" i="18"/>
  <c r="BS13" i="18"/>
  <c r="BK29" i="18"/>
  <c r="AS15" i="18"/>
  <c r="AZ15" i="18"/>
  <c r="BP15" i="18"/>
  <c r="BL15" i="18"/>
  <c r="AH15" i="18"/>
  <c r="AF15" i="18"/>
  <c r="AP47" i="18"/>
  <c r="K12" i="18"/>
  <c r="G13" i="18"/>
  <c r="AE14" i="18"/>
  <c r="N15" i="18"/>
  <c r="AW30" i="18"/>
  <c r="BH31" i="18"/>
  <c r="AM44" i="18"/>
  <c r="AH45" i="18"/>
  <c r="AX46" i="18"/>
  <c r="AB47" i="18"/>
  <c r="AN12" i="18"/>
  <c r="AU32" i="18"/>
  <c r="L12" i="18"/>
  <c r="AT12" i="18"/>
  <c r="AP13" i="18"/>
  <c r="AY15" i="18"/>
  <c r="BP29" i="18"/>
  <c r="BN30" i="18"/>
  <c r="O46" i="18"/>
  <c r="M47" i="18"/>
  <c r="AO12" i="18"/>
  <c r="U29" i="18"/>
  <c r="BC33" i="18"/>
  <c r="BQ33" i="18"/>
  <c r="AK33" i="18"/>
  <c r="AM33" i="18"/>
  <c r="AN33" i="18"/>
  <c r="BB47" i="18"/>
  <c r="BA29" i="18"/>
  <c r="M12" i="18"/>
  <c r="AU12" i="18"/>
  <c r="I13" i="18"/>
  <c r="Y13" i="18"/>
  <c r="BG13" i="18"/>
  <c r="F17" i="18"/>
  <c r="BD17" i="18"/>
  <c r="R29" i="18"/>
  <c r="O30" i="18"/>
  <c r="AN31" i="18"/>
  <c r="AH33" i="18"/>
  <c r="Y44" i="18"/>
  <c r="BF44" i="18"/>
  <c r="BB45" i="18"/>
  <c r="AH46" i="18"/>
  <c r="AX47" i="18"/>
  <c r="AP12" i="18"/>
  <c r="AK31" i="18"/>
  <c r="P44" i="18"/>
  <c r="E46" i="18"/>
  <c r="AV47" i="18"/>
  <c r="AR18" i="18"/>
  <c r="AY18" i="18"/>
  <c r="BK18" i="18"/>
  <c r="AY47" i="18"/>
  <c r="BJ15" i="18"/>
  <c r="AT47" i="18"/>
  <c r="BI45" i="18"/>
  <c r="AJ33" i="18"/>
  <c r="BI15" i="18"/>
  <c r="AX15" i="18"/>
  <c r="AM15" i="18"/>
  <c r="BA44" i="18"/>
  <c r="E29" i="18"/>
  <c r="AR29" i="18"/>
  <c r="BQ29" i="18"/>
  <c r="BT29" i="18"/>
  <c r="P29" i="18"/>
  <c r="Y12" i="18"/>
  <c r="AM13" i="18"/>
  <c r="N29" i="18"/>
  <c r="AW29" i="18"/>
  <c r="BB44" i="18"/>
  <c r="AX45" i="18"/>
  <c r="AL12" i="18"/>
  <c r="BL13" i="18"/>
  <c r="H44" i="18"/>
  <c r="AE45" i="18"/>
  <c r="Z46" i="18"/>
  <c r="AS44" i="18"/>
  <c r="AX12" i="18"/>
  <c r="AR12" i="18"/>
  <c r="V13" i="18"/>
  <c r="AX29" i="18"/>
  <c r="L30" i="18"/>
  <c r="BL30" i="18"/>
  <c r="AG45" i="18"/>
  <c r="BO45" i="18"/>
  <c r="AM12" i="18"/>
  <c r="K15" i="18"/>
  <c r="I44" i="18"/>
  <c r="AJ46" i="18"/>
  <c r="AA12" i="18"/>
  <c r="W13" i="18"/>
  <c r="AH29" i="18"/>
  <c r="M30" i="18"/>
  <c r="BM30" i="18"/>
  <c r="BT44" i="18"/>
  <c r="AZ45" i="18"/>
  <c r="L47" i="18"/>
  <c r="BD29" i="18"/>
  <c r="AQ47" i="18"/>
  <c r="H13" i="18"/>
  <c r="AF14" i="18"/>
  <c r="O15" i="18"/>
  <c r="Q29" i="18"/>
  <c r="AS31" i="18"/>
  <c r="AM31" i="18"/>
  <c r="AN44" i="18"/>
  <c r="AG46" i="18"/>
  <c r="AE47" i="18"/>
  <c r="AE15" i="18"/>
  <c r="AJ31" i="18"/>
  <c r="K44" i="18"/>
  <c r="BC44" i="18"/>
  <c r="D46" i="18"/>
  <c r="AL46" i="18"/>
  <c r="AO47" i="18"/>
  <c r="AL47" i="18"/>
  <c r="AT15" i="18"/>
  <c r="AI12" i="18"/>
  <c r="BO12" i="18"/>
  <c r="AE13" i="18"/>
  <c r="BK13" i="18"/>
  <c r="BB14" i="18"/>
  <c r="P14" i="18"/>
  <c r="T15" i="18"/>
  <c r="BT15" i="18"/>
  <c r="J17" i="18"/>
  <c r="F29" i="18"/>
  <c r="AN29" i="18"/>
  <c r="S30" i="18"/>
  <c r="BC30" i="18"/>
  <c r="AH47" i="18"/>
  <c r="BM49" i="18"/>
  <c r="Y45" i="18"/>
  <c r="AJ49" i="18"/>
  <c r="BN44" i="18"/>
  <c r="AW31" i="18"/>
  <c r="AI15" i="18"/>
  <c r="X12" i="18"/>
  <c r="T44" i="18"/>
  <c r="L13" i="18"/>
  <c r="AN13" i="18"/>
  <c r="BF13" i="18"/>
  <c r="AK13" i="18"/>
  <c r="AT13" i="18"/>
  <c r="BA13" i="18"/>
  <c r="BJ13" i="18"/>
  <c r="BD13" i="18"/>
  <c r="BT13" i="18"/>
  <c r="E13" i="18"/>
  <c r="BC13" i="18"/>
  <c r="AF29" i="18"/>
  <c r="AF45" i="18"/>
  <c r="AI44" i="18"/>
  <c r="F46" i="18"/>
  <c r="BK46" i="18"/>
  <c r="H46" i="18"/>
  <c r="I46" i="18"/>
  <c r="BO46" i="18"/>
  <c r="T46" i="18"/>
  <c r="G46" i="18"/>
  <c r="BL46" i="18"/>
  <c r="BM46" i="18"/>
  <c r="BP46" i="18"/>
  <c r="AF46" i="18"/>
  <c r="AI46" i="18"/>
  <c r="AM46" i="18"/>
  <c r="AD12" i="18"/>
  <c r="Z12" i="18"/>
  <c r="AG29" i="18"/>
  <c r="BN29" i="18"/>
  <c r="AB30" i="18"/>
  <c r="BS44" i="18"/>
  <c r="AY45" i="18"/>
  <c r="AP44" i="18"/>
  <c r="AO13" i="18"/>
  <c r="AE46" i="18"/>
  <c r="BJ12" i="18"/>
  <c r="AG15" i="18"/>
  <c r="AZ29" i="18"/>
  <c r="BI31" i="18"/>
  <c r="AW17" i="18"/>
  <c r="L17" i="18"/>
  <c r="AN17" i="18"/>
  <c r="BE17" i="18"/>
  <c r="BF17" i="18"/>
  <c r="BH17" i="18"/>
  <c r="BH45" i="18"/>
  <c r="Q12" i="18"/>
  <c r="AY12" i="18"/>
  <c r="M13" i="18"/>
  <c r="AU13" i="18"/>
  <c r="BR14" i="18"/>
  <c r="D15" i="18"/>
  <c r="BD15" i="18"/>
  <c r="AR17" i="18"/>
  <c r="V29" i="18"/>
  <c r="BE29" i="18"/>
  <c r="AK30" i="18"/>
  <c r="AK47" i="18"/>
  <c r="BE45" i="18"/>
  <c r="AQ15" i="18"/>
  <c r="BA45" i="18"/>
  <c r="BS46" i="18"/>
  <c r="BJ31" i="18"/>
  <c r="AL15" i="18"/>
  <c r="AG49" i="18"/>
  <c r="AZ46" i="18"/>
  <c r="BM44" i="18"/>
  <c r="AL31" i="18"/>
  <c r="BQ13" i="18"/>
  <c r="AQ34" i="18"/>
  <c r="N12" i="18"/>
  <c r="AV12" i="18"/>
  <c r="J13" i="18"/>
  <c r="BH13" i="18"/>
  <c r="Q15" i="18"/>
  <c r="BQ15" i="18"/>
  <c r="W17" i="18"/>
  <c r="BA18" i="18"/>
  <c r="S29" i="18"/>
  <c r="BB29" i="18"/>
  <c r="P30" i="18"/>
  <c r="AD31" i="18"/>
  <c r="S33" i="18"/>
  <c r="BP33" i="18"/>
  <c r="BG44" i="18"/>
  <c r="U45" i="18"/>
  <c r="BC45" i="18"/>
  <c r="BA46" i="18"/>
  <c r="BO47" i="18"/>
  <c r="S49" i="18"/>
  <c r="BA49" i="18"/>
  <c r="AQ12" i="18"/>
  <c r="BC17" i="18"/>
  <c r="AE29" i="18"/>
  <c r="Q44" i="18"/>
  <c r="D47" i="18"/>
  <c r="V49" i="18"/>
  <c r="AC46" i="18"/>
  <c r="AC51" i="18"/>
  <c r="AF51" i="18"/>
  <c r="AP15" i="18"/>
  <c r="O12" i="18"/>
  <c r="AG12" i="18"/>
  <c r="AW12" i="18"/>
  <c r="BM12" i="18"/>
  <c r="K13" i="18"/>
  <c r="AA13" i="18"/>
  <c r="AS13" i="18"/>
  <c r="BI13" i="18"/>
  <c r="R15" i="18"/>
  <c r="BB15" i="18"/>
  <c r="BR15" i="18"/>
  <c r="H17" i="18"/>
  <c r="X17" i="18"/>
  <c r="AP17" i="18"/>
  <c r="D18" i="18"/>
  <c r="T18" i="18"/>
  <c r="BB18" i="18"/>
  <c r="BR18" i="18"/>
  <c r="D29" i="18"/>
  <c r="T29" i="18"/>
  <c r="BC29" i="18"/>
  <c r="BS29" i="18"/>
  <c r="Q30" i="18"/>
  <c r="AI30" i="18"/>
  <c r="BA30" i="18"/>
  <c r="AF12" i="18"/>
  <c r="BL12" i="18"/>
  <c r="Z13" i="18"/>
  <c r="AR13" i="18"/>
  <c r="BA15" i="18"/>
  <c r="G17" i="18"/>
  <c r="AO17" i="18"/>
  <c r="S18" i="18"/>
  <c r="BQ18" i="18"/>
  <c r="AK29" i="18"/>
  <c r="BR29" i="18"/>
  <c r="AH30" i="18"/>
  <c r="N31" i="18"/>
  <c r="I31" i="18"/>
  <c r="AI33" i="18"/>
  <c r="E45" i="18"/>
  <c r="AK45" i="18"/>
  <c r="BS45" i="18"/>
  <c r="BQ46" i="18"/>
  <c r="AK49" i="18"/>
  <c r="BQ49" i="18"/>
  <c r="F45" i="18"/>
  <c r="Z51" i="18"/>
  <c r="AP30" i="18"/>
  <c r="AC17" i="18"/>
  <c r="S12" i="18"/>
  <c r="BA12" i="18"/>
  <c r="BQ12" i="18"/>
  <c r="O13" i="18"/>
  <c r="AW13" i="18"/>
  <c r="BM13" i="18"/>
  <c r="F15" i="18"/>
  <c r="V15" i="18"/>
  <c r="AN15" i="18"/>
  <c r="BF15" i="18"/>
  <c r="AB17" i="18"/>
  <c r="AT17" i="18"/>
  <c r="BJ17" i="18"/>
  <c r="H18" i="18"/>
  <c r="X18" i="18"/>
  <c r="AP18" i="18"/>
  <c r="BF18" i="18"/>
  <c r="AQ29" i="18"/>
  <c r="R12" i="18"/>
  <c r="BP12" i="18"/>
  <c r="AF13" i="18"/>
  <c r="U15" i="18"/>
  <c r="K17" i="18"/>
  <c r="AS17" i="18"/>
  <c r="G18" i="18"/>
  <c r="W29" i="18"/>
  <c r="BF29" i="18"/>
  <c r="T30" i="18"/>
  <c r="BD30" i="18"/>
  <c r="AY31" i="18"/>
  <c r="AU31" i="18"/>
  <c r="G33" i="18"/>
  <c r="BD33" i="18"/>
  <c r="AD44" i="18"/>
  <c r="AU44" i="18"/>
  <c r="BK44" i="18"/>
  <c r="I45" i="18"/>
  <c r="AO45" i="18"/>
  <c r="BE46" i="18"/>
  <c r="S47" i="18"/>
  <c r="BC47" i="18"/>
  <c r="BS47" i="18"/>
  <c r="AO49" i="18"/>
  <c r="BE49" i="18"/>
  <c r="BL51" i="18"/>
  <c r="L51" i="18"/>
  <c r="BK51" i="18"/>
  <c r="K51" i="18"/>
  <c r="AP50" i="18"/>
  <c r="AD29" i="18"/>
  <c r="AZ12" i="18"/>
  <c r="N13" i="18"/>
  <c r="AV13" i="18"/>
  <c r="E15" i="18"/>
  <c r="BE15" i="18"/>
  <c r="AA17" i="18"/>
  <c r="BI17" i="18"/>
  <c r="W18" i="18"/>
  <c r="BE18" i="18"/>
  <c r="G29" i="18"/>
  <c r="D30" i="18"/>
  <c r="AL30" i="18"/>
  <c r="BT30" i="18"/>
  <c r="BO31" i="18"/>
  <c r="W33" i="18"/>
  <c r="BT33" i="18"/>
  <c r="BR34" i="18"/>
  <c r="BG45" i="18"/>
  <c r="BM51" i="18"/>
  <c r="M51" i="18"/>
  <c r="P12" i="18"/>
  <c r="AH12" i="18"/>
  <c r="S15" i="18"/>
  <c r="BC15" i="18"/>
  <c r="BS15" i="18"/>
  <c r="I17" i="18"/>
  <c r="Y17" i="18"/>
  <c r="AQ17" i="18"/>
  <c r="BG17" i="18"/>
  <c r="E18" i="18"/>
  <c r="U18" i="18"/>
  <c r="BC18" i="18"/>
  <c r="BS18" i="18"/>
  <c r="AY19" i="18"/>
  <c r="R30" i="18"/>
  <c r="AJ30" i="18"/>
  <c r="AF31" i="18"/>
  <c r="E33" i="18"/>
  <c r="U33" i="18"/>
  <c r="L44" i="18"/>
  <c r="AB44" i="18"/>
  <c r="G45" i="18"/>
  <c r="W45" i="18"/>
  <c r="AM45" i="18"/>
  <c r="S46" i="18"/>
  <c r="AI47" i="18"/>
  <c r="BA47" i="18"/>
  <c r="BQ47" i="18"/>
  <c r="E49" i="18"/>
  <c r="U49" i="18"/>
  <c r="AM49" i="18"/>
  <c r="BC49" i="18"/>
  <c r="H51" i="18"/>
  <c r="X51" i="18"/>
  <c r="F60" i="18"/>
  <c r="AN60" i="18"/>
  <c r="M62" i="18"/>
  <c r="AE62" i="18"/>
  <c r="BK62" i="18"/>
  <c r="AO63" i="18"/>
  <c r="BN65" i="18"/>
  <c r="H29" i="18"/>
  <c r="X29" i="18"/>
  <c r="BG29" i="18"/>
  <c r="E30" i="18"/>
  <c r="U30" i="18"/>
  <c r="AM30" i="18"/>
  <c r="BE30" i="18"/>
  <c r="AZ31" i="18"/>
  <c r="BP31" i="18"/>
  <c r="H33" i="18"/>
  <c r="X33" i="18"/>
  <c r="BE33" i="18"/>
  <c r="AI34" i="18"/>
  <c r="O44" i="18"/>
  <c r="AV44" i="18"/>
  <c r="BL44" i="18"/>
  <c r="AR45" i="18"/>
  <c r="BF46" i="18"/>
  <c r="BD47" i="18"/>
  <c r="BT47" i="18"/>
  <c r="H49" i="18"/>
  <c r="AP49" i="18"/>
  <c r="AU51" i="18"/>
  <c r="L63" i="18"/>
  <c r="AB63" i="18"/>
  <c r="AS63" i="18"/>
  <c r="G63" i="18"/>
  <c r="AI65" i="18"/>
  <c r="BA65" i="18"/>
  <c r="BQ65" i="18"/>
  <c r="AG66" i="18"/>
  <c r="Y67" i="18"/>
  <c r="AQ30" i="18"/>
  <c r="AD18" i="18"/>
  <c r="AC29" i="18"/>
  <c r="D12" i="18"/>
  <c r="T12" i="18"/>
  <c r="BB12" i="18"/>
  <c r="BR12" i="18"/>
  <c r="P13" i="18"/>
  <c r="AH13" i="18"/>
  <c r="AX13" i="18"/>
  <c r="BN13" i="18"/>
  <c r="G15" i="18"/>
  <c r="W15" i="18"/>
  <c r="AO15" i="18"/>
  <c r="BG15" i="18"/>
  <c r="M17" i="18"/>
  <c r="AE17" i="18"/>
  <c r="AU17" i="18"/>
  <c r="BK17" i="18"/>
  <c r="I18" i="18"/>
  <c r="Y18" i="18"/>
  <c r="AQ18" i="18"/>
  <c r="BG18" i="18"/>
  <c r="I29" i="18"/>
  <c r="Y29" i="18"/>
  <c r="V30" i="18"/>
  <c r="AN30" i="18"/>
  <c r="BF30" i="18"/>
  <c r="I33" i="18"/>
  <c r="Y33" i="18"/>
  <c r="BF33" i="18"/>
  <c r="BD34" i="18"/>
  <c r="BT34" i="18"/>
  <c r="AJ34" i="18"/>
  <c r="AW44" i="18"/>
  <c r="AS45" i="18"/>
  <c r="W46" i="18"/>
  <c r="AO46" i="18"/>
  <c r="BG46" i="18"/>
  <c r="AM47" i="18"/>
  <c r="BE47" i="18"/>
  <c r="I49" i="18"/>
  <c r="AQ49" i="18"/>
  <c r="BG49" i="18"/>
  <c r="AV51" i="18"/>
  <c r="Q62" i="18"/>
  <c r="M63" i="18"/>
  <c r="H63" i="18"/>
  <c r="X63" i="18"/>
  <c r="R65" i="18"/>
  <c r="AJ65" i="18"/>
  <c r="BB65" i="18"/>
  <c r="AH66" i="18"/>
  <c r="AZ66" i="18"/>
  <c r="AG13" i="18"/>
  <c r="AJ18" i="18"/>
  <c r="E12" i="18"/>
  <c r="U12" i="18"/>
  <c r="BC12" i="18"/>
  <c r="BS12" i="18"/>
  <c r="Q13" i="18"/>
  <c r="AY13" i="18"/>
  <c r="BO13" i="18"/>
  <c r="H15" i="18"/>
  <c r="X15" i="18"/>
  <c r="AR15" i="18"/>
  <c r="BH15" i="18"/>
  <c r="N17" i="18"/>
  <c r="AF17" i="18"/>
  <c r="BL17" i="18"/>
  <c r="J18" i="18"/>
  <c r="Z18" i="18"/>
  <c r="J29" i="18"/>
  <c r="Z29" i="18"/>
  <c r="AS29" i="18"/>
  <c r="BI29" i="18"/>
  <c r="G30" i="18"/>
  <c r="W30" i="18"/>
  <c r="BG30" i="18"/>
  <c r="BB31" i="18"/>
  <c r="BR31" i="18"/>
  <c r="J33" i="18"/>
  <c r="Z33" i="18"/>
  <c r="AQ33" i="18"/>
  <c r="BG33" i="18"/>
  <c r="BE34" i="18"/>
  <c r="BC34" i="18"/>
  <c r="AQ31" i="18"/>
  <c r="AQ44" i="18"/>
  <c r="AC30" i="18"/>
  <c r="AC67" i="18"/>
  <c r="F12" i="18"/>
  <c r="V12" i="18"/>
  <c r="BD12" i="18"/>
  <c r="BT12" i="18"/>
  <c r="R13" i="18"/>
  <c r="AJ13" i="18"/>
  <c r="AZ13" i="18"/>
  <c r="BP13" i="18"/>
  <c r="I15" i="18"/>
  <c r="Y15" i="18"/>
  <c r="O17" i="18"/>
  <c r="AG17" i="18"/>
  <c r="BM17" i="18"/>
  <c r="K18" i="18"/>
  <c r="AA18" i="18"/>
  <c r="AS18" i="18"/>
  <c r="AO19" i="18"/>
  <c r="K29" i="18"/>
  <c r="AA29" i="18"/>
  <c r="AT29" i="18"/>
  <c r="BJ29" i="18"/>
  <c r="H30" i="18"/>
  <c r="X30" i="18"/>
  <c r="AR30" i="18"/>
  <c r="BH30" i="18"/>
  <c r="O31" i="18"/>
  <c r="AE31" i="18"/>
  <c r="V32" i="18"/>
  <c r="D33" i="18"/>
  <c r="T33" i="18"/>
  <c r="AR44" i="18"/>
  <c r="BH44" i="18"/>
  <c r="V45" i="18"/>
  <c r="AL45" i="18"/>
  <c r="BD45" i="18"/>
  <c r="BT45" i="18"/>
  <c r="R46" i="18"/>
  <c r="BB46" i="18"/>
  <c r="BR46" i="18"/>
  <c r="P47" i="18"/>
  <c r="AZ47" i="18"/>
  <c r="BP47" i="18"/>
  <c r="D49" i="18"/>
  <c r="AL49" i="18"/>
  <c r="BB49" i="18"/>
  <c r="BR49" i="18"/>
  <c r="AO51" i="18"/>
  <c r="BG51" i="18"/>
  <c r="E60" i="18"/>
  <c r="AM60" i="18"/>
  <c r="AT62" i="18"/>
  <c r="BJ62" i="18"/>
  <c r="AN63" i="18"/>
  <c r="BE63" i="18"/>
  <c r="M65" i="18"/>
  <c r="Y66" i="18"/>
  <c r="BD67" i="18"/>
  <c r="BT67" i="18"/>
  <c r="BG12" i="18"/>
  <c r="AJ15" i="18"/>
  <c r="BS17" i="18"/>
  <c r="AW23" i="18"/>
  <c r="AI29" i="18"/>
  <c r="BM31" i="18"/>
  <c r="AY33" i="18"/>
  <c r="D41" i="18"/>
  <c r="S44" i="18"/>
  <c r="J45" i="18"/>
  <c r="J46" i="18"/>
  <c r="E47" i="18"/>
  <c r="F51" i="18"/>
  <c r="L55" i="18"/>
  <c r="Z57" i="18"/>
  <c r="Y60" i="18"/>
  <c r="L67" i="18"/>
  <c r="Z69" i="18"/>
  <c r="G71" i="18"/>
  <c r="AM71" i="18"/>
  <c r="P74" i="18"/>
  <c r="AD46" i="18"/>
  <c r="AD51" i="18"/>
  <c r="AD58" i="18"/>
  <c r="BH12" i="18"/>
  <c r="AK15" i="18"/>
  <c r="L18" i="18"/>
  <c r="AL29" i="18"/>
  <c r="BJ33" i="18"/>
  <c r="U44" i="18"/>
  <c r="K45" i="18"/>
  <c r="K46" i="18"/>
  <c r="AA49" i="18"/>
  <c r="G51" i="18"/>
  <c r="AL65" i="18"/>
  <c r="AC47" i="18"/>
  <c r="AC65" i="18"/>
  <c r="AG31" i="18"/>
  <c r="F33" i="18"/>
  <c r="AL33" i="18"/>
  <c r="BS33" i="18"/>
  <c r="BO34" i="18"/>
  <c r="BK35" i="18"/>
  <c r="AC44" i="18"/>
  <c r="AT44" i="18"/>
  <c r="BJ44" i="18"/>
  <c r="H45" i="18"/>
  <c r="AN45" i="18"/>
  <c r="BF45" i="18"/>
  <c r="BD46" i="18"/>
  <c r="BT46" i="18"/>
  <c r="R47" i="18"/>
  <c r="AJ47" i="18"/>
  <c r="BR47" i="18"/>
  <c r="AN49" i="18"/>
  <c r="BD49" i="18"/>
  <c r="AU50" i="18"/>
  <c r="I51" i="18"/>
  <c r="Y51" i="18"/>
  <c r="AS51" i="18"/>
  <c r="G60" i="18"/>
  <c r="W60" i="18"/>
  <c r="AF62" i="18"/>
  <c r="J63" i="18"/>
  <c r="AG65" i="18"/>
  <c r="AY65" i="18"/>
  <c r="AE66" i="18"/>
  <c r="W67" i="18"/>
  <c r="AO67" i="18"/>
  <c r="BO23" i="18"/>
  <c r="AM29" i="18"/>
  <c r="BK33" i="18"/>
  <c r="AJ41" i="18"/>
  <c r="V44" i="18"/>
  <c r="O45" i="18"/>
  <c r="L46" i="18"/>
  <c r="O47" i="18"/>
  <c r="AB49" i="18"/>
  <c r="BO51" i="18"/>
  <c r="N55" i="18"/>
  <c r="Z56" i="18"/>
  <c r="F62" i="18"/>
  <c r="AK62" i="18"/>
  <c r="Q67" i="18"/>
  <c r="AB69" i="18"/>
  <c r="AO71" i="18"/>
  <c r="S73" i="18"/>
  <c r="AG74" i="18"/>
  <c r="AD21" i="18"/>
  <c r="AD47" i="18"/>
  <c r="AD65" i="18"/>
  <c r="AH18" i="18"/>
  <c r="W44" i="18"/>
  <c r="M46" i="18"/>
  <c r="Q47" i="18"/>
  <c r="AI49" i="18"/>
  <c r="T51" i="18"/>
  <c r="BQ51" i="18"/>
  <c r="I62" i="18"/>
  <c r="AR67" i="18"/>
  <c r="AB13" i="18"/>
  <c r="AV15" i="18"/>
  <c r="AI18" i="18"/>
  <c r="Z44" i="18"/>
  <c r="Q45" i="18"/>
  <c r="N46" i="18"/>
  <c r="T47" i="18"/>
  <c r="U51" i="18"/>
  <c r="AS60" i="18"/>
  <c r="AQ62" i="18"/>
  <c r="J66" i="18"/>
  <c r="S67" i="18"/>
  <c r="AD60" i="18"/>
  <c r="F30" i="18"/>
  <c r="AA44" i="18"/>
  <c r="R45" i="18"/>
  <c r="Q46" i="18"/>
  <c r="U47" i="18"/>
  <c r="V51" i="18"/>
  <c r="L62" i="18"/>
  <c r="E65" i="18"/>
  <c r="K66" i="18"/>
  <c r="T67" i="18"/>
  <c r="AC15" i="18"/>
  <c r="AX44" i="18"/>
  <c r="L45" i="18"/>
  <c r="AB45" i="18"/>
  <c r="AT45" i="18"/>
  <c r="X46" i="18"/>
  <c r="AR46" i="18"/>
  <c r="BH46" i="18"/>
  <c r="AN47" i="18"/>
  <c r="BF47" i="18"/>
  <c r="AL50" i="18"/>
  <c r="AU60" i="18"/>
  <c r="BK60" i="18"/>
  <c r="R62" i="18"/>
  <c r="AZ62" i="18"/>
  <c r="BP62" i="18"/>
  <c r="AU63" i="18"/>
  <c r="BK63" i="18"/>
  <c r="I63" i="18"/>
  <c r="Y63" i="18"/>
  <c r="S65" i="18"/>
  <c r="AK65" i="18"/>
  <c r="BC65" i="18"/>
  <c r="BA66" i="18"/>
  <c r="BQ66" i="18"/>
  <c r="K67" i="18"/>
  <c r="AA67" i="18"/>
  <c r="AT67" i="18"/>
  <c r="AI13" i="18"/>
  <c r="AK18" i="18"/>
  <c r="AE30" i="18"/>
  <c r="M41" i="18"/>
  <c r="D44" i="18"/>
  <c r="AE44" i="18"/>
  <c r="S45" i="18"/>
  <c r="V47" i="18"/>
  <c r="M50" i="18"/>
  <c r="W51" i="18"/>
  <c r="H60" i="18"/>
  <c r="N62" i="18"/>
  <c r="D63" i="18"/>
  <c r="L66" i="18"/>
  <c r="U67" i="18"/>
  <c r="AD15" i="18"/>
  <c r="AD17" i="18"/>
  <c r="BC31" i="18"/>
  <c r="BS31" i="18"/>
  <c r="K33" i="18"/>
  <c r="AA33" i="18"/>
  <c r="BH33" i="18"/>
  <c r="AC45" i="18"/>
  <c r="AU45" i="18"/>
  <c r="BK45" i="18"/>
  <c r="AS46" i="18"/>
  <c r="BI46" i="18"/>
  <c r="G47" i="18"/>
  <c r="AS49" i="18"/>
  <c r="BI49" i="18"/>
  <c r="G50" i="18"/>
  <c r="AM50" i="18"/>
  <c r="L60" i="18"/>
  <c r="AV60" i="18"/>
  <c r="BL60" i="18"/>
  <c r="AS61" i="18"/>
  <c r="S62" i="18"/>
  <c r="BA62" i="18"/>
  <c r="BQ62" i="18"/>
  <c r="O63" i="18"/>
  <c r="AV63" i="18"/>
  <c r="D65" i="18"/>
  <c r="T65" i="18"/>
  <c r="BD65" i="18"/>
  <c r="BT65" i="18"/>
  <c r="AJ66" i="18"/>
  <c r="BB66" i="18"/>
  <c r="BR66" i="18"/>
  <c r="AU67" i="18"/>
  <c r="AL18" i="18"/>
  <c r="N21" i="18"/>
  <c r="AF24" i="18"/>
  <c r="AF30" i="18"/>
  <c r="AO32" i="18"/>
  <c r="N41" i="18"/>
  <c r="AF44" i="18"/>
  <c r="T45" i="18"/>
  <c r="U46" i="18"/>
  <c r="W47" i="18"/>
  <c r="F49" i="18"/>
  <c r="AA51" i="18"/>
  <c r="Y55" i="18"/>
  <c r="H58" i="18"/>
  <c r="I60" i="18"/>
  <c r="O62" i="18"/>
  <c r="E63" i="18"/>
  <c r="V67" i="18"/>
  <c r="S71" i="18"/>
  <c r="X73" i="18"/>
  <c r="AC18" i="18"/>
  <c r="AC26" i="18"/>
  <c r="AC10" i="18"/>
  <c r="AD10" i="18"/>
  <c r="AC63" i="18"/>
  <c r="AD63" i="18"/>
  <c r="AD74" i="18"/>
  <c r="AV16" i="18"/>
  <c r="BA14" i="18"/>
  <c r="BP39" i="18"/>
  <c r="BH14" i="18"/>
  <c r="BE7" i="18"/>
  <c r="AR14" i="18"/>
  <c r="AS14" i="18"/>
  <c r="BC14" i="18"/>
  <c r="BN31" i="18"/>
  <c r="BP34" i="18"/>
  <c r="BT8" i="18"/>
  <c r="BK14" i="18"/>
  <c r="BE8" i="18"/>
  <c r="BD8" i="18"/>
  <c r="BQ14" i="18"/>
  <c r="BP23" i="18"/>
  <c r="BM27" i="18"/>
  <c r="AV31" i="18"/>
  <c r="BL31" i="18"/>
  <c r="AU14" i="18"/>
  <c r="AZ19" i="18"/>
  <c r="BL14" i="18"/>
  <c r="AV8" i="18"/>
  <c r="BL8" i="18"/>
  <c r="BM9" i="18"/>
  <c r="BF10" i="18"/>
  <c r="BS14" i="18"/>
  <c r="BH19" i="18"/>
  <c r="BB23" i="18"/>
  <c r="BR23" i="18"/>
  <c r="AX31" i="18"/>
  <c r="AZ34" i="18"/>
  <c r="AZ38" i="18"/>
  <c r="BP38" i="18"/>
  <c r="AY8" i="18"/>
  <c r="BO8" i="18"/>
  <c r="BI10" i="18"/>
  <c r="BE23" i="18"/>
  <c r="BA31" i="18"/>
  <c r="BF34" i="18"/>
  <c r="AY39" i="18"/>
  <c r="BO39" i="18"/>
  <c r="BD74" i="18"/>
  <c r="BT74" i="18"/>
  <c r="AV14" i="18"/>
  <c r="BA19" i="18"/>
  <c r="BQ19" i="18"/>
  <c r="BT16" i="18"/>
  <c r="BF8" i="18"/>
  <c r="AW14" i="18"/>
  <c r="BG8" i="18"/>
  <c r="BM14" i="18"/>
  <c r="BJ28" i="18"/>
  <c r="BS48" i="18"/>
  <c r="AR8" i="18"/>
  <c r="AY14" i="18"/>
  <c r="BD19" i="18"/>
  <c r="BI8" i="18"/>
  <c r="AT9" i="18"/>
  <c r="AT8" i="18"/>
  <c r="BJ8" i="18"/>
  <c r="BT10" i="18"/>
  <c r="BF19" i="18"/>
  <c r="AZ23" i="18"/>
  <c r="BN34" i="18"/>
  <c r="AX38" i="18"/>
  <c r="BN38" i="18"/>
  <c r="AR63" i="18"/>
  <c r="BH63" i="18"/>
  <c r="AU66" i="18"/>
  <c r="BK66" i="18"/>
  <c r="AS8" i="18"/>
  <c r="AU9" i="18"/>
  <c r="AU8" i="18"/>
  <c r="AR39" i="18"/>
  <c r="AT63" i="18"/>
  <c r="BJ63" i="18"/>
  <c r="AW66" i="18"/>
  <c r="BM66" i="18"/>
  <c r="BD68" i="18"/>
  <c r="BJ27" i="18"/>
  <c r="AY68" i="18"/>
  <c r="BO68" i="18"/>
  <c r="BH8" i="18"/>
  <c r="BB10" i="18"/>
  <c r="BR10" i="18"/>
  <c r="BO14" i="18"/>
  <c r="AX23" i="18"/>
  <c r="BN23" i="18"/>
  <c r="AT31" i="18"/>
  <c r="BL34" i="18"/>
  <c r="AV38" i="18"/>
  <c r="BL38" i="18"/>
  <c r="BF63" i="18"/>
  <c r="BI66" i="18"/>
  <c r="AZ68" i="18"/>
  <c r="BP68" i="18"/>
  <c r="BG74" i="18"/>
  <c r="BK31" i="18"/>
  <c r="AW38" i="18"/>
  <c r="BM38" i="18"/>
  <c r="BD61" i="18"/>
  <c r="BG63" i="18"/>
  <c r="AT66" i="18"/>
  <c r="BJ66" i="18"/>
  <c r="BA68" i="18"/>
  <c r="BQ68" i="18"/>
  <c r="AR74" i="18"/>
  <c r="BH74" i="18"/>
  <c r="BK8" i="18"/>
  <c r="BA23" i="18"/>
  <c r="BQ23" i="18"/>
  <c r="BN27" i="18"/>
  <c r="AY28" i="18"/>
  <c r="AY34" i="18"/>
  <c r="BC68" i="18"/>
  <c r="BS68" i="18"/>
  <c r="BT68" i="18"/>
  <c r="AU74" i="18"/>
  <c r="BK74" i="18"/>
  <c r="AW74" i="18"/>
  <c r="BP9" i="18"/>
  <c r="AU19" i="18"/>
  <c r="BS34" i="18"/>
  <c r="BC38" i="18"/>
  <c r="AT61" i="18"/>
  <c r="BG68" i="18"/>
  <c r="AY74" i="18"/>
  <c r="BO74" i="18"/>
  <c r="AZ74" i="18"/>
  <c r="BP74" i="18"/>
  <c r="AZ63" i="18"/>
  <c r="BP63" i="18"/>
  <c r="BS66" i="18"/>
  <c r="BJ68" i="18"/>
  <c r="BQ74" i="18"/>
  <c r="BA63" i="18"/>
  <c r="BQ63" i="18"/>
  <c r="BT66" i="18"/>
  <c r="BK68" i="18"/>
  <c r="BR74" i="18"/>
  <c r="AT74" i="18"/>
  <c r="BJ74" i="18"/>
  <c r="BM74" i="18"/>
  <c r="AX74" i="18"/>
  <c r="BN74" i="18"/>
  <c r="AQ63" i="18"/>
  <c r="AQ16" i="18"/>
  <c r="AP7" i="18"/>
  <c r="AQ68" i="18"/>
  <c r="AN27" i="18"/>
  <c r="AE61" i="18"/>
  <c r="AG63" i="18"/>
  <c r="AF68" i="18"/>
  <c r="AO74" i="18"/>
  <c r="AN16" i="18"/>
  <c r="AL19" i="18"/>
  <c r="AL14" i="18"/>
  <c r="AH16" i="18"/>
  <c r="AN23" i="18"/>
  <c r="AF8" i="18"/>
  <c r="AE68" i="18"/>
  <c r="AO8" i="18"/>
  <c r="AM23" i="18"/>
  <c r="AM14" i="18"/>
  <c r="AO23" i="18"/>
  <c r="AN34" i="18"/>
  <c r="AE74" i="18"/>
  <c r="AO14" i="18"/>
  <c r="AK16" i="18"/>
  <c r="AG9" i="18"/>
  <c r="AL10" i="18"/>
  <c r="AG19" i="18"/>
  <c r="AH19" i="18"/>
  <c r="AI23" i="18"/>
  <c r="AJ23" i="18"/>
  <c r="AN38" i="18"/>
  <c r="AM10" i="18"/>
  <c r="AH7" i="18"/>
  <c r="AM38" i="18"/>
  <c r="AM8" i="18"/>
  <c r="AO31" i="18"/>
  <c r="AO38" i="18"/>
  <c r="AD23" i="18"/>
  <c r="AC74" i="18"/>
  <c r="AC8" i="18"/>
  <c r="AC34" i="18"/>
  <c r="AD14" i="18"/>
  <c r="R10" i="18"/>
  <c r="P23" i="18"/>
  <c r="D27" i="18"/>
  <c r="P38" i="18"/>
  <c r="D39" i="18"/>
  <c r="N63" i="18"/>
  <c r="F66" i="18"/>
  <c r="V66" i="18"/>
  <c r="D68" i="18"/>
  <c r="T68" i="18"/>
  <c r="J74" i="18"/>
  <c r="Z74" i="18"/>
  <c r="S10" i="18"/>
  <c r="O14" i="18"/>
  <c r="Q23" i="18"/>
  <c r="O34" i="18"/>
  <c r="M74" i="18"/>
  <c r="I23" i="18"/>
  <c r="J38" i="18"/>
  <c r="P66" i="18"/>
  <c r="O8" i="18"/>
  <c r="W9" i="18"/>
  <c r="K10" i="18"/>
  <c r="M19" i="18"/>
  <c r="Y23" i="18"/>
  <c r="O66" i="18"/>
  <c r="S74" i="18"/>
  <c r="Z38" i="18"/>
  <c r="Q8" i="18"/>
  <c r="I9" i="18"/>
  <c r="M10" i="18"/>
  <c r="Q66" i="18"/>
  <c r="L74" i="18"/>
  <c r="AB74" i="18"/>
  <c r="R9" i="18"/>
  <c r="F10" i="18"/>
  <c r="F40" i="18"/>
  <c r="R63" i="18"/>
  <c r="U23" i="18"/>
  <c r="U34" i="18"/>
  <c r="S63" i="18"/>
  <c r="I68" i="18"/>
  <c r="Y68" i="18"/>
  <c r="K23" i="18"/>
  <c r="AA23" i="18"/>
  <c r="Y31" i="18"/>
  <c r="Q34" i="18"/>
  <c r="K38" i="18"/>
  <c r="AA38" i="18"/>
  <c r="D10" i="18"/>
  <c r="P31" i="18"/>
  <c r="N34" i="18"/>
  <c r="I8" i="18"/>
  <c r="E10" i="18"/>
  <c r="S23" i="18"/>
  <c r="O28" i="18"/>
  <c r="Q31" i="18"/>
  <c r="I34" i="18"/>
  <c r="D23" i="18"/>
  <c r="Z34" i="18"/>
  <c r="E8" i="18"/>
  <c r="E23" i="18"/>
  <c r="S31" i="18"/>
  <c r="AA34" i="18"/>
  <c r="Y8" i="18"/>
  <c r="Q9" i="18"/>
  <c r="U10" i="18"/>
  <c r="W14" i="18"/>
  <c r="G19" i="18"/>
  <c r="V10" i="18"/>
  <c r="T23" i="18"/>
  <c r="R31" i="18"/>
  <c r="Y34" i="18"/>
  <c r="U16" i="18"/>
  <c r="R8" i="18"/>
  <c r="L8" i="18"/>
  <c r="AB8" i="18"/>
  <c r="N10" i="18"/>
  <c r="H10" i="18"/>
  <c r="X10" i="18"/>
  <c r="F23" i="18"/>
  <c r="V23" i="18"/>
  <c r="X28" i="18"/>
  <c r="D31" i="18"/>
  <c r="T31" i="18"/>
  <c r="AB34" i="18"/>
  <c r="S8" i="18"/>
  <c r="M8" i="18"/>
  <c r="K9" i="18"/>
  <c r="AA9" i="18"/>
  <c r="E9" i="18"/>
  <c r="O10" i="18"/>
  <c r="I10" i="18"/>
  <c r="Y10" i="18"/>
  <c r="K16" i="18"/>
  <c r="O16" i="18"/>
  <c r="Q19" i="18"/>
  <c r="U19" i="18"/>
  <c r="M23" i="18"/>
  <c r="G23" i="18"/>
  <c r="W23" i="18"/>
  <c r="AA27" i="18"/>
  <c r="U27" i="18"/>
  <c r="M28" i="18"/>
  <c r="K31" i="18"/>
  <c r="AA31" i="18"/>
  <c r="S34" i="18"/>
  <c r="U8" i="18"/>
  <c r="D8" i="18"/>
  <c r="T8" i="18"/>
  <c r="N8" i="18"/>
  <c r="L9" i="18"/>
  <c r="AB9" i="18"/>
  <c r="P10" i="18"/>
  <c r="J10" i="18"/>
  <c r="L14" i="18"/>
  <c r="R19" i="18"/>
  <c r="V19" i="18"/>
  <c r="N23" i="18"/>
  <c r="X23" i="18"/>
  <c r="L31" i="18"/>
  <c r="AB31" i="18"/>
  <c r="D34" i="18"/>
  <c r="T34" i="18"/>
  <c r="F34" i="18"/>
  <c r="V34" i="18"/>
  <c r="P34" i="18"/>
  <c r="AA10" i="18"/>
  <c r="G31" i="18"/>
  <c r="X9" i="18"/>
  <c r="L10" i="18"/>
  <c r="AB10" i="18"/>
  <c r="J23" i="18"/>
  <c r="Z23" i="18"/>
  <c r="H27" i="18"/>
  <c r="G34" i="18"/>
  <c r="W34" i="18"/>
  <c r="V8" i="18"/>
  <c r="D14" i="18"/>
  <c r="T16" i="18"/>
  <c r="H16" i="18"/>
  <c r="F8" i="18"/>
  <c r="P8" i="18"/>
  <c r="H14" i="18"/>
  <c r="J16" i="18"/>
  <c r="W8" i="18"/>
  <c r="F19" i="18"/>
  <c r="Z8" i="18"/>
  <c r="AB14" i="18"/>
  <c r="L16" i="18"/>
  <c r="H23" i="18"/>
  <c r="V27" i="18"/>
  <c r="G8" i="18"/>
  <c r="J8" i="18"/>
  <c r="E16" i="18"/>
  <c r="O27" i="18"/>
  <c r="K8" i="18"/>
  <c r="S9" i="18"/>
  <c r="I27" i="18"/>
  <c r="K34" i="18"/>
  <c r="AA8" i="18"/>
  <c r="G10" i="18"/>
  <c r="Y14" i="18"/>
  <c r="J14" i="18"/>
  <c r="Z14" i="18"/>
  <c r="P16" i="18"/>
  <c r="Z27" i="18"/>
  <c r="AA14" i="18"/>
  <c r="E31" i="18"/>
  <c r="U31" i="18"/>
  <c r="S16" i="18"/>
  <c r="U28" i="18"/>
  <c r="X14" i="18"/>
  <c r="F9" i="18"/>
  <c r="Z10" i="18"/>
  <c r="F31" i="18"/>
  <c r="V31" i="18"/>
  <c r="H31" i="18"/>
  <c r="X31" i="18"/>
  <c r="Q10" i="18"/>
  <c r="H8" i="18"/>
  <c r="X8" i="18"/>
  <c r="H34" i="18"/>
  <c r="AS25" i="18" l="1"/>
  <c r="BG25" i="18"/>
  <c r="AE25" i="18"/>
  <c r="X40" i="18"/>
  <c r="BO32" i="18"/>
  <c r="BL48" i="18"/>
  <c r="AY32" i="18"/>
  <c r="AG64" i="18"/>
  <c r="BJ64" i="18"/>
  <c r="AC64" i="18"/>
  <c r="O64" i="18"/>
  <c r="BE64" i="18"/>
  <c r="K64" i="18"/>
  <c r="AB64" i="18"/>
  <c r="AX64" i="18"/>
  <c r="AY64" i="18"/>
  <c r="Q64" i="18"/>
  <c r="G64" i="18"/>
  <c r="AA64" i="18"/>
  <c r="AT64" i="18"/>
  <c r="BS64" i="18"/>
  <c r="AI64" i="18"/>
  <c r="BB64" i="18"/>
  <c r="L64" i="18"/>
  <c r="N64" i="18"/>
  <c r="BL64" i="18"/>
  <c r="AZ64" i="18"/>
  <c r="W64" i="18"/>
  <c r="AU64" i="18"/>
  <c r="I64" i="18"/>
  <c r="BM64" i="18"/>
  <c r="BD64" i="18"/>
  <c r="BO64" i="18"/>
  <c r="Y64" i="18"/>
  <c r="AL64" i="18"/>
  <c r="Z64" i="18"/>
  <c r="BT64" i="18"/>
  <c r="R64" i="18"/>
  <c r="AV64" i="18"/>
  <c r="T64" i="18"/>
  <c r="H64" i="18"/>
  <c r="AF64" i="18"/>
  <c r="BP64" i="18"/>
  <c r="AE64" i="18"/>
  <c r="AM64" i="18"/>
  <c r="AQ64" i="18"/>
  <c r="AD64" i="18"/>
  <c r="AH64" i="18"/>
  <c r="BA64" i="18"/>
  <c r="V64" i="18"/>
  <c r="BQ64" i="18"/>
  <c r="BG64" i="18"/>
  <c r="J64" i="18"/>
  <c r="X64" i="18"/>
  <c r="U64" i="18"/>
  <c r="AW64" i="18"/>
  <c r="AP64" i="18"/>
  <c r="BI64" i="18"/>
  <c r="BN64" i="18"/>
  <c r="BK64" i="18"/>
  <c r="S64" i="18"/>
  <c r="E64" i="18"/>
  <c r="AB48" i="18"/>
  <c r="BO48" i="18"/>
  <c r="BN48" i="18"/>
  <c r="AZ48" i="18"/>
  <c r="D48" i="18"/>
  <c r="AU48" i="18"/>
  <c r="BP48" i="18"/>
  <c r="T48" i="18"/>
  <c r="S48" i="18"/>
  <c r="BT48" i="18"/>
  <c r="K48" i="18"/>
  <c r="N48" i="18"/>
  <c r="J48" i="18"/>
  <c r="Z48" i="18"/>
  <c r="Y48" i="18"/>
  <c r="AT48" i="18"/>
  <c r="BJ48" i="18"/>
  <c r="AX48" i="18"/>
  <c r="E48" i="18"/>
  <c r="AW48" i="18"/>
  <c r="M48" i="18"/>
  <c r="BM48" i="18"/>
  <c r="BD48" i="18"/>
  <c r="O48" i="18"/>
  <c r="AA48" i="18"/>
  <c r="AJ48" i="18"/>
  <c r="AK48" i="18"/>
  <c r="BK48" i="18"/>
  <c r="P48" i="18"/>
  <c r="AL48" i="18"/>
  <c r="AN48" i="18"/>
  <c r="I48" i="18"/>
  <c r="AQ48" i="18"/>
  <c r="G48" i="18"/>
  <c r="V48" i="18"/>
  <c r="L48" i="18"/>
  <c r="BR40" i="18"/>
  <c r="S40" i="18"/>
  <c r="N40" i="18"/>
  <c r="BE40" i="18"/>
  <c r="AK40" i="18"/>
  <c r="P40" i="18"/>
  <c r="G40" i="18"/>
  <c r="BJ40" i="18"/>
  <c r="AO40" i="18"/>
  <c r="AE40" i="18"/>
  <c r="Q40" i="18"/>
  <c r="BN40" i="18"/>
  <c r="BS40" i="18"/>
  <c r="BQ40" i="18"/>
  <c r="D40" i="18"/>
  <c r="T40" i="18"/>
  <c r="K40" i="18"/>
  <c r="AW40" i="18"/>
  <c r="BM40" i="18"/>
  <c r="AA40" i="18"/>
  <c r="AN40" i="18"/>
  <c r="AP40" i="18"/>
  <c r="Y40" i="18"/>
  <c r="AT40" i="18"/>
  <c r="BF40" i="18"/>
  <c r="E40" i="18"/>
  <c r="BC40" i="18"/>
  <c r="U40" i="18"/>
  <c r="BI40" i="18"/>
  <c r="BA40" i="18"/>
  <c r="AJ40" i="18"/>
  <c r="BB40" i="18"/>
  <c r="AL40" i="18"/>
  <c r="BD40" i="18"/>
  <c r="BT40" i="18"/>
  <c r="AM40" i="18"/>
  <c r="AZ40" i="18"/>
  <c r="O40" i="18"/>
  <c r="H40" i="18"/>
  <c r="L40" i="18"/>
  <c r="M40" i="18"/>
  <c r="Z40" i="18"/>
  <c r="AU40" i="18"/>
  <c r="D25" i="18"/>
  <c r="R25" i="18"/>
  <c r="AU28" i="18"/>
  <c r="AL28" i="18"/>
  <c r="AP28" i="18"/>
  <c r="BK28" i="18"/>
  <c r="BD28" i="18"/>
  <c r="BE28" i="18"/>
  <c r="K28" i="18"/>
  <c r="BB28" i="18"/>
  <c r="AQ28" i="18"/>
  <c r="AK28" i="18"/>
  <c r="BG28" i="18"/>
  <c r="AR28" i="18"/>
  <c r="AO28" i="18"/>
  <c r="AF28" i="18"/>
  <c r="BA28" i="18"/>
  <c r="AJ28" i="18"/>
  <c r="V28" i="18"/>
  <c r="E7" i="18"/>
  <c r="J61" i="18"/>
  <c r="BN61" i="18"/>
  <c r="F64" i="18"/>
  <c r="AF48" i="18"/>
  <c r="M32" i="18"/>
  <c r="AP48" i="18"/>
  <c r="BO40" i="18"/>
  <c r="BL32" i="18"/>
  <c r="AY40" i="18"/>
  <c r="AQ40" i="18"/>
  <c r="AK61" i="18"/>
  <c r="AB32" i="18"/>
  <c r="D61" i="18"/>
  <c r="M61" i="18"/>
  <c r="BH64" i="18"/>
  <c r="N25" i="18"/>
  <c r="AD25" i="18"/>
  <c r="BO43" i="18"/>
  <c r="BC64" i="18"/>
  <c r="E28" i="18"/>
  <c r="T7" i="18"/>
  <c r="H7" i="18"/>
  <c r="AE7" i="18"/>
  <c r="AH35" i="18"/>
  <c r="BS35" i="18"/>
  <c r="AL35" i="18"/>
  <c r="O35" i="18"/>
  <c r="L35" i="18"/>
  <c r="AO35" i="18"/>
  <c r="BB35" i="18"/>
  <c r="AB35" i="18"/>
  <c r="AA35" i="18"/>
  <c r="AQ35" i="18"/>
  <c r="M35" i="18"/>
  <c r="AZ35" i="18"/>
  <c r="BA35" i="18"/>
  <c r="AX35" i="18"/>
  <c r="V35" i="18"/>
  <c r="BT35" i="18"/>
  <c r="AS35" i="18"/>
  <c r="BO35" i="18"/>
  <c r="BD35" i="18"/>
  <c r="Y35" i="18"/>
  <c r="BE35" i="18"/>
  <c r="AP35" i="18"/>
  <c r="AM35" i="18"/>
  <c r="AN35" i="18"/>
  <c r="BC35" i="18"/>
  <c r="AI35" i="18"/>
  <c r="AJ35" i="18"/>
  <c r="AY35" i="18"/>
  <c r="BP35" i="18"/>
  <c r="BI35" i="18"/>
  <c r="N35" i="18"/>
  <c r="AK35" i="18"/>
  <c r="AG35" i="18"/>
  <c r="BN35" i="18"/>
  <c r="BQ35" i="18"/>
  <c r="AU35" i="18"/>
  <c r="AN32" i="18"/>
  <c r="R48" i="18"/>
  <c r="BB61" i="18"/>
  <c r="AV32" i="18"/>
  <c r="BL61" i="18"/>
  <c r="AJ32" i="18"/>
  <c r="AJ27" i="18"/>
  <c r="BI27" i="18"/>
  <c r="AO27" i="18"/>
  <c r="AI27" i="18"/>
  <c r="AQ27" i="18"/>
  <c r="AG27" i="18"/>
  <c r="BP27" i="18"/>
  <c r="AL27" i="18"/>
  <c r="BC27" i="18"/>
  <c r="BS27" i="18"/>
  <c r="AE27" i="18"/>
  <c r="AP27" i="18"/>
  <c r="BT27" i="18"/>
  <c r="BD27" i="18"/>
  <c r="AH27" i="18"/>
  <c r="AK27" i="18"/>
  <c r="BR27" i="18"/>
  <c r="BQ27" i="18"/>
  <c r="T28" i="18"/>
  <c r="Z35" i="18"/>
  <c r="R27" i="18"/>
  <c r="G35" i="18"/>
  <c r="AD37" i="18"/>
  <c r="AE48" i="18"/>
  <c r="AM27" i="18"/>
  <c r="BM61" i="18"/>
  <c r="AR48" i="18"/>
  <c r="AV7" i="18"/>
  <c r="BL28" i="18"/>
  <c r="AX28" i="18"/>
  <c r="BO27" i="18"/>
  <c r="AM48" i="18"/>
  <c r="AJ64" i="18"/>
  <c r="U61" i="18"/>
  <c r="AF27" i="18"/>
  <c r="BK27" i="18"/>
  <c r="AR64" i="18"/>
  <c r="P25" i="18"/>
  <c r="X48" i="18"/>
  <c r="P28" i="18"/>
  <c r="BC28" i="18"/>
  <c r="AM28" i="18"/>
  <c r="AZ27" i="18"/>
  <c r="BA27" i="18"/>
  <c r="BL37" i="18"/>
  <c r="AF7" i="18"/>
  <c r="BC7" i="18"/>
  <c r="BF7" i="18"/>
  <c r="BH7" i="18"/>
  <c r="AX7" i="18"/>
  <c r="BN7" i="18"/>
  <c r="BL7" i="18"/>
  <c r="BM7" i="18"/>
  <c r="BI7" i="18"/>
  <c r="AQ32" i="18"/>
  <c r="BC32" i="18"/>
  <c r="BE32" i="18"/>
  <c r="BJ32" i="18"/>
  <c r="O32" i="18"/>
  <c r="BP32" i="18"/>
  <c r="BR32" i="18"/>
  <c r="P32" i="18"/>
  <c r="AI32" i="18"/>
  <c r="L32" i="18"/>
  <c r="I32" i="18"/>
  <c r="H32" i="18"/>
  <c r="AL32" i="18"/>
  <c r="BD32" i="18"/>
  <c r="S32" i="18"/>
  <c r="F32" i="18"/>
  <c r="Z32" i="18"/>
  <c r="AH32" i="18"/>
  <c r="AZ32" i="18"/>
  <c r="AX32" i="18"/>
  <c r="BF32" i="18"/>
  <c r="Q32" i="18"/>
  <c r="W32" i="18"/>
  <c r="R32" i="18"/>
  <c r="BN32" i="18"/>
  <c r="BA32" i="18"/>
  <c r="BQ32" i="18"/>
  <c r="D32" i="18"/>
  <c r="AF32" i="18"/>
  <c r="BT32" i="18"/>
  <c r="J32" i="18"/>
  <c r="BG32" i="18"/>
  <c r="BI32" i="18"/>
  <c r="AT32" i="18"/>
  <c r="BK32" i="18"/>
  <c r="AE32" i="18"/>
  <c r="BB32" i="18"/>
  <c r="G32" i="18"/>
  <c r="BM32" i="18"/>
  <c r="K32" i="18"/>
  <c r="AS32" i="18"/>
  <c r="AA32" i="18"/>
  <c r="T32" i="18"/>
  <c r="X32" i="18"/>
  <c r="N32" i="18"/>
  <c r="AR32" i="18"/>
  <c r="E32" i="18"/>
  <c r="BH32" i="18"/>
  <c r="U32" i="18"/>
  <c r="AC32" i="18"/>
  <c r="AM32" i="18"/>
  <c r="AG32" i="18"/>
  <c r="AK32" i="18"/>
  <c r="P7" i="18"/>
  <c r="X7" i="18"/>
  <c r="O7" i="18"/>
  <c r="AD7" i="18"/>
  <c r="AF40" i="18"/>
  <c r="BK7" i="18"/>
  <c r="Y32" i="18"/>
  <c r="BQ61" i="18"/>
  <c r="F61" i="18"/>
  <c r="X61" i="18"/>
  <c r="V61" i="18"/>
  <c r="G61" i="18"/>
  <c r="R61" i="18"/>
  <c r="BA61" i="18"/>
  <c r="AL61" i="18"/>
  <c r="AQ61" i="18"/>
  <c r="AX61" i="18"/>
  <c r="AM61" i="18"/>
  <c r="BI61" i="18"/>
  <c r="L61" i="18"/>
  <c r="AV61" i="18"/>
  <c r="AZ61" i="18"/>
  <c r="O61" i="18"/>
  <c r="AI61" i="18"/>
  <c r="AB61" i="18"/>
  <c r="AY61" i="18"/>
  <c r="AU61" i="18"/>
  <c r="N61" i="18"/>
  <c r="AH61" i="18"/>
  <c r="BP61" i="18"/>
  <c r="BK61" i="18"/>
  <c r="BO61" i="18"/>
  <c r="BG61" i="18"/>
  <c r="AN61" i="18"/>
  <c r="S61" i="18"/>
  <c r="E61" i="18"/>
  <c r="BF61" i="18"/>
  <c r="W61" i="18"/>
  <c r="AO61" i="18"/>
  <c r="AJ61" i="18"/>
  <c r="Z61" i="18"/>
  <c r="BR61" i="18"/>
  <c r="H61" i="18"/>
  <c r="Y61" i="18"/>
  <c r="AP61" i="18"/>
  <c r="AA61" i="18"/>
  <c r="AD28" i="18"/>
  <c r="BJ7" i="18"/>
  <c r="AW32" i="18"/>
  <c r="AD48" i="18"/>
  <c r="AK64" i="18"/>
  <c r="BA48" i="18"/>
  <c r="Q61" i="18"/>
  <c r="BR64" i="18"/>
  <c r="D28" i="18"/>
  <c r="F28" i="18"/>
  <c r="J35" i="18"/>
  <c r="K61" i="18"/>
  <c r="M27" i="18"/>
  <c r="F48" i="18"/>
  <c r="AC37" i="18"/>
  <c r="AI48" i="18"/>
  <c r="AW61" i="18"/>
  <c r="BL40" i="18"/>
  <c r="BJ37" i="18"/>
  <c r="AV28" i="18"/>
  <c r="BI48" i="18"/>
  <c r="AW27" i="18"/>
  <c r="AR7" i="18"/>
  <c r="AY27" i="18"/>
  <c r="BF64" i="18"/>
  <c r="U48" i="18"/>
  <c r="D64" i="18"/>
  <c r="BT28" i="18"/>
  <c r="AY48" i="18"/>
  <c r="BF28" i="18"/>
  <c r="N7" i="18"/>
  <c r="L27" i="18"/>
  <c r="V7" i="18"/>
  <c r="AB7" i="18"/>
  <c r="X27" i="18"/>
  <c r="W27" i="18"/>
  <c r="U35" i="18"/>
  <c r="AC28" i="18"/>
  <c r="AH43" i="18"/>
  <c r="AF61" i="18"/>
  <c r="AL7" i="18"/>
  <c r="BM35" i="18"/>
  <c r="AV40" i="18"/>
  <c r="AT37" i="18"/>
  <c r="BH37" i="18"/>
  <c r="AS48" i="18"/>
  <c r="BP7" i="18"/>
  <c r="BQ7" i="18"/>
  <c r="AC27" i="18"/>
  <c r="J40" i="18"/>
  <c r="AN64" i="18"/>
  <c r="AR61" i="18"/>
  <c r="BS61" i="18"/>
  <c r="BH28" i="18"/>
  <c r="AN28" i="18"/>
  <c r="T61" i="18"/>
  <c r="BH27" i="18"/>
  <c r="I40" i="18"/>
  <c r="AO48" i="18"/>
  <c r="AO64" i="18"/>
  <c r="M7" i="18"/>
  <c r="AB28" i="18"/>
  <c r="R28" i="18"/>
  <c r="E35" i="18"/>
  <c r="V40" i="18"/>
  <c r="Q48" i="18"/>
  <c r="R40" i="18"/>
  <c r="AG7" i="18"/>
  <c r="AF35" i="18"/>
  <c r="AH48" i="18"/>
  <c r="AK7" i="18"/>
  <c r="AW35" i="18"/>
  <c r="BG35" i="18"/>
  <c r="BE48" i="18"/>
  <c r="AR37" i="18"/>
  <c r="BH48" i="18"/>
  <c r="BG48" i="18"/>
  <c r="AT28" i="18"/>
  <c r="AZ7" i="18"/>
  <c r="BO7" i="18"/>
  <c r="P64" i="18"/>
  <c r="BQ28" i="18"/>
  <c r="BS32" i="18"/>
  <c r="Q28" i="18"/>
  <c r="BL27" i="18"/>
  <c r="AS64" i="18"/>
  <c r="W48" i="18"/>
  <c r="AP32" i="18"/>
  <c r="W40" i="18"/>
  <c r="T35" i="18"/>
  <c r="J27" i="18"/>
  <c r="T19" i="18"/>
  <c r="L28" i="18"/>
  <c r="S35" i="18"/>
  <c r="S28" i="18"/>
  <c r="E19" i="18"/>
  <c r="H28" i="18"/>
  <c r="O19" i="18"/>
  <c r="AK25" i="18"/>
  <c r="AE35" i="18"/>
  <c r="BJ25" i="18"/>
  <c r="AV37" i="18"/>
  <c r="BM28" i="18"/>
  <c r="AU43" i="18"/>
  <c r="AT27" i="18"/>
  <c r="BG19" i="18"/>
  <c r="AW43" i="18"/>
  <c r="BG40" i="18"/>
  <c r="BO25" i="18"/>
  <c r="AR19" i="18"/>
  <c r="BT7" i="18"/>
  <c r="BR7" i="18"/>
  <c r="AC19" i="18"/>
  <c r="AJ19" i="18"/>
  <c r="AV19" i="18"/>
  <c r="D35" i="18"/>
  <c r="K14" i="18"/>
  <c r="T25" i="18"/>
  <c r="AB19" i="18"/>
  <c r="N16" i="18"/>
  <c r="N27" i="18"/>
  <c r="X19" i="18"/>
  <c r="X35" i="18"/>
  <c r="Y28" i="18"/>
  <c r="AA19" i="18"/>
  <c r="P27" i="18"/>
  <c r="W19" i="18"/>
  <c r="W28" i="18"/>
  <c r="AA16" i="18"/>
  <c r="R37" i="18"/>
  <c r="AD16" i="18"/>
  <c r="AG25" i="18"/>
  <c r="AI28" i="18"/>
  <c r="AP16" i="18"/>
  <c r="AT25" i="18"/>
  <c r="AN26" i="18"/>
  <c r="BC26" i="18"/>
  <c r="AQ26" i="18"/>
  <c r="AE26" i="18"/>
  <c r="AX26" i="18"/>
  <c r="BP26" i="18"/>
  <c r="AP26" i="18"/>
  <c r="BK26" i="18"/>
  <c r="BN26" i="18"/>
  <c r="K26" i="18"/>
  <c r="BO26" i="18"/>
  <c r="AG26" i="18"/>
  <c r="AR26" i="18"/>
  <c r="P26" i="18"/>
  <c r="W26" i="18"/>
  <c r="BB26" i="18"/>
  <c r="BJ26" i="18"/>
  <c r="Z26" i="18"/>
  <c r="AW26" i="18"/>
  <c r="AB26" i="18"/>
  <c r="AA26" i="18"/>
  <c r="S26" i="18"/>
  <c r="BH26" i="18"/>
  <c r="AJ26" i="18"/>
  <c r="AH26" i="18"/>
  <c r="BS26" i="18"/>
  <c r="AS26" i="18"/>
  <c r="AD26" i="18"/>
  <c r="AK26" i="18"/>
  <c r="AM26" i="18"/>
  <c r="AV26" i="18"/>
  <c r="BD26" i="18"/>
  <c r="BF26" i="18"/>
  <c r="BI26" i="18"/>
  <c r="BM26" i="18"/>
  <c r="BB48" i="18"/>
  <c r="BA7" i="18"/>
  <c r="BI37" i="18"/>
  <c r="BR19" i="18"/>
  <c r="BM19" i="18"/>
  <c r="BL19" i="18"/>
  <c r="BO19" i="18"/>
  <c r="AN19" i="18"/>
  <c r="AS19" i="18"/>
  <c r="BI19" i="18"/>
  <c r="AP19" i="18"/>
  <c r="AW19" i="18"/>
  <c r="AX19" i="18"/>
  <c r="S19" i="18"/>
  <c r="BN19" i="18"/>
  <c r="BH34" i="18"/>
  <c r="BB34" i="18"/>
  <c r="M34" i="18"/>
  <c r="BA34" i="18"/>
  <c r="BK34" i="18"/>
  <c r="AH34" i="18"/>
  <c r="E34" i="18"/>
  <c r="BQ34" i="18"/>
  <c r="AT34" i="18"/>
  <c r="AG34" i="18"/>
  <c r="L34" i="18"/>
  <c r="BI34" i="18"/>
  <c r="AF34" i="18"/>
  <c r="AW34" i="18"/>
  <c r="AD34" i="18"/>
  <c r="AU34" i="18"/>
  <c r="R34" i="18"/>
  <c r="BG34" i="18"/>
  <c r="BJ34" i="18"/>
  <c r="AR34" i="18"/>
  <c r="AP34" i="18"/>
  <c r="AE34" i="18"/>
  <c r="AM34" i="18"/>
  <c r="BM34" i="18"/>
  <c r="AS34" i="18"/>
  <c r="AL34" i="18"/>
  <c r="AK34" i="18"/>
  <c r="AS7" i="18"/>
  <c r="BP37" i="18"/>
  <c r="U7" i="18"/>
  <c r="L7" i="18"/>
  <c r="K27" i="18"/>
  <c r="K7" i="18"/>
  <c r="E27" i="18"/>
  <c r="H48" i="18"/>
  <c r="N19" i="18"/>
  <c r="AE28" i="18"/>
  <c r="AN7" i="18"/>
  <c r="AQ19" i="18"/>
  <c r="AX27" i="18"/>
  <c r="AT7" i="18"/>
  <c r="BK37" i="18"/>
  <c r="BT61" i="18"/>
  <c r="BC48" i="18"/>
  <c r="BJ35" i="18"/>
  <c r="AY7" i="18"/>
  <c r="AC48" i="18"/>
  <c r="AN14" i="18"/>
  <c r="AJ14" i="18"/>
  <c r="BG14" i="18"/>
  <c r="BT14" i="18"/>
  <c r="AT14" i="18"/>
  <c r="BD14" i="18"/>
  <c r="BJ14" i="18"/>
  <c r="AH14" i="18"/>
  <c r="AP14" i="18"/>
  <c r="D16" i="18"/>
  <c r="M14" i="18"/>
  <c r="Q7" i="18"/>
  <c r="H19" i="18"/>
  <c r="Z7" i="18"/>
  <c r="Q27" i="18"/>
  <c r="W16" i="18"/>
  <c r="G7" i="18"/>
  <c r="Z19" i="18"/>
  <c r="AA28" i="18"/>
  <c r="G27" i="18"/>
  <c r="AC35" i="18"/>
  <c r="AM7" i="18"/>
  <c r="AF19" i="18"/>
  <c r="BF48" i="18"/>
  <c r="AS37" i="18"/>
  <c r="BH35" i="18"/>
  <c r="BE19" i="18"/>
  <c r="BG7" i="18"/>
  <c r="BR48" i="18"/>
  <c r="BT37" i="18"/>
  <c r="BS28" i="18"/>
  <c r="AT35" i="18"/>
  <c r="AO16" i="18"/>
  <c r="AI14" i="18"/>
  <c r="F7" i="18"/>
  <c r="AB27" i="18"/>
  <c r="W7" i="18"/>
  <c r="N28" i="18"/>
  <c r="S7" i="18"/>
  <c r="J19" i="18"/>
  <c r="AB40" i="18"/>
  <c r="W37" i="18"/>
  <c r="AI19" i="18"/>
  <c r="AO7" i="18"/>
  <c r="AK14" i="18"/>
  <c r="AQ14" i="18"/>
  <c r="AV48" i="18"/>
  <c r="BL43" i="18"/>
  <c r="BF35" i="18"/>
  <c r="AR35" i="18"/>
  <c r="BP14" i="18"/>
  <c r="BS19" i="18"/>
  <c r="BF37" i="18"/>
  <c r="BD37" i="18"/>
  <c r="BB27" i="18"/>
  <c r="BS7" i="18"/>
  <c r="AD35" i="18"/>
  <c r="AF16" i="18"/>
  <c r="BB19" i="18"/>
  <c r="BE14" i="18"/>
  <c r="AL66" i="18"/>
  <c r="M66" i="18"/>
  <c r="R66" i="18"/>
  <c r="AY66" i="18"/>
  <c r="H66" i="18"/>
  <c r="D66" i="18"/>
  <c r="BD66" i="18"/>
  <c r="AP66" i="18"/>
  <c r="E66" i="18"/>
  <c r="AB66" i="18"/>
  <c r="I66" i="18"/>
  <c r="AQ66" i="18"/>
  <c r="AD66" i="18"/>
  <c r="T66" i="18"/>
  <c r="BF66" i="18"/>
  <c r="S66" i="18"/>
  <c r="AM66" i="18"/>
  <c r="N66" i="18"/>
  <c r="U66" i="18"/>
  <c r="AF66" i="18"/>
  <c r="X66" i="18"/>
  <c r="AI66" i="18"/>
  <c r="AX66" i="18"/>
  <c r="AK66" i="18"/>
  <c r="R35" i="18"/>
  <c r="Y27" i="18"/>
  <c r="S14" i="18"/>
  <c r="V14" i="18"/>
  <c r="R14" i="18"/>
  <c r="AA7" i="18"/>
  <c r="Z28" i="18"/>
  <c r="J7" i="18"/>
  <c r="I14" i="18"/>
  <c r="Y7" i="18"/>
  <c r="P19" i="18"/>
  <c r="G14" i="18"/>
  <c r="I19" i="18"/>
  <c r="I61" i="18"/>
  <c r="G37" i="18"/>
  <c r="AD61" i="18"/>
  <c r="AI7" i="18"/>
  <c r="AJ7" i="18"/>
  <c r="AG48" i="18"/>
  <c r="AH40" i="18"/>
  <c r="AQ37" i="18"/>
  <c r="BC66" i="18"/>
  <c r="BR43" i="18"/>
  <c r="AV43" i="18"/>
  <c r="AS66" i="18"/>
  <c r="AZ14" i="18"/>
  <c r="BC19" i="18"/>
  <c r="BI28" i="18"/>
  <c r="BF27" i="18"/>
  <c r="BP19" i="18"/>
  <c r="BB7" i="18"/>
  <c r="AD27" i="18"/>
  <c r="AD40" i="18"/>
  <c r="AG14" i="18"/>
  <c r="T60" i="18"/>
  <c r="S60" i="18"/>
  <c r="BO72" i="18"/>
  <c r="BD72" i="18"/>
  <c r="AT72" i="18"/>
  <c r="AU72" i="18"/>
  <c r="F72" i="18"/>
  <c r="W72" i="18"/>
  <c r="O72" i="18"/>
  <c r="AC72" i="18"/>
  <c r="BT72" i="18"/>
  <c r="V72" i="18"/>
  <c r="L72" i="18"/>
  <c r="AN72" i="18"/>
  <c r="AO72" i="18"/>
  <c r="P72" i="18"/>
  <c r="E72" i="18"/>
  <c r="AP72" i="18"/>
  <c r="AM72" i="18"/>
  <c r="AW72" i="18"/>
  <c r="BH72" i="18"/>
  <c r="AZ72" i="18"/>
  <c r="AV72" i="18"/>
  <c r="BJ72" i="18"/>
  <c r="BL72" i="18"/>
  <c r="AH72" i="18"/>
  <c r="AA72" i="18"/>
  <c r="BM72" i="18"/>
  <c r="K72" i="18"/>
  <c r="BA72" i="18"/>
  <c r="BG72" i="18"/>
  <c r="AG72" i="18"/>
  <c r="N72" i="18"/>
  <c r="BK72" i="18"/>
  <c r="AK72" i="18"/>
  <c r="D72" i="18"/>
  <c r="BF72" i="18"/>
  <c r="BC72" i="18"/>
  <c r="Q72" i="18"/>
  <c r="AQ72" i="18"/>
  <c r="AR72" i="18"/>
  <c r="M72" i="18"/>
  <c r="BS72" i="18"/>
  <c r="BN72" i="18"/>
  <c r="AB72" i="18"/>
  <c r="R72" i="18"/>
  <c r="S72" i="18"/>
  <c r="AN11" i="18"/>
  <c r="P11" i="18"/>
  <c r="AO11" i="18"/>
  <c r="BS11" i="18"/>
  <c r="BP11" i="18"/>
  <c r="AQ11" i="18"/>
  <c r="BG11" i="18"/>
  <c r="X11" i="18"/>
  <c r="AX11" i="18"/>
  <c r="E11" i="18"/>
  <c r="AT11" i="18"/>
  <c r="BM11" i="18"/>
  <c r="BJ11" i="18"/>
  <c r="R11" i="18"/>
  <c r="AK11" i="18"/>
  <c r="AS11" i="18"/>
  <c r="AF11" i="18"/>
  <c r="AB11" i="18"/>
  <c r="BE11" i="18"/>
  <c r="BA11" i="18"/>
  <c r="I11" i="18"/>
  <c r="BL11" i="18"/>
  <c r="BB11" i="18"/>
  <c r="AG11" i="18"/>
  <c r="Y11" i="18"/>
  <c r="BD11" i="18"/>
  <c r="J11" i="18"/>
  <c r="BI11" i="18"/>
  <c r="BO11" i="18"/>
  <c r="BQ11" i="18"/>
  <c r="BC11" i="18"/>
  <c r="AR11" i="18"/>
  <c r="F11" i="18"/>
  <c r="BH11" i="18"/>
  <c r="M11" i="18"/>
  <c r="V11" i="18"/>
  <c r="BF11" i="18"/>
  <c r="H11" i="18"/>
  <c r="AW11" i="18"/>
  <c r="BN11" i="18"/>
  <c r="K11" i="18"/>
  <c r="Q11" i="18"/>
  <c r="AJ11" i="18"/>
  <c r="L11" i="18"/>
  <c r="BR11" i="18"/>
  <c r="Z11" i="18"/>
  <c r="AA11" i="18"/>
  <c r="AI11" i="18"/>
  <c r="Q35" i="18"/>
  <c r="Y19" i="18"/>
  <c r="F14" i="18"/>
  <c r="T14" i="18"/>
  <c r="F27" i="18"/>
  <c r="W35" i="18"/>
  <c r="Q14" i="18"/>
  <c r="P35" i="18"/>
  <c r="I35" i="18"/>
  <c r="AG40" i="18"/>
  <c r="AG61" i="18"/>
  <c r="AG28" i="18"/>
  <c r="AH28" i="18"/>
  <c r="AE19" i="18"/>
  <c r="BP40" i="18"/>
  <c r="BC61" i="18"/>
  <c r="AR40" i="18"/>
  <c r="BE61" i="18"/>
  <c r="BN28" i="18"/>
  <c r="AU27" i="18"/>
  <c r="AX14" i="18"/>
  <c r="AR27" i="18"/>
  <c r="AZ28" i="18"/>
  <c r="BG27" i="18"/>
  <c r="BF14" i="18"/>
  <c r="BE27" i="18"/>
  <c r="AC40" i="18"/>
  <c r="BO66" i="18"/>
  <c r="BM37" i="18"/>
  <c r="O60" i="18"/>
  <c r="BP60" i="18"/>
  <c r="M60" i="18"/>
  <c r="AR60" i="18"/>
  <c r="D60" i="18"/>
  <c r="BA60" i="18"/>
  <c r="BQ60" i="18"/>
  <c r="BB60" i="18"/>
  <c r="AE60" i="18"/>
  <c r="P60" i="18"/>
  <c r="AY60" i="18"/>
  <c r="Z60" i="18"/>
  <c r="BI60" i="18"/>
  <c r="BE60" i="18"/>
  <c r="AA60" i="18"/>
  <c r="AB60" i="18"/>
  <c r="AG60" i="18"/>
  <c r="AH60" i="18"/>
  <c r="AP60" i="18"/>
  <c r="U60" i="18"/>
  <c r="X60" i="18"/>
  <c r="AO60" i="18"/>
  <c r="BC60" i="18"/>
  <c r="AI60" i="18"/>
  <c r="N60" i="18"/>
  <c r="BG60" i="18"/>
  <c r="AC60" i="18"/>
  <c r="BS60" i="18"/>
  <c r="AK60" i="18"/>
  <c r="J60" i="18"/>
  <c r="BD60" i="18"/>
  <c r="AX60" i="18"/>
  <c r="BT60" i="18"/>
  <c r="BM60" i="18"/>
  <c r="BN60" i="18"/>
  <c r="AF60" i="18"/>
  <c r="AQ60" i="18"/>
  <c r="V60" i="18"/>
  <c r="AJ60" i="18"/>
  <c r="Q60" i="18"/>
  <c r="AH41" i="18"/>
  <c r="U41" i="18"/>
  <c r="V41" i="18"/>
  <c r="BG41" i="18"/>
  <c r="BR41" i="18"/>
  <c r="BN41" i="18"/>
  <c r="BD41" i="18"/>
  <c r="BS41" i="18"/>
  <c r="BE41" i="18"/>
  <c r="BO41" i="18"/>
  <c r="AZ41" i="18"/>
  <c r="BC41" i="18"/>
  <c r="BA41" i="18"/>
  <c r="AB41" i="18"/>
  <c r="AF41" i="18"/>
  <c r="BB41" i="18"/>
  <c r="AR41" i="18"/>
  <c r="AT41" i="18"/>
  <c r="I41" i="18"/>
  <c r="F41" i="18"/>
  <c r="AI41" i="18"/>
  <c r="K41" i="18"/>
  <c r="AL41" i="18"/>
  <c r="BK41" i="18"/>
  <c r="O41" i="18"/>
  <c r="AA41" i="18"/>
  <c r="AD41" i="18"/>
  <c r="AN41" i="18"/>
  <c r="AG41" i="18"/>
  <c r="AQ41" i="18"/>
  <c r="L41" i="18"/>
  <c r="BO22" i="18"/>
  <c r="BK22" i="18"/>
  <c r="BT22" i="18"/>
  <c r="J22" i="18"/>
  <c r="BM22" i="18"/>
  <c r="D22" i="18"/>
  <c r="AI22" i="18"/>
  <c r="Z22" i="18"/>
  <c r="T22" i="18"/>
  <c r="E22" i="18"/>
  <c r="K22" i="18"/>
  <c r="AX22" i="18"/>
  <c r="AA22" i="18"/>
  <c r="BE22" i="18"/>
  <c r="AE22" i="18"/>
  <c r="AK22" i="18"/>
  <c r="BS22" i="18"/>
  <c r="BP22" i="18"/>
  <c r="R22" i="18"/>
  <c r="I22" i="18"/>
  <c r="BL22" i="18"/>
  <c r="X34" i="18"/>
  <c r="E14" i="18"/>
  <c r="D19" i="18"/>
  <c r="K35" i="18"/>
  <c r="J28" i="18"/>
  <c r="U14" i="18"/>
  <c r="I7" i="18"/>
  <c r="F16" i="18"/>
  <c r="J34" i="18"/>
  <c r="AB16" i="18"/>
  <c r="D37" i="18"/>
  <c r="P61" i="18"/>
  <c r="S27" i="18"/>
  <c r="AN66" i="18"/>
  <c r="AI40" i="18"/>
  <c r="AK19" i="18"/>
  <c r="BB43" i="18"/>
  <c r="AS16" i="18"/>
  <c r="AV34" i="18"/>
  <c r="BH40" i="18"/>
  <c r="AX34" i="18"/>
  <c r="BN14" i="18"/>
  <c r="AS28" i="18"/>
  <c r="BP28" i="18"/>
  <c r="AW7" i="18"/>
  <c r="BR16" i="18"/>
  <c r="BE16" i="18"/>
  <c r="BN16" i="18"/>
  <c r="AD19" i="18"/>
  <c r="G22" i="18"/>
  <c r="AH22" i="18"/>
  <c r="AO22" i="18"/>
  <c r="BT41" i="18"/>
  <c r="S41" i="18"/>
  <c r="BG22" i="18"/>
  <c r="AQ53" i="18"/>
  <c r="L53" i="18"/>
  <c r="V53" i="18"/>
  <c r="AO41" i="18"/>
  <c r="Q22" i="18"/>
  <c r="AP41" i="18"/>
  <c r="BR39" i="18"/>
  <c r="AU39" i="18"/>
  <c r="X39" i="18"/>
  <c r="AL39" i="18"/>
  <c r="AG39" i="18"/>
  <c r="X22" i="18"/>
  <c r="AU22" i="18"/>
  <c r="AQ22" i="18"/>
  <c r="AK41" i="18"/>
  <c r="BB22" i="18"/>
  <c r="AV22" i="18"/>
  <c r="AP22" i="18"/>
  <c r="Z42" i="18"/>
  <c r="AQ42" i="18"/>
  <c r="BA42" i="18"/>
  <c r="AD42" i="18"/>
  <c r="U42" i="18"/>
  <c r="AA42" i="18"/>
  <c r="BQ42" i="18"/>
  <c r="BG42" i="18"/>
  <c r="AM42" i="18"/>
  <c r="BK42" i="18"/>
  <c r="AB42" i="18"/>
  <c r="AO42" i="18"/>
  <c r="AR42" i="18"/>
  <c r="N42" i="18"/>
  <c r="R42" i="18"/>
  <c r="BP42" i="18"/>
  <c r="V42" i="18"/>
  <c r="AC42" i="18"/>
  <c r="AE42" i="18"/>
  <c r="AY42" i="18"/>
  <c r="Y42" i="18"/>
  <c r="AW28" i="18"/>
  <c r="AS40" i="18"/>
  <c r="BT19" i="18"/>
  <c r="BR25" i="18"/>
  <c r="BK40" i="18"/>
  <c r="AS27" i="18"/>
  <c r="BB16" i="18"/>
  <c r="BS37" i="18"/>
  <c r="BJ16" i="18"/>
  <c r="BL16" i="18"/>
  <c r="BD7" i="18"/>
  <c r="AC14" i="18"/>
  <c r="BH9" i="18"/>
  <c r="BO9" i="18"/>
  <c r="AV67" i="18"/>
  <c r="AK67" i="18"/>
  <c r="AL67" i="18"/>
  <c r="R67" i="18"/>
  <c r="BG67" i="18"/>
  <c r="BE67" i="18"/>
  <c r="AN67" i="18"/>
  <c r="BB67" i="18"/>
  <c r="BC67" i="18"/>
  <c r="BM67" i="18"/>
  <c r="I67" i="18"/>
  <c r="BO67" i="18"/>
  <c r="AX67" i="18"/>
  <c r="D67" i="18"/>
  <c r="BJ67" i="18"/>
  <c r="AP67" i="18"/>
  <c r="BA67" i="18"/>
  <c r="AQ67" i="18"/>
  <c r="AM67" i="18"/>
  <c r="H67" i="18"/>
  <c r="BK67" i="18"/>
  <c r="G42" i="18"/>
  <c r="Z16" i="18"/>
  <c r="T27" i="18"/>
  <c r="N14" i="18"/>
  <c r="H35" i="18"/>
  <c r="I28" i="18"/>
  <c r="K19" i="18"/>
  <c r="Z25" i="18"/>
  <c r="R7" i="18"/>
  <c r="G28" i="18"/>
  <c r="AO66" i="18"/>
  <c r="AF25" i="18"/>
  <c r="AI16" i="18"/>
  <c r="AJ25" i="18"/>
  <c r="AQ7" i="18"/>
  <c r="BJ61" i="18"/>
  <c r="BK19" i="18"/>
  <c r="BO28" i="18"/>
  <c r="AV27" i="18"/>
  <c r="BF16" i="18"/>
  <c r="BB25" i="18"/>
  <c r="AU7" i="18"/>
  <c r="BG37" i="18"/>
  <c r="BA25" i="18"/>
  <c r="BC37" i="18"/>
  <c r="AT16" i="18"/>
  <c r="AU37" i="18"/>
  <c r="AY16" i="18"/>
  <c r="BK25" i="18"/>
  <c r="AX50" i="18"/>
  <c r="U50" i="18"/>
  <c r="P9" i="18"/>
  <c r="AO55" i="18"/>
  <c r="AS55" i="18"/>
  <c r="V55" i="18"/>
  <c r="AL55" i="18"/>
  <c r="AN55" i="18"/>
  <c r="U55" i="18"/>
  <c r="H55" i="18"/>
  <c r="I55" i="18"/>
  <c r="Q55" i="18"/>
  <c r="AM55" i="18"/>
  <c r="AG55" i="18"/>
  <c r="AP55" i="18"/>
  <c r="BB55" i="18"/>
  <c r="M55" i="18"/>
  <c r="AI55" i="18"/>
  <c r="BT55" i="18"/>
  <c r="BE55" i="18"/>
  <c r="AJ55" i="18"/>
  <c r="BL55" i="18"/>
  <c r="AE55" i="18"/>
  <c r="BA55" i="18"/>
  <c r="AF55" i="18"/>
  <c r="BK43" i="18"/>
  <c r="BP16" i="18"/>
  <c r="AC66" i="18"/>
  <c r="BH51" i="18"/>
  <c r="BB51" i="18"/>
  <c r="BI14" i="18"/>
  <c r="AC7" i="18"/>
  <c r="S51" i="18"/>
  <c r="BA51" i="18"/>
  <c r="G68" i="18"/>
  <c r="K68" i="18"/>
  <c r="U68" i="18"/>
  <c r="BN54" i="18"/>
  <c r="AF54" i="18"/>
  <c r="BQ54" i="18"/>
  <c r="AR16" i="18"/>
  <c r="AC61" i="18"/>
  <c r="P51" i="18"/>
  <c r="K53" i="18"/>
  <c r="BN39" i="18"/>
  <c r="BR53" i="18"/>
  <c r="N53" i="18"/>
  <c r="AX39" i="18"/>
  <c r="BT25" i="18"/>
  <c r="AB39" i="18"/>
  <c r="BS39" i="18"/>
  <c r="J53" i="18"/>
  <c r="W39" i="18"/>
  <c r="AF53" i="18"/>
  <c r="BE39" i="18"/>
  <c r="BG39" i="18"/>
  <c r="S53" i="18"/>
  <c r="AM25" i="18"/>
  <c r="AC39" i="18"/>
  <c r="P50" i="18"/>
  <c r="W53" i="18"/>
  <c r="BD25" i="18"/>
  <c r="X25" i="18"/>
  <c r="AO25" i="18"/>
  <c r="BE50" i="18"/>
  <c r="AZ39" i="18"/>
  <c r="BM25" i="18"/>
  <c r="AY50" i="18"/>
  <c r="BB50" i="18"/>
  <c r="BI39" i="18"/>
  <c r="Y50" i="18"/>
  <c r="AR9" i="18"/>
  <c r="AV9" i="18"/>
  <c r="AO9" i="18"/>
  <c r="BL9" i="18"/>
  <c r="BQ9" i="18"/>
  <c r="AV25" i="18"/>
  <c r="AR25" i="18"/>
  <c r="BO53" i="18"/>
  <c r="T9" i="18"/>
  <c r="L25" i="18"/>
  <c r="H9" i="18"/>
  <c r="V39" i="18"/>
  <c r="N9" i="18"/>
  <c r="AL25" i="18"/>
  <c r="AQ9" i="18"/>
  <c r="BK50" i="18"/>
  <c r="AW9" i="18"/>
  <c r="BK9" i="18"/>
  <c r="BQ39" i="18"/>
  <c r="AD50" i="18"/>
  <c r="AH50" i="18"/>
  <c r="AK50" i="18"/>
  <c r="BA50" i="18"/>
  <c r="BJ39" i="18"/>
  <c r="AS39" i="18"/>
  <c r="I50" i="18"/>
  <c r="AU53" i="18"/>
  <c r="BE9" i="18"/>
  <c r="AY9" i="18"/>
  <c r="AY53" i="18"/>
  <c r="D9" i="18"/>
  <c r="R16" i="18"/>
  <c r="Y16" i="18"/>
  <c r="Y25" i="18"/>
  <c r="G16" i="18"/>
  <c r="M16" i="18"/>
  <c r="Q25" i="18"/>
  <c r="F39" i="18"/>
  <c r="AC16" i="18"/>
  <c r="AE50" i="18"/>
  <c r="AM9" i="18"/>
  <c r="BA39" i="18"/>
  <c r="AW25" i="18"/>
  <c r="AC53" i="18"/>
  <c r="H53" i="18"/>
  <c r="AI9" i="18"/>
  <c r="AJ50" i="18"/>
  <c r="AV50" i="18"/>
  <c r="BC50" i="18"/>
  <c r="AT39" i="18"/>
  <c r="Z39" i="18"/>
  <c r="AD53" i="18"/>
  <c r="AI53" i="18"/>
  <c r="O39" i="18"/>
  <c r="U53" i="18"/>
  <c r="BE53" i="18"/>
  <c r="BN9" i="18"/>
  <c r="F25" i="18"/>
  <c r="W25" i="18"/>
  <c r="O25" i="18"/>
  <c r="BI16" i="18"/>
  <c r="BJ53" i="18"/>
  <c r="BO16" i="18"/>
  <c r="Y53" i="18"/>
  <c r="L50" i="18"/>
  <c r="T50" i="18"/>
  <c r="BP50" i="18"/>
  <c r="AL16" i="18"/>
  <c r="BJ50" i="18"/>
  <c r="BM39" i="18"/>
  <c r="AA39" i="18"/>
  <c r="J39" i="18"/>
  <c r="R39" i="18"/>
  <c r="AV39" i="18"/>
  <c r="AX9" i="18"/>
  <c r="BH50" i="18"/>
  <c r="AZ9" i="18"/>
  <c r="BH16" i="18"/>
  <c r="AC25" i="18"/>
  <c r="BM50" i="18"/>
  <c r="AI50" i="18"/>
  <c r="AN50" i="18"/>
  <c r="L39" i="18"/>
  <c r="V50" i="18"/>
  <c r="AH39" i="18"/>
  <c r="BF25" i="18"/>
  <c r="AO39" i="18"/>
  <c r="BG16" i="18"/>
  <c r="BI50" i="18"/>
  <c r="AP25" i="18"/>
  <c r="F50" i="18"/>
  <c r="AJ9" i="18"/>
  <c r="BI25" i="18"/>
  <c r="BG50" i="18"/>
  <c r="AE39" i="18"/>
  <c r="AW50" i="18"/>
  <c r="BD16" i="18"/>
  <c r="BL50" i="18"/>
  <c r="H50" i="18"/>
  <c r="N39" i="18"/>
  <c r="U39" i="18"/>
  <c r="Z53" i="18"/>
  <c r="BL25" i="18"/>
  <c r="BK16" i="18"/>
  <c r="M39" i="18"/>
  <c r="AS50" i="18"/>
  <c r="AA50" i="18"/>
  <c r="AK9" i="18"/>
  <c r="AX53" i="18"/>
  <c r="AO53" i="18"/>
  <c r="H39" i="18"/>
  <c r="E39" i="18"/>
  <c r="AF39" i="18"/>
  <c r="BL53" i="18"/>
  <c r="AU16" i="18"/>
  <c r="AB50" i="18"/>
  <c r="K50" i="18"/>
  <c r="E50" i="18"/>
  <c r="AK53" i="18"/>
  <c r="BC53" i="18"/>
  <c r="BD53" i="18"/>
  <c r="BI53" i="18"/>
  <c r="X53" i="18"/>
  <c r="AG53" i="18"/>
  <c r="AS53" i="18"/>
  <c r="BT53" i="18"/>
  <c r="E53" i="18"/>
  <c r="R53" i="18"/>
  <c r="T53" i="18"/>
  <c r="AH53" i="18"/>
  <c r="AN53" i="18"/>
  <c r="BP53" i="18"/>
  <c r="AJ53" i="18"/>
  <c r="AL53" i="18"/>
  <c r="BA53" i="18"/>
  <c r="AZ53" i="18"/>
  <c r="I53" i="18"/>
  <c r="AN39" i="18"/>
  <c r="AD39" i="18"/>
  <c r="BH25" i="18"/>
  <c r="BE25" i="18"/>
  <c r="J25" i="18"/>
  <c r="I25" i="18"/>
  <c r="BM53" i="18"/>
  <c r="BG53" i="18"/>
  <c r="BR50" i="18"/>
  <c r="AO50" i="18"/>
  <c r="AN25" i="18"/>
  <c r="AT50" i="18"/>
  <c r="V9" i="18"/>
  <c r="S25" i="18"/>
  <c r="U25" i="18"/>
  <c r="M9" i="18"/>
  <c r="S50" i="18"/>
  <c r="H25" i="18"/>
  <c r="O53" i="18"/>
  <c r="AQ50" i="18"/>
  <c r="BF39" i="18"/>
  <c r="AT53" i="18"/>
  <c r="BN25" i="18"/>
  <c r="D50" i="18"/>
  <c r="AG50" i="18"/>
  <c r="I39" i="18"/>
  <c r="AW39" i="18"/>
  <c r="K39" i="18"/>
  <c r="BG9" i="18"/>
  <c r="AF9" i="18"/>
  <c r="X50" i="18"/>
  <c r="BN53" i="18"/>
  <c r="G9" i="18"/>
  <c r="AA25" i="18"/>
  <c r="F53" i="18"/>
  <c r="I16" i="18"/>
  <c r="K25" i="18"/>
  <c r="AI25" i="18"/>
  <c r="AR50" i="18"/>
  <c r="BM16" i="18"/>
  <c r="AY25" i="18"/>
  <c r="AZ16" i="18"/>
  <c r="Y39" i="18"/>
  <c r="AP9" i="18"/>
  <c r="BT50" i="18"/>
  <c r="BD39" i="18"/>
  <c r="AR53" i="18"/>
  <c r="AW16" i="18"/>
  <c r="AX16" i="18"/>
  <c r="AF50" i="18"/>
  <c r="AG16" i="18"/>
  <c r="Q16" i="18"/>
  <c r="Z9" i="18"/>
  <c r="Q53" i="18"/>
  <c r="G25" i="18"/>
  <c r="AH9" i="18"/>
  <c r="BD50" i="18"/>
  <c r="BS25" i="18"/>
  <c r="BF50" i="18"/>
  <c r="AS9" i="18"/>
  <c r="BC39" i="18"/>
  <c r="BQ16" i="18"/>
  <c r="AZ25" i="18"/>
  <c r="Q39" i="18"/>
  <c r="BN50" i="18"/>
  <c r="G39" i="18"/>
  <c r="BQ53" i="18"/>
  <c r="AQ25" i="18"/>
  <c r="AA53" i="18"/>
  <c r="Y9" i="18"/>
  <c r="AV53" i="18"/>
  <c r="AD9" i="18"/>
  <c r="AL9" i="18"/>
  <c r="J50" i="18"/>
  <c r="AC9" i="18"/>
  <c r="P39" i="18"/>
  <c r="AJ39" i="18"/>
  <c r="AM39" i="18"/>
  <c r="BB39" i="18"/>
  <c r="M53" i="18"/>
  <c r="D53" i="18"/>
  <c r="BB53" i="18"/>
  <c r="E25" i="18"/>
  <c r="AQ39" i="18"/>
  <c r="AM53" i="18"/>
  <c r="BQ25" i="18"/>
  <c r="BO50" i="18"/>
  <c r="P53" i="18"/>
  <c r="AW53" i="18"/>
  <c r="BQ50" i="18"/>
  <c r="G53" i="18"/>
  <c r="BS53" i="18"/>
  <c r="W50" i="18"/>
  <c r="AC50" i="18"/>
  <c r="AE53" i="18"/>
  <c r="BK53" i="18"/>
  <c r="AZ50" i="18"/>
  <c r="AH25" i="18"/>
  <c r="M25" i="18"/>
  <c r="V16" i="18"/>
  <c r="X16" i="18"/>
  <c r="AX25" i="18"/>
  <c r="N50" i="18"/>
  <c r="AM16" i="18"/>
  <c r="BL39" i="18"/>
  <c r="BF53" i="18"/>
  <c r="BT39" i="18"/>
  <c r="BH53" i="18"/>
  <c r="BP25" i="18"/>
  <c r="BJ9" i="18"/>
  <c r="AI39" i="18"/>
  <c r="V25" i="18"/>
  <c r="AB25" i="18"/>
  <c r="U9" i="18"/>
  <c r="J9" i="18"/>
  <c r="AP39" i="18"/>
  <c r="BH39" i="18"/>
  <c r="BC25" i="18"/>
  <c r="BC16" i="18"/>
  <c r="BA16" i="18"/>
  <c r="BS16" i="18"/>
  <c r="AU25" i="18"/>
  <c r="R50" i="18"/>
  <c r="O50" i="18"/>
  <c r="AJ16" i="18"/>
  <c r="BS9" i="18"/>
  <c r="AE9" i="18"/>
  <c r="AK39" i="18"/>
  <c r="AB53" i="18"/>
  <c r="BF9" i="18"/>
  <c r="AU76" i="18" l="1"/>
  <c r="Z43" i="18"/>
  <c r="X37" i="18"/>
  <c r="L37" i="18"/>
  <c r="L76" i="18" s="1"/>
  <c r="M37" i="18"/>
  <c r="BH76" i="18"/>
  <c r="D43" i="18"/>
  <c r="AV76" i="18"/>
  <c r="AN37" i="18"/>
  <c r="BB37" i="18"/>
  <c r="BB76" i="18" s="1"/>
  <c r="V37" i="18"/>
  <c r="V76" i="18" s="1"/>
  <c r="AM37" i="18"/>
  <c r="AM76" i="18" s="1"/>
  <c r="BR37" i="18"/>
  <c r="BR76" i="18" s="1"/>
  <c r="AY37" i="18"/>
  <c r="P37" i="18"/>
  <c r="AK37" i="18"/>
  <c r="AF37" i="18"/>
  <c r="N37" i="18"/>
  <c r="Q37" i="18"/>
  <c r="AX37" i="18"/>
  <c r="J37" i="18"/>
  <c r="AJ37" i="18"/>
  <c r="BN37" i="18"/>
  <c r="BN76" i="18" s="1"/>
  <c r="F37" i="18"/>
  <c r="O37" i="18"/>
  <c r="O76" i="18" s="1"/>
  <c r="H37" i="18"/>
  <c r="AZ37" i="18"/>
  <c r="AZ76" i="18" s="1"/>
  <c r="AA37" i="18"/>
  <c r="Z37" i="18"/>
  <c r="AI37" i="18"/>
  <c r="I37" i="18"/>
  <c r="E37" i="18"/>
  <c r="BQ37" i="18"/>
  <c r="U37" i="18"/>
  <c r="Y37" i="18"/>
  <c r="AG37" i="18"/>
  <c r="BO37" i="18"/>
  <c r="BO76" i="18" s="1"/>
  <c r="AP37" i="18"/>
  <c r="AE37" i="18"/>
  <c r="S37" i="18"/>
  <c r="S76" i="18" s="1"/>
  <c r="K37" i="18"/>
  <c r="K76" i="18" s="1"/>
  <c r="AH37" i="18"/>
  <c r="AH76" i="18" s="1"/>
  <c r="BA37" i="18"/>
  <c r="BA76" i="18" s="1"/>
  <c r="AB37" i="18"/>
  <c r="AL37" i="18"/>
  <c r="AY43" i="18"/>
  <c r="BE37" i="18"/>
  <c r="AO37" i="18"/>
  <c r="BL76" i="18"/>
  <c r="V43" i="18"/>
  <c r="AM43" i="18"/>
  <c r="AN43" i="18"/>
  <c r="AT43" i="18"/>
  <c r="AT76" i="18" s="1"/>
  <c r="AI43" i="18"/>
  <c r="AF43" i="18"/>
  <c r="AK43" i="18"/>
  <c r="AL43" i="18"/>
  <c r="BE43" i="18"/>
  <c r="BE76" i="18" s="1"/>
  <c r="AO43" i="18"/>
  <c r="AO76" i="18" s="1"/>
  <c r="AB43" i="18"/>
  <c r="BN43" i="18"/>
  <c r="BC43" i="18"/>
  <c r="BC76" i="18" s="1"/>
  <c r="BJ43" i="18"/>
  <c r="BJ76" i="18" s="1"/>
  <c r="O43" i="18"/>
  <c r="AR43" i="18"/>
  <c r="AR76" i="18" s="1"/>
  <c r="BG43" i="18"/>
  <c r="BG76" i="18" s="1"/>
  <c r="AE43" i="18"/>
  <c r="BF43" i="18"/>
  <c r="BF76" i="18" s="1"/>
  <c r="BI43" i="18"/>
  <c r="BI76" i="18" s="1"/>
  <c r="AQ43" i="18"/>
  <c r="AQ76" i="18" s="1"/>
  <c r="U43" i="18"/>
  <c r="M43" i="18"/>
  <c r="H43" i="18"/>
  <c r="R43" i="18"/>
  <c r="R76" i="18" s="1"/>
  <c r="BT43" i="18"/>
  <c r="BT76" i="18" s="1"/>
  <c r="Q43" i="18"/>
  <c r="J43" i="18"/>
  <c r="AD43" i="18"/>
  <c r="T43" i="18"/>
  <c r="AS43" i="18"/>
  <c r="AS76" i="18" s="1"/>
  <c r="AC43" i="18"/>
  <c r="AC76" i="18" s="1"/>
  <c r="AZ43" i="18"/>
  <c r="BP43" i="18"/>
  <c r="BP76" i="18" s="1"/>
  <c r="BD43" i="18"/>
  <c r="BD76" i="18" s="1"/>
  <c r="N43" i="18"/>
  <c r="BA43" i="18"/>
  <c r="AJ43" i="18"/>
  <c r="BS43" i="18"/>
  <c r="G43" i="18"/>
  <c r="G76" i="18" s="1"/>
  <c r="F43" i="18"/>
  <c r="AA43" i="18"/>
  <c r="AA76" i="18" s="1"/>
  <c r="Y43" i="18"/>
  <c r="S43" i="18"/>
  <c r="K43" i="18"/>
  <c r="W43" i="18"/>
  <c r="W76" i="18" s="1"/>
  <c r="L43" i="18"/>
  <c r="BH43" i="18"/>
  <c r="AX43" i="18"/>
  <c r="P43" i="18"/>
  <c r="X43" i="18"/>
  <c r="AP43" i="18"/>
  <c r="BQ43" i="18"/>
  <c r="I43" i="18"/>
  <c r="I76" i="18" s="1"/>
  <c r="AG43" i="18"/>
  <c r="AG76" i="18" s="1"/>
  <c r="BM43" i="18"/>
  <c r="BM76" i="18" s="1"/>
  <c r="BS76" i="18"/>
  <c r="BK76" i="18"/>
  <c r="AD76" i="18"/>
  <c r="T37" i="18"/>
  <c r="AW37" i="18"/>
  <c r="AW76" i="18" s="1"/>
  <c r="E43" i="18"/>
  <c r="D7" i="18"/>
  <c r="BT8" i="17"/>
  <c r="BS8" i="17"/>
  <c r="BR8" i="17"/>
  <c r="BQ8" i="17"/>
  <c r="BP8" i="17"/>
  <c r="BO8" i="17"/>
  <c r="BN8" i="17"/>
  <c r="BM8" i="17"/>
  <c r="BL8" i="17"/>
  <c r="BK8" i="17"/>
  <c r="BJ8" i="17"/>
  <c r="BI8" i="17"/>
  <c r="BH8" i="17"/>
  <c r="BG8" i="17"/>
  <c r="BF8" i="17"/>
  <c r="BE8" i="17"/>
  <c r="BD8" i="17"/>
  <c r="BC8" i="17"/>
  <c r="BB8" i="17"/>
  <c r="BA8" i="17"/>
  <c r="AZ8" i="17"/>
  <c r="AY8" i="17"/>
  <c r="AX8" i="17"/>
  <c r="AW8" i="17"/>
  <c r="AV8" i="17"/>
  <c r="AU8" i="17"/>
  <c r="AT8" i="17"/>
  <c r="AS8" i="17"/>
  <c r="AR8" i="17"/>
  <c r="AQ8" i="17"/>
  <c r="AP8" i="17"/>
  <c r="AO8" i="17"/>
  <c r="AN8" i="17"/>
  <c r="AM8" i="17"/>
  <c r="AL8" i="17"/>
  <c r="AK8" i="17"/>
  <c r="AJ8" i="17"/>
  <c r="AI8" i="17"/>
  <c r="AH8" i="17"/>
  <c r="AG8" i="17"/>
  <c r="AF8" i="17"/>
  <c r="AE8" i="17"/>
  <c r="AD8" i="17"/>
  <c r="AC8" i="17"/>
  <c r="AB8" i="17"/>
  <c r="AA8" i="17"/>
  <c r="Z8" i="17"/>
  <c r="Y8" i="17"/>
  <c r="X8" i="17"/>
  <c r="W8" i="17"/>
  <c r="V8" i="17"/>
  <c r="U8" i="17"/>
  <c r="T8" i="17"/>
  <c r="S8" i="17"/>
  <c r="R8" i="17"/>
  <c r="Q8" i="17"/>
  <c r="P8" i="17"/>
  <c r="O8" i="17"/>
  <c r="N8" i="17"/>
  <c r="M8" i="17"/>
  <c r="L8" i="17"/>
  <c r="K8" i="17"/>
  <c r="J8" i="17"/>
  <c r="I8" i="17"/>
  <c r="H8" i="17"/>
  <c r="G8" i="17"/>
  <c r="F8" i="17"/>
  <c r="E8" i="17"/>
  <c r="D8" i="17"/>
  <c r="BT7" i="17"/>
  <c r="BS7" i="17"/>
  <c r="BR7" i="17"/>
  <c r="BQ7" i="17"/>
  <c r="BP7" i="17"/>
  <c r="BO7" i="17"/>
  <c r="BO9" i="17" s="1"/>
  <c r="BN7" i="17"/>
  <c r="BN9" i="17" s="1"/>
  <c r="BM7" i="17"/>
  <c r="BM9" i="17" s="1"/>
  <c r="BL7" i="17"/>
  <c r="BL9" i="17" s="1"/>
  <c r="BK7" i="17"/>
  <c r="BJ7" i="17"/>
  <c r="BJ9" i="17" s="1"/>
  <c r="BI7" i="17"/>
  <c r="BI9" i="17" s="1"/>
  <c r="BH7" i="17"/>
  <c r="BH9" i="17" s="1"/>
  <c r="BG7" i="17"/>
  <c r="BG9" i="17" s="1"/>
  <c r="BF7" i="17"/>
  <c r="BE7" i="17"/>
  <c r="BD7" i="17"/>
  <c r="BC7" i="17"/>
  <c r="BB7" i="17"/>
  <c r="BA7" i="17"/>
  <c r="AZ7" i="17"/>
  <c r="AY7" i="17"/>
  <c r="AY9" i="17" s="1"/>
  <c r="AX7" i="17"/>
  <c r="AW7" i="17"/>
  <c r="AW9" i="17" s="1"/>
  <c r="AV7" i="17"/>
  <c r="AU7" i="17"/>
  <c r="AU9" i="17" s="1"/>
  <c r="AT7" i="17"/>
  <c r="AT9" i="17" s="1"/>
  <c r="AS7" i="17"/>
  <c r="AS9" i="17" s="1"/>
  <c r="AR7" i="17"/>
  <c r="AR9" i="17" s="1"/>
  <c r="AQ7" i="17"/>
  <c r="AQ9" i="17" s="1"/>
  <c r="AP7" i="17"/>
  <c r="AP9" i="17" s="1"/>
  <c r="AO7" i="17"/>
  <c r="AO9" i="17" s="1"/>
  <c r="AN7" i="17"/>
  <c r="AM7" i="17"/>
  <c r="AL7" i="17"/>
  <c r="AL9" i="17" s="1"/>
  <c r="AK7" i="17"/>
  <c r="AK9" i="17" s="1"/>
  <c r="AJ7" i="17"/>
  <c r="AI7" i="17"/>
  <c r="AI9" i="17" s="1"/>
  <c r="AH7" i="17"/>
  <c r="AG7" i="17"/>
  <c r="AF7" i="17"/>
  <c r="AE7" i="17"/>
  <c r="AD7" i="17"/>
  <c r="AD9" i="17" s="1"/>
  <c r="AC7" i="17"/>
  <c r="AC9" i="17" s="1"/>
  <c r="AB7" i="17"/>
  <c r="AB9" i="17" s="1"/>
  <c r="AA7" i="17"/>
  <c r="AA9" i="17" s="1"/>
  <c r="Z7" i="17"/>
  <c r="Y7" i="17"/>
  <c r="X7" i="17"/>
  <c r="W7" i="17"/>
  <c r="V7" i="17"/>
  <c r="U7" i="17"/>
  <c r="T7" i="17"/>
  <c r="S7" i="17"/>
  <c r="S9" i="17" s="1"/>
  <c r="R7" i="17"/>
  <c r="R9" i="17" s="1"/>
  <c r="Q7" i="17"/>
  <c r="Q9" i="17" s="1"/>
  <c r="P7" i="17"/>
  <c r="O7" i="17"/>
  <c r="O9" i="17" s="1"/>
  <c r="N7" i="17"/>
  <c r="N9" i="17" s="1"/>
  <c r="M7" i="17"/>
  <c r="M9" i="17" s="1"/>
  <c r="L7" i="17"/>
  <c r="L9" i="17" s="1"/>
  <c r="K7" i="17"/>
  <c r="K9" i="17" s="1"/>
  <c r="J7" i="17"/>
  <c r="J9" i="17" s="1"/>
  <c r="I7" i="17"/>
  <c r="I9" i="17" s="1"/>
  <c r="H7" i="17"/>
  <c r="G7" i="17"/>
  <c r="F7" i="17"/>
  <c r="E7" i="17"/>
  <c r="D7" i="17"/>
  <c r="X76" i="18" l="1"/>
  <c r="P76" i="18"/>
  <c r="AF76" i="18"/>
  <c r="AI76" i="18"/>
  <c r="AY76" i="18"/>
  <c r="AE76" i="18"/>
  <c r="M76" i="18"/>
  <c r="BQ76" i="18"/>
  <c r="E76" i="18"/>
  <c r="AB76" i="18"/>
  <c r="AL76" i="18"/>
  <c r="F76" i="18"/>
  <c r="AP76" i="18"/>
  <c r="T76" i="18"/>
  <c r="AX76" i="18"/>
  <c r="AN76" i="18"/>
  <c r="AJ76" i="18"/>
  <c r="Y76" i="18"/>
  <c r="Q76" i="18"/>
  <c r="AK76" i="18"/>
  <c r="Z76" i="18"/>
  <c r="J76" i="18"/>
  <c r="U76" i="18"/>
  <c r="N76" i="18"/>
  <c r="D76" i="18"/>
  <c r="H76" i="18"/>
  <c r="X9" i="17"/>
  <c r="BD9" i="17"/>
  <c r="Y9" i="17"/>
  <c r="BE9" i="17"/>
  <c r="Z9" i="17"/>
  <c r="BF9" i="17"/>
  <c r="AE9" i="17"/>
  <c r="BK9" i="17"/>
  <c r="H9" i="17"/>
  <c r="AN9" i="17"/>
  <c r="BT9" i="17"/>
  <c r="P9" i="17"/>
  <c r="AF9" i="17"/>
  <c r="AV9" i="17"/>
  <c r="AG9" i="17"/>
  <c r="AH9" i="17"/>
  <c r="AX9" i="17"/>
  <c r="D9" i="17"/>
  <c r="T9" i="17"/>
  <c r="AJ9" i="17"/>
  <c r="AZ9" i="17"/>
  <c r="BP9" i="17"/>
  <c r="E9" i="17"/>
  <c r="U9" i="17"/>
  <c r="BA9" i="17"/>
  <c r="BQ9" i="17"/>
  <c r="F9" i="17"/>
  <c r="V9" i="17"/>
  <c r="BB9" i="17"/>
  <c r="BR9" i="17"/>
  <c r="G9" i="17"/>
  <c r="W9" i="17"/>
  <c r="AM9" i="17"/>
  <c r="BC9" i="17"/>
  <c r="BS9" i="17"/>
  <c r="BU82" i="19"/>
  <c r="BT82" i="19"/>
  <c r="BS82" i="19"/>
  <c r="BR82" i="19"/>
  <c r="BQ82" i="19"/>
  <c r="BP82" i="19"/>
  <c r="BO82" i="19"/>
  <c r="BN82" i="19"/>
  <c r="BM82" i="19"/>
  <c r="BL82" i="19"/>
  <c r="BK82" i="19"/>
  <c r="BJ82" i="19"/>
  <c r="BI82" i="19"/>
  <c r="BH82" i="19"/>
  <c r="BG82" i="19"/>
  <c r="BF82" i="19"/>
  <c r="BE82" i="19"/>
  <c r="BD82" i="19"/>
  <c r="BC82" i="19"/>
  <c r="BB82" i="19"/>
  <c r="BA82" i="19"/>
  <c r="AZ82" i="19"/>
  <c r="AY82" i="19"/>
  <c r="AX82" i="19"/>
  <c r="AW82" i="19"/>
  <c r="AV82" i="19"/>
  <c r="AU82" i="19"/>
  <c r="AT82" i="19"/>
  <c r="AS82" i="19"/>
  <c r="AR82" i="19"/>
  <c r="AQ82" i="19"/>
  <c r="AP82" i="19"/>
  <c r="AO82" i="19"/>
  <c r="AN82" i="19"/>
  <c r="AM82" i="19"/>
  <c r="AL82" i="19"/>
  <c r="AK82" i="19"/>
  <c r="AJ82" i="19"/>
  <c r="AI82" i="19"/>
  <c r="AH82" i="19"/>
  <c r="AG82" i="19"/>
  <c r="AF82" i="19"/>
  <c r="AE82" i="19"/>
  <c r="AD82" i="19"/>
  <c r="AC82" i="19"/>
  <c r="AB82" i="19"/>
  <c r="AA82" i="19"/>
  <c r="Z82" i="19"/>
  <c r="Y82" i="19"/>
  <c r="X82" i="19"/>
  <c r="W82" i="19"/>
  <c r="V82" i="19"/>
  <c r="U82" i="19"/>
  <c r="T82" i="19"/>
  <c r="S82" i="19"/>
  <c r="R82" i="19"/>
  <c r="Q82" i="19"/>
  <c r="P82" i="19"/>
  <c r="O82" i="19"/>
  <c r="N82" i="19"/>
  <c r="M82" i="19"/>
  <c r="L82" i="19"/>
  <c r="K82" i="19"/>
  <c r="J82" i="19"/>
  <c r="I82" i="19"/>
  <c r="H82" i="19"/>
  <c r="G82" i="19"/>
  <c r="F82" i="19"/>
  <c r="E82" i="19"/>
  <c r="D82" i="19"/>
  <c r="B75" i="19"/>
  <c r="B74" i="19"/>
  <c r="B73" i="19"/>
  <c r="B72" i="19"/>
  <c r="B71" i="19"/>
  <c r="B70" i="19"/>
  <c r="B69" i="19"/>
  <c r="B68" i="19"/>
  <c r="B67" i="19"/>
  <c r="B66" i="19"/>
  <c r="B65" i="19"/>
  <c r="B64" i="19"/>
  <c r="B63" i="19"/>
  <c r="B62" i="19"/>
  <c r="B61" i="19"/>
  <c r="B60" i="19"/>
  <c r="B59" i="19"/>
  <c r="B58" i="19"/>
  <c r="B57" i="19"/>
  <c r="B56" i="19"/>
  <c r="B55" i="19"/>
  <c r="B54" i="19"/>
  <c r="B53" i="19"/>
  <c r="B52" i="19"/>
  <c r="B51" i="19"/>
  <c r="B50" i="19"/>
  <c r="B49" i="19"/>
  <c r="B48" i="19"/>
  <c r="B47" i="19"/>
  <c r="B46" i="19"/>
  <c r="B45" i="19"/>
  <c r="B44" i="19"/>
  <c r="B43" i="19"/>
  <c r="B42" i="19"/>
  <c r="B41" i="19"/>
  <c r="B40" i="19"/>
  <c r="B39" i="19"/>
  <c r="B38" i="19"/>
  <c r="B37" i="19"/>
  <c r="B36" i="19"/>
  <c r="B35" i="19"/>
  <c r="B34" i="19"/>
  <c r="B33" i="19"/>
  <c r="B32" i="19"/>
  <c r="B31" i="19"/>
  <c r="B30" i="19"/>
  <c r="B29" i="19"/>
  <c r="B28" i="19"/>
  <c r="B27" i="19"/>
  <c r="B26" i="19"/>
  <c r="B25" i="19"/>
  <c r="B24" i="19"/>
  <c r="B23" i="19"/>
  <c r="B22" i="19"/>
  <c r="B21" i="19"/>
  <c r="B20" i="19"/>
  <c r="B19" i="19"/>
  <c r="B18" i="19"/>
  <c r="B17" i="19"/>
  <c r="B16" i="19"/>
  <c r="B15" i="19"/>
  <c r="B14" i="19"/>
  <c r="B13" i="19"/>
  <c r="B12" i="19"/>
  <c r="B11" i="19"/>
  <c r="B10" i="19"/>
  <c r="B9" i="19"/>
  <c r="B8" i="19"/>
  <c r="B7" i="19"/>
  <c r="BT6" i="19"/>
  <c r="BS6" i="19"/>
  <c r="BR6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BE6" i="19"/>
  <c r="BD6" i="19"/>
  <c r="BC6" i="19"/>
  <c r="BB6" i="19"/>
  <c r="BA6" i="19"/>
  <c r="AZ6" i="19"/>
  <c r="AY6" i="19"/>
  <c r="AX6" i="19"/>
  <c r="AW6" i="19"/>
  <c r="AV6" i="19"/>
  <c r="AU6" i="19"/>
  <c r="AT6" i="19"/>
  <c r="AS6" i="19"/>
  <c r="AR6" i="19"/>
  <c r="AQ6" i="19"/>
  <c r="AP6" i="19"/>
  <c r="AO6" i="19"/>
  <c r="AN6" i="19"/>
  <c r="AM6" i="19"/>
  <c r="AL6" i="19"/>
  <c r="AK6" i="19"/>
  <c r="AJ6" i="19"/>
  <c r="AI6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D1" i="19"/>
  <c r="B154" i="18"/>
  <c r="B153" i="18"/>
  <c r="B152" i="18"/>
  <c r="B151" i="18"/>
  <c r="B150" i="18"/>
  <c r="B149" i="18"/>
  <c r="B148" i="18"/>
  <c r="B147" i="18"/>
  <c r="B146" i="18"/>
  <c r="B145" i="18"/>
  <c r="B144" i="18"/>
  <c r="B143" i="18"/>
  <c r="B142" i="18"/>
  <c r="B141" i="18"/>
  <c r="B140" i="18"/>
  <c r="B139" i="18"/>
  <c r="B138" i="18"/>
  <c r="B137" i="18"/>
  <c r="B136" i="18"/>
  <c r="B135" i="18"/>
  <c r="B134" i="18"/>
  <c r="B133" i="18"/>
  <c r="B132" i="18"/>
  <c r="B131" i="18"/>
  <c r="B130" i="18"/>
  <c r="B129" i="18"/>
  <c r="B128" i="18"/>
  <c r="B127" i="18"/>
  <c r="B126" i="18"/>
  <c r="B125" i="18"/>
  <c r="B124" i="18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T85" i="18"/>
  <c r="BS85" i="18"/>
  <c r="BR85" i="18"/>
  <c r="BQ85" i="18"/>
  <c r="BP85" i="18"/>
  <c r="BO85" i="18"/>
  <c r="BN85" i="18"/>
  <c r="BM85" i="18"/>
  <c r="BL85" i="18"/>
  <c r="BK85" i="18"/>
  <c r="BJ85" i="18"/>
  <c r="BI85" i="18"/>
  <c r="BH85" i="18"/>
  <c r="BG85" i="18"/>
  <c r="BF85" i="18"/>
  <c r="BE85" i="18"/>
  <c r="BD85" i="18"/>
  <c r="BC85" i="18"/>
  <c r="BB85" i="18"/>
  <c r="BA85" i="18"/>
  <c r="AZ85" i="18"/>
  <c r="AY85" i="18"/>
  <c r="AX85" i="18"/>
  <c r="AW85" i="18"/>
  <c r="AV85" i="18"/>
  <c r="AU85" i="18"/>
  <c r="AT85" i="18"/>
  <c r="AS85" i="18"/>
  <c r="AR85" i="18"/>
  <c r="AQ85" i="18"/>
  <c r="AP85" i="18"/>
  <c r="AO85" i="18"/>
  <c r="AN85" i="18"/>
  <c r="AM85" i="18"/>
  <c r="AL85" i="18"/>
  <c r="AK85" i="18"/>
  <c r="AJ85" i="18"/>
  <c r="AI85" i="18"/>
  <c r="AH85" i="18"/>
  <c r="AG85" i="18"/>
  <c r="AF85" i="18"/>
  <c r="AE85" i="18"/>
  <c r="AD85" i="18"/>
  <c r="AC85" i="18"/>
  <c r="AB85" i="18"/>
  <c r="AA85" i="18"/>
  <c r="Z85" i="18"/>
  <c r="Y85" i="18"/>
  <c r="X85" i="18"/>
  <c r="W85" i="18"/>
  <c r="V85" i="18"/>
  <c r="U85" i="18"/>
  <c r="T85" i="18"/>
  <c r="S85" i="18"/>
  <c r="R85" i="18"/>
  <c r="Q85" i="18"/>
  <c r="P85" i="18"/>
  <c r="O85" i="18"/>
  <c r="N85" i="18"/>
  <c r="M85" i="18"/>
  <c r="L85" i="18"/>
  <c r="K85" i="18"/>
  <c r="J85" i="18"/>
  <c r="I85" i="18"/>
  <c r="H85" i="18"/>
  <c r="G85" i="18"/>
  <c r="F85" i="18"/>
  <c r="E85" i="18"/>
  <c r="D85" i="18"/>
  <c r="BT10" i="17"/>
  <c r="B75" i="18"/>
  <c r="BS10" i="17"/>
  <c r="B74" i="18"/>
  <c r="BR10" i="17"/>
  <c r="B73" i="18"/>
  <c r="BQ10" i="17"/>
  <c r="B72" i="18"/>
  <c r="BP10" i="17"/>
  <c r="B71" i="18"/>
  <c r="BO10" i="17"/>
  <c r="B70" i="18"/>
  <c r="BN10" i="17"/>
  <c r="B69" i="18"/>
  <c r="BM10" i="17"/>
  <c r="B68" i="18"/>
  <c r="BL10" i="17"/>
  <c r="B67" i="18"/>
  <c r="BK10" i="17"/>
  <c r="B66" i="18"/>
  <c r="BJ10" i="17"/>
  <c r="B65" i="18"/>
  <c r="BI10" i="17"/>
  <c r="B64" i="18"/>
  <c r="BH10" i="17"/>
  <c r="B63" i="18"/>
  <c r="BG10" i="17"/>
  <c r="B62" i="18"/>
  <c r="BF10" i="17"/>
  <c r="B61" i="18"/>
  <c r="BE10" i="17"/>
  <c r="B60" i="18"/>
  <c r="BD10" i="17"/>
  <c r="B59" i="18"/>
  <c r="BC10" i="17"/>
  <c r="B58" i="18"/>
  <c r="BB10" i="17"/>
  <c r="B57" i="18"/>
  <c r="BA10" i="17"/>
  <c r="B56" i="18"/>
  <c r="AZ10" i="17"/>
  <c r="B55" i="18"/>
  <c r="AY10" i="17"/>
  <c r="B54" i="18"/>
  <c r="AX10" i="17"/>
  <c r="B53" i="18"/>
  <c r="AW10" i="17"/>
  <c r="B52" i="18"/>
  <c r="AV10" i="17"/>
  <c r="B51" i="18"/>
  <c r="AU10" i="17"/>
  <c r="B50" i="18"/>
  <c r="AT10" i="17"/>
  <c r="B49" i="18"/>
  <c r="AS10" i="17"/>
  <c r="B48" i="18"/>
  <c r="AR10" i="17"/>
  <c r="B47" i="18"/>
  <c r="AQ10" i="17"/>
  <c r="B46" i="18"/>
  <c r="AP10" i="17"/>
  <c r="B45" i="18"/>
  <c r="AO10" i="17"/>
  <c r="B44" i="18"/>
  <c r="AN10" i="17"/>
  <c r="B43" i="18"/>
  <c r="AM10" i="17"/>
  <c r="B42" i="18"/>
  <c r="AL10" i="17"/>
  <c r="B41" i="18"/>
  <c r="AK10" i="17"/>
  <c r="B40" i="18"/>
  <c r="AJ10" i="17"/>
  <c r="B39" i="18"/>
  <c r="AI10" i="17"/>
  <c r="B38" i="18"/>
  <c r="AH10" i="17"/>
  <c r="B37" i="18"/>
  <c r="AG10" i="17"/>
  <c r="B36" i="18"/>
  <c r="AF10" i="17"/>
  <c r="B35" i="18"/>
  <c r="AE10" i="17"/>
  <c r="B34" i="18"/>
  <c r="AD10" i="17"/>
  <c r="B33" i="18"/>
  <c r="AC10" i="17"/>
  <c r="B32" i="18"/>
  <c r="AB10" i="17"/>
  <c r="B31" i="18"/>
  <c r="AA10" i="17"/>
  <c r="B30" i="18"/>
  <c r="Z10" i="17"/>
  <c r="B29" i="18"/>
  <c r="Y10" i="17"/>
  <c r="B28" i="18"/>
  <c r="X10" i="17"/>
  <c r="B27" i="18"/>
  <c r="W10" i="17"/>
  <c r="B26" i="18"/>
  <c r="V10" i="17"/>
  <c r="B25" i="18"/>
  <c r="U10" i="17"/>
  <c r="B24" i="18"/>
  <c r="T10" i="17"/>
  <c r="B23" i="18"/>
  <c r="S10" i="17"/>
  <c r="B22" i="18"/>
  <c r="R10" i="17"/>
  <c r="B21" i="18"/>
  <c r="Q10" i="17"/>
  <c r="B20" i="18"/>
  <c r="P10" i="17"/>
  <c r="B19" i="18"/>
  <c r="O10" i="17"/>
  <c r="B18" i="18"/>
  <c r="N10" i="17"/>
  <c r="B17" i="18"/>
  <c r="M10" i="17"/>
  <c r="B16" i="18"/>
  <c r="L10" i="17"/>
  <c r="B15" i="18"/>
  <c r="K10" i="17"/>
  <c r="B14" i="18"/>
  <c r="J10" i="17"/>
  <c r="B13" i="18"/>
  <c r="I10" i="17"/>
  <c r="B12" i="18"/>
  <c r="H10" i="17"/>
  <c r="B11" i="18"/>
  <c r="G10" i="17"/>
  <c r="B10" i="18"/>
  <c r="F10" i="17"/>
  <c r="B9" i="18"/>
  <c r="E10" i="17"/>
  <c r="B8" i="18"/>
  <c r="D10" i="17"/>
  <c r="B7" i="18"/>
  <c r="BT6" i="18"/>
  <c r="BS6" i="18"/>
  <c r="BR6" i="18"/>
  <c r="BQ6" i="18"/>
  <c r="BP6" i="18"/>
  <c r="BO6" i="18"/>
  <c r="BN6" i="18"/>
  <c r="BM6" i="18"/>
  <c r="BL6" i="18"/>
  <c r="BK6" i="18"/>
  <c r="BJ6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E6" i="18"/>
  <c r="D6" i="18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U26" i="18" l="1"/>
  <c r="BU42" i="18"/>
  <c r="BU10" i="18"/>
  <c r="BU58" i="18"/>
  <c r="BU74" i="18"/>
  <c r="BU19" i="18"/>
  <c r="BU59" i="18"/>
  <c r="BU67" i="18"/>
  <c r="BU8" i="18"/>
  <c r="BU22" i="18"/>
  <c r="BU38" i="18"/>
  <c r="BU54" i="18"/>
  <c r="BU70" i="18"/>
  <c r="BU17" i="18"/>
  <c r="BU39" i="18"/>
  <c r="BU49" i="18"/>
  <c r="BU65" i="18"/>
  <c r="BU15" i="18"/>
  <c r="BU31" i="18"/>
  <c r="BU47" i="18"/>
  <c r="BU63" i="18"/>
  <c r="BU24" i="18"/>
  <c r="BU40" i="18"/>
  <c r="BU72" i="18"/>
  <c r="BU56" i="18"/>
  <c r="BU62" i="18"/>
  <c r="BU44" i="18"/>
  <c r="BU33" i="18"/>
  <c r="BU29" i="18"/>
  <c r="BU45" i="18"/>
  <c r="BU16" i="18"/>
  <c r="H83" i="17" a="1"/>
  <c r="H83" i="17" s="1"/>
  <c r="AS86" i="17" a="1"/>
  <c r="AS86" i="17" s="1"/>
  <c r="B18" i="17" a="1"/>
  <c r="B18" i="17" s="1"/>
  <c r="AH82" i="17" a="1"/>
  <c r="AH82" i="17" s="1"/>
  <c r="BU41" i="18"/>
  <c r="BU69" i="18"/>
  <c r="BU11" i="18"/>
  <c r="BU34" i="18"/>
  <c r="BU14" i="18"/>
  <c r="BU52" i="18"/>
  <c r="BU57" i="18"/>
  <c r="BU9" i="18"/>
  <c r="BU37" i="18"/>
  <c r="BU32" i="18"/>
  <c r="BU75" i="18"/>
  <c r="BU27" i="18"/>
  <c r="BU55" i="18"/>
  <c r="BU60" i="18"/>
  <c r="BU7" i="18"/>
  <c r="BU12" i="18"/>
  <c r="BU50" i="18"/>
  <c r="BU30" i="18"/>
  <c r="BU35" i="18"/>
  <c r="BU68" i="18"/>
  <c r="BU73" i="18"/>
  <c r="BU20" i="18"/>
  <c r="BU25" i="18"/>
  <c r="BU53" i="18"/>
  <c r="BU48" i="18"/>
  <c r="BU43" i="18"/>
  <c r="BU71" i="18"/>
  <c r="BU23" i="18"/>
  <c r="BU28" i="18"/>
  <c r="BU61" i="18"/>
  <c r="BU66" i="18"/>
  <c r="BU13" i="18"/>
  <c r="BU18" i="18"/>
  <c r="BU46" i="18"/>
  <c r="BU51" i="18"/>
  <c r="BU36" i="18"/>
  <c r="BU21" i="18"/>
  <c r="BU64" i="18"/>
  <c r="B2" i="5"/>
  <c r="Q27" i="17" l="1" a="1"/>
  <c r="Q27" i="17" s="1"/>
  <c r="AF68" i="17" a="1"/>
  <c r="AF68" i="17" s="1"/>
  <c r="F44" i="17" a="1"/>
  <c r="F44" i="17" s="1"/>
  <c r="AR63" i="17" a="1"/>
  <c r="AR63" i="17" s="1"/>
  <c r="V18" i="17" a="1"/>
  <c r="V18" i="17" s="1"/>
  <c r="N20" i="17" a="1"/>
  <c r="N20" i="17" s="1"/>
  <c r="AS31" i="17" a="1"/>
  <c r="AS31" i="17" s="1"/>
  <c r="W44" i="17" a="1"/>
  <c r="W44" i="17" s="1"/>
  <c r="AB66" i="17" a="1"/>
  <c r="AB66" i="17" s="1"/>
  <c r="AL25" i="17" a="1"/>
  <c r="AL25" i="17" s="1"/>
  <c r="Y47" i="17" a="1"/>
  <c r="Y47" i="17" s="1"/>
  <c r="AO61" i="17" a="1"/>
  <c r="AO61" i="17" s="1"/>
  <c r="AH18" i="17" a="1"/>
  <c r="AH18" i="17" s="1"/>
  <c r="I38" i="17" a="1"/>
  <c r="I38" i="17" s="1"/>
  <c r="N62" i="17" a="1"/>
  <c r="N62" i="17" s="1"/>
  <c r="AM85" i="17" a="1"/>
  <c r="AM85" i="17" s="1"/>
  <c r="AK40" i="17" a="1"/>
  <c r="AK40" i="17" s="1"/>
  <c r="X60" i="17" a="1"/>
  <c r="X60" i="17" s="1"/>
  <c r="J82" i="17" a="1"/>
  <c r="J82" i="17" s="1"/>
  <c r="V35" i="17" a="1"/>
  <c r="V35" i="17" s="1"/>
  <c r="AD61" i="17" a="1"/>
  <c r="AD61" i="17" s="1"/>
  <c r="Y82" i="17" a="1"/>
  <c r="Y82" i="17" s="1"/>
  <c r="X38" i="17" a="1"/>
  <c r="X38" i="17" s="1"/>
  <c r="L60" i="17" a="1"/>
  <c r="L60" i="17" s="1"/>
  <c r="AG86" i="17" a="1"/>
  <c r="AG86" i="17" s="1"/>
  <c r="K38" i="17" a="1"/>
  <c r="K38" i="17" s="1"/>
  <c r="F71" i="17" a="1"/>
  <c r="F71" i="17" s="1"/>
  <c r="AG57" i="17" a="1"/>
  <c r="AG57" i="17" s="1"/>
  <c r="Y54" i="17" a="1"/>
  <c r="Y54" i="17" s="1"/>
  <c r="G43" i="17" a="1"/>
  <c r="G43" i="17" s="1"/>
  <c r="AM48" i="17" a="1"/>
  <c r="AM48" i="17" s="1"/>
  <c r="G18" i="17" a="1"/>
  <c r="G18" i="17" s="1"/>
  <c r="Z49" i="17" a="1"/>
  <c r="Z49" i="17" s="1"/>
  <c r="AF18" i="17" a="1"/>
  <c r="AF18" i="17" s="1"/>
  <c r="AE35" i="17" a="1"/>
  <c r="AE35" i="17" s="1"/>
  <c r="L62" i="17" a="1"/>
  <c r="L62" i="17" s="1"/>
  <c r="AK56" i="17" a="1"/>
  <c r="AK56" i="17" s="1"/>
  <c r="AS81" i="17" a="1"/>
  <c r="AS81" i="17" s="1"/>
  <c r="S36" i="17" a="1"/>
  <c r="S36" i="17" s="1"/>
  <c r="AS76" i="17" a="1"/>
  <c r="AS76" i="17" s="1"/>
  <c r="AD28" i="17" a="1"/>
  <c r="AD28" i="17" s="1"/>
  <c r="O49" i="17" a="1"/>
  <c r="O49" i="17" s="1"/>
  <c r="Q71" i="17" a="1"/>
  <c r="Q71" i="17" s="1"/>
  <c r="M29" i="17" a="1"/>
  <c r="M29" i="17" s="1"/>
  <c r="AD51" i="17" a="1"/>
  <c r="AD51" i="17" s="1"/>
  <c r="AP72" i="17" a="1"/>
  <c r="AP72" i="17" s="1"/>
  <c r="E24" i="17" a="1"/>
  <c r="E24" i="17" s="1"/>
  <c r="O46" i="17" a="1"/>
  <c r="O46" i="17" s="1"/>
  <c r="F74" i="17" a="1"/>
  <c r="F74" i="17" s="1"/>
  <c r="Z26" i="17" a="1"/>
  <c r="Z26" i="17" s="1"/>
  <c r="AQ48" i="17" a="1"/>
  <c r="AQ48" i="17" s="1"/>
  <c r="AR75" i="17" a="1"/>
  <c r="AR75" i="17" s="1"/>
  <c r="AP25" i="17" a="1"/>
  <c r="AP25" i="17" s="1"/>
  <c r="AS50" i="17" a="1"/>
  <c r="AS50" i="17" s="1"/>
  <c r="AG62" i="17" a="1"/>
  <c r="AG62" i="17" s="1"/>
  <c r="T81" i="17" a="1"/>
  <c r="T81" i="17" s="1"/>
  <c r="V23" i="17" a="1"/>
  <c r="V23" i="17" s="1"/>
  <c r="AK34" i="17" a="1"/>
  <c r="AK34" i="17" s="1"/>
  <c r="AD45" i="17" a="1"/>
  <c r="AD45" i="17" s="1"/>
  <c r="L72" i="17" a="1"/>
  <c r="L72" i="17" s="1"/>
  <c r="L82" i="17" a="1"/>
  <c r="L82" i="17" s="1"/>
  <c r="M22" i="17" a="1"/>
  <c r="M22" i="17" s="1"/>
  <c r="Y33" i="17" a="1"/>
  <c r="Y33" i="17" s="1"/>
  <c r="O44" i="17" a="1"/>
  <c r="O44" i="17" s="1"/>
  <c r="F58" i="17" a="1"/>
  <c r="F58" i="17" s="1"/>
  <c r="U73" i="17" a="1"/>
  <c r="U73" i="17" s="1"/>
  <c r="G20" i="17" a="1"/>
  <c r="G20" i="17" s="1"/>
  <c r="P30" i="17" a="1"/>
  <c r="P30" i="17" s="1"/>
  <c r="AR40" i="17" a="1"/>
  <c r="AR40" i="17" s="1"/>
  <c r="H52" i="17" a="1"/>
  <c r="H52" i="17" s="1"/>
  <c r="J63" i="17" a="1"/>
  <c r="J63" i="17" s="1"/>
  <c r="M72" i="17" a="1"/>
  <c r="M72" i="17" s="1"/>
  <c r="G81" i="17" a="1"/>
  <c r="G81" i="17" s="1"/>
  <c r="AL19" i="17" a="1"/>
  <c r="AL19" i="17" s="1"/>
  <c r="N31" i="17" a="1"/>
  <c r="N31" i="17" s="1"/>
  <c r="D44" i="17" a="1"/>
  <c r="D44" i="17" s="1"/>
  <c r="AB68" i="17" a="1"/>
  <c r="AB68" i="17" s="1"/>
  <c r="T25" i="17" a="1"/>
  <c r="T25" i="17" s="1"/>
  <c r="Z34" i="17" a="1"/>
  <c r="Z34" i="17" s="1"/>
  <c r="F47" i="17" a="1"/>
  <c r="F47" i="17" s="1"/>
  <c r="AN62" i="17" a="1"/>
  <c r="AN62" i="17" s="1"/>
  <c r="AL73" i="17" a="1"/>
  <c r="AL73" i="17" s="1"/>
  <c r="AM86" i="17" a="1"/>
  <c r="AM86" i="17" s="1"/>
  <c r="AA27" i="17" a="1"/>
  <c r="AA27" i="17" s="1"/>
  <c r="D40" i="17" a="1"/>
  <c r="D40" i="17" s="1"/>
  <c r="X50" i="17" a="1"/>
  <c r="X50" i="17" s="1"/>
  <c r="D61" i="17" a="1"/>
  <c r="D61" i="17" s="1"/>
  <c r="AG72" i="17" a="1"/>
  <c r="AG72" i="17" s="1"/>
  <c r="AQ81" i="17" a="1"/>
  <c r="AQ81" i="17" s="1"/>
  <c r="AH25" i="17" a="1"/>
  <c r="AH25" i="17" s="1"/>
  <c r="AQ34" i="17" a="1"/>
  <c r="AQ34" i="17" s="1"/>
  <c r="AI47" i="17" a="1"/>
  <c r="AI47" i="17" s="1"/>
  <c r="S60" i="17" a="1"/>
  <c r="S60" i="17" s="1"/>
  <c r="J71" i="17" a="1"/>
  <c r="J71" i="17" s="1"/>
  <c r="P82" i="17" a="1"/>
  <c r="P82" i="17" s="1"/>
  <c r="V36" i="17" a="1"/>
  <c r="V36" i="17" s="1"/>
  <c r="G44" i="17" a="1"/>
  <c r="G44" i="17" s="1"/>
  <c r="AS51" i="17" a="1"/>
  <c r="AS51" i="17" s="1"/>
  <c r="P60" i="17" a="1"/>
  <c r="P60" i="17" s="1"/>
  <c r="W67" i="17" a="1"/>
  <c r="W67" i="17" s="1"/>
  <c r="AE74" i="17" a="1"/>
  <c r="AE74" i="17" s="1"/>
  <c r="AP84" i="17" a="1"/>
  <c r="AP84" i="17" s="1"/>
  <c r="M23" i="17" a="1"/>
  <c r="M23" i="17" s="1"/>
  <c r="AN30" i="17" a="1"/>
  <c r="AN30" i="17" s="1"/>
  <c r="AS38" i="17" a="1"/>
  <c r="AS38" i="17" s="1"/>
  <c r="R47" i="17" a="1"/>
  <c r="R47" i="17" s="1"/>
  <c r="H56" i="17" a="1"/>
  <c r="H56" i="17" s="1"/>
  <c r="D64" i="17" a="1"/>
  <c r="D64" i="17" s="1"/>
  <c r="F73" i="17" a="1"/>
  <c r="F73" i="17" s="1"/>
  <c r="Z81" i="17" a="1"/>
  <c r="Z81" i="17" s="1"/>
  <c r="O19" i="17" a="1"/>
  <c r="O19" i="17" s="1"/>
  <c r="X26" i="17" a="1"/>
  <c r="X26" i="17" s="1"/>
  <c r="AM34" i="17" a="1"/>
  <c r="AM34" i="17" s="1"/>
  <c r="AR42" i="17" a="1"/>
  <c r="AR42" i="17" s="1"/>
  <c r="AC50" i="17" a="1"/>
  <c r="AC50" i="17" s="1"/>
  <c r="AC56" i="17" a="1"/>
  <c r="AC56" i="17" s="1"/>
  <c r="D67" i="17" a="1"/>
  <c r="D67" i="17" s="1"/>
  <c r="M75" i="17" a="1"/>
  <c r="M75" i="17" s="1"/>
  <c r="AQ84" i="17" a="1"/>
  <c r="AQ84" i="17" s="1"/>
  <c r="T24" i="17" a="1"/>
  <c r="T24" i="17" s="1"/>
  <c r="F32" i="17" a="1"/>
  <c r="F32" i="17" s="1"/>
  <c r="U40" i="17" a="1"/>
  <c r="U40" i="17" s="1"/>
  <c r="G48" i="17" a="1"/>
  <c r="G48" i="17" s="1"/>
  <c r="AD57" i="17" a="1"/>
  <c r="AD57" i="17" s="1"/>
  <c r="AJ65" i="17" a="1"/>
  <c r="AJ65" i="17" s="1"/>
  <c r="J74" i="17" a="1"/>
  <c r="J74" i="17" s="1"/>
  <c r="Z80" i="17" a="1"/>
  <c r="Z80" i="17" s="1"/>
  <c r="AE86" i="17" a="1"/>
  <c r="AE86" i="17" s="1"/>
  <c r="Y26" i="17" a="1"/>
  <c r="Y26" i="17" s="1"/>
  <c r="J34" i="17" a="1"/>
  <c r="J34" i="17" s="1"/>
  <c r="Z42" i="17" a="1"/>
  <c r="Z42" i="17" s="1"/>
  <c r="K50" i="17" a="1"/>
  <c r="K50" i="17" s="1"/>
  <c r="T57" i="17" a="1"/>
  <c r="T57" i="17" s="1"/>
  <c r="O67" i="17" a="1"/>
  <c r="O67" i="17" s="1"/>
  <c r="N75" i="17" a="1"/>
  <c r="N75" i="17" s="1"/>
  <c r="AA83" i="17" a="1"/>
  <c r="AA83" i="17" s="1"/>
  <c r="AI18" i="17" a="1"/>
  <c r="AI18" i="17" s="1"/>
  <c r="M25" i="17" a="1"/>
  <c r="M25" i="17" s="1"/>
  <c r="I32" i="17" a="1"/>
  <c r="I32" i="17" s="1"/>
  <c r="N39" i="17" a="1"/>
  <c r="N39" i="17" s="1"/>
  <c r="J46" i="17" a="1"/>
  <c r="J46" i="17" s="1"/>
  <c r="F53" i="17" a="1"/>
  <c r="F53" i="17" s="1"/>
  <c r="T60" i="17" a="1"/>
  <c r="T60" i="17" s="1"/>
  <c r="F69" i="17" a="1"/>
  <c r="F69" i="17" s="1"/>
  <c r="AQ74" i="17" a="1"/>
  <c r="AQ74" i="17" s="1"/>
  <c r="X83" i="17" a="1"/>
  <c r="X83" i="17" s="1"/>
  <c r="AK22" i="17" a="1"/>
  <c r="AK22" i="17" s="1"/>
  <c r="AP29" i="17" a="1"/>
  <c r="AP29" i="17" s="1"/>
  <c r="AL36" i="17" a="1"/>
  <c r="AL36" i="17" s="1"/>
  <c r="AH43" i="17" a="1"/>
  <c r="AH43" i="17" s="1"/>
  <c r="AM50" i="17" a="1"/>
  <c r="AM50" i="17" s="1"/>
  <c r="S57" i="17" a="1"/>
  <c r="S57" i="17" s="1"/>
  <c r="E66" i="17" a="1"/>
  <c r="E66" i="17" s="1"/>
  <c r="AN72" i="17" a="1"/>
  <c r="AN72" i="17" s="1"/>
  <c r="R79" i="17" a="1"/>
  <c r="R79" i="17" s="1"/>
  <c r="AO84" i="17" a="1"/>
  <c r="AO84" i="17" s="1"/>
  <c r="H21" i="17" a="1"/>
  <c r="H21" i="17" s="1"/>
  <c r="J24" i="17" a="1"/>
  <c r="J24" i="17" s="1"/>
  <c r="L27" i="17" a="1"/>
  <c r="L27" i="17" s="1"/>
  <c r="N30" i="17" a="1"/>
  <c r="N30" i="17" s="1"/>
  <c r="P33" i="17" a="1"/>
  <c r="P33" i="17" s="1"/>
  <c r="R36" i="17" a="1"/>
  <c r="R36" i="17" s="1"/>
  <c r="T39" i="17" a="1"/>
  <c r="T39" i="17" s="1"/>
  <c r="V42" i="17" a="1"/>
  <c r="V42" i="17" s="1"/>
  <c r="X45" i="17" a="1"/>
  <c r="X45" i="17" s="1"/>
  <c r="Z48" i="17" a="1"/>
  <c r="Z48" i="17" s="1"/>
  <c r="AB51" i="17" a="1"/>
  <c r="AB51" i="17" s="1"/>
  <c r="AP55" i="17" a="1"/>
  <c r="AP55" i="17" s="1"/>
  <c r="AL62" i="17" a="1"/>
  <c r="AL62" i="17" s="1"/>
  <c r="AH69" i="17" a="1"/>
  <c r="AH69" i="17" s="1"/>
  <c r="AK76" i="17" a="1"/>
  <c r="AK76" i="17" s="1"/>
  <c r="P83" i="17" a="1"/>
  <c r="P83" i="17" s="1"/>
  <c r="AI54" i="17" a="1"/>
  <c r="AI54" i="17" s="1"/>
  <c r="AK57" i="17" a="1"/>
  <c r="AK57" i="17" s="1"/>
  <c r="AM60" i="17" a="1"/>
  <c r="AM60" i="17" s="1"/>
  <c r="AO63" i="17" a="1"/>
  <c r="AO63" i="17" s="1"/>
  <c r="AQ66" i="17" a="1"/>
  <c r="AQ66" i="17" s="1"/>
  <c r="AS69" i="17" a="1"/>
  <c r="AS69" i="17" s="1"/>
  <c r="D75" i="17" a="1"/>
  <c r="D75" i="17" s="1"/>
  <c r="H81" i="17" a="1"/>
  <c r="H81" i="17" s="1"/>
  <c r="D34" i="17" a="1"/>
  <c r="D34" i="17" s="1"/>
  <c r="AL45" i="17" a="1"/>
  <c r="AL45" i="17" s="1"/>
  <c r="N54" i="17" a="1"/>
  <c r="N54" i="17" s="1"/>
  <c r="AD71" i="17" a="1"/>
  <c r="AD71" i="17" s="1"/>
  <c r="AC19" i="17" a="1"/>
  <c r="AC19" i="17" s="1"/>
  <c r="AK46" i="17" a="1"/>
  <c r="AK46" i="17" s="1"/>
  <c r="D55" i="17" a="1"/>
  <c r="D55" i="17" s="1"/>
  <c r="AM78" i="17" a="1"/>
  <c r="AM78" i="17" s="1"/>
  <c r="K20" i="17" a="1"/>
  <c r="K20" i="17" s="1"/>
  <c r="AI21" i="17" a="1"/>
  <c r="AI21" i="17" s="1"/>
  <c r="K25" i="17" a="1"/>
  <c r="K25" i="17" s="1"/>
  <c r="AI39" i="17" a="1"/>
  <c r="AI39" i="17" s="1"/>
  <c r="AS33" i="17" a="1"/>
  <c r="AS33" i="17" s="1"/>
  <c r="H65" i="17" a="1"/>
  <c r="H65" i="17" s="1"/>
  <c r="I46" i="17" a="1"/>
  <c r="I46" i="17" s="1"/>
  <c r="L57" i="17" a="1"/>
  <c r="L57" i="17" s="1"/>
  <c r="AP66" i="17" a="1"/>
  <c r="AP66" i="17" s="1"/>
  <c r="W82" i="17" a="1"/>
  <c r="W82" i="17" s="1"/>
  <c r="I26" i="17" a="1"/>
  <c r="I26" i="17" s="1"/>
  <c r="AI36" i="17" a="1"/>
  <c r="AI36" i="17" s="1"/>
  <c r="AO47" i="17" a="1"/>
  <c r="AO47" i="17" s="1"/>
  <c r="H64" i="17" a="1"/>
  <c r="H64" i="17" s="1"/>
  <c r="U77" i="17" a="1"/>
  <c r="U77" i="17" s="1"/>
  <c r="D19" i="17" a="1"/>
  <c r="D19" i="17" s="1"/>
  <c r="AQ28" i="17" a="1"/>
  <c r="AQ28" i="17" s="1"/>
  <c r="U38" i="17" a="1"/>
  <c r="U38" i="17" s="1"/>
  <c r="AO49" i="17" a="1"/>
  <c r="AO49" i="17" s="1"/>
  <c r="AE62" i="17" a="1"/>
  <c r="AE62" i="17" s="1"/>
  <c r="M73" i="17" a="1"/>
  <c r="M73" i="17" s="1"/>
  <c r="L86" i="17" a="1"/>
  <c r="L86" i="17" s="1"/>
  <c r="AB29" i="17" a="1"/>
  <c r="AB29" i="17" s="1"/>
  <c r="K41" i="17" a="1"/>
  <c r="K41" i="17" s="1"/>
  <c r="AQ51" i="17" a="1"/>
  <c r="AQ51" i="17" s="1"/>
  <c r="AO60" i="17" a="1"/>
  <c r="AO60" i="17" s="1"/>
  <c r="AF73" i="17" a="1"/>
  <c r="AF73" i="17" s="1"/>
  <c r="AO82" i="17" a="1"/>
  <c r="AO82" i="17" s="1"/>
  <c r="N25" i="17" a="1"/>
  <c r="N25" i="17" s="1"/>
  <c r="AL35" i="17" a="1"/>
  <c r="AL35" i="17" s="1"/>
  <c r="AB46" i="17" a="1"/>
  <c r="AB46" i="17" s="1"/>
  <c r="AF62" i="17" a="1"/>
  <c r="AF62" i="17" s="1"/>
  <c r="W74" i="17" a="1"/>
  <c r="W74" i="17" s="1"/>
  <c r="S83" i="17" a="1"/>
  <c r="S83" i="17" s="1"/>
  <c r="AI27" i="17" a="1"/>
  <c r="AI27" i="17" s="1"/>
  <c r="AN38" i="17" a="1"/>
  <c r="AN38" i="17" s="1"/>
  <c r="Q49" i="17" a="1"/>
  <c r="Q49" i="17" s="1"/>
  <c r="Y60" i="17" a="1"/>
  <c r="Y60" i="17" s="1"/>
  <c r="T76" i="17" a="1"/>
  <c r="T76" i="17" s="1"/>
  <c r="N18" i="17" a="1"/>
  <c r="N18" i="17" s="1"/>
  <c r="I27" i="17" a="1"/>
  <c r="I27" i="17" s="1"/>
  <c r="AM39" i="17" a="1"/>
  <c r="AM39" i="17" s="1"/>
  <c r="S51" i="17" a="1"/>
  <c r="S51" i="17" s="1"/>
  <c r="H63" i="17" a="1"/>
  <c r="H63" i="17" s="1"/>
  <c r="J72" i="17" a="1"/>
  <c r="J72" i="17" s="1"/>
  <c r="AI81" i="17" a="1"/>
  <c r="AI81" i="17" s="1"/>
  <c r="AG24" i="17" a="1"/>
  <c r="AG24" i="17" s="1"/>
  <c r="J35" i="17" a="1"/>
  <c r="J35" i="17" s="1"/>
  <c r="P47" i="17" a="1"/>
  <c r="P47" i="17" s="1"/>
  <c r="AJ58" i="17" a="1"/>
  <c r="AJ58" i="17" s="1"/>
  <c r="AC72" i="17" a="1"/>
  <c r="AC72" i="17" s="1"/>
  <c r="F83" i="17" a="1"/>
  <c r="F83" i="17" s="1"/>
  <c r="AA22" i="17" a="1"/>
  <c r="AA22" i="17" s="1"/>
  <c r="AL33" i="17" a="1"/>
  <c r="AL33" i="17" s="1"/>
  <c r="AE44" i="17" a="1"/>
  <c r="AE44" i="17" s="1"/>
  <c r="W58" i="17" a="1"/>
  <c r="W58" i="17" s="1"/>
  <c r="H74" i="17" a="1"/>
  <c r="H74" i="17" s="1"/>
  <c r="T20" i="17" a="1"/>
  <c r="T20" i="17" s="1"/>
  <c r="Y31" i="17" a="1"/>
  <c r="Y31" i="17" s="1"/>
  <c r="N41" i="17" a="1"/>
  <c r="N41" i="17" s="1"/>
  <c r="AJ53" i="17" a="1"/>
  <c r="AJ53" i="17" s="1"/>
  <c r="X63" i="17" a="1"/>
  <c r="X63" i="17" s="1"/>
  <c r="AE72" i="17" a="1"/>
  <c r="AE72" i="17" s="1"/>
  <c r="AN81" i="17" a="1"/>
  <c r="AN81" i="17" s="1"/>
  <c r="E21" i="17" a="1"/>
  <c r="E21" i="17" s="1"/>
  <c r="K33" i="17" a="1"/>
  <c r="K33" i="17" s="1"/>
  <c r="P44" i="17" a="1"/>
  <c r="P44" i="17" s="1"/>
  <c r="AP54" i="17" a="1"/>
  <c r="AP54" i="17" s="1"/>
  <c r="T70" i="17" a="1"/>
  <c r="T70" i="17" s="1"/>
  <c r="AB83" i="17" a="1"/>
  <c r="AB83" i="17" s="1"/>
  <c r="AG25" i="17" a="1"/>
  <c r="AG25" i="17" s="1"/>
  <c r="AP34" i="17" a="1"/>
  <c r="AP34" i="17" s="1"/>
  <c r="V47" i="17" a="1"/>
  <c r="V47" i="17" s="1"/>
  <c r="K63" i="17" a="1"/>
  <c r="K63" i="17" s="1"/>
  <c r="M74" i="17" a="1"/>
  <c r="M74" i="17" s="1"/>
  <c r="F18" i="17" a="1"/>
  <c r="F18" i="17" s="1"/>
  <c r="AP27" i="17" a="1"/>
  <c r="AP27" i="17" s="1"/>
  <c r="Q40" i="17" a="1"/>
  <c r="Q40" i="17" s="1"/>
  <c r="AJ50" i="17" a="1"/>
  <c r="AJ50" i="17" s="1"/>
  <c r="AI61" i="17" a="1"/>
  <c r="AI61" i="17" s="1"/>
  <c r="E73" i="17" a="1"/>
  <c r="E73" i="17" s="1"/>
  <c r="AI82" i="17" a="1"/>
  <c r="AI82" i="17" s="1"/>
  <c r="G26" i="17" a="1"/>
  <c r="G26" i="17" s="1"/>
  <c r="AD36" i="17" a="1"/>
  <c r="AD36" i="17" s="1"/>
  <c r="I48" i="17" a="1"/>
  <c r="I48" i="17" s="1"/>
  <c r="V61" i="17" a="1"/>
  <c r="V61" i="17" s="1"/>
  <c r="AP71" i="17" a="1"/>
  <c r="AP71" i="17" s="1"/>
  <c r="J83" i="17" a="1"/>
  <c r="J83" i="17" s="1"/>
  <c r="AO36" i="17" a="1"/>
  <c r="AO36" i="17" s="1"/>
  <c r="AK44" i="17" a="1"/>
  <c r="AK44" i="17" s="1"/>
  <c r="V52" i="17" a="1"/>
  <c r="V52" i="17" s="1"/>
  <c r="Z60" i="17" a="1"/>
  <c r="Z60" i="17" s="1"/>
  <c r="AH67" i="17" a="1"/>
  <c r="AH67" i="17" s="1"/>
  <c r="J75" i="17" a="1"/>
  <c r="J75" i="17" s="1"/>
  <c r="D86" i="17" a="1"/>
  <c r="D86" i="17" s="1"/>
  <c r="AF23" i="17" a="1"/>
  <c r="AF23" i="17" s="1"/>
  <c r="R31" i="17" a="1"/>
  <c r="R31" i="17" s="1"/>
  <c r="M39" i="17" a="1"/>
  <c r="M39" i="17" s="1"/>
  <c r="AC47" i="17" a="1"/>
  <c r="AC47" i="17" s="1"/>
  <c r="G57" i="17" a="1"/>
  <c r="G57" i="17" s="1"/>
  <c r="Z64" i="17" a="1"/>
  <c r="Z64" i="17" s="1"/>
  <c r="I74" i="17" a="1"/>
  <c r="I74" i="17" s="1"/>
  <c r="AK81" i="17" a="1"/>
  <c r="AK81" i="17" s="1"/>
  <c r="AH19" i="17" a="1"/>
  <c r="AH19" i="17" s="1"/>
  <c r="AQ26" i="17" a="1"/>
  <c r="AQ26" i="17" s="1"/>
  <c r="P35" i="17" a="1"/>
  <c r="P35" i="17" s="1"/>
  <c r="AE43" i="17" a="1"/>
  <c r="AE43" i="17" s="1"/>
  <c r="AN50" i="17" a="1"/>
  <c r="AN50" i="17" s="1"/>
  <c r="R57" i="17" a="1"/>
  <c r="R57" i="17" s="1"/>
  <c r="N67" i="17" a="1"/>
  <c r="N67" i="17" s="1"/>
  <c r="Y76" i="17" a="1"/>
  <c r="Y76" i="17" s="1"/>
  <c r="G86" i="17" a="1"/>
  <c r="G86" i="17" s="1"/>
  <c r="AN24" i="17" a="1"/>
  <c r="AN24" i="17" s="1"/>
  <c r="Y32" i="17" a="1"/>
  <c r="Y32" i="17" s="1"/>
  <c r="AO40" i="17" a="1"/>
  <c r="AO40" i="17" s="1"/>
  <c r="AJ48" i="17" a="1"/>
  <c r="AJ48" i="17" s="1"/>
  <c r="AN57" i="17" a="1"/>
  <c r="AN57" i="17" s="1"/>
  <c r="P66" i="17" a="1"/>
  <c r="P66" i="17" s="1"/>
  <c r="V74" i="17" a="1"/>
  <c r="V74" i="17" s="1"/>
  <c r="E81" i="17" a="1"/>
  <c r="E81" i="17" s="1"/>
  <c r="AP86" i="17" a="1"/>
  <c r="AP86" i="17" s="1"/>
  <c r="AR26" i="17" a="1"/>
  <c r="AR26" i="17" s="1"/>
  <c r="AN34" i="17" a="1"/>
  <c r="AN34" i="17" s="1"/>
  <c r="AS42" i="17" a="1"/>
  <c r="AS42" i="17" s="1"/>
  <c r="AO50" i="17" a="1"/>
  <c r="AO50" i="17" s="1"/>
  <c r="H60" i="17" a="1"/>
  <c r="H60" i="17" s="1"/>
  <c r="Z67" i="17" a="1"/>
  <c r="Z67" i="17" s="1"/>
  <c r="Y75" i="17" a="1"/>
  <c r="Y75" i="17" s="1"/>
  <c r="H86" i="17" a="1"/>
  <c r="H86" i="17" s="1"/>
  <c r="AQ18" i="17" a="1"/>
  <c r="AQ18" i="17" s="1"/>
  <c r="AD25" i="17" a="1"/>
  <c r="AD25" i="17" s="1"/>
  <c r="AI32" i="17" a="1"/>
  <c r="AI32" i="17" s="1"/>
  <c r="AE39" i="17" a="1"/>
  <c r="AE39" i="17" s="1"/>
  <c r="AA46" i="17" a="1"/>
  <c r="AA46" i="17" s="1"/>
  <c r="W53" i="17" a="1"/>
  <c r="W53" i="17" s="1"/>
  <c r="AC60" i="17" a="1"/>
  <c r="AC60" i="17" s="1"/>
  <c r="O69" i="17" a="1"/>
  <c r="O69" i="17" s="1"/>
  <c r="AN75" i="17" a="1"/>
  <c r="AN75" i="17" s="1"/>
  <c r="L84" i="17" a="1"/>
  <c r="L84" i="17" s="1"/>
  <c r="U23" i="17" a="1"/>
  <c r="U23" i="17" s="1"/>
  <c r="Q30" i="17" a="1"/>
  <c r="Q30" i="17" s="1"/>
  <c r="M37" i="17" a="1"/>
  <c r="M37" i="17" s="1"/>
  <c r="I44" i="17" a="1"/>
  <c r="I44" i="17" s="1"/>
  <c r="N51" i="17" a="1"/>
  <c r="N51" i="17" s="1"/>
  <c r="AB57" i="17" a="1"/>
  <c r="AB57" i="17" s="1"/>
  <c r="N66" i="17" a="1"/>
  <c r="N66" i="17" s="1"/>
  <c r="H73" i="17" a="1"/>
  <c r="H73" i="17" s="1"/>
  <c r="AB79" i="17" a="1"/>
  <c r="AB79" i="17" s="1"/>
  <c r="I85" i="17" a="1"/>
  <c r="I85" i="17" s="1"/>
  <c r="P21" i="17" a="1"/>
  <c r="P21" i="17" s="1"/>
  <c r="R24" i="17" a="1"/>
  <c r="R24" i="17" s="1"/>
  <c r="T27" i="17" a="1"/>
  <c r="T27" i="17" s="1"/>
  <c r="V30" i="17" a="1"/>
  <c r="V30" i="17" s="1"/>
  <c r="X33" i="17" a="1"/>
  <c r="X33" i="17" s="1"/>
  <c r="Z36" i="17" a="1"/>
  <c r="Z36" i="17" s="1"/>
  <c r="AB39" i="17" a="1"/>
  <c r="AB39" i="17" s="1"/>
  <c r="AD42" i="17" a="1"/>
  <c r="AD42" i="17" s="1"/>
  <c r="AF45" i="17" a="1"/>
  <c r="AF45" i="17" s="1"/>
  <c r="AH48" i="17" a="1"/>
  <c r="AH48" i="17" s="1"/>
  <c r="AJ51" i="17" a="1"/>
  <c r="AJ51" i="17" s="1"/>
  <c r="Q56" i="17" a="1"/>
  <c r="Q56" i="17" s="1"/>
  <c r="M63" i="17" a="1"/>
  <c r="M63" i="17" s="1"/>
  <c r="I70" i="17" a="1"/>
  <c r="I70" i="17" s="1"/>
  <c r="D77" i="17" a="1"/>
  <c r="D77" i="17" s="1"/>
  <c r="Y83" i="17" a="1"/>
  <c r="Y83" i="17" s="1"/>
  <c r="AQ54" i="17" a="1"/>
  <c r="AQ54" i="17" s="1"/>
  <c r="AS57" i="17" a="1"/>
  <c r="AS57" i="17" s="1"/>
  <c r="E61" i="17" a="1"/>
  <c r="E61" i="17" s="1"/>
  <c r="G64" i="17" a="1"/>
  <c r="G64" i="17" s="1"/>
  <c r="I67" i="17" a="1"/>
  <c r="I67" i="17" s="1"/>
  <c r="K70" i="17" a="1"/>
  <c r="K70" i="17" s="1"/>
  <c r="U75" i="17" a="1"/>
  <c r="U75" i="17" s="1"/>
  <c r="Y81" i="17" a="1"/>
  <c r="Y81" i="17" s="1"/>
  <c r="AQ35" i="17" a="1"/>
  <c r="AQ35" i="17" s="1"/>
  <c r="AF59" i="17" a="1"/>
  <c r="AF59" i="17" s="1"/>
  <c r="K57" i="17" a="1"/>
  <c r="K57" i="17" s="1"/>
  <c r="AM80" i="17" a="1"/>
  <c r="AM80" i="17" s="1"/>
  <c r="AQ22" i="17" a="1"/>
  <c r="AQ22" i="17" s="1"/>
  <c r="K52" i="17" a="1"/>
  <c r="K52" i="17" s="1"/>
  <c r="T69" i="17" a="1"/>
  <c r="T69" i="17" s="1"/>
  <c r="AR81" i="17" a="1"/>
  <c r="AR81" i="17" s="1"/>
  <c r="Q23" i="17" a="1"/>
  <c r="Q23" i="17" s="1"/>
  <c r="AI26" i="17" a="1"/>
  <c r="AI26" i="17" s="1"/>
  <c r="I30" i="17" a="1"/>
  <c r="I30" i="17" s="1"/>
  <c r="I45" i="17" a="1"/>
  <c r="I45" i="17" s="1"/>
  <c r="R37" i="17" a="1"/>
  <c r="R37" i="17" s="1"/>
  <c r="AQ67" i="17" a="1"/>
  <c r="AQ67" i="17" s="1"/>
  <c r="Y46" i="17" a="1"/>
  <c r="Y46" i="17" s="1"/>
  <c r="Y57" i="17" a="1"/>
  <c r="Y57" i="17" s="1"/>
  <c r="P67" i="17" a="1"/>
  <c r="P67" i="17" s="1"/>
  <c r="AM82" i="17" a="1"/>
  <c r="AM82" i="17" s="1"/>
  <c r="R27" i="17" a="1"/>
  <c r="R27" i="17" s="1"/>
  <c r="F37" i="17" a="1"/>
  <c r="F37" i="17" s="1"/>
  <c r="K49" i="17" a="1"/>
  <c r="K49" i="17" s="1"/>
  <c r="AI64" i="17" a="1"/>
  <c r="AI64" i="17" s="1"/>
  <c r="AA78" i="17" a="1"/>
  <c r="AA78" i="17" s="1"/>
  <c r="AP19" i="17" a="1"/>
  <c r="AP19" i="17" s="1"/>
  <c r="AM29" i="17" a="1"/>
  <c r="AM29" i="17" s="1"/>
  <c r="U39" i="17" a="1"/>
  <c r="U39" i="17" s="1"/>
  <c r="O50" i="17" a="1"/>
  <c r="O50" i="17" s="1"/>
  <c r="AR62" i="17" a="1"/>
  <c r="AR62" i="17" s="1"/>
  <c r="R74" i="17" a="1"/>
  <c r="R74" i="17" s="1"/>
  <c r="S19" i="17" a="1"/>
  <c r="S19" i="17" s="1"/>
  <c r="AK30" i="17" a="1"/>
  <c r="AK30" i="17" s="1"/>
  <c r="W41" i="17" a="1"/>
  <c r="W41" i="17" s="1"/>
  <c r="Q52" i="17" a="1"/>
  <c r="Q52" i="17" s="1"/>
  <c r="L61" i="17" a="1"/>
  <c r="L61" i="17" s="1"/>
  <c r="D74" i="17" a="1"/>
  <c r="D74" i="17" s="1"/>
  <c r="D85" i="17" a="1"/>
  <c r="D85" i="17" s="1"/>
  <c r="AB25" i="17" a="1"/>
  <c r="AB25" i="17" s="1"/>
  <c r="H36" i="17" a="1"/>
  <c r="H36" i="17" s="1"/>
  <c r="AQ46" i="17" a="1"/>
  <c r="AQ46" i="17" s="1"/>
  <c r="D63" i="17" a="1"/>
  <c r="D63" i="17" s="1"/>
  <c r="AL74" i="17" a="1"/>
  <c r="AL74" i="17" s="1"/>
  <c r="AJ83" i="17" a="1"/>
  <c r="AJ83" i="17" s="1"/>
  <c r="E28" i="17" a="1"/>
  <c r="E28" i="17" s="1"/>
  <c r="J39" i="17" a="1"/>
  <c r="J39" i="17" s="1"/>
  <c r="AD49" i="17" a="1"/>
  <c r="AD49" i="17" s="1"/>
  <c r="AP60" i="17" a="1"/>
  <c r="AP60" i="17" s="1"/>
  <c r="AH76" i="17" a="1"/>
  <c r="AH76" i="17" s="1"/>
  <c r="Y18" i="17" a="1"/>
  <c r="Y18" i="17" s="1"/>
  <c r="X27" i="17" a="1"/>
  <c r="X27" i="17" s="1"/>
  <c r="M40" i="17" a="1"/>
  <c r="M40" i="17" s="1"/>
  <c r="S52" i="17" a="1"/>
  <c r="S52" i="17" s="1"/>
  <c r="AL63" i="17" a="1"/>
  <c r="AL63" i="17" s="1"/>
  <c r="Y72" i="17" a="1"/>
  <c r="Y72" i="17" s="1"/>
  <c r="D83" i="17" a="1"/>
  <c r="D83" i="17" s="1"/>
  <c r="AS24" i="17" a="1"/>
  <c r="AS24" i="17" s="1"/>
  <c r="AM36" i="17" a="1"/>
  <c r="AM36" i="17" s="1"/>
  <c r="AF47" i="17" a="1"/>
  <c r="AF47" i="17" s="1"/>
  <c r="K59" i="17" a="1"/>
  <c r="K59" i="17" s="1"/>
  <c r="AR72" i="17" a="1"/>
  <c r="AR72" i="17" s="1"/>
  <c r="U83" i="17" a="1"/>
  <c r="U83" i="17" s="1"/>
  <c r="AN22" i="17" a="1"/>
  <c r="AN22" i="17" s="1"/>
  <c r="L34" i="17" a="1"/>
  <c r="L34" i="17" s="1"/>
  <c r="Q46" i="17" a="1"/>
  <c r="Q46" i="17" s="1"/>
  <c r="X59" i="17" a="1"/>
  <c r="X59" i="17" s="1"/>
  <c r="Z74" i="17" a="1"/>
  <c r="Z74" i="17" s="1"/>
  <c r="AE21" i="17" a="1"/>
  <c r="AE21" i="17" s="1"/>
  <c r="AN31" i="17" a="1"/>
  <c r="AN31" i="17" s="1"/>
  <c r="AD41" i="17" a="1"/>
  <c r="AD41" i="17" s="1"/>
  <c r="AA55" i="17" a="1"/>
  <c r="AA55" i="17" s="1"/>
  <c r="L64" i="17" a="1"/>
  <c r="L64" i="17" s="1"/>
  <c r="AI73" i="17" a="1"/>
  <c r="AI73" i="17" s="1"/>
  <c r="N82" i="17" a="1"/>
  <c r="N82" i="17" s="1"/>
  <c r="Q21" i="17" a="1"/>
  <c r="Q21" i="17" s="1"/>
  <c r="Z33" i="17" a="1"/>
  <c r="Z33" i="17" s="1"/>
  <c r="AF44" i="17" a="1"/>
  <c r="AF44" i="17" s="1"/>
  <c r="N55" i="17" a="1"/>
  <c r="N55" i="17" s="1"/>
  <c r="AJ70" i="17" a="1"/>
  <c r="AJ70" i="17" s="1"/>
  <c r="P84" i="17" a="1"/>
  <c r="P84" i="17" s="1"/>
  <c r="AC26" i="17" a="1"/>
  <c r="AC26" i="17" s="1"/>
  <c r="AB36" i="17" a="1"/>
  <c r="AB36" i="17" s="1"/>
  <c r="AH47" i="17" a="1"/>
  <c r="AH47" i="17" s="1"/>
  <c r="AB63" i="17" a="1"/>
  <c r="AB63" i="17" s="1"/>
  <c r="R75" i="17" a="1"/>
  <c r="R75" i="17" s="1"/>
  <c r="Q18" i="17" a="1"/>
  <c r="Q18" i="17" s="1"/>
  <c r="L28" i="17" a="1"/>
  <c r="L28" i="17" s="1"/>
  <c r="AG40" i="17" a="1"/>
  <c r="AG40" i="17" s="1"/>
  <c r="J51" i="17" a="1"/>
  <c r="J51" i="17" s="1"/>
  <c r="J62" i="17" a="1"/>
  <c r="J62" i="17" s="1"/>
  <c r="W73" i="17" a="1"/>
  <c r="W73" i="17" s="1"/>
  <c r="AC83" i="17" a="1"/>
  <c r="AC83" i="17" s="1"/>
  <c r="AS26" i="17" a="1"/>
  <c r="AS26" i="17" s="1"/>
  <c r="AS36" i="17" a="1"/>
  <c r="AS36" i="17" s="1"/>
  <c r="I49" i="17" a="1"/>
  <c r="I49" i="17" s="1"/>
  <c r="X62" i="17" a="1"/>
  <c r="X62" i="17" s="1"/>
  <c r="AH72" i="17" a="1"/>
  <c r="AH72" i="17" s="1"/>
  <c r="D84" i="17" a="1"/>
  <c r="D84" i="17" s="1"/>
  <c r="I37" i="17" a="1"/>
  <c r="I37" i="17" s="1"/>
  <c r="N45" i="17" a="1"/>
  <c r="N45" i="17" s="1"/>
  <c r="J53" i="17" a="1"/>
  <c r="J53" i="17" s="1"/>
  <c r="AJ60" i="17" a="1"/>
  <c r="AJ60" i="17" s="1"/>
  <c r="AR67" i="17" a="1"/>
  <c r="AR67" i="17" s="1"/>
  <c r="AG75" i="17" a="1"/>
  <c r="AG75" i="17" s="1"/>
  <c r="Q86" i="17" a="1"/>
  <c r="Q86" i="17" s="1"/>
  <c r="I24" i="17" a="1"/>
  <c r="I24" i="17" s="1"/>
  <c r="E32" i="17" a="1"/>
  <c r="E32" i="17" s="1"/>
  <c r="AG39" i="17" a="1"/>
  <c r="AG39" i="17" s="1"/>
  <c r="F48" i="17" a="1"/>
  <c r="F48" i="17" s="1"/>
  <c r="Q57" i="17" a="1"/>
  <c r="Q57" i="17" s="1"/>
  <c r="AJ64" i="17" a="1"/>
  <c r="AJ64" i="17" s="1"/>
  <c r="AP74" i="17" a="1"/>
  <c r="AP74" i="17" s="1"/>
  <c r="F82" i="17" a="1"/>
  <c r="F82" i="17" s="1"/>
  <c r="AS19" i="17" a="1"/>
  <c r="AS19" i="17" s="1"/>
  <c r="AD27" i="17" a="1"/>
  <c r="AD27" i="17" s="1"/>
  <c r="AI35" i="17" a="1"/>
  <c r="AI35" i="17" s="1"/>
  <c r="H44" i="17" a="1"/>
  <c r="H44" i="17" s="1"/>
  <c r="Q51" i="17" a="1"/>
  <c r="Q51" i="17" s="1"/>
  <c r="R59" i="17" a="1"/>
  <c r="R59" i="17" s="1"/>
  <c r="AI67" i="17" a="1"/>
  <c r="AI67" i="17" s="1"/>
  <c r="AJ76" i="17" a="1"/>
  <c r="AJ76" i="17" s="1"/>
  <c r="L18" i="17" a="1"/>
  <c r="L18" i="17" s="1"/>
  <c r="AA25" i="17" a="1"/>
  <c r="AA25" i="17" s="1"/>
  <c r="AJ32" i="17" a="1"/>
  <c r="AJ32" i="17" s="1"/>
  <c r="I41" i="17" a="1"/>
  <c r="I41" i="17" s="1"/>
  <c r="N49" i="17" a="1"/>
  <c r="N49" i="17" s="1"/>
  <c r="H58" i="17" a="1"/>
  <c r="H58" i="17" s="1"/>
  <c r="Z66" i="17" a="1"/>
  <c r="Z66" i="17" s="1"/>
  <c r="AR74" i="17" a="1"/>
  <c r="AR74" i="17" s="1"/>
  <c r="P81" i="17" a="1"/>
  <c r="P81" i="17" s="1"/>
  <c r="P19" i="17" a="1"/>
  <c r="P19" i="17" s="1"/>
  <c r="AE27" i="17" a="1"/>
  <c r="AE27" i="17" s="1"/>
  <c r="Q35" i="17" a="1"/>
  <c r="Q35" i="17" s="1"/>
  <c r="M43" i="17" a="1"/>
  <c r="M43" i="17" s="1"/>
  <c r="R51" i="17" a="1"/>
  <c r="R51" i="17" s="1"/>
  <c r="R60" i="17" a="1"/>
  <c r="R60" i="17" s="1"/>
  <c r="AK67" i="17" a="1"/>
  <c r="AK67" i="17" s="1"/>
  <c r="AJ75" i="17" a="1"/>
  <c r="AJ75" i="17" s="1"/>
  <c r="T86" i="17" a="1"/>
  <c r="T86" i="17" s="1"/>
  <c r="I19" i="17" a="1"/>
  <c r="I19" i="17" s="1"/>
  <c r="E26" i="17" a="1"/>
  <c r="E26" i="17" s="1"/>
  <c r="J33" i="17" a="1"/>
  <c r="J33" i="17" s="1"/>
  <c r="F40" i="17" a="1"/>
  <c r="F40" i="17" s="1"/>
  <c r="AR46" i="17" a="1"/>
  <c r="AR46" i="17" s="1"/>
  <c r="AO53" i="17" a="1"/>
  <c r="AO53" i="17" s="1"/>
  <c r="AL60" i="17" a="1"/>
  <c r="AL60" i="17" s="1"/>
  <c r="X69" i="17" a="1"/>
  <c r="X69" i="17" s="1"/>
  <c r="Q76" i="17" a="1"/>
  <c r="Q76" i="17" s="1"/>
  <c r="AE84" i="17" a="1"/>
  <c r="AE84" i="17" s="1"/>
  <c r="AL23" i="17" a="1"/>
  <c r="AL23" i="17" s="1"/>
  <c r="AH30" i="17" a="1"/>
  <c r="AH30" i="17" s="1"/>
  <c r="AD37" i="17" a="1"/>
  <c r="AD37" i="17" s="1"/>
  <c r="AI44" i="17" a="1"/>
  <c r="AI44" i="17" s="1"/>
  <c r="AE51" i="17" a="1"/>
  <c r="AE51" i="17" s="1"/>
  <c r="Z59" i="17" a="1"/>
  <c r="Z59" i="17" s="1"/>
  <c r="W66" i="17" a="1"/>
  <c r="W66" i="17" s="1"/>
  <c r="R73" i="17" a="1"/>
  <c r="R73" i="17" s="1"/>
  <c r="E80" i="17" a="1"/>
  <c r="E80" i="17" s="1"/>
  <c r="AL85" i="17" a="1"/>
  <c r="AL85" i="17" s="1"/>
  <c r="X21" i="17" a="1"/>
  <c r="X21" i="17" s="1"/>
  <c r="Z24" i="17" a="1"/>
  <c r="Z24" i="17" s="1"/>
  <c r="AB27" i="17" a="1"/>
  <c r="AB27" i="17" s="1"/>
  <c r="AD30" i="17" a="1"/>
  <c r="AD30" i="17" s="1"/>
  <c r="AF33" i="17" a="1"/>
  <c r="AF33" i="17" s="1"/>
  <c r="AH36" i="17" a="1"/>
  <c r="AH36" i="17" s="1"/>
  <c r="AJ39" i="17" a="1"/>
  <c r="AJ39" i="17" s="1"/>
  <c r="AL42" i="17" a="1"/>
  <c r="AL42" i="17" s="1"/>
  <c r="AN45" i="17" a="1"/>
  <c r="AN45" i="17" s="1"/>
  <c r="AP48" i="17" a="1"/>
  <c r="AP48" i="17" s="1"/>
  <c r="AR51" i="17" a="1"/>
  <c r="AR51" i="17" s="1"/>
  <c r="AH56" i="17" a="1"/>
  <c r="AH56" i="17" s="1"/>
  <c r="AD63" i="17" a="1"/>
  <c r="AD63" i="17" s="1"/>
  <c r="Z70" i="17" a="1"/>
  <c r="Z70" i="17" s="1"/>
  <c r="M77" i="17" a="1"/>
  <c r="M77" i="17" s="1"/>
  <c r="AH83" i="17" a="1"/>
  <c r="AH83" i="17" s="1"/>
  <c r="I55" i="17" a="1"/>
  <c r="I55" i="17" s="1"/>
  <c r="K58" i="17" a="1"/>
  <c r="K58" i="17" s="1"/>
  <c r="M61" i="17" a="1"/>
  <c r="M61" i="17" s="1"/>
  <c r="O64" i="17" a="1"/>
  <c r="O64" i="17" s="1"/>
  <c r="Q67" i="17" a="1"/>
  <c r="Q67" i="17" s="1"/>
  <c r="S70" i="17" a="1"/>
  <c r="S70" i="17" s="1"/>
  <c r="AL75" i="17" a="1"/>
  <c r="AL75" i="17" s="1"/>
  <c r="AP81" i="17" a="1"/>
  <c r="AP81" i="17" s="1"/>
  <c r="W48" i="17" a="1"/>
  <c r="W48" i="17" s="1"/>
  <c r="AC62" i="17" a="1"/>
  <c r="AC62" i="17" s="1"/>
  <c r="D60" i="17" a="1"/>
  <c r="D60" i="17" s="1"/>
  <c r="E84" i="17" a="1"/>
  <c r="E84" i="17" s="1"/>
  <c r="AQ27" i="17" a="1"/>
  <c r="AQ27" i="17" s="1"/>
  <c r="AO57" i="17" a="1"/>
  <c r="AO57" i="17" s="1"/>
  <c r="T72" i="17" a="1"/>
  <c r="T72" i="17" s="1"/>
  <c r="P85" i="17" a="1"/>
  <c r="P85" i="17" s="1"/>
  <c r="J25" i="17" a="1"/>
  <c r="J25" i="17" s="1"/>
  <c r="AF31" i="17" a="1"/>
  <c r="AF31" i="17" s="1"/>
  <c r="Q37" i="17" a="1"/>
  <c r="Q37" i="17" s="1"/>
  <c r="E56" i="17" a="1"/>
  <c r="E56" i="17" s="1"/>
  <c r="E40" i="17" a="1"/>
  <c r="E40" i="17" s="1"/>
  <c r="AQ73" i="17" a="1"/>
  <c r="AQ73" i="17" s="1"/>
  <c r="K48" i="17" a="1"/>
  <c r="K48" i="17" s="1"/>
  <c r="AP57" i="17" a="1"/>
  <c r="AP57" i="17" s="1"/>
  <c r="AD67" i="17" a="1"/>
  <c r="AD67" i="17" s="1"/>
  <c r="AE83" i="17" a="1"/>
  <c r="AE83" i="17" s="1"/>
  <c r="AG27" i="17" a="1"/>
  <c r="AG27" i="17" s="1"/>
  <c r="V37" i="17" a="1"/>
  <c r="V37" i="17" s="1"/>
  <c r="AA49" i="17" a="1"/>
  <c r="AA49" i="17" s="1"/>
  <c r="I65" i="17" a="1"/>
  <c r="I65" i="17" s="1"/>
  <c r="AS78" i="17" a="1"/>
  <c r="AS78" i="17" s="1"/>
  <c r="O20" i="17" a="1"/>
  <c r="O20" i="17" s="1"/>
  <c r="J30" i="17" a="1"/>
  <c r="J30" i="17" s="1"/>
  <c r="AK39" i="17" a="1"/>
  <c r="AK39" i="17" s="1"/>
  <c r="AA50" i="17" a="1"/>
  <c r="AA50" i="17" s="1"/>
  <c r="S63" i="17" a="1"/>
  <c r="S63" i="17" s="1"/>
  <c r="AJ74" i="17" a="1"/>
  <c r="AJ74" i="17" s="1"/>
  <c r="AE19" i="17" a="1"/>
  <c r="AE19" i="17" s="1"/>
  <c r="G31" i="17" a="1"/>
  <c r="G31" i="17" s="1"/>
  <c r="AM41" i="17" a="1"/>
  <c r="AM41" i="17" s="1"/>
  <c r="Q53" i="17" a="1"/>
  <c r="Q53" i="17" s="1"/>
  <c r="AQ61" i="17" a="1"/>
  <c r="AQ61" i="17" s="1"/>
  <c r="I75" i="17" a="1"/>
  <c r="I75" i="17" s="1"/>
  <c r="AN85" i="17" a="1"/>
  <c r="AN85" i="17" s="1"/>
  <c r="AO25" i="17" a="1"/>
  <c r="AO25" i="17" s="1"/>
  <c r="AJ37" i="17" a="1"/>
  <c r="AJ37" i="17" s="1"/>
  <c r="N48" i="17" a="1"/>
  <c r="N48" i="17" s="1"/>
  <c r="T63" i="17" a="1"/>
  <c r="T63" i="17" s="1"/>
  <c r="AB75" i="17" a="1"/>
  <c r="AB75" i="17" s="1"/>
  <c r="M84" i="17" a="1"/>
  <c r="M84" i="17" s="1"/>
  <c r="T28" i="17" a="1"/>
  <c r="T28" i="17" s="1"/>
  <c r="Z39" i="17" a="1"/>
  <c r="Z39" i="17" s="1"/>
  <c r="AS49" i="17" a="1"/>
  <c r="AS49" i="17" s="1"/>
  <c r="AR61" i="17" a="1"/>
  <c r="AR61" i="17" s="1"/>
  <c r="J77" i="17" a="1"/>
  <c r="J77" i="17" s="1"/>
  <c r="AK18" i="17" a="1"/>
  <c r="AK18" i="17" s="1"/>
  <c r="AG28" i="17" a="1"/>
  <c r="AG28" i="17" s="1"/>
  <c r="Z41" i="17" a="1"/>
  <c r="Z41" i="17" s="1"/>
  <c r="AF52" i="17" a="1"/>
  <c r="AF52" i="17" s="1"/>
  <c r="X64" i="17" a="1"/>
  <c r="X64" i="17" s="1"/>
  <c r="O73" i="17" a="1"/>
  <c r="O73" i="17" s="1"/>
  <c r="N84" i="17" a="1"/>
  <c r="N84" i="17" s="1"/>
  <c r="L26" i="17" a="1"/>
  <c r="L26" i="17" s="1"/>
  <c r="L37" i="17" a="1"/>
  <c r="L37" i="17" s="1"/>
  <c r="R49" i="17" a="1"/>
  <c r="R49" i="17" s="1"/>
  <c r="M60" i="17" a="1"/>
  <c r="M60" i="17" s="1"/>
  <c r="P73" i="17" a="1"/>
  <c r="P73" i="17" s="1"/>
  <c r="AN83" i="17" a="1"/>
  <c r="AN83" i="17" s="1"/>
  <c r="G24" i="17" a="1"/>
  <c r="G24" i="17" s="1"/>
  <c r="X35" i="17" a="1"/>
  <c r="X35" i="17" s="1"/>
  <c r="D48" i="17" a="1"/>
  <c r="D48" i="17" s="1"/>
  <c r="AF61" i="17" a="1"/>
  <c r="AF61" i="17" s="1"/>
  <c r="V76" i="17" a="1"/>
  <c r="V76" i="17" s="1"/>
  <c r="AQ21" i="17" a="1"/>
  <c r="AQ21" i="17" s="1"/>
  <c r="K32" i="17" a="1"/>
  <c r="K32" i="17" s="1"/>
  <c r="P43" i="17" a="1"/>
  <c r="P43" i="17" s="1"/>
  <c r="AR55" i="17" a="1"/>
  <c r="AR55" i="17" s="1"/>
  <c r="AC64" i="17" a="1"/>
  <c r="AC64" i="17" s="1"/>
  <c r="K74" i="17" a="1"/>
  <c r="K74" i="17" s="1"/>
  <c r="AG82" i="17" a="1"/>
  <c r="AG82" i="17" s="1"/>
  <c r="AC22" i="17" a="1"/>
  <c r="AC22" i="17" s="1"/>
  <c r="AM33" i="17" a="1"/>
  <c r="AM33" i="17" s="1"/>
  <c r="R46" i="17" a="1"/>
  <c r="R46" i="17" s="1"/>
  <c r="V57" i="17" a="1"/>
  <c r="V57" i="17" s="1"/>
  <c r="H71" i="17" a="1"/>
  <c r="H71" i="17" s="1"/>
  <c r="AJ84" i="17" a="1"/>
  <c r="AJ84" i="17" s="1"/>
  <c r="AP26" i="17" a="1"/>
  <c r="AP26" i="17" s="1"/>
  <c r="AR36" i="17" a="1"/>
  <c r="AR36" i="17" s="1"/>
  <c r="H48" i="17" a="1"/>
  <c r="H48" i="17" s="1"/>
  <c r="M64" i="17" a="1"/>
  <c r="M64" i="17" s="1"/>
  <c r="I76" i="17" a="1"/>
  <c r="I76" i="17" s="1"/>
  <c r="AE18" i="17" a="1"/>
  <c r="AE18" i="17" s="1"/>
  <c r="U29" i="17" a="1"/>
  <c r="U29" i="17" s="1"/>
  <c r="AS41" i="17" a="1"/>
  <c r="AS41" i="17" s="1"/>
  <c r="AL52" i="17" a="1"/>
  <c r="AL52" i="17" s="1"/>
  <c r="AQ63" i="17" a="1"/>
  <c r="AQ63" i="17" s="1"/>
  <c r="N74" i="17" a="1"/>
  <c r="N74" i="17" s="1"/>
  <c r="AK84" i="17" a="1"/>
  <c r="AK84" i="17" s="1"/>
  <c r="P27" i="17" a="1"/>
  <c r="P27" i="17" s="1"/>
  <c r="AF38" i="17" a="1"/>
  <c r="AF38" i="17" s="1"/>
  <c r="Y49" i="17" a="1"/>
  <c r="Y49" i="17" s="1"/>
  <c r="AO62" i="17" a="1"/>
  <c r="AO62" i="17" s="1"/>
  <c r="J73" i="17" a="1"/>
  <c r="J73" i="17" s="1"/>
  <c r="W84" i="17" a="1"/>
  <c r="W84" i="17" s="1"/>
  <c r="AB37" i="17" a="1"/>
  <c r="AB37" i="17" s="1"/>
  <c r="AQ45" i="17" a="1"/>
  <c r="AQ45" i="17" s="1"/>
  <c r="AC53" i="17" a="1"/>
  <c r="AC53" i="17" s="1"/>
  <c r="P61" i="17" a="1"/>
  <c r="P61" i="17" s="1"/>
  <c r="M68" i="17" a="1"/>
  <c r="M68" i="17" s="1"/>
  <c r="X76" i="17" a="1"/>
  <c r="X76" i="17" s="1"/>
  <c r="AC86" i="17" a="1"/>
  <c r="AC86" i="17" s="1"/>
  <c r="S24" i="17" a="1"/>
  <c r="S24" i="17" s="1"/>
  <c r="X32" i="17" a="1"/>
  <c r="X32" i="17" s="1"/>
  <c r="T40" i="17" a="1"/>
  <c r="T40" i="17" s="1"/>
  <c r="Y48" i="17" a="1"/>
  <c r="Y48" i="17" s="1"/>
  <c r="AM57" i="17" a="1"/>
  <c r="AM57" i="17" s="1"/>
  <c r="D65" i="17" a="1"/>
  <c r="D65" i="17" s="1"/>
  <c r="L75" i="17" a="1"/>
  <c r="L75" i="17" s="1"/>
  <c r="S82" i="17" a="1"/>
  <c r="S82" i="17" s="1"/>
  <c r="V20" i="17" a="1"/>
  <c r="V20" i="17" s="1"/>
  <c r="H28" i="17" a="1"/>
  <c r="H28" i="17" s="1"/>
  <c r="AS35" i="17" a="1"/>
  <c r="AS35" i="17" s="1"/>
  <c r="S44" i="17" a="1"/>
  <c r="S44" i="17" s="1"/>
  <c r="D52" i="17" a="1"/>
  <c r="D52" i="17" s="1"/>
  <c r="Q60" i="17" a="1"/>
  <c r="Q60" i="17" s="1"/>
  <c r="D68" i="17" a="1"/>
  <c r="D68" i="17" s="1"/>
  <c r="AB77" i="17" a="1"/>
  <c r="AB77" i="17" s="1"/>
  <c r="U18" i="17" a="1"/>
  <c r="U18" i="17" s="1"/>
  <c r="D26" i="17" a="1"/>
  <c r="D26" i="17" s="1"/>
  <c r="M33" i="17" a="1"/>
  <c r="M33" i="17" s="1"/>
  <c r="AB41" i="17" a="1"/>
  <c r="AB41" i="17" s="1"/>
  <c r="AQ49" i="17" a="1"/>
  <c r="AQ49" i="17" s="1"/>
  <c r="AC58" i="17" a="1"/>
  <c r="AC58" i="17" s="1"/>
  <c r="N69" i="17" a="1"/>
  <c r="N69" i="17" s="1"/>
  <c r="X75" i="17" a="1"/>
  <c r="X75" i="17" s="1"/>
  <c r="AA81" i="17" a="1"/>
  <c r="AA81" i="17" s="1"/>
  <c r="D20" i="17" a="1"/>
  <c r="D20" i="17" s="1"/>
  <c r="I28" i="17" a="1"/>
  <c r="I28" i="17" s="1"/>
  <c r="E36" i="17" a="1"/>
  <c r="E36" i="17" s="1"/>
  <c r="AF43" i="17" a="1"/>
  <c r="AF43" i="17" s="1"/>
  <c r="E52" i="17" a="1"/>
  <c r="E52" i="17" s="1"/>
  <c r="AN60" i="17" a="1"/>
  <c r="AN60" i="17" s="1"/>
  <c r="E68" i="17" a="1"/>
  <c r="E68" i="17" s="1"/>
  <c r="E76" i="17" a="1"/>
  <c r="E76" i="17" s="1"/>
  <c r="AA82" i="17" a="1"/>
  <c r="AA82" i="17" s="1"/>
  <c r="Z19" i="17" a="1"/>
  <c r="Z19" i="17" s="1"/>
  <c r="AE26" i="17" a="1"/>
  <c r="AE26" i="17" s="1"/>
  <c r="AA33" i="17" a="1"/>
  <c r="AA33" i="17" s="1"/>
  <c r="W40" i="17" a="1"/>
  <c r="W40" i="17" s="1"/>
  <c r="S47" i="17" a="1"/>
  <c r="S47" i="17" s="1"/>
  <c r="H54" i="17" a="1"/>
  <c r="H54" i="17" s="1"/>
  <c r="AJ62" i="17" a="1"/>
  <c r="AJ62" i="17" s="1"/>
  <c r="AG69" i="17" a="1"/>
  <c r="AG69" i="17" s="1"/>
  <c r="AA76" i="17" a="1"/>
  <c r="AA76" i="17" s="1"/>
  <c r="R85" i="17" a="1"/>
  <c r="R85" i="17" s="1"/>
  <c r="M24" i="17" a="1"/>
  <c r="M24" i="17" s="1"/>
  <c r="I31" i="17" a="1"/>
  <c r="I31" i="17" s="1"/>
  <c r="E38" i="17" a="1"/>
  <c r="E38" i="17" s="1"/>
  <c r="J45" i="17" a="1"/>
  <c r="J45" i="17" s="1"/>
  <c r="F52" i="17" a="1"/>
  <c r="F52" i="17" s="1"/>
  <c r="AI59" i="17" a="1"/>
  <c r="AI59" i="17" s="1"/>
  <c r="R67" i="17" a="1"/>
  <c r="R67" i="17" s="1"/>
  <c r="E74" i="17" a="1"/>
  <c r="E74" i="17" s="1"/>
  <c r="O80" i="17" a="1"/>
  <c r="O80" i="17" s="1"/>
  <c r="F86" i="17" a="1"/>
  <c r="F86" i="17" s="1"/>
  <c r="AF21" i="17" a="1"/>
  <c r="AF21" i="17" s="1"/>
  <c r="AH24" i="17" a="1"/>
  <c r="AH24" i="17" s="1"/>
  <c r="AJ27" i="17" a="1"/>
  <c r="AJ27" i="17" s="1"/>
  <c r="AL30" i="17" a="1"/>
  <c r="AL30" i="17" s="1"/>
  <c r="AN33" i="17" a="1"/>
  <c r="AN33" i="17" s="1"/>
  <c r="AP36" i="17" a="1"/>
  <c r="AP36" i="17" s="1"/>
  <c r="AR39" i="17" a="1"/>
  <c r="AR39" i="17" s="1"/>
  <c r="D43" i="17" a="1"/>
  <c r="D43" i="17" s="1"/>
  <c r="F46" i="17" a="1"/>
  <c r="F46" i="17" s="1"/>
  <c r="H49" i="17" a="1"/>
  <c r="H49" i="17" s="1"/>
  <c r="J52" i="17" a="1"/>
  <c r="J52" i="17" s="1"/>
  <c r="I57" i="17" a="1"/>
  <c r="I57" i="17" s="1"/>
  <c r="E64" i="17" a="1"/>
  <c r="E64" i="17" s="1"/>
  <c r="T71" i="17" a="1"/>
  <c r="T71" i="17" s="1"/>
  <c r="AF77" i="17" a="1"/>
  <c r="AF77" i="17" s="1"/>
  <c r="AR83" i="17" a="1"/>
  <c r="AR83" i="17" s="1"/>
  <c r="Q55" i="17" a="1"/>
  <c r="Q55" i="17" s="1"/>
  <c r="S58" i="17" a="1"/>
  <c r="S58" i="17" s="1"/>
  <c r="U61" i="17" a="1"/>
  <c r="U61" i="17" s="1"/>
  <c r="W64" i="17" a="1"/>
  <c r="W64" i="17" s="1"/>
  <c r="Y67" i="17" a="1"/>
  <c r="Y67" i="17" s="1"/>
  <c r="AA70" i="17" a="1"/>
  <c r="AA70" i="17" s="1"/>
  <c r="M76" i="17" a="1"/>
  <c r="M76" i="17" s="1"/>
  <c r="Q82" i="17" a="1"/>
  <c r="Q82" i="17" s="1"/>
  <c r="K51" i="17" a="1"/>
  <c r="K51" i="17" s="1"/>
  <c r="V65" i="17" a="1"/>
  <c r="V65" i="17" s="1"/>
  <c r="AD74" i="17" a="1"/>
  <c r="AD74" i="17" s="1"/>
  <c r="Y24" i="17" a="1"/>
  <c r="Y24" i="17" s="1"/>
  <c r="AF34" i="17" a="1"/>
  <c r="AF34" i="17" s="1"/>
  <c r="AH60" i="17" a="1"/>
  <c r="AH60" i="17" s="1"/>
  <c r="V75" i="17" a="1"/>
  <c r="V75" i="17" s="1"/>
  <c r="AO19" i="17" a="1"/>
  <c r="AO19" i="17" s="1"/>
  <c r="N28" i="17" a="1"/>
  <c r="N28" i="17" s="1"/>
  <c r="AC33" i="17" a="1"/>
  <c r="AC33" i="17" s="1"/>
  <c r="AF39" i="17" a="1"/>
  <c r="AF39" i="17" s="1"/>
  <c r="AN61" i="17" a="1"/>
  <c r="AN61" i="17" s="1"/>
  <c r="AJ42" i="17" a="1"/>
  <c r="AJ42" i="17" s="1"/>
  <c r="AR76" i="17" a="1"/>
  <c r="AR76" i="17" s="1"/>
  <c r="X48" i="17" a="1"/>
  <c r="X48" i="17" s="1"/>
  <c r="AS58" i="17" a="1"/>
  <c r="AS58" i="17" s="1"/>
  <c r="AL69" i="17" a="1"/>
  <c r="AL69" i="17" s="1"/>
  <c r="H84" i="17" a="1"/>
  <c r="H84" i="17" s="1"/>
  <c r="AS27" i="17" a="1"/>
  <c r="AS27" i="17" s="1"/>
  <c r="AH38" i="17" a="1"/>
  <c r="AH38" i="17" s="1"/>
  <c r="M51" i="17" a="1"/>
  <c r="M51" i="17" s="1"/>
  <c r="S68" i="17" a="1"/>
  <c r="S68" i="17" s="1"/>
  <c r="Q79" i="17" a="1"/>
  <c r="Q79" i="17" s="1"/>
  <c r="AB20" i="17" a="1"/>
  <c r="AB20" i="17" s="1"/>
  <c r="X30" i="17" a="1"/>
  <c r="X30" i="17" s="1"/>
  <c r="H40" i="17" a="1"/>
  <c r="H40" i="17" s="1"/>
  <c r="AQ50" i="17" a="1"/>
  <c r="AQ50" i="17" s="1"/>
  <c r="U64" i="17" a="1"/>
  <c r="U64" i="17" s="1"/>
  <c r="AF76" i="17" a="1"/>
  <c r="AF76" i="17" s="1"/>
  <c r="AN20" i="17" a="1"/>
  <c r="AN20" i="17" s="1"/>
  <c r="V31" i="17" a="1"/>
  <c r="V31" i="17" s="1"/>
  <c r="AM42" i="17" a="1"/>
  <c r="AM42" i="17" s="1"/>
  <c r="AG53" i="17" a="1"/>
  <c r="AG53" i="17" s="1"/>
  <c r="AH63" i="17" a="1"/>
  <c r="AH63" i="17" s="1"/>
  <c r="AA75" i="17" a="1"/>
  <c r="AA75" i="17" s="1"/>
  <c r="AF86" i="17" a="1"/>
  <c r="AF86" i="17" s="1"/>
  <c r="AK26" i="17" a="1"/>
  <c r="AK26" i="17" s="1"/>
  <c r="J38" i="17" a="1"/>
  <c r="J38" i="17" s="1"/>
  <c r="AD48" i="17" a="1"/>
  <c r="AD48" i="17" s="1"/>
  <c r="AN64" i="17" a="1"/>
  <c r="AN64" i="17" s="1"/>
  <c r="AQ75" i="17" a="1"/>
  <c r="AQ75" i="17" s="1"/>
  <c r="U85" i="17" a="1"/>
  <c r="U85" i="17" s="1"/>
  <c r="AC29" i="17" a="1"/>
  <c r="AC29" i="17" s="1"/>
  <c r="AL40" i="17" a="1"/>
  <c r="AL40" i="17" s="1"/>
  <c r="AF51" i="17" a="1"/>
  <c r="AF51" i="17" s="1"/>
  <c r="AI63" i="17" a="1"/>
  <c r="AI63" i="17" s="1"/>
  <c r="X79" i="17" a="1"/>
  <c r="X79" i="17" s="1"/>
  <c r="H19" i="17" a="1"/>
  <c r="H19" i="17" s="1"/>
  <c r="AS28" i="17" a="1"/>
  <c r="AS28" i="17" s="1"/>
  <c r="AP41" i="17" a="1"/>
  <c r="AP41" i="17" s="1"/>
  <c r="E53" i="17" a="1"/>
  <c r="E53" i="17" s="1"/>
  <c r="AO64" i="17" a="1"/>
  <c r="AO64" i="17" s="1"/>
  <c r="G74" i="17" a="1"/>
  <c r="G74" i="17" s="1"/>
  <c r="AG84" i="17" a="1"/>
  <c r="AG84" i="17" s="1"/>
  <c r="AA26" i="17" a="1"/>
  <c r="AA26" i="17" s="1"/>
  <c r="Y38" i="17" a="1"/>
  <c r="Y38" i="17" s="1"/>
  <c r="AE49" i="17" a="1"/>
  <c r="AE49" i="17" s="1"/>
  <c r="AD60" i="17" a="1"/>
  <c r="AD60" i="17" s="1"/>
  <c r="AH73" i="17" a="1"/>
  <c r="AH73" i="17" s="1"/>
  <c r="AH84" i="17" a="1"/>
  <c r="AH84" i="17" s="1"/>
  <c r="V24" i="17" a="1"/>
  <c r="V24" i="17" s="1"/>
  <c r="AN35" i="17" a="1"/>
  <c r="AN35" i="17" s="1"/>
  <c r="S48" i="17" a="1"/>
  <c r="S48" i="17" s="1"/>
  <c r="AH62" i="17" a="1"/>
  <c r="AH62" i="17" s="1"/>
  <c r="AN76" i="17" a="1"/>
  <c r="AN76" i="17" s="1"/>
  <c r="J23" i="17" a="1"/>
  <c r="J23" i="17" s="1"/>
  <c r="W32" i="17" a="1"/>
  <c r="W32" i="17" s="1"/>
  <c r="AS44" i="17" a="1"/>
  <c r="AS44" i="17" s="1"/>
  <c r="P56" i="17" a="1"/>
  <c r="P56" i="17" s="1"/>
  <c r="AF65" i="17" a="1"/>
  <c r="AF65" i="17" s="1"/>
  <c r="AO74" i="17" a="1"/>
  <c r="AO74" i="17" s="1"/>
  <c r="V83" i="17" a="1"/>
  <c r="V83" i="17" s="1"/>
  <c r="AO22" i="17" a="1"/>
  <c r="AO22" i="17" s="1"/>
  <c r="M34" i="17" a="1"/>
  <c r="M34" i="17" s="1"/>
  <c r="AH46" i="17" a="1"/>
  <c r="AH46" i="17" s="1"/>
  <c r="AI57" i="17" a="1"/>
  <c r="AI57" i="17" s="1"/>
  <c r="D73" i="17" a="1"/>
  <c r="D73" i="17" s="1"/>
  <c r="J85" i="17" a="1"/>
  <c r="J85" i="17" s="1"/>
  <c r="N27" i="17" a="1"/>
  <c r="N27" i="17" s="1"/>
  <c r="O37" i="17" a="1"/>
  <c r="O37" i="17" s="1"/>
  <c r="T49" i="17" a="1"/>
  <c r="T49" i="17" s="1"/>
  <c r="AD64" i="17" a="1"/>
  <c r="AD64" i="17" s="1"/>
  <c r="AP76" i="17" a="1"/>
  <c r="AP76" i="17" s="1"/>
  <c r="AP18" i="17" a="1"/>
  <c r="AP18" i="17" s="1"/>
  <c r="AJ29" i="17" a="1"/>
  <c r="AJ29" i="17" s="1"/>
  <c r="S42" i="17" a="1"/>
  <c r="S42" i="17" s="1"/>
  <c r="AL53" i="17" a="1"/>
  <c r="AL53" i="17" s="1"/>
  <c r="R64" i="17" a="1"/>
  <c r="R64" i="17" s="1"/>
  <c r="AB74" i="17" a="1"/>
  <c r="AB74" i="17" s="1"/>
  <c r="W86" i="17" a="1"/>
  <c r="W86" i="17" s="1"/>
  <c r="Y28" i="17" a="1"/>
  <c r="Y28" i="17" s="1"/>
  <c r="AR38" i="17" a="1"/>
  <c r="AR38" i="17" s="1"/>
  <c r="AK49" i="17" a="1"/>
  <c r="AK49" i="17" s="1"/>
  <c r="AC63" i="17" a="1"/>
  <c r="AC63" i="17" s="1"/>
  <c r="X73" i="17" a="1"/>
  <c r="X73" i="17" s="1"/>
  <c r="O85" i="17" a="1"/>
  <c r="O85" i="17" s="1"/>
  <c r="P38" i="17" a="1"/>
  <c r="P38" i="17" s="1"/>
  <c r="U46" i="17" a="1"/>
  <c r="U46" i="17" s="1"/>
  <c r="AM53" i="17" a="1"/>
  <c r="AM53" i="17" s="1"/>
  <c r="Z61" i="17" a="1"/>
  <c r="Z61" i="17" s="1"/>
  <c r="AH68" i="17" a="1"/>
  <c r="AH68" i="17" s="1"/>
  <c r="AI76" i="17" a="1"/>
  <c r="AI76" i="17" s="1"/>
  <c r="J18" i="17" a="1"/>
  <c r="J18" i="17" s="1"/>
  <c r="AM24" i="17" a="1"/>
  <c r="AM24" i="17" s="1"/>
  <c r="L33" i="17" a="1"/>
  <c r="L33" i="17" s="1"/>
  <c r="AM40" i="17" a="1"/>
  <c r="AM40" i="17" s="1"/>
  <c r="AI48" i="17" a="1"/>
  <c r="AI48" i="17" s="1"/>
  <c r="G58" i="17" a="1"/>
  <c r="G58" i="17" s="1"/>
  <c r="O65" i="17" a="1"/>
  <c r="O65" i="17" s="1"/>
  <c r="W75" i="17" a="1"/>
  <c r="W75" i="17" s="1"/>
  <c r="AP82" i="17" a="1"/>
  <c r="AP82" i="17" s="1"/>
  <c r="AO20" i="17" a="1"/>
  <c r="AO20" i="17" s="1"/>
  <c r="AK28" i="17" a="1"/>
  <c r="AK28" i="17" s="1"/>
  <c r="W36" i="17" a="1"/>
  <c r="W36" i="17" s="1"/>
  <c r="AL44" i="17" a="1"/>
  <c r="AL44" i="17" s="1"/>
  <c r="X52" i="17" a="1"/>
  <c r="X52" i="17" s="1"/>
  <c r="AA60" i="17" a="1"/>
  <c r="AA60" i="17" s="1"/>
  <c r="N68" i="17" a="1"/>
  <c r="N68" i="17" s="1"/>
  <c r="S78" i="17" a="1"/>
  <c r="S78" i="17" s="1"/>
  <c r="AD18" i="17" a="1"/>
  <c r="AD18" i="17" s="1"/>
  <c r="O26" i="17" a="1"/>
  <c r="O26" i="17" s="1"/>
  <c r="AP33" i="17" a="1"/>
  <c r="AP33" i="17" s="1"/>
  <c r="E42" i="17" a="1"/>
  <c r="E42" i="17" s="1"/>
  <c r="T50" i="17" a="1"/>
  <c r="T50" i="17" s="1"/>
  <c r="AM58" i="17" a="1"/>
  <c r="AM58" i="17" s="1"/>
  <c r="Y69" i="17" a="1"/>
  <c r="Y69" i="17" s="1"/>
  <c r="AI75" i="17" a="1"/>
  <c r="AI75" i="17" s="1"/>
  <c r="AL81" i="17" a="1"/>
  <c r="AL81" i="17" s="1"/>
  <c r="W20" i="17" a="1"/>
  <c r="W20" i="17" s="1"/>
  <c r="S28" i="17" a="1"/>
  <c r="S28" i="17" s="1"/>
  <c r="X36" i="17" a="1"/>
  <c r="X36" i="17" s="1"/>
  <c r="T44" i="17" a="1"/>
  <c r="T44" i="17" s="1"/>
  <c r="Y52" i="17" a="1"/>
  <c r="Y52" i="17" s="1"/>
  <c r="H61" i="17" a="1"/>
  <c r="H61" i="17" s="1"/>
  <c r="Z68" i="17" a="1"/>
  <c r="Z68" i="17" s="1"/>
  <c r="AM76" i="17" a="1"/>
  <c r="AM76" i="17" s="1"/>
  <c r="N83" i="17" a="1"/>
  <c r="N83" i="17" s="1"/>
  <c r="AQ19" i="17" a="1"/>
  <c r="AQ19" i="17" s="1"/>
  <c r="F27" i="17" a="1"/>
  <c r="F27" i="17" s="1"/>
  <c r="AR33" i="17" a="1"/>
  <c r="AR33" i="17" s="1"/>
  <c r="AN40" i="17" a="1"/>
  <c r="AN40" i="17" s="1"/>
  <c r="AS47" i="17" a="1"/>
  <c r="AS47" i="17" s="1"/>
  <c r="Q54" i="17" a="1"/>
  <c r="Q54" i="17" s="1"/>
  <c r="AS62" i="17" a="1"/>
  <c r="AS62" i="17" s="1"/>
  <c r="AP69" i="17" a="1"/>
  <c r="AP69" i="17" s="1"/>
  <c r="AH77" i="17" a="1"/>
  <c r="AH77" i="17" s="1"/>
  <c r="AB85" i="17" a="1"/>
  <c r="AB85" i="17" s="1"/>
  <c r="AD24" i="17" a="1"/>
  <c r="AD24" i="17" s="1"/>
  <c r="Z31" i="17" a="1"/>
  <c r="Z31" i="17" s="1"/>
  <c r="AE38" i="17" a="1"/>
  <c r="AE38" i="17" s="1"/>
  <c r="AA45" i="17" a="1"/>
  <c r="AA45" i="17" s="1"/>
  <c r="W52" i="17" a="1"/>
  <c r="W52" i="17" s="1"/>
  <c r="AR59" i="17" a="1"/>
  <c r="AR59" i="17" s="1"/>
  <c r="AA67" i="17" a="1"/>
  <c r="AA67" i="17" s="1"/>
  <c r="O74" i="17" a="1"/>
  <c r="O74" i="17" s="1"/>
  <c r="Y80" i="17" a="1"/>
  <c r="Y80" i="17" s="1"/>
  <c r="Y86" i="17" a="1"/>
  <c r="Y86" i="17" s="1"/>
  <c r="AN21" i="17" a="1"/>
  <c r="AN21" i="17" s="1"/>
  <c r="AP24" i="17" a="1"/>
  <c r="AP24" i="17" s="1"/>
  <c r="AR27" i="17" a="1"/>
  <c r="AR27" i="17" s="1"/>
  <c r="D31" i="17" a="1"/>
  <c r="D31" i="17" s="1"/>
  <c r="F34" i="17" a="1"/>
  <c r="F34" i="17" s="1"/>
  <c r="H37" i="17" a="1"/>
  <c r="H37" i="17" s="1"/>
  <c r="J40" i="17" a="1"/>
  <c r="J40" i="17" s="1"/>
  <c r="L43" i="17" a="1"/>
  <c r="L43" i="17" s="1"/>
  <c r="N46" i="17" a="1"/>
  <c r="N46" i="17" s="1"/>
  <c r="P49" i="17" a="1"/>
  <c r="P49" i="17" s="1"/>
  <c r="R52" i="17" a="1"/>
  <c r="R52" i="17" s="1"/>
  <c r="Z57" i="17" a="1"/>
  <c r="Z57" i="17" s="1"/>
  <c r="V64" i="17" a="1"/>
  <c r="V64" i="17" s="1"/>
  <c r="AC71" i="17" a="1"/>
  <c r="AC71" i="17" s="1"/>
  <c r="AO77" i="17" a="1"/>
  <c r="AO77" i="17" s="1"/>
  <c r="K84" i="17" a="1"/>
  <c r="K84" i="17" s="1"/>
  <c r="Y55" i="17" a="1"/>
  <c r="Y55" i="17" s="1"/>
  <c r="AA58" i="17" a="1"/>
  <c r="AA58" i="17" s="1"/>
  <c r="AC61" i="17" a="1"/>
  <c r="AC61" i="17" s="1"/>
  <c r="AE64" i="17" a="1"/>
  <c r="AE64" i="17" s="1"/>
  <c r="AG67" i="17" a="1"/>
  <c r="AG67" i="17" s="1"/>
  <c r="AI70" i="17" a="1"/>
  <c r="AI70" i="17" s="1"/>
  <c r="AD76" i="17" a="1"/>
  <c r="AD76" i="17" s="1"/>
  <c r="AQ53" i="17" a="1"/>
  <c r="AQ53" i="17" s="1"/>
  <c r="R68" i="17" a="1"/>
  <c r="R68" i="17" s="1"/>
  <c r="AI77" i="17" a="1"/>
  <c r="AI77" i="17" s="1"/>
  <c r="H26" i="17" a="1"/>
  <c r="H26" i="17" s="1"/>
  <c r="E41" i="17" a="1"/>
  <c r="E41" i="17" s="1"/>
  <c r="X66" i="17" a="1"/>
  <c r="X66" i="17" s="1"/>
  <c r="AM84" i="17" a="1"/>
  <c r="AM84" i="17" s="1"/>
  <c r="AH21" i="17" a="1"/>
  <c r="AH21" i="17" s="1"/>
  <c r="G30" i="17" a="1"/>
  <c r="G30" i="17" s="1"/>
  <c r="R35" i="17" a="1"/>
  <c r="R35" i="17" s="1"/>
  <c r="T42" i="17" a="1"/>
  <c r="T42" i="17" s="1"/>
  <c r="AG64" i="17" a="1"/>
  <c r="AG64" i="17" s="1"/>
  <c r="AK50" i="17" a="1"/>
  <c r="AK50" i="17" s="1"/>
  <c r="Z86" i="17" a="1"/>
  <c r="Z86" i="17" s="1"/>
  <c r="AN48" i="17" a="1"/>
  <c r="AN48" i="17" s="1"/>
  <c r="T59" i="17" a="1"/>
  <c r="T59" i="17" s="1"/>
  <c r="AN70" i="17" a="1"/>
  <c r="AN70" i="17" s="1"/>
  <c r="Q85" i="17" a="1"/>
  <c r="Q85" i="17" s="1"/>
  <c r="L29" i="17" a="1"/>
  <c r="L29" i="17" s="1"/>
  <c r="H39" i="17" a="1"/>
  <c r="H39" i="17" s="1"/>
  <c r="AC51" i="17" a="1"/>
  <c r="AC51" i="17" s="1"/>
  <c r="AG68" i="17" a="1"/>
  <c r="AG68" i="17" s="1"/>
  <c r="AI79" i="17" a="1"/>
  <c r="AI79" i="17" s="1"/>
  <c r="AK21" i="17" a="1"/>
  <c r="AK21" i="17" s="1"/>
  <c r="AG31" i="17" a="1"/>
  <c r="AG31" i="17" s="1"/>
  <c r="X40" i="17" a="1"/>
  <c r="X40" i="17" s="1"/>
  <c r="AC52" i="17" a="1"/>
  <c r="AC52" i="17" s="1"/>
  <c r="AL64" i="17" a="1"/>
  <c r="AL64" i="17" s="1"/>
  <c r="AK77" i="17" a="1"/>
  <c r="AK77" i="17" s="1"/>
  <c r="M21" i="17" a="1"/>
  <c r="M21" i="17" s="1"/>
  <c r="T32" i="17" a="1"/>
  <c r="T32" i="17" s="1"/>
  <c r="J43" i="17" a="1"/>
  <c r="J43" i="17" s="1"/>
  <c r="D54" i="17" a="1"/>
  <c r="D54" i="17" s="1"/>
  <c r="I64" i="17" a="1"/>
  <c r="I64" i="17" s="1"/>
  <c r="AP75" i="17" a="1"/>
  <c r="AP75" i="17" s="1"/>
  <c r="M18" i="17" a="1"/>
  <c r="M18" i="17" s="1"/>
  <c r="H27" i="17" a="1"/>
  <c r="H27" i="17" s="1"/>
  <c r="AL39" i="17" a="1"/>
  <c r="AL39" i="17" s="1"/>
  <c r="P50" i="17" a="1"/>
  <c r="P50" i="17" s="1"/>
  <c r="AP65" i="17" a="1"/>
  <c r="AP65" i="17" s="1"/>
  <c r="AG76" i="17" a="1"/>
  <c r="AG76" i="17" s="1"/>
  <c r="M86" i="17" a="1"/>
  <c r="M86" i="17" s="1"/>
  <c r="AO29" i="17" a="1"/>
  <c r="AO29" i="17" s="1"/>
  <c r="L41" i="17" a="1"/>
  <c r="L41" i="17" s="1"/>
  <c r="R53" i="17" a="1"/>
  <c r="R53" i="17" s="1"/>
  <c r="J64" i="17" a="1"/>
  <c r="J64" i="17" s="1"/>
  <c r="AM79" i="17" a="1"/>
  <c r="AM79" i="17" s="1"/>
  <c r="U19" i="17" a="1"/>
  <c r="U19" i="17" s="1"/>
  <c r="R29" i="17" a="1"/>
  <c r="R29" i="17" s="1"/>
  <c r="L42" i="17" a="1"/>
  <c r="L42" i="17" s="1"/>
  <c r="AK54" i="17" a="1"/>
  <c r="AK54" i="17" s="1"/>
  <c r="AD65" i="17" a="1"/>
  <c r="AD65" i="17" s="1"/>
  <c r="Y74" i="17" a="1"/>
  <c r="Y74" i="17" s="1"/>
  <c r="F85" i="17" a="1"/>
  <c r="F85" i="17" s="1"/>
  <c r="AM26" i="17" a="1"/>
  <c r="AM26" i="17" s="1"/>
  <c r="AO38" i="17" a="1"/>
  <c r="AO38" i="17" s="1"/>
  <c r="E50" i="17" a="1"/>
  <c r="E50" i="17" s="1"/>
  <c r="AQ60" i="17" a="1"/>
  <c r="AQ60" i="17" s="1"/>
  <c r="AN74" i="17" a="1"/>
  <c r="AN74" i="17" s="1"/>
  <c r="Z85" i="17" a="1"/>
  <c r="Z85" i="17" s="1"/>
  <c r="AE25" i="17" a="1"/>
  <c r="AE25" i="17" s="1"/>
  <c r="Z37" i="17" a="1"/>
  <c r="Z37" i="17" s="1"/>
  <c r="AF48" i="17" a="1"/>
  <c r="AF48" i="17" s="1"/>
  <c r="AP64" i="17" a="1"/>
  <c r="AP64" i="17" s="1"/>
  <c r="AS77" i="17" a="1"/>
  <c r="AS77" i="17" s="1"/>
  <c r="Y23" i="17" a="1"/>
  <c r="Y23" i="17" s="1"/>
  <c r="AM32" i="17" a="1"/>
  <c r="AM32" i="17" s="1"/>
  <c r="S45" i="17" a="1"/>
  <c r="S45" i="17" s="1"/>
  <c r="AF56" i="17" a="1"/>
  <c r="AF56" i="17" s="1"/>
  <c r="G66" i="17" a="1"/>
  <c r="G66" i="17" s="1"/>
  <c r="Q75" i="17" a="1"/>
  <c r="Q75" i="17" s="1"/>
  <c r="AO83" i="17" a="1"/>
  <c r="AO83" i="17" s="1"/>
  <c r="H24" i="17" a="1"/>
  <c r="H24" i="17" s="1"/>
  <c r="M35" i="17" a="1"/>
  <c r="M35" i="17" s="1"/>
  <c r="E48" i="17" a="1"/>
  <c r="E48" i="17" s="1"/>
  <c r="J58" i="17" a="1"/>
  <c r="J58" i="17" s="1"/>
  <c r="V73" i="17" a="1"/>
  <c r="V73" i="17" s="1"/>
  <c r="AR85" i="17" a="1"/>
  <c r="AR85" i="17" s="1"/>
  <c r="W28" i="17" a="1"/>
  <c r="W28" i="17" s="1"/>
  <c r="O38" i="17" a="1"/>
  <c r="O38" i="17" s="1"/>
  <c r="AJ49" i="17" a="1"/>
  <c r="AJ49" i="17" s="1"/>
  <c r="AG65" i="17" a="1"/>
  <c r="AG65" i="17" s="1"/>
  <c r="N77" i="17" a="1"/>
  <c r="N77" i="17" s="1"/>
  <c r="AA19" i="17" a="1"/>
  <c r="AA19" i="17" s="1"/>
  <c r="AS30" i="17" a="1"/>
  <c r="AS30" i="17" s="1"/>
  <c r="E44" i="17" a="1"/>
  <c r="E44" i="17" s="1"/>
  <c r="M54" i="17" a="1"/>
  <c r="M54" i="17" s="1"/>
  <c r="AS64" i="17" a="1"/>
  <c r="AS64" i="17" s="1"/>
  <c r="E75" i="17" a="1"/>
  <c r="E75" i="17" s="1"/>
  <c r="M19" i="17" a="1"/>
  <c r="M19" i="17" s="1"/>
  <c r="AM28" i="17" a="1"/>
  <c r="AM28" i="17" s="1"/>
  <c r="R39" i="17" a="1"/>
  <c r="R39" i="17" s="1"/>
  <c r="X51" i="17" a="1"/>
  <c r="X51" i="17" s="1"/>
  <c r="AF64" i="17" a="1"/>
  <c r="AF64" i="17" s="1"/>
  <c r="AM73" i="17" a="1"/>
  <c r="AM73" i="17" s="1"/>
  <c r="AE85" i="17" a="1"/>
  <c r="AE85" i="17" s="1"/>
  <c r="AI38" i="17" a="1"/>
  <c r="AI38" i="17" s="1"/>
  <c r="AE46" i="17" a="1"/>
  <c r="AE46" i="17" s="1"/>
  <c r="AC54" i="17" a="1"/>
  <c r="AC54" i="17" s="1"/>
  <c r="AJ61" i="17" a="1"/>
  <c r="AJ61" i="17" s="1"/>
  <c r="AR68" i="17" a="1"/>
  <c r="AR68" i="17" s="1"/>
  <c r="AA77" i="17" a="1"/>
  <c r="AA77" i="17" s="1"/>
  <c r="T18" i="17" a="1"/>
  <c r="T18" i="17" s="1"/>
  <c r="Z25" i="17" a="1"/>
  <c r="Z25" i="17" s="1"/>
  <c r="AE33" i="17" a="1"/>
  <c r="AE33" i="17" s="1"/>
  <c r="AA41" i="17" a="1"/>
  <c r="AA41" i="17" s="1"/>
  <c r="M49" i="17" a="1"/>
  <c r="M49" i="17" s="1"/>
  <c r="Q58" i="17" a="1"/>
  <c r="Q58" i="17" s="1"/>
  <c r="Y65" i="17" a="1"/>
  <c r="Y65" i="17" s="1"/>
  <c r="AH75" i="17" a="1"/>
  <c r="AH75" i="17" s="1"/>
  <c r="L83" i="17" a="1"/>
  <c r="L83" i="17" s="1"/>
  <c r="I21" i="17" a="1"/>
  <c r="I21" i="17" s="1"/>
  <c r="N29" i="17" a="1"/>
  <c r="N29" i="17" s="1"/>
  <c r="J37" i="17" a="1"/>
  <c r="J37" i="17" s="1"/>
  <c r="O45" i="17" a="1"/>
  <c r="O45" i="17" s="1"/>
  <c r="K53" i="17" a="1"/>
  <c r="K53" i="17" s="1"/>
  <c r="G61" i="17" a="1"/>
  <c r="G61" i="17" s="1"/>
  <c r="AI68" i="17" a="1"/>
  <c r="AI68" i="17" s="1"/>
  <c r="AD78" i="17" a="1"/>
  <c r="AD78" i="17" s="1"/>
  <c r="AM18" i="17" a="1"/>
  <c r="AM18" i="17" s="1"/>
  <c r="AH26" i="17" a="1"/>
  <c r="AH26" i="17" s="1"/>
  <c r="T34" i="17" a="1"/>
  <c r="T34" i="17" s="1"/>
  <c r="O42" i="17" a="1"/>
  <c r="O42" i="17" s="1"/>
  <c r="AE50" i="17" a="1"/>
  <c r="AE50" i="17" s="1"/>
  <c r="H59" i="17" a="1"/>
  <c r="H59" i="17" s="1"/>
  <c r="D70" i="17" a="1"/>
  <c r="D70" i="17" s="1"/>
  <c r="D76" i="17" a="1"/>
  <c r="D76" i="17" s="1"/>
  <c r="G82" i="17" a="1"/>
  <c r="G82" i="17" s="1"/>
  <c r="J21" i="17" a="1"/>
  <c r="J21" i="17" s="1"/>
  <c r="AL28" i="17" a="1"/>
  <c r="AL28" i="17" s="1"/>
  <c r="K37" i="17" a="1"/>
  <c r="K37" i="17" s="1"/>
  <c r="AM44" i="17" a="1"/>
  <c r="AM44" i="17" s="1"/>
  <c r="AI52" i="17" a="1"/>
  <c r="AI52" i="17" s="1"/>
  <c r="R61" i="17" a="1"/>
  <c r="R61" i="17" s="1"/>
  <c r="AJ68" i="17" a="1"/>
  <c r="AJ68" i="17" s="1"/>
  <c r="H77" i="17" a="1"/>
  <c r="H77" i="17" s="1"/>
  <c r="AG83" i="17" a="1"/>
  <c r="AG83" i="17" s="1"/>
  <c r="AA20" i="17" a="1"/>
  <c r="AA20" i="17" s="1"/>
  <c r="W27" i="17" a="1"/>
  <c r="W27" i="17" s="1"/>
  <c r="S34" i="17" a="1"/>
  <c r="S34" i="17" s="1"/>
  <c r="O41" i="17" a="1"/>
  <c r="O41" i="17" s="1"/>
  <c r="T48" i="17" a="1"/>
  <c r="T48" i="17" s="1"/>
  <c r="Z54" i="17" a="1"/>
  <c r="Z54" i="17" s="1"/>
  <c r="L63" i="17" a="1"/>
  <c r="L63" i="17" s="1"/>
  <c r="AB70" i="17" a="1"/>
  <c r="AB70" i="17" s="1"/>
  <c r="K78" i="17" a="1"/>
  <c r="K78" i="17" s="1"/>
  <c r="E86" i="17" a="1"/>
  <c r="E86" i="17" s="1"/>
  <c r="E25" i="17" a="1"/>
  <c r="E25" i="17" s="1"/>
  <c r="AQ31" i="17" a="1"/>
  <c r="AQ31" i="17" s="1"/>
  <c r="F39" i="17" a="1"/>
  <c r="F39" i="17" s="1"/>
  <c r="AR45" i="17" a="1"/>
  <c r="AR45" i="17" s="1"/>
  <c r="AN52" i="17" a="1"/>
  <c r="AN52" i="17" s="1"/>
  <c r="F61" i="17" a="1"/>
  <c r="F61" i="17" s="1"/>
  <c r="AJ67" i="17" a="1"/>
  <c r="AJ67" i="17" s="1"/>
  <c r="AH74" i="17" a="1"/>
  <c r="AH74" i="17" s="1"/>
  <c r="AI80" i="17" a="1"/>
  <c r="AI80" i="17" s="1"/>
  <c r="AR86" i="17" a="1"/>
  <c r="AR86" i="17" s="1"/>
  <c r="F22" i="17" a="1"/>
  <c r="F22" i="17" s="1"/>
  <c r="H25" i="17" a="1"/>
  <c r="H25" i="17" s="1"/>
  <c r="J28" i="17" a="1"/>
  <c r="J28" i="17" s="1"/>
  <c r="L31" i="17" a="1"/>
  <c r="L31" i="17" s="1"/>
  <c r="N34" i="17" a="1"/>
  <c r="N34" i="17" s="1"/>
  <c r="P37" i="17" a="1"/>
  <c r="P37" i="17" s="1"/>
  <c r="R40" i="17" a="1"/>
  <c r="R40" i="17" s="1"/>
  <c r="T43" i="17" a="1"/>
  <c r="T43" i="17" s="1"/>
  <c r="V46" i="17" a="1"/>
  <c r="V46" i="17" s="1"/>
  <c r="X49" i="17" a="1"/>
  <c r="X49" i="17" s="1"/>
  <c r="Z52" i="17" a="1"/>
  <c r="Z52" i="17" s="1"/>
  <c r="AQ57" i="17" a="1"/>
  <c r="AQ57" i="17" s="1"/>
  <c r="F65" i="17" a="1"/>
  <c r="F65" i="17" s="1"/>
  <c r="AL71" i="17" a="1"/>
  <c r="AL71" i="17" s="1"/>
  <c r="H78" i="17" a="1"/>
  <c r="H78" i="17" s="1"/>
  <c r="T84" i="17" a="1"/>
  <c r="T84" i="17" s="1"/>
  <c r="AG55" i="17" a="1"/>
  <c r="AG55" i="17" s="1"/>
  <c r="AI58" i="17" a="1"/>
  <c r="AI58" i="17" s="1"/>
  <c r="AK61" i="17" a="1"/>
  <c r="AK61" i="17" s="1"/>
  <c r="AM64" i="17" a="1"/>
  <c r="AM64" i="17" s="1"/>
  <c r="AO67" i="17" a="1"/>
  <c r="AO67" i="17" s="1"/>
  <c r="AQ70" i="17" a="1"/>
  <c r="AQ70" i="17" s="1"/>
  <c r="E77" i="17" a="1"/>
  <c r="E77" i="17" s="1"/>
  <c r="I83" i="17" a="1"/>
  <c r="I83" i="17" s="1"/>
  <c r="AJ56" i="17" a="1"/>
  <c r="AJ56" i="17" s="1"/>
  <c r="L71" i="17" a="1"/>
  <c r="L71" i="17" s="1"/>
  <c r="G21" i="17" a="1"/>
  <c r="G21" i="17" s="1"/>
  <c r="V29" i="17" a="1"/>
  <c r="V29" i="17" s="1"/>
  <c r="J49" i="17" a="1"/>
  <c r="J49" i="17" s="1"/>
  <c r="T75" i="17" a="1"/>
  <c r="T75" i="17" s="1"/>
  <c r="R18" i="17" a="1"/>
  <c r="R18" i="17" s="1"/>
  <c r="AO24" i="17" a="1"/>
  <c r="AO24" i="17" s="1"/>
  <c r="Q33" i="17" a="1"/>
  <c r="Q33" i="17" s="1"/>
  <c r="S39" i="17" a="1"/>
  <c r="S39" i="17" s="1"/>
  <c r="Y50" i="17" a="1"/>
  <c r="Y50" i="17" s="1"/>
  <c r="Y70" i="17" a="1"/>
  <c r="Y70" i="17" s="1"/>
  <c r="AM70" i="17" a="1"/>
  <c r="AM70" i="17" s="1"/>
  <c r="D38" i="17" a="1"/>
  <c r="D38" i="17" s="1"/>
  <c r="Z50" i="17" a="1"/>
  <c r="Z50" i="17" s="1"/>
  <c r="E60" i="17" a="1"/>
  <c r="E60" i="17" s="1"/>
  <c r="P71" i="17" a="1"/>
  <c r="P71" i="17" s="1"/>
  <c r="AA86" i="17" a="1"/>
  <c r="AA86" i="17" s="1"/>
  <c r="AA29" i="17" a="1"/>
  <c r="AA29" i="17" s="1"/>
  <c r="AJ40" i="17" a="1"/>
  <c r="AJ40" i="17" s="1"/>
  <c r="AP51" i="17" a="1"/>
  <c r="AP51" i="17" s="1"/>
  <c r="H69" i="17" a="1"/>
  <c r="H69" i="17" s="1"/>
  <c r="AA80" i="17" a="1"/>
  <c r="AA80" i="17" s="1"/>
  <c r="I22" i="17" a="1"/>
  <c r="I22" i="17" s="1"/>
  <c r="D32" i="17" a="1"/>
  <c r="D32" i="17" s="1"/>
  <c r="J42" i="17" a="1"/>
  <c r="J42" i="17" s="1"/>
  <c r="AS52" i="17" a="1"/>
  <c r="AS52" i="17" s="1"/>
  <c r="X65" i="17" a="1"/>
  <c r="X65" i="17" s="1"/>
  <c r="M78" i="17" a="1"/>
  <c r="M78" i="17" s="1"/>
  <c r="Y21" i="17" a="1"/>
  <c r="Y21" i="17" s="1"/>
  <c r="AF32" i="17" a="1"/>
  <c r="AF32" i="17" s="1"/>
  <c r="Z43" i="17" a="1"/>
  <c r="Z43" i="17" s="1"/>
  <c r="R54" i="17" a="1"/>
  <c r="R54" i="17" s="1"/>
  <c r="K65" i="17" a="1"/>
  <c r="K65" i="17" s="1"/>
  <c r="I77" i="17" a="1"/>
  <c r="I77" i="17" s="1"/>
  <c r="X18" i="17" a="1"/>
  <c r="X18" i="17" s="1"/>
  <c r="V27" i="17" a="1"/>
  <c r="V27" i="17" s="1"/>
  <c r="I40" i="17" a="1"/>
  <c r="I40" i="17" s="1"/>
  <c r="AF50" i="17" a="1"/>
  <c r="AF50" i="17" s="1"/>
  <c r="Q66" i="17" a="1"/>
  <c r="Q66" i="17" s="1"/>
  <c r="X77" i="17" a="1"/>
  <c r="X77" i="17" s="1"/>
  <c r="AF19" i="17" a="1"/>
  <c r="AF19" i="17" s="1"/>
  <c r="K31" i="17" a="1"/>
  <c r="K31" i="17" s="1"/>
  <c r="AN42" i="17" a="1"/>
  <c r="AN42" i="17" s="1"/>
  <c r="AH53" i="17" a="1"/>
  <c r="AH53" i="17" s="1"/>
  <c r="L65" i="17" a="1"/>
  <c r="L65" i="17" s="1"/>
  <c r="K80" i="17" a="1"/>
  <c r="K80" i="17" s="1"/>
  <c r="Q20" i="17" a="1"/>
  <c r="Q20" i="17" s="1"/>
  <c r="AA30" i="17" a="1"/>
  <c r="AA30" i="17" s="1"/>
  <c r="AB42" i="17" a="1"/>
  <c r="AB42" i="17" s="1"/>
  <c r="K55" i="17" a="1"/>
  <c r="K55" i="17" s="1"/>
  <c r="AQ65" i="17" a="1"/>
  <c r="AQ65" i="17" s="1"/>
  <c r="AM74" i="17" a="1"/>
  <c r="AM74" i="17" s="1"/>
  <c r="V85" i="17" a="1"/>
  <c r="V85" i="17" s="1"/>
  <c r="F28" i="17" a="1"/>
  <c r="F28" i="17" s="1"/>
  <c r="K39" i="17" a="1"/>
  <c r="K39" i="17" s="1"/>
  <c r="AG51" i="17" a="1"/>
  <c r="AG51" i="17" s="1"/>
  <c r="W63" i="17" a="1"/>
  <c r="W63" i="17" s="1"/>
  <c r="P75" i="17" a="1"/>
  <c r="P75" i="17" s="1"/>
  <c r="AJ86" i="17" a="1"/>
  <c r="AJ86" i="17" s="1"/>
  <c r="AQ25" i="17" a="1"/>
  <c r="AQ25" i="17" s="1"/>
  <c r="AP37" i="17" a="1"/>
  <c r="AP37" i="17" s="1"/>
  <c r="F49" i="17" a="1"/>
  <c r="F49" i="17" s="1"/>
  <c r="Q65" i="17" a="1"/>
  <c r="Q65" i="17" s="1"/>
  <c r="AO79" i="17" a="1"/>
  <c r="AO79" i="17" s="1"/>
  <c r="AK23" i="17" a="1"/>
  <c r="AK23" i="17" s="1"/>
  <c r="Y34" i="17" a="1"/>
  <c r="Y34" i="17" s="1"/>
  <c r="AE45" i="17" a="1"/>
  <c r="AE45" i="17" s="1"/>
  <c r="D57" i="17" a="1"/>
  <c r="D57" i="17" s="1"/>
  <c r="T66" i="17" a="1"/>
  <c r="T66" i="17" s="1"/>
  <c r="AF75" i="17" a="1"/>
  <c r="AF75" i="17" s="1"/>
  <c r="AI84" i="17" a="1"/>
  <c r="AI84" i="17" s="1"/>
  <c r="W24" i="17" a="1"/>
  <c r="W24" i="17" s="1"/>
  <c r="AO35" i="17" a="1"/>
  <c r="AO35" i="17" s="1"/>
  <c r="U48" i="17" a="1"/>
  <c r="U48" i="17" s="1"/>
  <c r="X58" i="17" a="1"/>
  <c r="X58" i="17" s="1"/>
  <c r="AJ73" i="17" a="1"/>
  <c r="AJ73" i="17" s="1"/>
  <c r="V86" i="17" a="1"/>
  <c r="V86" i="17" s="1"/>
  <c r="AJ28" i="17" a="1"/>
  <c r="AJ28" i="17" s="1"/>
  <c r="AQ38" i="17" a="1"/>
  <c r="AQ38" i="17" s="1"/>
  <c r="W51" i="17" a="1"/>
  <c r="W51" i="17" s="1"/>
  <c r="H66" i="17" a="1"/>
  <c r="H66" i="17" s="1"/>
  <c r="AK78" i="17" a="1"/>
  <c r="AK78" i="17" s="1"/>
  <c r="AM19" i="17" a="1"/>
  <c r="AM19" i="17" s="1"/>
  <c r="O31" i="17" a="1"/>
  <c r="O31" i="17" s="1"/>
  <c r="U44" i="17" a="1"/>
  <c r="U44" i="17" s="1"/>
  <c r="O55" i="17" a="1"/>
  <c r="O55" i="17" s="1"/>
  <c r="T65" i="17" a="1"/>
  <c r="T65" i="17" s="1"/>
  <c r="AK75" i="17" a="1"/>
  <c r="AK75" i="17" s="1"/>
  <c r="I20" i="17" a="1"/>
  <c r="I20" i="17" s="1"/>
  <c r="J29" i="17" a="1"/>
  <c r="J29" i="17" s="1"/>
  <c r="D41" i="17" a="1"/>
  <c r="D41" i="17" s="1"/>
  <c r="AN51" i="17" a="1"/>
  <c r="AN51" i="17" s="1"/>
  <c r="G65" i="17" a="1"/>
  <c r="G65" i="17" s="1"/>
  <c r="AC74" i="17" a="1"/>
  <c r="AC74" i="17" s="1"/>
  <c r="I86" i="17" a="1"/>
  <c r="I86" i="17" s="1"/>
  <c r="V39" i="17" a="1"/>
  <c r="V39" i="17" s="1"/>
  <c r="H47" i="17" a="1"/>
  <c r="H47" i="17" s="1"/>
  <c r="AM54" i="17" a="1"/>
  <c r="AM54" i="17" s="1"/>
  <c r="E62" i="17" a="1"/>
  <c r="E62" i="17" s="1"/>
  <c r="L69" i="17" a="1"/>
  <c r="L69" i="17" s="1"/>
  <c r="G78" i="17" a="1"/>
  <c r="G78" i="17" s="1"/>
  <c r="AC18" i="17" a="1"/>
  <c r="AC18" i="17" s="1"/>
  <c r="AS25" i="17" a="1"/>
  <c r="AS25" i="17" s="1"/>
  <c r="AO33" i="17" a="1"/>
  <c r="AO33" i="17" s="1"/>
  <c r="D42" i="17" a="1"/>
  <c r="D42" i="17" s="1"/>
  <c r="AP49" i="17" a="1"/>
  <c r="AP49" i="17" s="1"/>
  <c r="AB58" i="17" a="1"/>
  <c r="AB58" i="17" s="1"/>
  <c r="AI65" i="17" a="1"/>
  <c r="AI65" i="17" s="1"/>
  <c r="AS75" i="17" a="1"/>
  <c r="AS75" i="17" s="1"/>
  <c r="W83" i="17" a="1"/>
  <c r="W83" i="17" s="1"/>
  <c r="AC21" i="17" a="1"/>
  <c r="AC21" i="17" s="1"/>
  <c r="AR29" i="17" a="1"/>
  <c r="AR29" i="17" s="1"/>
  <c r="AC37" i="17" a="1"/>
  <c r="AC37" i="17" s="1"/>
  <c r="Y45" i="17" a="1"/>
  <c r="Y45" i="17" s="1"/>
  <c r="AD53" i="17" a="1"/>
  <c r="AD53" i="17" s="1"/>
  <c r="Q61" i="17" a="1"/>
  <c r="Q61" i="17" s="1"/>
  <c r="AS68" i="17" a="1"/>
  <c r="AS68" i="17" s="1"/>
  <c r="AP78" i="17" a="1"/>
  <c r="AP78" i="17" s="1"/>
  <c r="F19" i="17" a="1"/>
  <c r="F19" i="17" s="1"/>
  <c r="K27" i="17" a="1"/>
  <c r="K27" i="17" s="1"/>
  <c r="G35" i="17" a="1"/>
  <c r="G35" i="17" s="1"/>
  <c r="AI42" i="17" a="1"/>
  <c r="AI42" i="17" s="1"/>
  <c r="H51" i="17" a="1"/>
  <c r="H51" i="17" s="1"/>
  <c r="AC59" i="17" a="1"/>
  <c r="AC59" i="17" s="1"/>
  <c r="N70" i="17" a="1"/>
  <c r="N70" i="17" s="1"/>
  <c r="O76" i="17" a="1"/>
  <c r="O76" i="17" s="1"/>
  <c r="T82" i="17" a="1"/>
  <c r="T82" i="17" s="1"/>
  <c r="AD21" i="17" a="1"/>
  <c r="AD21" i="17" s="1"/>
  <c r="O29" i="17" a="1"/>
  <c r="O29" i="17" s="1"/>
  <c r="AE37" i="17" a="1"/>
  <c r="AE37" i="17" s="1"/>
  <c r="Z45" i="17" a="1"/>
  <c r="Z45" i="17" s="1"/>
  <c r="L53" i="17" a="1"/>
  <c r="L53" i="17" s="1"/>
  <c r="AB61" i="17" a="1"/>
  <c r="AB61" i="17" s="1"/>
  <c r="D69" i="17" a="1"/>
  <c r="D69" i="17" s="1"/>
  <c r="AC77" i="17" a="1"/>
  <c r="AC77" i="17" s="1"/>
  <c r="U84" i="17" a="1"/>
  <c r="U84" i="17" s="1"/>
  <c r="AR20" i="17" a="1"/>
  <c r="AR20" i="17" s="1"/>
  <c r="AN27" i="17" a="1"/>
  <c r="AN27" i="17" s="1"/>
  <c r="AJ34" i="17" a="1"/>
  <c r="AJ34" i="17" s="1"/>
  <c r="AO41" i="17" a="1"/>
  <c r="AO41" i="17" s="1"/>
  <c r="AK48" i="17" a="1"/>
  <c r="AK48" i="17" s="1"/>
  <c r="X56" i="17" a="1"/>
  <c r="X56" i="17" s="1"/>
  <c r="U63" i="17" a="1"/>
  <c r="U63" i="17" s="1"/>
  <c r="AK70" i="17" a="1"/>
  <c r="AK70" i="17" s="1"/>
  <c r="H79" i="17" a="1"/>
  <c r="H79" i="17" s="1"/>
  <c r="O86" i="17" a="1"/>
  <c r="O86" i="17" s="1"/>
  <c r="V25" i="17" a="1"/>
  <c r="V25" i="17" s="1"/>
  <c r="AA32" i="17" a="1"/>
  <c r="AA32" i="17" s="1"/>
  <c r="W39" i="17" a="1"/>
  <c r="W39" i="17" s="1"/>
  <c r="S46" i="17" a="1"/>
  <c r="S46" i="17" s="1"/>
  <c r="O53" i="17" a="1"/>
  <c r="O53" i="17" s="1"/>
  <c r="O61" i="17" a="1"/>
  <c r="O61" i="17" s="1"/>
  <c r="AS67" i="17" a="1"/>
  <c r="AS67" i="17" s="1"/>
  <c r="K75" i="17" a="1"/>
  <c r="K75" i="17" s="1"/>
  <c r="L81" i="17" a="1"/>
  <c r="L81" i="17" s="1"/>
  <c r="L19" i="17" a="1"/>
  <c r="L19" i="17" s="1"/>
  <c r="N22" i="17" a="1"/>
  <c r="N22" i="17" s="1"/>
  <c r="P25" i="17" a="1"/>
  <c r="P25" i="17" s="1"/>
  <c r="R28" i="17" a="1"/>
  <c r="R28" i="17" s="1"/>
  <c r="T31" i="17" a="1"/>
  <c r="T31" i="17" s="1"/>
  <c r="V34" i="17" a="1"/>
  <c r="V34" i="17" s="1"/>
  <c r="X37" i="17" a="1"/>
  <c r="X37" i="17" s="1"/>
  <c r="Z40" i="17" a="1"/>
  <c r="Z40" i="17" s="1"/>
  <c r="AB43" i="17" a="1"/>
  <c r="AB43" i="17" s="1"/>
  <c r="AD46" i="17" a="1"/>
  <c r="AD46" i="17" s="1"/>
  <c r="AF49" i="17" a="1"/>
  <c r="AF49" i="17" s="1"/>
  <c r="AH52" i="17" a="1"/>
  <c r="AH52" i="17" s="1"/>
  <c r="R58" i="17" a="1"/>
  <c r="R58" i="17" s="1"/>
  <c r="W65" i="17" a="1"/>
  <c r="W65" i="17" s="1"/>
  <c r="E72" i="17" a="1"/>
  <c r="E72" i="17" s="1"/>
  <c r="Q78" i="17" a="1"/>
  <c r="Q78" i="17" s="1"/>
  <c r="AC84" i="17" a="1"/>
  <c r="AC84" i="17" s="1"/>
  <c r="AO55" i="17" a="1"/>
  <c r="AO55" i="17" s="1"/>
  <c r="AQ58" i="17" a="1"/>
  <c r="AQ58" i="17" s="1"/>
  <c r="AS61" i="17" a="1"/>
  <c r="AS61" i="17" s="1"/>
  <c r="E65" i="17" a="1"/>
  <c r="E65" i="17" s="1"/>
  <c r="G68" i="17" a="1"/>
  <c r="G68" i="17" s="1"/>
  <c r="R71" i="17" a="1"/>
  <c r="R71" i="17" s="1"/>
  <c r="V77" i="17" a="1"/>
  <c r="V77" i="17" s="1"/>
  <c r="Z83" i="17" a="1"/>
  <c r="Z83" i="17" s="1"/>
  <c r="K71" i="17" a="1"/>
  <c r="K71" i="17" s="1"/>
  <c r="T77" i="17" a="1"/>
  <c r="T77" i="17" s="1"/>
  <c r="AF22" i="17" a="1"/>
  <c r="AF22" i="17" s="1"/>
  <c r="E31" i="17" a="1"/>
  <c r="E31" i="17" s="1"/>
  <c r="AO51" i="17" a="1"/>
  <c r="AO51" i="17" s="1"/>
  <c r="Y78" i="17" a="1"/>
  <c r="Y78" i="17" s="1"/>
  <c r="W21" i="17" a="1"/>
  <c r="W21" i="17" s="1"/>
  <c r="AF26" i="17" a="1"/>
  <c r="AF26" i="17" s="1"/>
  <c r="E37" i="17" a="1"/>
  <c r="E37" i="17" s="1"/>
  <c r="AJ44" i="17" a="1"/>
  <c r="AJ44" i="17" s="1"/>
  <c r="M53" i="17" a="1"/>
  <c r="M53" i="17" s="1"/>
  <c r="Y73" i="17" a="1"/>
  <c r="Y73" i="17" s="1"/>
  <c r="AO23" i="17" a="1"/>
  <c r="AO23" i="17" s="1"/>
  <c r="T38" i="17" a="1"/>
  <c r="T38" i="17" s="1"/>
  <c r="AP50" i="17" a="1"/>
  <c r="AP50" i="17" s="1"/>
  <c r="V60" i="17" a="1"/>
  <c r="V60" i="17" s="1"/>
  <c r="L73" i="17" a="1"/>
  <c r="L73" i="17" s="1"/>
  <c r="Q19" i="17" a="1"/>
  <c r="Q19" i="17" s="1"/>
  <c r="AJ30" i="17" a="1"/>
  <c r="AJ30" i="17" s="1"/>
  <c r="J41" i="17" a="1"/>
  <c r="J41" i="17" s="1"/>
  <c r="P52" i="17" a="1"/>
  <c r="P52" i="17" s="1"/>
  <c r="AE71" i="17" a="1"/>
  <c r="AE71" i="17" s="1"/>
  <c r="AN80" i="17" a="1"/>
  <c r="AN80" i="17" s="1"/>
  <c r="R23" i="17" a="1"/>
  <c r="R23" i="17" s="1"/>
  <c r="R33" i="17" a="1"/>
  <c r="R33" i="17" s="1"/>
  <c r="AL43" i="17" a="1"/>
  <c r="AL43" i="17" s="1"/>
  <c r="AJ55" i="17" a="1"/>
  <c r="AJ55" i="17" s="1"/>
  <c r="AO65" i="17" a="1"/>
  <c r="AO65" i="17" s="1"/>
  <c r="D79" i="17" a="1"/>
  <c r="D79" i="17" s="1"/>
  <c r="AH22" i="17" a="1"/>
  <c r="AH22" i="17" s="1"/>
  <c r="F33" i="17" a="1"/>
  <c r="F33" i="17" s="1"/>
  <c r="L45" i="17" a="1"/>
  <c r="L45" i="17" s="1"/>
  <c r="AH54" i="17" a="1"/>
  <c r="AH54" i="17" s="1"/>
  <c r="AA65" i="17" a="1"/>
  <c r="AA65" i="17" s="1"/>
  <c r="W77" i="17" a="1"/>
  <c r="W77" i="17" s="1"/>
  <c r="AJ18" i="17" a="1"/>
  <c r="AJ18" i="17" s="1"/>
  <c r="AE28" i="17" a="1"/>
  <c r="AE28" i="17" s="1"/>
  <c r="Y40" i="17" a="1"/>
  <c r="Y40" i="17" s="1"/>
  <c r="AR50" i="17" a="1"/>
  <c r="AR50" i="17" s="1"/>
  <c r="AD66" i="17" a="1"/>
  <c r="AD66" i="17" s="1"/>
  <c r="AP77" i="17" a="1"/>
  <c r="AP77" i="17" s="1"/>
  <c r="E20" i="17" a="1"/>
  <c r="E20" i="17" s="1"/>
  <c r="W31" i="17" a="1"/>
  <c r="W31" i="17" s="1"/>
  <c r="N43" i="17" a="1"/>
  <c r="N43" i="17" s="1"/>
  <c r="E54" i="17" a="1"/>
  <c r="E54" i="17" s="1"/>
  <c r="T67" i="17" a="1"/>
  <c r="T67" i="17" s="1"/>
  <c r="AC80" i="17" a="1"/>
  <c r="AC80" i="17" s="1"/>
  <c r="AD20" i="17" a="1"/>
  <c r="AD20" i="17" s="1"/>
  <c r="AM30" i="17" a="1"/>
  <c r="AM30" i="17" s="1"/>
  <c r="N44" i="17" a="1"/>
  <c r="N44" i="17" s="1"/>
  <c r="M56" i="17" a="1"/>
  <c r="M56" i="17" s="1"/>
  <c r="R66" i="17" a="1"/>
  <c r="R66" i="17" s="1"/>
  <c r="O75" i="17" a="1"/>
  <c r="O75" i="17" s="1"/>
  <c r="AP85" i="17" a="1"/>
  <c r="AP85" i="17" s="1"/>
  <c r="U28" i="17" a="1"/>
  <c r="U28" i="17" s="1"/>
  <c r="AA39" i="17" a="1"/>
  <c r="AA39" i="17" s="1"/>
  <c r="G52" i="17" a="1"/>
  <c r="G52" i="17" s="1"/>
  <c r="AM63" i="17" a="1"/>
  <c r="AM63" i="17" s="1"/>
  <c r="AD75" i="17" a="1"/>
  <c r="AD75" i="17" s="1"/>
  <c r="D18" i="17" a="1"/>
  <c r="D18" i="17" s="1"/>
  <c r="P26" i="17" a="1"/>
  <c r="P26" i="17" s="1"/>
  <c r="L38" i="17" a="1"/>
  <c r="L38" i="17" s="1"/>
  <c r="R50" i="17" a="1"/>
  <c r="R50" i="17" s="1"/>
  <c r="AE65" i="17" a="1"/>
  <c r="AE65" i="17" s="1"/>
  <c r="Q80" i="17" a="1"/>
  <c r="Q80" i="17" s="1"/>
  <c r="D25" i="17" a="1"/>
  <c r="D25" i="17" s="1"/>
  <c r="AO34" i="17" a="1"/>
  <c r="AO34" i="17" s="1"/>
  <c r="E46" i="17" a="1"/>
  <c r="E46" i="17" s="1"/>
  <c r="AH57" i="17" a="1"/>
  <c r="AH57" i="17" s="1"/>
  <c r="AH66" i="17" a="1"/>
  <c r="AH66" i="17" s="1"/>
  <c r="G76" i="17" a="1"/>
  <c r="G76" i="17" s="1"/>
  <c r="AC85" i="17" a="1"/>
  <c r="AC85" i="17" s="1"/>
  <c r="AI24" i="17" a="1"/>
  <c r="AI24" i="17" s="1"/>
  <c r="O36" i="17" a="1"/>
  <c r="O36" i="17" s="1"/>
  <c r="AG48" i="17" a="1"/>
  <c r="AG48" i="17" s="1"/>
  <c r="AO58" i="17" a="1"/>
  <c r="AO58" i="17" s="1"/>
  <c r="AA74" i="17" a="1"/>
  <c r="AA74" i="17" s="1"/>
  <c r="H20" i="17" a="1"/>
  <c r="H20" i="17" s="1"/>
  <c r="I29" i="17" a="1"/>
  <c r="I29" i="17" s="1"/>
  <c r="Q39" i="17" a="1"/>
  <c r="Q39" i="17" s="1"/>
  <c r="AL51" i="17" a="1"/>
  <c r="AL51" i="17" s="1"/>
  <c r="U66" i="17" a="1"/>
  <c r="U66" i="17" s="1"/>
  <c r="S80" i="17" a="1"/>
  <c r="S80" i="17" s="1"/>
  <c r="F21" i="17" a="1"/>
  <c r="F21" i="17" s="1"/>
  <c r="AD31" i="17" a="1"/>
  <c r="AD31" i="17" s="1"/>
  <c r="AG44" i="17" a="1"/>
  <c r="AG44" i="17" s="1"/>
  <c r="AF55" i="17" a="1"/>
  <c r="AF55" i="17" s="1"/>
  <c r="K67" i="17" a="1"/>
  <c r="K67" i="17" s="1"/>
  <c r="P77" i="17" a="1"/>
  <c r="P77" i="17" s="1"/>
  <c r="X20" i="17" a="1"/>
  <c r="X20" i="17" s="1"/>
  <c r="S30" i="17" a="1"/>
  <c r="S30" i="17" s="1"/>
  <c r="T41" i="17" a="1"/>
  <c r="T41" i="17" s="1"/>
  <c r="Z53" i="17" a="1"/>
  <c r="Z53" i="17" s="1"/>
  <c r="AH65" i="17" a="1"/>
  <c r="AH65" i="17" s="1"/>
  <c r="S75" i="17" a="1"/>
  <c r="S75" i="17" s="1"/>
  <c r="AN86" i="17" a="1"/>
  <c r="AN86" i="17" s="1"/>
  <c r="AP39" i="17" a="1"/>
  <c r="AP39" i="17" s="1"/>
  <c r="AA47" i="17" a="1"/>
  <c r="AA47" i="17" s="1"/>
  <c r="G55" i="17" a="1"/>
  <c r="G55" i="17" s="1"/>
  <c r="O62" i="17" a="1"/>
  <c r="O62" i="17" s="1"/>
  <c r="AR69" i="17" a="1"/>
  <c r="AR69" i="17" s="1"/>
  <c r="R78" i="17" a="1"/>
  <c r="R78" i="17" s="1"/>
  <c r="AL18" i="17" a="1"/>
  <c r="AL18" i="17" s="1"/>
  <c r="AG26" i="17" a="1"/>
  <c r="AG26" i="17" s="1"/>
  <c r="R34" i="17" a="1"/>
  <c r="R34" i="17" s="1"/>
  <c r="AH42" i="17" a="1"/>
  <c r="AH42" i="17" s="1"/>
  <c r="S50" i="17" a="1"/>
  <c r="S50" i="17" s="1"/>
  <c r="AL58" i="17" a="1"/>
  <c r="AL58" i="17" s="1"/>
  <c r="Y66" i="17" a="1"/>
  <c r="Y66" i="17" s="1"/>
  <c r="N76" i="17" a="1"/>
  <c r="N76" i="17" s="1"/>
  <c r="AK83" i="17" a="1"/>
  <c r="AK83" i="17" s="1"/>
  <c r="P22" i="17" a="1"/>
  <c r="P22" i="17" s="1"/>
  <c r="U30" i="17" a="1"/>
  <c r="U30" i="17" s="1"/>
  <c r="Q38" i="17" a="1"/>
  <c r="Q38" i="17" s="1"/>
  <c r="AS45" i="17" a="1"/>
  <c r="AS45" i="17" s="1"/>
  <c r="AN53" i="17" a="1"/>
  <c r="AN53" i="17" s="1"/>
  <c r="AA61" i="17" a="1"/>
  <c r="AA61" i="17" s="1"/>
  <c r="AI69" i="17" a="1"/>
  <c r="AI69" i="17" s="1"/>
  <c r="V79" i="17" a="1"/>
  <c r="V79" i="17" s="1"/>
  <c r="Y19" i="17" a="1"/>
  <c r="Y19" i="17" s="1"/>
  <c r="U27" i="17" a="1"/>
  <c r="U27" i="17" s="1"/>
  <c r="Z35" i="17" a="1"/>
  <c r="Z35" i="17" s="1"/>
  <c r="V43" i="17" a="1"/>
  <c r="V43" i="17" s="1"/>
  <c r="AA51" i="17" a="1"/>
  <c r="AA51" i="17" s="1"/>
  <c r="AM59" i="17" a="1"/>
  <c r="AM59" i="17" s="1"/>
  <c r="X70" i="17" a="1"/>
  <c r="X70" i="17" s="1"/>
  <c r="Z76" i="17" a="1"/>
  <c r="Z76" i="17" s="1"/>
  <c r="AF82" i="17" a="1"/>
  <c r="AF82" i="17" s="1"/>
  <c r="Q22" i="17" a="1"/>
  <c r="Q22" i="17" s="1"/>
  <c r="Z29" i="17" a="1"/>
  <c r="Z29" i="17" s="1"/>
  <c r="AO37" i="17" a="1"/>
  <c r="AO37" i="17" s="1"/>
  <c r="D46" i="17" a="1"/>
  <c r="D46" i="17" s="1"/>
  <c r="AE53" i="17" a="1"/>
  <c r="AE53" i="17" s="1"/>
  <c r="AM61" i="17" a="1"/>
  <c r="AM61" i="17" s="1"/>
  <c r="Z69" i="17" a="1"/>
  <c r="Z69" i="17" s="1"/>
  <c r="T78" i="17" a="1"/>
  <c r="T78" i="17" s="1"/>
  <c r="AN84" i="17" a="1"/>
  <c r="AN84" i="17" s="1"/>
  <c r="S21" i="17" a="1"/>
  <c r="S21" i="17" s="1"/>
  <c r="O28" i="17" a="1"/>
  <c r="O28" i="17" s="1"/>
  <c r="K35" i="17" a="1"/>
  <c r="K35" i="17" s="1"/>
  <c r="P42" i="17" a="1"/>
  <c r="P42" i="17" s="1"/>
  <c r="L49" i="17" a="1"/>
  <c r="L49" i="17" s="1"/>
  <c r="AG56" i="17" a="1"/>
  <c r="AG56" i="17" s="1"/>
  <c r="P64" i="17" a="1"/>
  <c r="P64" i="17" s="1"/>
  <c r="N71" i="17" a="1"/>
  <c r="N71" i="17" s="1"/>
  <c r="AA79" i="17" a="1"/>
  <c r="AA79" i="17" s="1"/>
  <c r="AH86" i="17" a="1"/>
  <c r="AH86" i="17" s="1"/>
  <c r="AM25" i="17" a="1"/>
  <c r="AM25" i="17" s="1"/>
  <c r="AR32" i="17" a="1"/>
  <c r="AR32" i="17" s="1"/>
  <c r="AN39" i="17" a="1"/>
  <c r="AN39" i="17" s="1"/>
  <c r="AJ46" i="17" a="1"/>
  <c r="AJ46" i="17" s="1"/>
  <c r="AJ54" i="17" a="1"/>
  <c r="AJ54" i="17" s="1"/>
  <c r="X61" i="17" a="1"/>
  <c r="X61" i="17" s="1"/>
  <c r="L68" i="17" a="1"/>
  <c r="L68" i="17" s="1"/>
  <c r="AE75" i="17" a="1"/>
  <c r="AE75" i="17" s="1"/>
  <c r="AE81" i="17" a="1"/>
  <c r="AE81" i="17" s="1"/>
  <c r="T19" i="17" a="1"/>
  <c r="T19" i="17" s="1"/>
  <c r="V22" i="17" a="1"/>
  <c r="V22" i="17" s="1"/>
  <c r="X25" i="17" a="1"/>
  <c r="X25" i="17" s="1"/>
  <c r="Z28" i="17" a="1"/>
  <c r="Z28" i="17" s="1"/>
  <c r="AB31" i="17" a="1"/>
  <c r="AB31" i="17" s="1"/>
  <c r="AD34" i="17" a="1"/>
  <c r="AD34" i="17" s="1"/>
  <c r="AF37" i="17" a="1"/>
  <c r="AF37" i="17" s="1"/>
  <c r="AH40" i="17" a="1"/>
  <c r="AH40" i="17" s="1"/>
  <c r="AJ43" i="17" a="1"/>
  <c r="AJ43" i="17" s="1"/>
  <c r="AL46" i="17" a="1"/>
  <c r="AL46" i="17" s="1"/>
  <c r="AN49" i="17" a="1"/>
  <c r="AN49" i="17" s="1"/>
  <c r="AP52" i="17" a="1"/>
  <c r="AP52" i="17" s="1"/>
  <c r="AR58" i="17" a="1"/>
  <c r="AR58" i="17" s="1"/>
  <c r="AN65" i="17" a="1"/>
  <c r="AN65" i="17" s="1"/>
  <c r="N72" i="17" a="1"/>
  <c r="N72" i="17" s="1"/>
  <c r="Z78" i="17" a="1"/>
  <c r="Z78" i="17" s="1"/>
  <c r="AL84" i="17" a="1"/>
  <c r="AL84" i="17" s="1"/>
  <c r="G56" i="17" a="1"/>
  <c r="G56" i="17" s="1"/>
  <c r="I59" i="17" a="1"/>
  <c r="I59" i="17" s="1"/>
  <c r="K62" i="17" a="1"/>
  <c r="K62" i="17" s="1"/>
  <c r="M65" i="17" a="1"/>
  <c r="M65" i="17" s="1"/>
  <c r="O68" i="17" a="1"/>
  <c r="O68" i="17" s="1"/>
  <c r="AI71" i="17" a="1"/>
  <c r="AI71" i="17" s="1"/>
  <c r="AM77" i="17" a="1"/>
  <c r="AM77" i="17" s="1"/>
  <c r="AQ83" i="17" a="1"/>
  <c r="AQ83" i="17" s="1"/>
  <c r="P74" i="17" a="1"/>
  <c r="P74" i="17" s="1"/>
  <c r="U80" i="17" a="1"/>
  <c r="U80" i="17" s="1"/>
  <c r="AC27" i="17" a="1"/>
  <c r="AC27" i="17" s="1"/>
  <c r="S38" i="17" a="1"/>
  <c r="S38" i="17" s="1"/>
  <c r="J66" i="17" a="1"/>
  <c r="J66" i="17" s="1"/>
  <c r="AC81" i="17" a="1"/>
  <c r="AC81" i="17" s="1"/>
  <c r="P23" i="17" a="1"/>
  <c r="P23" i="17" s="1"/>
  <c r="AL29" i="17" a="1"/>
  <c r="AL29" i="17" s="1"/>
  <c r="G42" i="17" a="1"/>
  <c r="G42" i="17" s="1"/>
  <c r="X47" i="17" a="1"/>
  <c r="X47" i="17" s="1"/>
  <c r="AC67" i="17" a="1"/>
  <c r="AC67" i="17" s="1"/>
  <c r="AE79" i="17" a="1"/>
  <c r="AE79" i="17" s="1"/>
  <c r="AN28" i="17" a="1"/>
  <c r="AN28" i="17" s="1"/>
  <c r="G40" i="17" a="1"/>
  <c r="G40" i="17" s="1"/>
  <c r="L52" i="17" a="1"/>
  <c r="L52" i="17" s="1"/>
  <c r="AI60" i="17" a="1"/>
  <c r="AI60" i="17" s="1"/>
  <c r="Q74" i="17" a="1"/>
  <c r="Q74" i="17" s="1"/>
  <c r="AD19" i="17" a="1"/>
  <c r="AD19" i="17" s="1"/>
  <c r="F31" i="17" a="1"/>
  <c r="F31" i="17" s="1"/>
  <c r="V41" i="17" a="1"/>
  <c r="V41" i="17" s="1"/>
  <c r="AB53" i="17" a="1"/>
  <c r="AB53" i="17" s="1"/>
  <c r="G72" i="17" a="1"/>
  <c r="G72" i="17" s="1"/>
  <c r="AF81" i="17" a="1"/>
  <c r="AF81" i="17" s="1"/>
  <c r="AE23" i="17" a="1"/>
  <c r="AE23" i="17" s="1"/>
  <c r="AH33" i="17" a="1"/>
  <c r="AH33" i="17" s="1"/>
  <c r="L44" i="17" a="1"/>
  <c r="L44" i="17" s="1"/>
  <c r="K56" i="17" a="1"/>
  <c r="K56" i="17" s="1"/>
  <c r="L66" i="17" a="1"/>
  <c r="L66" i="17" s="1"/>
  <c r="AJ79" i="17" a="1"/>
  <c r="AJ79" i="17" s="1"/>
  <c r="G23" i="17" a="1"/>
  <c r="G23" i="17" s="1"/>
  <c r="AH34" i="17" a="1"/>
  <c r="AH34" i="17" s="1"/>
  <c r="AB45" i="17" a="1"/>
  <c r="AB45" i="17" s="1"/>
  <c r="F55" i="17" a="1"/>
  <c r="F55" i="17" s="1"/>
  <c r="AR66" i="17" a="1"/>
  <c r="AR66" i="17" s="1"/>
  <c r="N78" i="17" a="1"/>
  <c r="N78" i="17" s="1"/>
  <c r="G19" i="17" a="1"/>
  <c r="G19" i="17" s="1"/>
  <c r="AR28" i="17" a="1"/>
  <c r="AR28" i="17" s="1"/>
  <c r="Y41" i="17" a="1"/>
  <c r="Y41" i="17" s="1"/>
  <c r="AD52" i="17" a="1"/>
  <c r="AD52" i="17" s="1"/>
  <c r="AF67" i="17" a="1"/>
  <c r="AF67" i="17" s="1"/>
  <c r="O78" i="17" a="1"/>
  <c r="O78" i="17" s="1"/>
  <c r="N21" i="17" a="1"/>
  <c r="N21" i="17" s="1"/>
  <c r="U32" i="17" a="1"/>
  <c r="U32" i="17" s="1"/>
  <c r="AA43" i="17" a="1"/>
  <c r="AA43" i="17" s="1"/>
  <c r="V54" i="17" a="1"/>
  <c r="V54" i="17" s="1"/>
  <c r="V68" i="17" a="1"/>
  <c r="V68" i="17" s="1"/>
  <c r="K82" i="17" a="1"/>
  <c r="K82" i="17" s="1"/>
  <c r="AS20" i="17" a="1"/>
  <c r="AS20" i="17" s="1"/>
  <c r="H32" i="17" a="1"/>
  <c r="H32" i="17" s="1"/>
  <c r="AD44" i="17" a="1"/>
  <c r="AD44" i="17" s="1"/>
  <c r="E58" i="17" a="1"/>
  <c r="E58" i="17" s="1"/>
  <c r="AE66" i="17" a="1"/>
  <c r="AE66" i="17" s="1"/>
  <c r="AC75" i="17" a="1"/>
  <c r="AC75" i="17" s="1"/>
  <c r="P86" i="17" a="1"/>
  <c r="P86" i="17" s="1"/>
  <c r="AD29" i="17" a="1"/>
  <c r="AD29" i="17" s="1"/>
  <c r="AA40" i="17" a="1"/>
  <c r="AA40" i="17" s="1"/>
  <c r="S53" i="17" a="1"/>
  <c r="S53" i="17" s="1"/>
  <c r="K64" i="17" a="1"/>
  <c r="K64" i="17" s="1"/>
  <c r="F76" i="17" a="1"/>
  <c r="F76" i="17" s="1"/>
  <c r="O18" i="17" a="1"/>
  <c r="O18" i="17" s="1"/>
  <c r="Y27" i="17" a="1"/>
  <c r="Y27" i="17" s="1"/>
  <c r="AB38" i="17" a="1"/>
  <c r="AB38" i="17" s="1"/>
  <c r="AH50" i="17" a="1"/>
  <c r="AH50" i="17" s="1"/>
  <c r="AR65" i="17" a="1"/>
  <c r="AR65" i="17" s="1"/>
  <c r="V81" i="17" a="1"/>
  <c r="V81" i="17" s="1"/>
  <c r="S25" i="17" a="1"/>
  <c r="S25" i="17" s="1"/>
  <c r="AA35" i="17" a="1"/>
  <c r="AA35" i="17" s="1"/>
  <c r="E47" i="17" a="1"/>
  <c r="E47" i="17" s="1"/>
  <c r="I58" i="17" a="1"/>
  <c r="I58" i="17" s="1"/>
  <c r="V67" i="17" a="1"/>
  <c r="V67" i="17" s="1"/>
  <c r="L77" i="17" a="1"/>
  <c r="L77" i="17" s="1"/>
  <c r="U86" i="17" a="1"/>
  <c r="U86" i="17" s="1"/>
  <c r="AR25" i="17" a="1"/>
  <c r="AR25" i="17" s="1"/>
  <c r="AA37" i="17" a="1"/>
  <c r="AA37" i="17" s="1"/>
  <c r="G49" i="17" a="1"/>
  <c r="G49" i="17" s="1"/>
  <c r="AF60" i="17" a="1"/>
  <c r="AF60" i="17" s="1"/>
  <c r="AS74" i="17" a="1"/>
  <c r="AS74" i="17" s="1"/>
  <c r="U20" i="17" a="1"/>
  <c r="U20" i="17" s="1"/>
  <c r="E30" i="17" a="1"/>
  <c r="E30" i="17" s="1"/>
  <c r="AS40" i="17" a="1"/>
  <c r="AS40" i="17" s="1"/>
  <c r="I52" i="17" a="1"/>
  <c r="I52" i="17" s="1"/>
  <c r="AL66" i="17" a="1"/>
  <c r="AL66" i="17" s="1"/>
  <c r="AF80" i="17" a="1"/>
  <c r="AF80" i="17" s="1"/>
  <c r="U21" i="17" a="1"/>
  <c r="U21" i="17" s="1"/>
  <c r="AB33" i="17" a="1"/>
  <c r="AB33" i="17" s="1"/>
  <c r="G45" i="17" a="1"/>
  <c r="G45" i="17" s="1"/>
  <c r="AI56" i="17" a="1"/>
  <c r="AI56" i="17" s="1"/>
  <c r="AB67" i="17" a="1"/>
  <c r="AB67" i="17" s="1"/>
  <c r="AG77" i="17" a="1"/>
  <c r="AG77" i="17" s="1"/>
  <c r="AK20" i="17" a="1"/>
  <c r="AK20" i="17" s="1"/>
  <c r="AG30" i="17" a="1"/>
  <c r="AG30" i="17" s="1"/>
  <c r="AF42" i="17" a="1"/>
  <c r="AF42" i="17" s="1"/>
  <c r="AB54" i="17" a="1"/>
  <c r="AB54" i="17" s="1"/>
  <c r="I66" i="17" a="1"/>
  <c r="I66" i="17" s="1"/>
  <c r="K76" i="17" a="1"/>
  <c r="K76" i="17" s="1"/>
  <c r="N32" i="17" a="1"/>
  <c r="N32" i="17" s="1"/>
  <c r="AC40" i="17" a="1"/>
  <c r="AC40" i="17" s="1"/>
  <c r="AL47" i="17" a="1"/>
  <c r="AL47" i="17" s="1"/>
  <c r="R55" i="17" a="1"/>
  <c r="R55" i="17" s="1"/>
  <c r="Y62" i="17" a="1"/>
  <c r="Y62" i="17" s="1"/>
  <c r="W71" i="17" a="1"/>
  <c r="W71" i="17" s="1"/>
  <c r="U79" i="17" a="1"/>
  <c r="U79" i="17" s="1"/>
  <c r="E19" i="17" a="1"/>
  <c r="E19" i="17" s="1"/>
  <c r="J27" i="17" a="1"/>
  <c r="J27" i="17" s="1"/>
  <c r="F35" i="17" a="1"/>
  <c r="F35" i="17" s="1"/>
  <c r="K43" i="17" a="1"/>
  <c r="K43" i="17" s="1"/>
  <c r="G51" i="17" a="1"/>
  <c r="G51" i="17" s="1"/>
  <c r="F59" i="17" a="1"/>
  <c r="F59" i="17" s="1"/>
  <c r="X68" i="17" a="1"/>
  <c r="X68" i="17" s="1"/>
  <c r="F77" i="17" a="1"/>
  <c r="F77" i="17" s="1"/>
  <c r="F84" i="17" a="1"/>
  <c r="F84" i="17" s="1"/>
  <c r="AI22" i="17" a="1"/>
  <c r="AI22" i="17" s="1"/>
  <c r="AE30" i="17" a="1"/>
  <c r="AE30" i="17" s="1"/>
  <c r="AJ38" i="17" a="1"/>
  <c r="AJ38" i="17" s="1"/>
  <c r="AF46" i="17" a="1"/>
  <c r="AF46" i="17" s="1"/>
  <c r="T54" i="17" a="1"/>
  <c r="T54" i="17" s="1"/>
  <c r="AL61" i="17" a="1"/>
  <c r="AL61" i="17" s="1"/>
  <c r="Y71" i="17" a="1"/>
  <c r="Y71" i="17" s="1"/>
  <c r="AG79" i="17" a="1"/>
  <c r="AG79" i="17" s="1"/>
  <c r="M20" i="17" a="1"/>
  <c r="M20" i="17" s="1"/>
  <c r="AO27" i="17" a="1"/>
  <c r="AO27" i="17" s="1"/>
  <c r="N36" i="17" a="1"/>
  <c r="N36" i="17" s="1"/>
  <c r="AO43" i="17" a="1"/>
  <c r="AO43" i="17" s="1"/>
  <c r="AK51" i="17" a="1"/>
  <c r="AK51" i="17" s="1"/>
  <c r="AB62" i="17" a="1"/>
  <c r="AB62" i="17" s="1"/>
  <c r="AH70" i="17" a="1"/>
  <c r="AH70" i="17" s="1"/>
  <c r="AL76" i="17" a="1"/>
  <c r="AL76" i="17" s="1"/>
  <c r="M83" i="17" a="1"/>
  <c r="M83" i="17" s="1"/>
  <c r="AJ22" i="17" a="1"/>
  <c r="AJ22" i="17" s="1"/>
  <c r="AS29" i="17" a="1"/>
  <c r="AS29" i="17" s="1"/>
  <c r="R38" i="17" a="1"/>
  <c r="R38" i="17" s="1"/>
  <c r="AG46" i="17" a="1"/>
  <c r="AG46" i="17" s="1"/>
  <c r="U54" i="17" a="1"/>
  <c r="U54" i="17" s="1"/>
  <c r="G62" i="17" a="1"/>
  <c r="G62" i="17" s="1"/>
  <c r="AJ69" i="17" a="1"/>
  <c r="AJ69" i="17" s="1"/>
  <c r="AQ78" i="17" a="1"/>
  <c r="AQ78" i="17" s="1"/>
  <c r="H85" i="17" a="1"/>
  <c r="H85" i="17" s="1"/>
  <c r="AJ21" i="17" a="1"/>
  <c r="AJ21" i="17" s="1"/>
  <c r="AF28" i="17" a="1"/>
  <c r="AF28" i="17" s="1"/>
  <c r="AK35" i="17" a="1"/>
  <c r="AK35" i="17" s="1"/>
  <c r="AG42" i="17" a="1"/>
  <c r="AG42" i="17" s="1"/>
  <c r="AC49" i="17" a="1"/>
  <c r="AC49" i="17" s="1"/>
  <c r="AP56" i="17" a="1"/>
  <c r="AP56" i="17" s="1"/>
  <c r="Y64" i="17" a="1"/>
  <c r="Y64" i="17" s="1"/>
  <c r="AG71" i="17" a="1"/>
  <c r="AG71" i="17" s="1"/>
  <c r="AK79" i="17" a="1"/>
  <c r="AK79" i="17" s="1"/>
  <c r="R19" i="17" a="1"/>
  <c r="R19" i="17" s="1"/>
  <c r="W26" i="17" a="1"/>
  <c r="W26" i="17" s="1"/>
  <c r="S33" i="17" a="1"/>
  <c r="S33" i="17" s="1"/>
  <c r="O40" i="17" a="1"/>
  <c r="O40" i="17" s="1"/>
  <c r="K47" i="17" a="1"/>
  <c r="K47" i="17" s="1"/>
  <c r="AS54" i="17" a="1"/>
  <c r="AS54" i="17" s="1"/>
  <c r="AG61" i="17" a="1"/>
  <c r="AG61" i="17" s="1"/>
  <c r="U68" i="17" a="1"/>
  <c r="U68" i="17" s="1"/>
  <c r="H76" i="17" a="1"/>
  <c r="H76" i="17" s="1"/>
  <c r="AO81" i="17" a="1"/>
  <c r="AO81" i="17" s="1"/>
  <c r="AB19" i="17" a="1"/>
  <c r="AB19" i="17" s="1"/>
  <c r="AD22" i="17" a="1"/>
  <c r="AD22" i="17" s="1"/>
  <c r="AF25" i="17" a="1"/>
  <c r="AF25" i="17" s="1"/>
  <c r="AH28" i="17" a="1"/>
  <c r="AH28" i="17" s="1"/>
  <c r="AJ31" i="17" a="1"/>
  <c r="AJ31" i="17" s="1"/>
  <c r="AL34" i="17" a="1"/>
  <c r="AL34" i="17" s="1"/>
  <c r="AN37" i="17" a="1"/>
  <c r="AN37" i="17" s="1"/>
  <c r="AP40" i="17" a="1"/>
  <c r="AP40" i="17" s="1"/>
  <c r="AR43" i="17" a="1"/>
  <c r="AR43" i="17" s="1"/>
  <c r="D47" i="17" a="1"/>
  <c r="D47" i="17" s="1"/>
  <c r="F50" i="17" a="1"/>
  <c r="F50" i="17" s="1"/>
  <c r="H53" i="17" a="1"/>
  <c r="H53" i="17" s="1"/>
  <c r="S59" i="17" a="1"/>
  <c r="S59" i="17" s="1"/>
  <c r="O66" i="17" a="1"/>
  <c r="O66" i="17" s="1"/>
  <c r="W72" i="17" a="1"/>
  <c r="W72" i="17" s="1"/>
  <c r="AI78" i="17" a="1"/>
  <c r="AI78" i="17" s="1"/>
  <c r="E85" i="17" a="1"/>
  <c r="E85" i="17" s="1"/>
  <c r="O56" i="17" a="1"/>
  <c r="O56" i="17" s="1"/>
  <c r="Q59" i="17" a="1"/>
  <c r="Q59" i="17" s="1"/>
  <c r="S62" i="17" a="1"/>
  <c r="S62" i="17" s="1"/>
  <c r="U65" i="17" a="1"/>
  <c r="U65" i="17" s="1"/>
  <c r="W68" i="17" a="1"/>
  <c r="W68" i="17" s="1"/>
  <c r="AR71" i="17" a="1"/>
  <c r="AR71" i="17" s="1"/>
  <c r="F78" i="17" a="1"/>
  <c r="F78" i="17" s="1"/>
  <c r="J84" i="17" a="1"/>
  <c r="J84" i="17" s="1"/>
  <c r="AD83" i="17" a="1"/>
  <c r="AD83" i="17" s="1"/>
  <c r="N19" i="17" a="1"/>
  <c r="N19" i="17" s="1"/>
  <c r="AD32" i="17" a="1"/>
  <c r="AD32" i="17" s="1"/>
  <c r="X46" i="17" a="1"/>
  <c r="X46" i="17" s="1"/>
  <c r="G69" i="17" a="1"/>
  <c r="G69" i="17" s="1"/>
  <c r="H18" i="17" a="1"/>
  <c r="H18" i="17" s="1"/>
  <c r="T26" i="17" a="1"/>
  <c r="T26" i="17" s="1"/>
  <c r="AE31" i="17" a="1"/>
  <c r="AE31" i="17" s="1"/>
  <c r="AM52" i="17" a="1"/>
  <c r="AM52" i="17" s="1"/>
  <c r="L50" i="17" a="1"/>
  <c r="L50" i="17" s="1"/>
  <c r="V70" i="17" a="1"/>
  <c r="V70" i="17" s="1"/>
  <c r="J86" i="17" a="1"/>
  <c r="J86" i="17" s="1"/>
  <c r="W30" i="17" a="1"/>
  <c r="W30" i="17" s="1"/>
  <c r="V40" i="17" a="1"/>
  <c r="V40" i="17" s="1"/>
  <c r="AB52" i="17" a="1"/>
  <c r="AB52" i="17" s="1"/>
  <c r="J61" i="17" a="1"/>
  <c r="J61" i="17" s="1"/>
  <c r="AI74" i="17" a="1"/>
  <c r="AI74" i="17" s="1"/>
  <c r="AM20" i="17" a="1"/>
  <c r="AM20" i="17" s="1"/>
  <c r="U31" i="17" a="1"/>
  <c r="U31" i="17" s="1"/>
  <c r="I43" i="17" a="1"/>
  <c r="I43" i="17" s="1"/>
  <c r="P54" i="17" a="1"/>
  <c r="P54" i="17" s="1"/>
  <c r="V72" i="17" a="1"/>
  <c r="V72" i="17" s="1"/>
  <c r="D82" i="17" a="1"/>
  <c r="D82" i="17" s="1"/>
  <c r="AS23" i="17" a="1"/>
  <c r="AS23" i="17" s="1"/>
  <c r="E34" i="17" a="1"/>
  <c r="E34" i="17" s="1"/>
  <c r="X44" i="17" a="1"/>
  <c r="X44" i="17" s="1"/>
  <c r="Y56" i="17" a="1"/>
  <c r="Y56" i="17" s="1"/>
  <c r="AC66" i="17" a="1"/>
  <c r="AC66" i="17" s="1"/>
  <c r="I80" i="17" a="1"/>
  <c r="I80" i="17" s="1"/>
  <c r="P24" i="17" a="1"/>
  <c r="P24" i="17" s="1"/>
  <c r="H35" i="17" a="1"/>
  <c r="H35" i="17" s="1"/>
  <c r="AN46" i="17" a="1"/>
  <c r="AN46" i="17" s="1"/>
  <c r="W55" i="17" a="1"/>
  <c r="W55" i="17" s="1"/>
  <c r="S67" i="17" a="1"/>
  <c r="S67" i="17" s="1"/>
  <c r="AB78" i="17" a="1"/>
  <c r="AB78" i="17" s="1"/>
  <c r="P20" i="17" a="1"/>
  <c r="P20" i="17" s="1"/>
  <c r="Q29" i="17" a="1"/>
  <c r="Q29" i="17" s="1"/>
  <c r="K42" i="17" a="1"/>
  <c r="K42" i="17" s="1"/>
  <c r="D53" i="17" a="1"/>
  <c r="D53" i="17" s="1"/>
  <c r="J69" i="17" a="1"/>
  <c r="J69" i="17" s="1"/>
  <c r="AG78" i="17" a="1"/>
  <c r="AG78" i="17" s="1"/>
  <c r="Z21" i="17" a="1"/>
  <c r="Z21" i="17" s="1"/>
  <c r="AK32" i="17" a="1"/>
  <c r="AK32" i="17" s="1"/>
  <c r="AQ43" i="17" a="1"/>
  <c r="AQ43" i="17" s="1"/>
  <c r="X55" i="17" a="1"/>
  <c r="X55" i="17" s="1"/>
  <c r="AL68" i="17" a="1"/>
  <c r="AL68" i="17" s="1"/>
  <c r="Z82" i="17" a="1"/>
  <c r="Z82" i="17" s="1"/>
  <c r="L22" i="17" a="1"/>
  <c r="L22" i="17" s="1"/>
  <c r="AK33" i="17" a="1"/>
  <c r="AK33" i="17" s="1"/>
  <c r="AP45" i="17" a="1"/>
  <c r="AP45" i="17" s="1"/>
  <c r="U58" i="17" a="1"/>
  <c r="U58" i="17" s="1"/>
  <c r="F67" i="17" a="1"/>
  <c r="F67" i="17" s="1"/>
  <c r="Z77" i="17" a="1"/>
  <c r="Z77" i="17" s="1"/>
  <c r="AI86" i="17" a="1"/>
  <c r="AI86" i="17" s="1"/>
  <c r="AQ29" i="17" a="1"/>
  <c r="AQ29" i="17" s="1"/>
  <c r="AQ40" i="17" a="1"/>
  <c r="AQ40" i="17" s="1"/>
  <c r="AI53" i="17" a="1"/>
  <c r="AI53" i="17" s="1"/>
  <c r="AB64" i="17" a="1"/>
  <c r="AB64" i="17" s="1"/>
  <c r="U76" i="17" a="1"/>
  <c r="U76" i="17" s="1"/>
  <c r="Z18" i="17" a="1"/>
  <c r="Z18" i="17" s="1"/>
  <c r="AK27" i="17" a="1"/>
  <c r="AK27" i="17" s="1"/>
  <c r="AO39" i="17" a="1"/>
  <c r="AO39" i="17" s="1"/>
  <c r="T52" i="17" a="1"/>
  <c r="T52" i="17" s="1"/>
  <c r="J68" i="17" a="1"/>
  <c r="J68" i="17" s="1"/>
  <c r="AM81" i="17" a="1"/>
  <c r="AM81" i="17" s="1"/>
  <c r="AB26" i="17" a="1"/>
  <c r="AB26" i="17" s="1"/>
  <c r="K36" i="17" a="1"/>
  <c r="K36" i="17" s="1"/>
  <c r="Q47" i="17" a="1"/>
  <c r="Q47" i="17" s="1"/>
  <c r="AK58" i="17" a="1"/>
  <c r="AK58" i="17" s="1"/>
  <c r="AM67" i="17" a="1"/>
  <c r="AM67" i="17" s="1"/>
  <c r="AD77" i="17" a="1"/>
  <c r="AD77" i="17" s="1"/>
  <c r="AL86" i="17" a="1"/>
  <c r="AL86" i="17" s="1"/>
  <c r="Q26" i="17" a="1"/>
  <c r="Q26" i="17" s="1"/>
  <c r="AQ37" i="17" a="1"/>
  <c r="AQ37" i="17" s="1"/>
  <c r="G50" i="17" a="1"/>
  <c r="G50" i="17" s="1"/>
  <c r="AH61" i="17" a="1"/>
  <c r="AH61" i="17" s="1"/>
  <c r="W76" i="17" a="1"/>
  <c r="W76" i="17" s="1"/>
  <c r="AI20" i="17" a="1"/>
  <c r="AI20" i="17" s="1"/>
  <c r="R30" i="17" a="1"/>
  <c r="R30" i="17" s="1"/>
  <c r="AE41" i="17" a="1"/>
  <c r="AE41" i="17" s="1"/>
  <c r="I53" i="17" a="1"/>
  <c r="I53" i="17" s="1"/>
  <c r="AN67" i="17" a="1"/>
  <c r="AN67" i="17" s="1"/>
  <c r="I81" i="17" a="1"/>
  <c r="I81" i="17" s="1"/>
  <c r="AG21" i="17" a="1"/>
  <c r="AG21" i="17" s="1"/>
  <c r="AQ33" i="17" a="1"/>
  <c r="AQ33" i="17" s="1"/>
  <c r="AG45" i="17" a="1"/>
  <c r="AG45" i="17" s="1"/>
  <c r="F57" i="17" a="1"/>
  <c r="F57" i="17" s="1"/>
  <c r="P68" i="17" a="1"/>
  <c r="P68" i="17" s="1"/>
  <c r="E78" i="17" a="1"/>
  <c r="E78" i="17" s="1"/>
  <c r="D22" i="17" a="1"/>
  <c r="D22" i="17" s="1"/>
  <c r="AP31" i="17" a="1"/>
  <c r="AP31" i="17" s="1"/>
  <c r="F43" i="17" a="1"/>
  <c r="F43" i="17" s="1"/>
  <c r="AR54" i="17" a="1"/>
  <c r="AR54" i="17" s="1"/>
  <c r="V66" i="17" a="1"/>
  <c r="V66" i="17" s="1"/>
  <c r="AC76" i="17" a="1"/>
  <c r="AC76" i="17" s="1"/>
  <c r="AG32" i="17" a="1"/>
  <c r="AG32" i="17" s="1"/>
  <c r="F41" i="17" a="1"/>
  <c r="F41" i="17" s="1"/>
  <c r="O48" i="17" a="1"/>
  <c r="O48" i="17" s="1"/>
  <c r="AB55" i="17" a="1"/>
  <c r="AB55" i="17" s="1"/>
  <c r="E63" i="17" a="1"/>
  <c r="E63" i="17" s="1"/>
  <c r="D72" i="17" a="1"/>
  <c r="D72" i="17" s="1"/>
  <c r="V80" i="17" a="1"/>
  <c r="V80" i="17" s="1"/>
  <c r="X19" i="17" a="1"/>
  <c r="X19" i="17" s="1"/>
  <c r="AM27" i="17" a="1"/>
  <c r="AM27" i="17" s="1"/>
  <c r="Y35" i="17" a="1"/>
  <c r="Y35" i="17" s="1"/>
  <c r="U43" i="17" a="1"/>
  <c r="U43" i="17" s="1"/>
  <c r="Z51" i="17" a="1"/>
  <c r="Z51" i="17" s="1"/>
  <c r="AB59" i="17" a="1"/>
  <c r="AB59" i="17" s="1"/>
  <c r="W69" i="17" a="1"/>
  <c r="W69" i="17" s="1"/>
  <c r="Q77" i="17" a="1"/>
  <c r="Q77" i="17" s="1"/>
  <c r="Q84" i="17" a="1"/>
  <c r="Q84" i="17" s="1"/>
  <c r="W23" i="17" a="1"/>
  <c r="W23" i="17" s="1"/>
  <c r="H31" i="17" a="1"/>
  <c r="H31" i="17" s="1"/>
  <c r="X39" i="17" a="1"/>
  <c r="X39" i="17" s="1"/>
  <c r="I47" i="17" a="1"/>
  <c r="I47" i="17" s="1"/>
  <c r="AD54" i="17" a="1"/>
  <c r="AD54" i="17" s="1"/>
  <c r="F62" i="17" a="1"/>
  <c r="F62" i="17" s="1"/>
  <c r="P72" i="17" a="1"/>
  <c r="P72" i="17" s="1"/>
  <c r="AR79" i="17" a="1"/>
  <c r="AR79" i="17" s="1"/>
  <c r="AF20" i="17" a="1"/>
  <c r="AF20" i="17" s="1"/>
  <c r="AB28" i="17" a="1"/>
  <c r="AB28" i="17" s="1"/>
  <c r="AG36" i="17" a="1"/>
  <c r="AG36" i="17" s="1"/>
  <c r="AC44" i="17" a="1"/>
  <c r="AC44" i="17" s="1"/>
  <c r="O52" i="17" a="1"/>
  <c r="O52" i="17" s="1"/>
  <c r="AA63" i="17" a="1"/>
  <c r="AA63" i="17" s="1"/>
  <c r="AS70" i="17" a="1"/>
  <c r="AS70" i="17" s="1"/>
  <c r="G77" i="17" a="1"/>
  <c r="G77" i="17" s="1"/>
  <c r="AL83" i="17" a="1"/>
  <c r="AL83" i="17" s="1"/>
  <c r="E23" i="17" a="1"/>
  <c r="E23" i="17" s="1"/>
  <c r="AF30" i="17" a="1"/>
  <c r="AF30" i="17" s="1"/>
  <c r="AK38" i="17" a="1"/>
  <c r="AK38" i="17" s="1"/>
  <c r="J47" i="17" a="1"/>
  <c r="J47" i="17" s="1"/>
  <c r="AE54" i="17" a="1"/>
  <c r="AE54" i="17" s="1"/>
  <c r="Q62" i="17" a="1"/>
  <c r="Q62" i="17" s="1"/>
  <c r="D71" i="17" a="1"/>
  <c r="D71" i="17" s="1"/>
  <c r="W79" i="17" a="1"/>
  <c r="W79" i="17" s="1"/>
  <c r="AA85" i="17" a="1"/>
  <c r="AA85" i="17" s="1"/>
  <c r="K22" i="17" a="1"/>
  <c r="K22" i="17" s="1"/>
  <c r="G29" i="17" a="1"/>
  <c r="G29" i="17" s="1"/>
  <c r="L36" i="17" a="1"/>
  <c r="L36" i="17" s="1"/>
  <c r="H43" i="17" a="1"/>
  <c r="H43" i="17" s="1"/>
  <c r="D50" i="17" a="1"/>
  <c r="D50" i="17" s="1"/>
  <c r="D58" i="17" a="1"/>
  <c r="D58" i="17" s="1"/>
  <c r="AH64" i="17" a="1"/>
  <c r="AH64" i="17" s="1"/>
  <c r="K72" i="17" a="1"/>
  <c r="K72" i="17" s="1"/>
  <c r="N80" i="17" a="1"/>
  <c r="N80" i="17" s="1"/>
  <c r="AI19" i="17" a="1"/>
  <c r="AI19" i="17" s="1"/>
  <c r="AN26" i="17" a="1"/>
  <c r="AN26" i="17" s="1"/>
  <c r="AJ33" i="17" a="1"/>
  <c r="AJ33" i="17" s="1"/>
  <c r="AF40" i="17" a="1"/>
  <c r="AF40" i="17" s="1"/>
  <c r="AK47" i="17" a="1"/>
  <c r="AK47" i="17" s="1"/>
  <c r="L55" i="17" a="1"/>
  <c r="L55" i="17" s="1"/>
  <c r="AP61" i="17" a="1"/>
  <c r="AP61" i="17" s="1"/>
  <c r="AD68" i="17" a="1"/>
  <c r="AD68" i="17" s="1"/>
  <c r="R76" i="17" a="1"/>
  <c r="R76" i="17" s="1"/>
  <c r="I82" i="17" a="1"/>
  <c r="I82" i="17" s="1"/>
  <c r="AJ19" i="17" a="1"/>
  <c r="AJ19" i="17" s="1"/>
  <c r="AL22" i="17" a="1"/>
  <c r="AL22" i="17" s="1"/>
  <c r="AN25" i="17" a="1"/>
  <c r="AN25" i="17" s="1"/>
  <c r="AP28" i="17" a="1"/>
  <c r="AP28" i="17" s="1"/>
  <c r="AR31" i="17" a="1"/>
  <c r="AR31" i="17" s="1"/>
  <c r="D35" i="17" a="1"/>
  <c r="D35" i="17" s="1"/>
  <c r="F38" i="17" a="1"/>
  <c r="F38" i="17" s="1"/>
  <c r="H41" i="17" a="1"/>
  <c r="H41" i="17" s="1"/>
  <c r="J44" i="17" a="1"/>
  <c r="J44" i="17" s="1"/>
  <c r="L47" i="17" a="1"/>
  <c r="L47" i="17" s="1"/>
  <c r="N50" i="17" a="1"/>
  <c r="N50" i="17" s="1"/>
  <c r="P53" i="17" a="1"/>
  <c r="P53" i="17" s="1"/>
  <c r="AJ59" i="17" a="1"/>
  <c r="AJ59" i="17" s="1"/>
  <c r="AF66" i="17" a="1"/>
  <c r="AF66" i="17" s="1"/>
  <c r="AF72" i="17" a="1"/>
  <c r="AF72" i="17" s="1"/>
  <c r="AR78" i="17" a="1"/>
  <c r="AR78" i="17" s="1"/>
  <c r="N85" i="17" a="1"/>
  <c r="N85" i="17" s="1"/>
  <c r="W56" i="17" a="1"/>
  <c r="W56" i="17" s="1"/>
  <c r="Y59" i="17" a="1"/>
  <c r="Y59" i="17" s="1"/>
  <c r="AA62" i="17" a="1"/>
  <c r="AA62" i="17" s="1"/>
  <c r="AC65" i="17" a="1"/>
  <c r="AC65" i="17" s="1"/>
  <c r="AE68" i="17" a="1"/>
  <c r="AE68" i="17" s="1"/>
  <c r="S72" i="17" a="1"/>
  <c r="S72" i="17" s="1"/>
  <c r="W78" i="17" a="1"/>
  <c r="W78" i="17" s="1"/>
  <c r="AA84" i="17" a="1"/>
  <c r="AA84" i="17" s="1"/>
  <c r="AL20" i="17" a="1"/>
  <c r="AL20" i="17" s="1"/>
  <c r="N24" i="17" a="1"/>
  <c r="N24" i="17" s="1"/>
  <c r="Q36" i="17" a="1"/>
  <c r="Q36" i="17" s="1"/>
  <c r="X57" i="17" a="1"/>
  <c r="X57" i="17" s="1"/>
  <c r="AS71" i="17" a="1"/>
  <c r="AS71" i="17" s="1"/>
  <c r="AN19" i="17" a="1"/>
  <c r="AN19" i="17" s="1"/>
  <c r="M28" i="17" a="1"/>
  <c r="M28" i="17" s="1"/>
  <c r="G39" i="17" a="1"/>
  <c r="G39" i="17" s="1"/>
  <c r="AH55" i="17" a="1"/>
  <c r="AH55" i="17" s="1"/>
  <c r="AD58" i="17" a="1"/>
  <c r="AD58" i="17" s="1"/>
  <c r="AJ82" i="17" a="1"/>
  <c r="AJ82" i="17" s="1"/>
  <c r="AR18" i="17" a="1"/>
  <c r="AR18" i="17" s="1"/>
  <c r="AF35" i="17" a="1"/>
  <c r="AF35" i="17" s="1"/>
  <c r="AI41" i="17" a="1"/>
  <c r="AI41" i="17" s="1"/>
  <c r="AO52" i="17" a="1"/>
  <c r="AO52" i="17" s="1"/>
  <c r="M62" i="17" a="1"/>
  <c r="M62" i="17" s="1"/>
  <c r="AE76" i="17" a="1"/>
  <c r="AE76" i="17" s="1"/>
  <c r="L21" i="17" a="1"/>
  <c r="L21" i="17" s="1"/>
  <c r="S32" i="17" a="1"/>
  <c r="S32" i="17" s="1"/>
  <c r="X43" i="17" a="1"/>
  <c r="X43" i="17" s="1"/>
  <c r="AG54" i="17" a="1"/>
  <c r="AG54" i="17" s="1"/>
  <c r="Z73" i="17" a="1"/>
  <c r="Z73" i="17" s="1"/>
  <c r="Q83" i="17" a="1"/>
  <c r="Q83" i="17" s="1"/>
  <c r="L25" i="17" a="1"/>
  <c r="L25" i="17" s="1"/>
  <c r="U34" i="17" a="1"/>
  <c r="U34" i="17" s="1"/>
  <c r="AN44" i="17" a="1"/>
  <c r="AN44" i="17" s="1"/>
  <c r="AO56" i="17" a="1"/>
  <c r="AO56" i="17" s="1"/>
  <c r="AE67" i="17" a="1"/>
  <c r="AE67" i="17" s="1"/>
  <c r="X82" i="17" a="1"/>
  <c r="X82" i="17" s="1"/>
  <c r="AB24" i="17" a="1"/>
  <c r="AB24" i="17" s="1"/>
  <c r="T36" i="17" a="1"/>
  <c r="T36" i="17" s="1"/>
  <c r="N47" i="17" a="1"/>
  <c r="N47" i="17" s="1"/>
  <c r="Z56" i="17" a="1"/>
  <c r="Z56" i="17" s="1"/>
  <c r="T68" i="17" a="1"/>
  <c r="T68" i="17" s="1"/>
  <c r="S79" i="17" a="1"/>
  <c r="S79" i="17" s="1"/>
  <c r="AC20" i="17" a="1"/>
  <c r="AC20" i="17" s="1"/>
  <c r="M30" i="17" a="1"/>
  <c r="M30" i="17" s="1"/>
  <c r="AA42" i="17" a="1"/>
  <c r="AA42" i="17" s="1"/>
  <c r="AK55" i="17" a="1"/>
  <c r="AK55" i="17" s="1"/>
  <c r="AA69" i="17" a="1"/>
  <c r="AA69" i="17" s="1"/>
  <c r="E79" i="17" a="1"/>
  <c r="E79" i="17" s="1"/>
  <c r="AO21" i="17" a="1"/>
  <c r="AO21" i="17" s="1"/>
  <c r="G33" i="17" a="1"/>
  <c r="G33" i="17" s="1"/>
  <c r="AA44" i="17" a="1"/>
  <c r="AA44" i="17" s="1"/>
  <c r="AA56" i="17" a="1"/>
  <c r="AA56" i="17" s="1"/>
  <c r="AD70" i="17" a="1"/>
  <c r="AD70" i="17" s="1"/>
  <c r="AS82" i="17" a="1"/>
  <c r="AS82" i="17" s="1"/>
  <c r="X22" i="17" a="1"/>
  <c r="X22" i="17" s="1"/>
  <c r="W35" i="17" a="1"/>
  <c r="W35" i="17" s="1"/>
  <c r="P46" i="17" a="1"/>
  <c r="P46" i="17" s="1"/>
  <c r="J59" i="17" a="1"/>
  <c r="J59" i="17" s="1"/>
  <c r="I68" i="17" a="1"/>
  <c r="I68" i="17" s="1"/>
  <c r="AQ77" i="17" a="1"/>
  <c r="AQ77" i="17" s="1"/>
  <c r="AG19" i="17" a="1"/>
  <c r="AG19" i="17" s="1"/>
  <c r="O30" i="17" a="1"/>
  <c r="O30" i="17" s="1"/>
  <c r="M41" i="17" a="1"/>
  <c r="M41" i="17" s="1"/>
  <c r="F54" i="17" a="1"/>
  <c r="F54" i="17" s="1"/>
  <c r="AG66" i="17" a="1"/>
  <c r="AG66" i="17" s="1"/>
  <c r="K77" i="17" a="1"/>
  <c r="K77" i="17" s="1"/>
  <c r="AN18" i="17" a="1"/>
  <c r="AN18" i="17" s="1"/>
  <c r="F29" i="17" a="1"/>
  <c r="F29" i="17" s="1"/>
  <c r="N40" i="17" a="1"/>
  <c r="N40" i="17" s="1"/>
  <c r="AJ52" i="17" a="1"/>
  <c r="AJ52" i="17" s="1"/>
  <c r="AA68" i="17" a="1"/>
  <c r="AA68" i="17" s="1"/>
  <c r="M82" i="17" a="1"/>
  <c r="M82" i="17" s="1"/>
  <c r="AO26" i="17" a="1"/>
  <c r="AO26" i="17" s="1"/>
  <c r="AA36" i="17" a="1"/>
  <c r="AA36" i="17" s="1"/>
  <c r="AG47" i="17" a="1"/>
  <c r="AG47" i="17" s="1"/>
  <c r="L59" i="17" a="1"/>
  <c r="L59" i="17" s="1"/>
  <c r="AD69" i="17" a="1"/>
  <c r="AD69" i="17" s="1"/>
  <c r="V78" i="17" a="1"/>
  <c r="V78" i="17" s="1"/>
  <c r="E18" i="17" a="1"/>
  <c r="E18" i="17" s="1"/>
  <c r="Z27" i="17" a="1"/>
  <c r="Z27" i="17" s="1"/>
  <c r="AC38" i="17" a="1"/>
  <c r="AC38" i="17" s="1"/>
  <c r="W50" i="17" a="1"/>
  <c r="W50" i="17" s="1"/>
  <c r="H62" i="17" a="1"/>
  <c r="H62" i="17" s="1"/>
  <c r="AO76" i="17" a="1"/>
  <c r="AO76" i="17" s="1"/>
  <c r="AR21" i="17" a="1"/>
  <c r="AR21" i="17" s="1"/>
  <c r="AA31" i="17" a="1"/>
  <c r="AA31" i="17" s="1"/>
  <c r="AE42" i="17" a="1"/>
  <c r="AE42" i="17" s="1"/>
  <c r="Y53" i="17" a="1"/>
  <c r="Y53" i="17" s="1"/>
  <c r="AQ68" i="17" a="1"/>
  <c r="AQ68" i="17" s="1"/>
  <c r="X81" i="17" a="1"/>
  <c r="X81" i="17" s="1"/>
  <c r="AP22" i="17" a="1"/>
  <c r="AP22" i="17" s="1"/>
  <c r="N35" i="17" a="1"/>
  <c r="N35" i="17" s="1"/>
  <c r="G46" i="17" a="1"/>
  <c r="G46" i="17" s="1"/>
  <c r="W57" i="17" a="1"/>
  <c r="W57" i="17" s="1"/>
  <c r="AC68" i="17" a="1"/>
  <c r="AC68" i="17" s="1"/>
  <c r="X78" i="17" a="1"/>
  <c r="X78" i="17" s="1"/>
  <c r="R22" i="17" a="1"/>
  <c r="R22" i="17" s="1"/>
  <c r="M32" i="17" a="1"/>
  <c r="M32" i="17" s="1"/>
  <c r="S43" i="17" a="1"/>
  <c r="S43" i="17" s="1"/>
  <c r="D56" i="17" a="1"/>
  <c r="D56" i="17" s="1"/>
  <c r="AM66" i="17" a="1"/>
  <c r="AM66" i="17" s="1"/>
  <c r="AQ76" i="17" a="1"/>
  <c r="AQ76" i="17" s="1"/>
  <c r="AQ32" i="17" a="1"/>
  <c r="AQ32" i="17" s="1"/>
  <c r="Q41" i="17" a="1"/>
  <c r="Q41" i="17" s="1"/>
  <c r="AR48" i="17" a="1"/>
  <c r="AR48" i="17" s="1"/>
  <c r="AL55" i="17" a="1"/>
  <c r="AL55" i="17" s="1"/>
  <c r="O63" i="17" a="1"/>
  <c r="O63" i="17" s="1"/>
  <c r="O72" i="17" a="1"/>
  <c r="O72" i="17" s="1"/>
  <c r="AH80" i="17" a="1"/>
  <c r="AH80" i="17" s="1"/>
  <c r="L20" i="17" a="1"/>
  <c r="L20" i="17" s="1"/>
  <c r="Q28" i="17" a="1"/>
  <c r="Q28" i="17" s="1"/>
  <c r="M36" i="17" a="1"/>
  <c r="M36" i="17" s="1"/>
  <c r="AN43" i="17" a="1"/>
  <c r="AN43" i="17" s="1"/>
  <c r="M52" i="17" a="1"/>
  <c r="M52" i="17" s="1"/>
  <c r="AL59" i="17" a="1"/>
  <c r="AL59" i="17" s="1"/>
  <c r="M70" i="17" a="1"/>
  <c r="M70" i="17" s="1"/>
  <c r="AL77" i="17" a="1"/>
  <c r="AL77" i="17" s="1"/>
  <c r="L85" i="17" a="1"/>
  <c r="L85" i="17" s="1"/>
  <c r="AP23" i="17" a="1"/>
  <c r="AP23" i="17" s="1"/>
  <c r="AL31" i="17" a="1"/>
  <c r="AL31" i="17" s="1"/>
  <c r="AQ39" i="17" a="1"/>
  <c r="AQ39" i="17" s="1"/>
  <c r="AM47" i="17" a="1"/>
  <c r="AM47" i="17" s="1"/>
  <c r="AN54" i="17" a="1"/>
  <c r="AN54" i="17" s="1"/>
  <c r="P62" i="17" a="1"/>
  <c r="P62" i="17" s="1"/>
  <c r="AA72" i="17" a="1"/>
  <c r="AA72" i="17" s="1"/>
  <c r="W80" i="17" a="1"/>
  <c r="W80" i="17" s="1"/>
  <c r="T21" i="17" a="1"/>
  <c r="T21" i="17" s="1"/>
  <c r="E29" i="17" a="1"/>
  <c r="E29" i="17" s="1"/>
  <c r="AQ36" i="17" a="1"/>
  <c r="AQ36" i="17" s="1"/>
  <c r="F45" i="17" a="1"/>
  <c r="F45" i="17" s="1"/>
  <c r="AR52" i="17" a="1"/>
  <c r="AR52" i="17" s="1"/>
  <c r="AK63" i="17" a="1"/>
  <c r="AK63" i="17" s="1"/>
  <c r="O71" i="17" a="1"/>
  <c r="O71" i="17" s="1"/>
  <c r="R77" i="17" a="1"/>
  <c r="R77" i="17" s="1"/>
  <c r="G84" i="17" a="1"/>
  <c r="G84" i="17" s="1"/>
  <c r="X23" i="17" a="1"/>
  <c r="X23" i="17" s="1"/>
  <c r="J31" i="17" a="1"/>
  <c r="J31" i="17" s="1"/>
  <c r="E39" i="17" a="1"/>
  <c r="E39" i="17" s="1"/>
  <c r="U47" i="17" a="1"/>
  <c r="U47" i="17" s="1"/>
  <c r="J55" i="17" a="1"/>
  <c r="J55" i="17" s="1"/>
  <c r="AM62" i="17" a="1"/>
  <c r="AM62" i="17" s="1"/>
  <c r="Z71" i="17" a="1"/>
  <c r="Z71" i="17" s="1"/>
  <c r="AH79" i="17" a="1"/>
  <c r="AH79" i="17" s="1"/>
  <c r="AK85" i="17" a="1"/>
  <c r="AK85" i="17" s="1"/>
  <c r="AB22" i="17" a="1"/>
  <c r="AB22" i="17" s="1"/>
  <c r="AG29" i="17" a="1"/>
  <c r="AG29" i="17" s="1"/>
  <c r="AC36" i="17" a="1"/>
  <c r="AC36" i="17" s="1"/>
  <c r="Y43" i="17" a="1"/>
  <c r="Y43" i="17" s="1"/>
  <c r="U50" i="17" a="1"/>
  <c r="U50" i="17" s="1"/>
  <c r="M58" i="17" a="1"/>
  <c r="M58" i="17" s="1"/>
  <c r="AQ64" i="17" a="1"/>
  <c r="AQ64" i="17" s="1"/>
  <c r="AD72" i="17" a="1"/>
  <c r="AD72" i="17" s="1"/>
  <c r="AR80" i="17" a="1"/>
  <c r="AR80" i="17" s="1"/>
  <c r="S20" i="17" a="1"/>
  <c r="S20" i="17" s="1"/>
  <c r="O27" i="17" a="1"/>
  <c r="O27" i="17" s="1"/>
  <c r="K34" i="17" a="1"/>
  <c r="K34" i="17" s="1"/>
  <c r="G41" i="17" a="1"/>
  <c r="G41" i="17" s="1"/>
  <c r="L48" i="17" a="1"/>
  <c r="L48" i="17" s="1"/>
  <c r="U55" i="17" a="1"/>
  <c r="U55" i="17" s="1"/>
  <c r="I62" i="17" a="1"/>
  <c r="I62" i="17" s="1"/>
  <c r="AQ69" i="17" a="1"/>
  <c r="AQ69" i="17" s="1"/>
  <c r="O77" i="17" a="1"/>
  <c r="O77" i="17" s="1"/>
  <c r="AB82" i="17" a="1"/>
  <c r="AB82" i="17" s="1"/>
  <c r="AR19" i="17" a="1"/>
  <c r="AR19" i="17" s="1"/>
  <c r="D23" i="17" a="1"/>
  <c r="D23" i="17" s="1"/>
  <c r="F26" i="17" a="1"/>
  <c r="F26" i="17" s="1"/>
  <c r="H29" i="17" a="1"/>
  <c r="H29" i="17" s="1"/>
  <c r="J32" i="17" a="1"/>
  <c r="J32" i="17" s="1"/>
  <c r="L35" i="17" a="1"/>
  <c r="L35" i="17" s="1"/>
  <c r="N38" i="17" a="1"/>
  <c r="N38" i="17" s="1"/>
  <c r="P41" i="17" a="1"/>
  <c r="P41" i="17" s="1"/>
  <c r="R44" i="17" a="1"/>
  <c r="R44" i="17" s="1"/>
  <c r="T47" i="17" a="1"/>
  <c r="T47" i="17" s="1"/>
  <c r="V50" i="17" a="1"/>
  <c r="V50" i="17" s="1"/>
  <c r="X53" i="17" a="1"/>
  <c r="X53" i="17" s="1"/>
  <c r="K60" i="17" a="1"/>
  <c r="K60" i="17" s="1"/>
  <c r="G67" i="17" a="1"/>
  <c r="G67" i="17" s="1"/>
  <c r="AO72" i="17" a="1"/>
  <c r="AO72" i="17" s="1"/>
  <c r="K79" i="17" a="1"/>
  <c r="K79" i="17" s="1"/>
  <c r="W85" i="17" a="1"/>
  <c r="W85" i="17" s="1"/>
  <c r="AE56" i="17" a="1"/>
  <c r="AE56" i="17" s="1"/>
  <c r="AG59" i="17" a="1"/>
  <c r="AG59" i="17" s="1"/>
  <c r="AI62" i="17" a="1"/>
  <c r="AI62" i="17" s="1"/>
  <c r="AK65" i="17" a="1"/>
  <c r="AK65" i="17" s="1"/>
  <c r="AM68" i="17" a="1"/>
  <c r="AM68" i="17" s="1"/>
  <c r="AJ72" i="17" a="1"/>
  <c r="AJ72" i="17" s="1"/>
  <c r="AN78" i="17" a="1"/>
  <c r="AN78" i="17" s="1"/>
  <c r="AR84" i="17" a="1"/>
  <c r="AR84" i="17" s="1"/>
  <c r="AI25" i="17" a="1"/>
  <c r="AI25" i="17" s="1"/>
  <c r="K29" i="17" a="1"/>
  <c r="K29" i="17" s="1"/>
  <c r="AI40" i="17" a="1"/>
  <c r="AI40" i="17" s="1"/>
  <c r="U60" i="17" a="1"/>
  <c r="U60" i="17" s="1"/>
  <c r="G75" i="17" a="1"/>
  <c r="G75" i="17" s="1"/>
  <c r="AK24" i="17" a="1"/>
  <c r="AK24" i="17" s="1"/>
  <c r="AR34" i="17" a="1"/>
  <c r="AR34" i="17" s="1"/>
  <c r="AM49" i="17" a="1"/>
  <c r="AM49" i="17" s="1"/>
  <c r="Z58" i="17" a="1"/>
  <c r="Z58" i="17" s="1"/>
  <c r="W61" i="17" a="1"/>
  <c r="W61" i="17" s="1"/>
  <c r="AG18" i="17" a="1"/>
  <c r="AG18" i="17" s="1"/>
  <c r="Y20" i="17" a="1"/>
  <c r="Y20" i="17" s="1"/>
  <c r="AG37" i="17" a="1"/>
  <c r="AG37" i="17" s="1"/>
  <c r="I42" i="17" a="1"/>
  <c r="I42" i="17" s="1"/>
  <c r="N53" i="17" a="1"/>
  <c r="N53" i="17" s="1"/>
  <c r="AD62" i="17" a="1"/>
  <c r="AD62" i="17" s="1"/>
  <c r="AJ77" i="17" a="1"/>
  <c r="AJ77" i="17" s="1"/>
  <c r="U22" i="17" a="1"/>
  <c r="U22" i="17" s="1"/>
  <c r="AE32" i="17" a="1"/>
  <c r="AE32" i="17" s="1"/>
  <c r="K45" i="17" a="1"/>
  <c r="K45" i="17" s="1"/>
  <c r="E55" i="17" a="1"/>
  <c r="E55" i="17" s="1"/>
  <c r="AR73" i="17" a="1"/>
  <c r="AR73" i="17" s="1"/>
  <c r="Y84" i="17" a="1"/>
  <c r="Y84" i="17" s="1"/>
  <c r="Y25" i="17" a="1"/>
  <c r="Y25" i="17" s="1"/>
  <c r="E35" i="17" a="1"/>
  <c r="E35" i="17" s="1"/>
  <c r="K46" i="17" a="1"/>
  <c r="K46" i="17" s="1"/>
  <c r="D59" i="17" a="1"/>
  <c r="D59" i="17" s="1"/>
  <c r="F68" i="17" a="1"/>
  <c r="F68" i="17" s="1"/>
  <c r="R83" i="17" a="1"/>
  <c r="R83" i="17" s="1"/>
  <c r="AQ24" i="17" a="1"/>
  <c r="AQ24" i="17" s="1"/>
  <c r="AJ36" i="17" a="1"/>
  <c r="AJ36" i="17" s="1"/>
  <c r="Z47" i="17" a="1"/>
  <c r="Z47" i="17" s="1"/>
  <c r="N57" i="17" a="1"/>
  <c r="N57" i="17" s="1"/>
  <c r="AK68" i="17" a="1"/>
  <c r="AK68" i="17" s="1"/>
  <c r="J80" i="17" a="1"/>
  <c r="J80" i="17" s="1"/>
  <c r="AQ20" i="17" a="1"/>
  <c r="AQ20" i="17" s="1"/>
  <c r="Z30" i="17" a="1"/>
  <c r="Z30" i="17" s="1"/>
  <c r="AM43" i="17" a="1"/>
  <c r="AM43" i="17" s="1"/>
  <c r="L56" i="17" a="1"/>
  <c r="L56" i="17" s="1"/>
  <c r="AN69" i="17" a="1"/>
  <c r="AN69" i="17" s="1"/>
  <c r="T79" i="17" a="1"/>
  <c r="T79" i="17" s="1"/>
  <c r="H23" i="17" a="1"/>
  <c r="H23" i="17" s="1"/>
  <c r="G34" i="17" a="1"/>
  <c r="G34" i="17" s="1"/>
  <c r="M45" i="17" a="1"/>
  <c r="M45" i="17" s="1"/>
  <c r="AR56" i="17" a="1"/>
  <c r="AR56" i="17" s="1"/>
  <c r="S71" i="17" a="1"/>
  <c r="S71" i="17" s="1"/>
  <c r="T83" i="17" a="1"/>
  <c r="T83" i="17" s="1"/>
  <c r="AM22" i="17" a="1"/>
  <c r="AM22" i="17" s="1"/>
  <c r="AM35" i="17" a="1"/>
  <c r="AM35" i="17" s="1"/>
  <c r="AC46" i="17" a="1"/>
  <c r="AC46" i="17" s="1"/>
  <c r="W59" i="17" a="1"/>
  <c r="W59" i="17" s="1"/>
  <c r="AN68" i="17" a="1"/>
  <c r="AN68" i="17" s="1"/>
  <c r="P78" i="17" a="1"/>
  <c r="P78" i="17" s="1"/>
  <c r="F20" i="17" a="1"/>
  <c r="F20" i="17" s="1"/>
  <c r="X31" i="17" a="1"/>
  <c r="X31" i="17" s="1"/>
  <c r="AC41" i="17" a="1"/>
  <c r="AC41" i="17" s="1"/>
  <c r="W54" i="17" a="1"/>
  <c r="W54" i="17" s="1"/>
  <c r="U67" i="17" a="1"/>
  <c r="U67" i="17" s="1"/>
  <c r="G79" i="17" a="1"/>
  <c r="G79" i="17" s="1"/>
  <c r="J19" i="17" a="1"/>
  <c r="J19" i="17" s="1"/>
  <c r="S29" i="17" a="1"/>
  <c r="S29" i="17" s="1"/>
  <c r="AQ41" i="17" a="1"/>
  <c r="AQ41" i="17" s="1"/>
  <c r="G53" i="17" a="1"/>
  <c r="G53" i="17" s="1"/>
  <c r="AO68" i="17" a="1"/>
  <c r="AO68" i="17" s="1"/>
  <c r="AC82" i="17" a="1"/>
  <c r="AC82" i="17" s="1"/>
  <c r="M27" i="17" a="1"/>
  <c r="M27" i="17" s="1"/>
  <c r="AN36" i="17" a="1"/>
  <c r="AN36" i="17" s="1"/>
  <c r="S49" i="17" a="1"/>
  <c r="S49" i="17" s="1"/>
  <c r="AP59" i="17" a="1"/>
  <c r="AP59" i="17" s="1"/>
  <c r="E70" i="17" a="1"/>
  <c r="E70" i="17" s="1"/>
  <c r="AJ78" i="17" a="1"/>
  <c r="AJ78" i="17" s="1"/>
  <c r="P18" i="17" a="1"/>
  <c r="P18" i="17" s="1"/>
  <c r="AL27" i="17" a="1"/>
  <c r="AL27" i="17" s="1"/>
  <c r="AC39" i="17" a="1"/>
  <c r="AC39" i="17" s="1"/>
  <c r="AI50" i="17" a="1"/>
  <c r="AI50" i="17" s="1"/>
  <c r="AP63" i="17" a="1"/>
  <c r="AP63" i="17" s="1"/>
  <c r="AE77" i="17" a="1"/>
  <c r="AE77" i="17" s="1"/>
  <c r="O22" i="17" a="1"/>
  <c r="O22" i="17" s="1"/>
  <c r="AO31" i="17" a="1"/>
  <c r="AO31" i="17" s="1"/>
  <c r="E43" i="17" a="1"/>
  <c r="E43" i="17" s="1"/>
  <c r="AS55" i="17" a="1"/>
  <c r="AS55" i="17" s="1"/>
  <c r="R69" i="17" a="1"/>
  <c r="R69" i="17" s="1"/>
  <c r="O82" i="17" a="1"/>
  <c r="O82" i="17" s="1"/>
  <c r="O23" i="17" a="1"/>
  <c r="O23" i="17" s="1"/>
  <c r="AD35" i="17" a="1"/>
  <c r="AD35" i="17" s="1"/>
  <c r="T46" i="17" a="1"/>
  <c r="T46" i="17" s="1"/>
  <c r="AJ57" i="17" a="1"/>
  <c r="AJ57" i="17" s="1"/>
  <c r="U70" i="17" a="1"/>
  <c r="U70" i="17" s="1"/>
  <c r="AL78" i="17" a="1"/>
  <c r="AL78" i="17" s="1"/>
  <c r="AE22" i="17" a="1"/>
  <c r="AE22" i="17" s="1"/>
  <c r="AC32" i="17" a="1"/>
  <c r="AC32" i="17" s="1"/>
  <c r="AI43" i="17" a="1"/>
  <c r="AI43" i="17" s="1"/>
  <c r="U56" i="17" a="1"/>
  <c r="U56" i="17" s="1"/>
  <c r="AP67" i="17" a="1"/>
  <c r="AP67" i="17" s="1"/>
  <c r="S77" i="17" a="1"/>
  <c r="S77" i="17" s="1"/>
  <c r="U33" i="17" a="1"/>
  <c r="U33" i="17" s="1"/>
  <c r="AJ41" i="17" a="1"/>
  <c r="AJ41" i="17" s="1"/>
  <c r="V49" i="17" a="1"/>
  <c r="V49" i="17" s="1"/>
  <c r="R56" i="17" a="1"/>
  <c r="R56" i="17" s="1"/>
  <c r="N64" i="17" a="1"/>
  <c r="N64" i="17" s="1"/>
  <c r="Z72" i="17" a="1"/>
  <c r="Z72" i="17" s="1"/>
  <c r="N81" i="17" a="1"/>
  <c r="N81" i="17" s="1"/>
  <c r="AE20" i="17" a="1"/>
  <c r="AE20" i="17" s="1"/>
  <c r="AA28" i="17" a="1"/>
  <c r="AA28" i="17" s="1"/>
  <c r="AF36" i="17" a="1"/>
  <c r="AF36" i="17" s="1"/>
  <c r="AB44" i="17" a="1"/>
  <c r="AB44" i="17" s="1"/>
  <c r="AG52" i="17" a="1"/>
  <c r="AG52" i="17" s="1"/>
  <c r="F60" i="17" a="1"/>
  <c r="F60" i="17" s="1"/>
  <c r="W70" i="17" a="1"/>
  <c r="W70" i="17" s="1"/>
  <c r="AC78" i="17" a="1"/>
  <c r="AC78" i="17" s="1"/>
  <c r="X85" i="17" a="1"/>
  <c r="X85" i="17" s="1"/>
  <c r="AC24" i="17" a="1"/>
  <c r="AC24" i="17" s="1"/>
  <c r="O32" i="17" a="1"/>
  <c r="O32" i="17" s="1"/>
  <c r="K40" i="17" a="1"/>
  <c r="K40" i="17" s="1"/>
  <c r="P48" i="17" a="1"/>
  <c r="P48" i="17" s="1"/>
  <c r="S55" i="17" a="1"/>
  <c r="S55" i="17" s="1"/>
  <c r="Z62" i="17" a="1"/>
  <c r="Z62" i="17" s="1"/>
  <c r="AL72" i="17" a="1"/>
  <c r="AL72" i="17" s="1"/>
  <c r="AJ80" i="17" a="1"/>
  <c r="AJ80" i="17" s="1"/>
  <c r="AM21" i="17" a="1"/>
  <c r="AM21" i="17" s="1"/>
  <c r="AI29" i="17" a="1"/>
  <c r="AI29" i="17" s="1"/>
  <c r="T37" i="17" a="1"/>
  <c r="T37" i="17" s="1"/>
  <c r="AJ45" i="17" a="1"/>
  <c r="AJ45" i="17" s="1"/>
  <c r="U53" i="17" a="1"/>
  <c r="U53" i="17" s="1"/>
  <c r="Q64" i="17" a="1"/>
  <c r="Q64" i="17" s="1"/>
  <c r="AK71" i="17" a="1"/>
  <c r="AK71" i="17" s="1"/>
  <c r="AN77" i="17" a="1"/>
  <c r="AN77" i="17" s="1"/>
  <c r="S84" i="17" a="1"/>
  <c r="S84" i="17" s="1"/>
  <c r="AQ23" i="17" a="1"/>
  <c r="AQ23" i="17" s="1"/>
  <c r="AM31" i="17" a="1"/>
  <c r="AM31" i="17" s="1"/>
  <c r="Y39" i="17" a="1"/>
  <c r="Y39" i="17" s="1"/>
  <c r="AN47" i="17" a="1"/>
  <c r="AN47" i="17" s="1"/>
  <c r="T55" i="17" a="1"/>
  <c r="T55" i="17" s="1"/>
  <c r="G63" i="17" a="1"/>
  <c r="G63" i="17" s="1"/>
  <c r="Q72" i="17" a="1"/>
  <c r="Q72" i="17" s="1"/>
  <c r="AS79" i="17" a="1"/>
  <c r="AS79" i="17" s="1"/>
  <c r="X86" i="17" a="1"/>
  <c r="X86" i="17" s="1"/>
  <c r="AS22" i="17" a="1"/>
  <c r="AS22" i="17" s="1"/>
  <c r="H30" i="17" a="1"/>
  <c r="H30" i="17" s="1"/>
  <c r="D37" i="17" a="1"/>
  <c r="D37" i="17" s="1"/>
  <c r="AP43" i="17" a="1"/>
  <c r="AP43" i="17" s="1"/>
  <c r="E51" i="17" a="1"/>
  <c r="E51" i="17" s="1"/>
  <c r="V58" i="17" a="1"/>
  <c r="V58" i="17" s="1"/>
  <c r="J65" i="17" a="1"/>
  <c r="J65" i="17" s="1"/>
  <c r="G73" i="17" a="1"/>
  <c r="G73" i="17" s="1"/>
  <c r="U81" i="17" a="1"/>
  <c r="U81" i="17" s="1"/>
  <c r="AJ20" i="17" a="1"/>
  <c r="AJ20" i="17" s="1"/>
  <c r="AF27" i="17" a="1"/>
  <c r="AF27" i="17" s="1"/>
  <c r="AB34" i="17" a="1"/>
  <c r="AB34" i="17" s="1"/>
  <c r="AG41" i="17" a="1"/>
  <c r="AG41" i="17" s="1"/>
  <c r="AC48" i="17" a="1"/>
  <c r="AC48" i="17" s="1"/>
  <c r="AD55" i="17" a="1"/>
  <c r="AD55" i="17" s="1"/>
  <c r="R62" i="17" a="1"/>
  <c r="R62" i="17" s="1"/>
  <c r="J70" i="17" a="1"/>
  <c r="J70" i="17" s="1"/>
  <c r="Y77" i="17" a="1"/>
  <c r="Y77" i="17" s="1"/>
  <c r="AL82" i="17" a="1"/>
  <c r="AL82" i="17" s="1"/>
  <c r="J20" i="17" a="1"/>
  <c r="J20" i="17" s="1"/>
  <c r="L23" i="17" a="1"/>
  <c r="L23" i="17" s="1"/>
  <c r="N26" i="17" a="1"/>
  <c r="N26" i="17" s="1"/>
  <c r="P29" i="17" a="1"/>
  <c r="P29" i="17" s="1"/>
  <c r="R32" i="17" a="1"/>
  <c r="R32" i="17" s="1"/>
  <c r="T35" i="17" a="1"/>
  <c r="T35" i="17" s="1"/>
  <c r="V38" i="17" a="1"/>
  <c r="V38" i="17" s="1"/>
  <c r="X41" i="17" a="1"/>
  <c r="X41" i="17" s="1"/>
  <c r="Z44" i="17" a="1"/>
  <c r="Z44" i="17" s="1"/>
  <c r="AB47" i="17" a="1"/>
  <c r="AB47" i="17" s="1"/>
  <c r="AD50" i="17" a="1"/>
  <c r="AD50" i="17" s="1"/>
  <c r="AF53" i="17" a="1"/>
  <c r="AF53" i="17" s="1"/>
  <c r="AB60" i="17" a="1"/>
  <c r="AB60" i="17" s="1"/>
  <c r="X67" i="17" a="1"/>
  <c r="X67" i="17" s="1"/>
  <c r="L74" i="17" a="1"/>
  <c r="L74" i="17" s="1"/>
  <c r="AG80" i="17" a="1"/>
  <c r="AG80" i="17" s="1"/>
  <c r="AK53" i="17" a="1"/>
  <c r="AK53" i="17" s="1"/>
  <c r="AM56" i="17" a="1"/>
  <c r="AM56" i="17" s="1"/>
  <c r="AO59" i="17" a="1"/>
  <c r="AO59" i="17" s="1"/>
  <c r="AQ62" i="17" a="1"/>
  <c r="AQ62" i="17" s="1"/>
  <c r="AS65" i="17" a="1"/>
  <c r="AS65" i="17" s="1"/>
  <c r="E69" i="17" a="1"/>
  <c r="E69" i="17" s="1"/>
  <c r="K73" i="17" a="1"/>
  <c r="K73" i="17" s="1"/>
  <c r="O79" i="17" a="1"/>
  <c r="O79" i="17" s="1"/>
  <c r="S85" i="17" a="1"/>
  <c r="S85" i="17" s="1"/>
  <c r="AI30" i="17" a="1"/>
  <c r="AI30" i="17" s="1"/>
  <c r="P34" i="17" a="1"/>
  <c r="P34" i="17" s="1"/>
  <c r="W43" i="17" a="1"/>
  <c r="W43" i="17" s="1"/>
  <c r="N63" i="17" a="1"/>
  <c r="N63" i="17" s="1"/>
  <c r="X84" i="17" a="1"/>
  <c r="X84" i="17" s="1"/>
  <c r="AK29" i="17" a="1"/>
  <c r="AK29" i="17" s="1"/>
  <c r="AH41" i="17" a="1"/>
  <c r="AH41" i="17" s="1"/>
  <c r="N58" i="17" a="1"/>
  <c r="N58" i="17" s="1"/>
  <c r="S64" i="17" a="1"/>
  <c r="S64" i="17" s="1"/>
  <c r="H70" i="17" a="1"/>
  <c r="H70" i="17" s="1"/>
  <c r="E22" i="17" a="1"/>
  <c r="E22" i="17" s="1"/>
  <c r="H22" i="17" a="1"/>
  <c r="H22" i="17" s="1"/>
  <c r="V45" i="17" a="1"/>
  <c r="V45" i="17" s="1"/>
  <c r="U42" i="17" a="1"/>
  <c r="U42" i="17" s="1"/>
  <c r="AR53" i="17" a="1"/>
  <c r="AR53" i="17" s="1"/>
  <c r="R63" i="17" a="1"/>
  <c r="R63" i="17" s="1"/>
  <c r="L78" i="17" a="1"/>
  <c r="L78" i="17" s="1"/>
  <c r="AG22" i="17" a="1"/>
  <c r="AG22" i="17" s="1"/>
  <c r="E33" i="17" a="1"/>
  <c r="E33" i="17" s="1"/>
  <c r="W45" i="17" a="1"/>
  <c r="W45" i="17" s="1"/>
  <c r="V55" i="17" a="1"/>
  <c r="V55" i="17" s="1"/>
  <c r="H75" i="17" a="1"/>
  <c r="H75" i="17" s="1"/>
  <c r="AS84" i="17" a="1"/>
  <c r="AS84" i="17" s="1"/>
  <c r="U26" i="17" a="1"/>
  <c r="U26" i="17" s="1"/>
  <c r="U35" i="17" a="1"/>
  <c r="U35" i="17" s="1"/>
  <c r="Z46" i="17" a="1"/>
  <c r="Z46" i="17" s="1"/>
  <c r="U59" i="17" a="1"/>
  <c r="U59" i="17" s="1"/>
  <c r="I69" i="17" a="1"/>
  <c r="I69" i="17" s="1"/>
  <c r="AF83" i="17" a="1"/>
  <c r="AF83" i="17" s="1"/>
  <c r="J26" i="17" a="1"/>
  <c r="J26" i="17" s="1"/>
  <c r="G37" i="17" a="1"/>
  <c r="G37" i="17" s="1"/>
  <c r="AP47" i="17" a="1"/>
  <c r="AP47" i="17" s="1"/>
  <c r="AE57" i="17" a="1"/>
  <c r="AE57" i="17" s="1"/>
  <c r="L70" i="17" a="1"/>
  <c r="L70" i="17" s="1"/>
  <c r="AB80" i="17" a="1"/>
  <c r="AB80" i="17" s="1"/>
  <c r="J22" i="17" a="1"/>
  <c r="J22" i="17" s="1"/>
  <c r="AI31" i="17" a="1"/>
  <c r="AI31" i="17" s="1"/>
  <c r="M44" i="17" a="1"/>
  <c r="M44" i="17" s="1"/>
  <c r="T58" i="17" a="1"/>
  <c r="T58" i="17" s="1"/>
  <c r="O70" i="17" a="1"/>
  <c r="O70" i="17" s="1"/>
  <c r="AL79" i="17" a="1"/>
  <c r="AL79" i="17" s="1"/>
  <c r="Q24" i="17" a="1"/>
  <c r="Q24" i="17" s="1"/>
  <c r="W34" i="17" a="1"/>
  <c r="W34" i="17" s="1"/>
  <c r="AC45" i="17" a="1"/>
  <c r="AC45" i="17" s="1"/>
  <c r="O57" i="17" a="1"/>
  <c r="O57" i="17" s="1"/>
  <c r="AH71" i="17" a="1"/>
  <c r="AH71" i="17" s="1"/>
  <c r="AM83" i="17" a="1"/>
  <c r="AM83" i="17" s="1"/>
  <c r="AI23" i="17" a="1"/>
  <c r="AI23" i="17" s="1"/>
  <c r="I36" i="17" a="1"/>
  <c r="I36" i="17" s="1"/>
  <c r="AS46" i="17" a="1"/>
  <c r="AS46" i="17" s="1"/>
  <c r="AN59" i="17" a="1"/>
  <c r="AN59" i="17" s="1"/>
  <c r="K69" i="17" a="1"/>
  <c r="K69" i="17" s="1"/>
  <c r="AH78" i="17" a="1"/>
  <c r="AH78" i="17" s="1"/>
  <c r="O21" i="17" a="1"/>
  <c r="O21" i="17" s="1"/>
  <c r="AK31" i="17" a="1"/>
  <c r="AK31" i="17" s="1"/>
  <c r="AO42" i="17" a="1"/>
  <c r="AO42" i="17" s="1"/>
  <c r="Z55" i="17" a="1"/>
  <c r="Z55" i="17" s="1"/>
  <c r="AL67" i="17" a="1"/>
  <c r="AL67" i="17" s="1"/>
  <c r="Y79" i="17" a="1"/>
  <c r="Y79" i="17" s="1"/>
  <c r="V19" i="17" a="1"/>
  <c r="V19" i="17" s="1"/>
  <c r="AB30" i="17" a="1"/>
  <c r="AB30" i="17" s="1"/>
  <c r="Q42" i="17" a="1"/>
  <c r="Q42" i="17" s="1"/>
  <c r="V53" i="17" a="1"/>
  <c r="V53" i="17" s="1"/>
  <c r="P69" i="17" a="1"/>
  <c r="P69" i="17" s="1"/>
  <c r="O84" i="17" a="1"/>
  <c r="O84" i="17" s="1"/>
  <c r="V28" i="17" a="1"/>
  <c r="V28" i="17" s="1"/>
  <c r="N37" i="17" a="1"/>
  <c r="N37" i="17" s="1"/>
  <c r="AI49" i="17" a="1"/>
  <c r="AI49" i="17" s="1"/>
  <c r="N60" i="17" a="1"/>
  <c r="N60" i="17" s="1"/>
  <c r="R70" i="17" a="1"/>
  <c r="R70" i="17" s="1"/>
  <c r="I79" i="17" a="1"/>
  <c r="I79" i="17" s="1"/>
  <c r="AB18" i="17" a="1"/>
  <c r="AB18" i="17" s="1"/>
  <c r="K28" i="17" a="1"/>
  <c r="K28" i="17" s="1"/>
  <c r="AS39" i="17" a="1"/>
  <c r="AS39" i="17" s="1"/>
  <c r="I51" i="17" a="1"/>
  <c r="I51" i="17" s="1"/>
  <c r="AR64" i="17" a="1"/>
  <c r="AR64" i="17" s="1"/>
  <c r="D78" i="17" a="1"/>
  <c r="D78" i="17" s="1"/>
  <c r="K23" i="17" a="1"/>
  <c r="K23" i="17" s="1"/>
  <c r="L32" i="17" a="1"/>
  <c r="L32" i="17" s="1"/>
  <c r="R43" i="17" a="1"/>
  <c r="R43" i="17" s="1"/>
  <c r="M59" i="17" a="1"/>
  <c r="M59" i="17" s="1"/>
  <c r="AE69" i="17" a="1"/>
  <c r="AE69" i="17" s="1"/>
  <c r="AP83" i="17" a="1"/>
  <c r="AP83" i="17" s="1"/>
  <c r="X24" i="17" a="1"/>
  <c r="X24" i="17" s="1"/>
  <c r="AP35" i="17" a="1"/>
  <c r="AP35" i="17" s="1"/>
  <c r="AI46" i="17" a="1"/>
  <c r="AI46" i="17" s="1"/>
  <c r="Y58" i="17" a="1"/>
  <c r="Y58" i="17" s="1"/>
  <c r="AL70" i="17" a="1"/>
  <c r="AL70" i="17" s="1"/>
  <c r="N79" i="17" a="1"/>
  <c r="N79" i="17" s="1"/>
  <c r="AA23" i="17" a="1"/>
  <c r="AA23" i="17" s="1"/>
  <c r="AO32" i="17" a="1"/>
  <c r="AO32" i="17" s="1"/>
  <c r="U45" i="17" a="1"/>
  <c r="U45" i="17" s="1"/>
  <c r="AL57" i="17" a="1"/>
  <c r="AL57" i="17" s="1"/>
  <c r="Q68" i="17" a="1"/>
  <c r="Q68" i="17" s="1"/>
  <c r="AD79" i="17" a="1"/>
  <c r="AD79" i="17" s="1"/>
  <c r="H34" i="17" a="1"/>
  <c r="H34" i="17" s="1"/>
  <c r="M42" i="17" a="1"/>
  <c r="M42" i="17" s="1"/>
  <c r="I50" i="17" a="1"/>
  <c r="I50" i="17" s="1"/>
  <c r="AB56" i="17" a="1"/>
  <c r="AB56" i="17" s="1"/>
  <c r="N65" i="17" a="1"/>
  <c r="N65" i="17" s="1"/>
  <c r="AK72" i="17" a="1"/>
  <c r="AK72" i="17" s="1"/>
  <c r="AJ81" i="17" a="1"/>
  <c r="AJ81" i="17" s="1"/>
  <c r="R21" i="17" a="1"/>
  <c r="R21" i="17" s="1"/>
  <c r="D29" i="17" a="1"/>
  <c r="D29" i="17" s="1"/>
  <c r="S37" i="17" a="1"/>
  <c r="S37" i="17" s="1"/>
  <c r="E45" i="17" a="1"/>
  <c r="E45" i="17" s="1"/>
  <c r="AQ52" i="17" a="1"/>
  <c r="AQ52" i="17" s="1"/>
  <c r="AK60" i="17" a="1"/>
  <c r="AK60" i="17" s="1"/>
  <c r="AG70" i="17" a="1"/>
  <c r="AG70" i="17" s="1"/>
  <c r="J79" i="17" a="1"/>
  <c r="J79" i="17" s="1"/>
  <c r="AI85" i="17" a="1"/>
  <c r="AI85" i="17" s="1"/>
  <c r="G25" i="17" a="1"/>
  <c r="G25" i="17" s="1"/>
  <c r="AS32" i="17" a="1"/>
  <c r="AS32" i="17" s="1"/>
  <c r="AD40" i="17" a="1"/>
  <c r="AD40" i="17" s="1"/>
  <c r="AS48" i="17" a="1"/>
  <c r="AS48" i="17" s="1"/>
  <c r="AC55" i="17" a="1"/>
  <c r="AC55" i="17" s="1"/>
  <c r="F63" i="17" a="1"/>
  <c r="F63" i="17" s="1"/>
  <c r="S73" i="17" a="1"/>
  <c r="S73" i="17" s="1"/>
  <c r="O81" i="17" a="1"/>
  <c r="O81" i="17" s="1"/>
  <c r="G22" i="17" a="1"/>
  <c r="G22" i="17" s="1"/>
  <c r="L30" i="17" a="1"/>
  <c r="L30" i="17" s="1"/>
  <c r="H38" i="17" a="1"/>
  <c r="H38" i="17" s="1"/>
  <c r="M46" i="17" a="1"/>
  <c r="M46" i="17" s="1"/>
  <c r="AP53" i="17" a="1"/>
  <c r="AP53" i="17" s="1"/>
  <c r="AA64" i="17" a="1"/>
  <c r="AA64" i="17" s="1"/>
  <c r="F72" i="17" a="1"/>
  <c r="F72" i="17" s="1"/>
  <c r="I78" i="17" a="1"/>
  <c r="I78" i="17" s="1"/>
  <c r="AF84" i="17" a="1"/>
  <c r="AF84" i="17" s="1"/>
  <c r="K24" i="17" a="1"/>
  <c r="K24" i="17" s="1"/>
  <c r="P32" i="17" a="1"/>
  <c r="P32" i="17" s="1"/>
  <c r="L40" i="17" a="1"/>
  <c r="L40" i="17" s="1"/>
  <c r="Q48" i="17" a="1"/>
  <c r="Q48" i="17" s="1"/>
  <c r="AE55" i="17" a="1"/>
  <c r="AE55" i="17" s="1"/>
  <c r="F64" i="17" a="1"/>
  <c r="F64" i="17" s="1"/>
  <c r="AM72" i="17" a="1"/>
  <c r="AM72" i="17" s="1"/>
  <c r="AK80" i="17" a="1"/>
  <c r="AK80" i="17" s="1"/>
  <c r="AQ86" i="17" a="1"/>
  <c r="AQ86" i="17" s="1"/>
  <c r="AC23" i="17" a="1"/>
  <c r="AC23" i="17" s="1"/>
  <c r="Y30" i="17" a="1"/>
  <c r="Y30" i="17" s="1"/>
  <c r="U37" i="17" a="1"/>
  <c r="U37" i="17" s="1"/>
  <c r="Q44" i="17" a="1"/>
  <c r="Q44" i="17" s="1"/>
  <c r="V51" i="17" a="1"/>
  <c r="V51" i="17" s="1"/>
  <c r="AE58" i="17" a="1"/>
  <c r="AE58" i="17" s="1"/>
  <c r="S65" i="17" a="1"/>
  <c r="S65" i="17" s="1"/>
  <c r="Q73" i="17" a="1"/>
  <c r="Q73" i="17" s="1"/>
  <c r="H82" i="17" a="1"/>
  <c r="H82" i="17" s="1"/>
  <c r="K21" i="17" a="1"/>
  <c r="K21" i="17" s="1"/>
  <c r="G28" i="17" a="1"/>
  <c r="G28" i="17" s="1"/>
  <c r="AS34" i="17" a="1"/>
  <c r="AS34" i="17" s="1"/>
  <c r="H42" i="17" a="1"/>
  <c r="H42" i="17" s="1"/>
  <c r="D49" i="17" a="1"/>
  <c r="D49" i="17" s="1"/>
  <c r="AM55" i="17" a="1"/>
  <c r="AM55" i="17" s="1"/>
  <c r="V63" i="17" a="1"/>
  <c r="V63" i="17" s="1"/>
  <c r="E71" i="17" a="1"/>
  <c r="E71" i="17" s="1"/>
  <c r="AR77" i="17" a="1"/>
  <c r="AR77" i="17" s="1"/>
  <c r="O83" i="17" a="1"/>
  <c r="O83" i="17" s="1"/>
  <c r="R20" i="17" a="1"/>
  <c r="R20" i="17" s="1"/>
  <c r="T23" i="17" a="1"/>
  <c r="T23" i="17" s="1"/>
  <c r="V26" i="17" a="1"/>
  <c r="V26" i="17" s="1"/>
  <c r="X29" i="17" a="1"/>
  <c r="X29" i="17" s="1"/>
  <c r="Z32" i="17" a="1"/>
  <c r="Z32" i="17" s="1"/>
  <c r="AB35" i="17" a="1"/>
  <c r="AB35" i="17" s="1"/>
  <c r="AD38" i="17" a="1"/>
  <c r="AD38" i="17" s="1"/>
  <c r="AF41" i="17" a="1"/>
  <c r="AF41" i="17" s="1"/>
  <c r="AH44" i="17" a="1"/>
  <c r="AH44" i="17" s="1"/>
  <c r="AJ47" i="17" a="1"/>
  <c r="AJ47" i="17" s="1"/>
  <c r="AL50" i="17" a="1"/>
  <c r="AL50" i="17" s="1"/>
  <c r="G54" i="17" a="1"/>
  <c r="G54" i="17" s="1"/>
  <c r="AS60" i="17" a="1"/>
  <c r="AS60" i="17" s="1"/>
  <c r="H68" i="17" a="1"/>
  <c r="H68" i="17" s="1"/>
  <c r="U74" i="17" a="1"/>
  <c r="U74" i="17" s="1"/>
  <c r="V82" i="17" a="1"/>
  <c r="V82" i="17" s="1"/>
  <c r="AS53" i="17" a="1"/>
  <c r="AS53" i="17" s="1"/>
  <c r="E57" i="17" a="1"/>
  <c r="E57" i="17" s="1"/>
  <c r="G60" i="17" a="1"/>
  <c r="G60" i="17" s="1"/>
  <c r="I63" i="17" a="1"/>
  <c r="I63" i="17" s="1"/>
  <c r="K66" i="17" a="1"/>
  <c r="K66" i="17" s="1"/>
  <c r="M69" i="17" a="1"/>
  <c r="M69" i="17" s="1"/>
  <c r="AB73" i="17" a="1"/>
  <c r="AB73" i="17" s="1"/>
  <c r="AF79" i="17" a="1"/>
  <c r="AF79" i="17" s="1"/>
  <c r="AJ85" i="17" a="1"/>
  <c r="AJ85" i="17" s="1"/>
  <c r="Q32" i="17" a="1"/>
  <c r="Q32" i="17" s="1"/>
  <c r="F36" i="17" a="1"/>
  <c r="F36" i="17" s="1"/>
  <c r="Y51" i="17" a="1"/>
  <c r="Y51" i="17" s="1"/>
  <c r="F75" i="17" a="1"/>
  <c r="F75" i="17" s="1"/>
  <c r="V21" i="17" a="1"/>
  <c r="V21" i="17" s="1"/>
  <c r="AE36" i="17" a="1"/>
  <c r="AE36" i="17" s="1"/>
  <c r="V44" i="17" a="1"/>
  <c r="V44" i="17" s="1"/>
  <c r="AN66" i="17" a="1"/>
  <c r="AN66" i="17" s="1"/>
  <c r="L67" i="17" a="1"/>
  <c r="L67" i="17" s="1"/>
  <c r="L76" i="17" a="1"/>
  <c r="L76" i="17" s="1"/>
  <c r="AD23" i="17" a="1"/>
  <c r="AD23" i="17" s="1"/>
  <c r="W25" i="17" a="1"/>
  <c r="W25" i="17" s="1"/>
  <c r="AA53" i="17" a="1"/>
  <c r="AA53" i="17" s="1"/>
  <c r="AK42" i="17" a="1"/>
  <c r="AK42" i="17" s="1"/>
  <c r="O54" i="17" a="1"/>
  <c r="O54" i="17" s="1"/>
  <c r="AF63" i="17" a="1"/>
  <c r="AF63" i="17" s="1"/>
  <c r="H80" i="17" a="1"/>
  <c r="H80" i="17" s="1"/>
  <c r="F23" i="17" a="1"/>
  <c r="F23" i="17" s="1"/>
  <c r="Q34" i="17" a="1"/>
  <c r="Q34" i="17" s="1"/>
  <c r="AM45" i="17" a="1"/>
  <c r="AM45" i="17" s="1"/>
  <c r="O58" i="17" a="1"/>
  <c r="O58" i="17" s="1"/>
  <c r="Z75" i="17" a="1"/>
  <c r="Z75" i="17" s="1"/>
  <c r="AH85" i="17" a="1"/>
  <c r="AH85" i="17" s="1"/>
  <c r="AJ26" i="17" a="1"/>
  <c r="AJ26" i="17" s="1"/>
  <c r="AG35" i="17" a="1"/>
  <c r="AG35" i="17" s="1"/>
  <c r="M48" i="17" a="1"/>
  <c r="M48" i="17" s="1"/>
  <c r="AH59" i="17" a="1"/>
  <c r="AH59" i="17" s="1"/>
  <c r="V69" i="17" a="1"/>
  <c r="V69" i="17" s="1"/>
  <c r="I84" i="17" a="1"/>
  <c r="I84" i="17" s="1"/>
  <c r="S27" i="17" a="1"/>
  <c r="S27" i="17" s="1"/>
  <c r="W37" i="17" a="1"/>
  <c r="W37" i="17" s="1"/>
  <c r="AB49" i="17" a="1"/>
  <c r="AB49" i="17" s="1"/>
  <c r="AR57" i="17" a="1"/>
  <c r="AR57" i="17" s="1"/>
  <c r="AC70" i="17" a="1"/>
  <c r="AC70" i="17" s="1"/>
  <c r="AP80" i="17" a="1"/>
  <c r="AP80" i="17" s="1"/>
  <c r="W22" i="17" a="1"/>
  <c r="W22" i="17" s="1"/>
  <c r="G32" i="17" a="1"/>
  <c r="G32" i="17" s="1"/>
  <c r="Y44" i="17" a="1"/>
  <c r="Y44" i="17" s="1"/>
  <c r="E59" i="17" a="1"/>
  <c r="E59" i="17" s="1"/>
  <c r="AP70" i="17" a="1"/>
  <c r="AP70" i="17" s="1"/>
  <c r="AQ80" i="17" a="1"/>
  <c r="AQ80" i="17" s="1"/>
  <c r="AF24" i="17" a="1"/>
  <c r="AF24" i="17" s="1"/>
  <c r="AI34" i="17" a="1"/>
  <c r="AI34" i="17" s="1"/>
  <c r="O47" i="17" a="1"/>
  <c r="O47" i="17" s="1"/>
  <c r="AF57" i="17" a="1"/>
  <c r="AF57" i="17" s="1"/>
  <c r="I72" i="17" a="1"/>
  <c r="I72" i="17" s="1"/>
  <c r="AB84" i="17" a="1"/>
  <c r="AB84" i="17" s="1"/>
  <c r="F24" i="17" a="1"/>
  <c r="F24" i="17" s="1"/>
  <c r="Y36" i="17" a="1"/>
  <c r="Y36" i="17" s="1"/>
  <c r="AE48" i="17" a="1"/>
  <c r="AE48" i="17" s="1"/>
  <c r="N61" i="17" a="1"/>
  <c r="N61" i="17" s="1"/>
  <c r="AB69" i="17" a="1"/>
  <c r="AB69" i="17" s="1"/>
  <c r="F79" i="17" a="1"/>
  <c r="F79" i="17" s="1"/>
  <c r="AA21" i="17" a="1"/>
  <c r="AA21" i="17" s="1"/>
  <c r="V32" i="17" a="1"/>
  <c r="V32" i="17" s="1"/>
  <c r="O43" i="17" a="1"/>
  <c r="O43" i="17" s="1"/>
  <c r="AQ55" i="17" a="1"/>
  <c r="AQ55" i="17" s="1"/>
  <c r="AE70" i="17" a="1"/>
  <c r="AE70" i="17" s="1"/>
  <c r="AN79" i="17" a="1"/>
  <c r="AN79" i="17" s="1"/>
  <c r="AK19" i="17" a="1"/>
  <c r="AK19" i="17" s="1"/>
  <c r="AQ30" i="17" a="1"/>
  <c r="AQ30" i="17" s="1"/>
  <c r="AC42" i="17" a="1"/>
  <c r="AC42" i="17" s="1"/>
  <c r="AL54" i="17" a="1"/>
  <c r="AL54" i="17" s="1"/>
  <c r="Q70" i="17" a="1"/>
  <c r="Q70" i="17" s="1"/>
  <c r="G85" i="17" a="1"/>
  <c r="G85" i="17" s="1"/>
  <c r="AI28" i="17" a="1"/>
  <c r="AI28" i="17" s="1"/>
  <c r="AP38" i="17" a="1"/>
  <c r="AP38" i="17" s="1"/>
  <c r="F51" i="17" a="1"/>
  <c r="F51" i="17" s="1"/>
  <c r="AR60" i="17" a="1"/>
  <c r="AR60" i="17" s="1"/>
  <c r="AF70" i="17" a="1"/>
  <c r="AF70" i="17" s="1"/>
  <c r="Z79" i="17" a="1"/>
  <c r="Z79" i="17" s="1"/>
  <c r="AO18" i="17" a="1"/>
  <c r="AO18" i="17" s="1"/>
  <c r="T29" i="17" a="1"/>
  <c r="T29" i="17" s="1"/>
  <c r="P40" i="17" a="1"/>
  <c r="P40" i="17" s="1"/>
  <c r="U52" i="17" a="1"/>
  <c r="U52" i="17" s="1"/>
  <c r="R65" i="17" a="1"/>
  <c r="R65" i="17" s="1"/>
  <c r="M79" i="17" a="1"/>
  <c r="M79" i="17" s="1"/>
  <c r="Z23" i="17" a="1"/>
  <c r="Z23" i="17" s="1"/>
  <c r="AB32" i="17" a="1"/>
  <c r="AB32" i="17" s="1"/>
  <c r="AG43" i="17" a="1"/>
  <c r="AG43" i="17" s="1"/>
  <c r="AD59" i="17" a="1"/>
  <c r="AD59" i="17" s="1"/>
  <c r="F70" i="17" a="1"/>
  <c r="F70" i="17" s="1"/>
  <c r="K85" i="17" a="1"/>
  <c r="K85" i="17" s="1"/>
  <c r="AJ24" i="17" a="1"/>
  <c r="AJ24" i="17" s="1"/>
  <c r="P36" i="17" a="1"/>
  <c r="P36" i="17" s="1"/>
  <c r="V48" i="17" a="1"/>
  <c r="V48" i="17" s="1"/>
  <c r="AP58" i="17" a="1"/>
  <c r="AP58" i="17" s="1"/>
  <c r="I71" i="17" a="1"/>
  <c r="I71" i="17" s="1"/>
  <c r="AC79" i="17" a="1"/>
  <c r="AC79" i="17" s="1"/>
  <c r="AN23" i="17" a="1"/>
  <c r="AN23" i="17" s="1"/>
  <c r="O33" i="17" a="1"/>
  <c r="O33" i="17" s="1"/>
  <c r="AK45" i="17" a="1"/>
  <c r="AK45" i="17" s="1"/>
  <c r="L58" i="17" a="1"/>
  <c r="L58" i="17" s="1"/>
  <c r="S69" i="17" a="1"/>
  <c r="S69" i="17" s="1"/>
  <c r="F80" i="17" a="1"/>
  <c r="F80" i="17" s="1"/>
  <c r="AA34" i="17" a="1"/>
  <c r="AA34" i="17" s="1"/>
  <c r="W42" i="17" a="1"/>
  <c r="W42" i="17" s="1"/>
  <c r="AB50" i="17" a="1"/>
  <c r="AB50" i="17" s="1"/>
  <c r="AL56" i="17" a="1"/>
  <c r="AL56" i="17" s="1"/>
  <c r="M66" i="17" a="1"/>
  <c r="M66" i="17" s="1"/>
  <c r="AC73" i="17" a="1"/>
  <c r="AC73" i="17" s="1"/>
  <c r="E82" i="17" a="1"/>
  <c r="E82" i="17" s="1"/>
  <c r="AL21" i="17" a="1"/>
  <c r="AL21" i="17" s="1"/>
  <c r="W29" i="17" a="1"/>
  <c r="W29" i="17" s="1"/>
  <c r="AM37" i="17" a="1"/>
  <c r="AM37" i="17" s="1"/>
  <c r="AH45" i="17" a="1"/>
  <c r="AH45" i="17" s="1"/>
  <c r="T53" i="17" a="1"/>
  <c r="T53" i="17" s="1"/>
  <c r="AK62" i="17" a="1"/>
  <c r="AK62" i="17" s="1"/>
  <c r="AR70" i="17" a="1"/>
  <c r="AR70" i="17" s="1"/>
  <c r="AQ79" i="17" a="1"/>
  <c r="AQ79" i="17" s="1"/>
  <c r="R86" i="17" a="1"/>
  <c r="R86" i="17" s="1"/>
  <c r="Q25" i="17" a="1"/>
  <c r="Q25" i="17" s="1"/>
  <c r="V33" i="17" a="1"/>
  <c r="V33" i="17" s="1"/>
  <c r="R41" i="17" a="1"/>
  <c r="R41" i="17" s="1"/>
  <c r="W49" i="17" a="1"/>
  <c r="W49" i="17" s="1"/>
  <c r="AN55" i="17" a="1"/>
  <c r="AN55" i="17" s="1"/>
  <c r="P63" i="17" a="1"/>
  <c r="P63" i="17" s="1"/>
  <c r="AD73" i="17" a="1"/>
  <c r="AD73" i="17" s="1"/>
  <c r="AQ82" i="17" a="1"/>
  <c r="AQ82" i="17" s="1"/>
  <c r="Z22" i="17" a="1"/>
  <c r="Z22" i="17" s="1"/>
  <c r="AO30" i="17" a="1"/>
  <c r="AO30" i="17" s="1"/>
  <c r="AA38" i="17" a="1"/>
  <c r="AA38" i="17" s="1"/>
  <c r="W46" i="17" a="1"/>
  <c r="W46" i="17" s="1"/>
  <c r="J54" i="17" a="1"/>
  <c r="J54" i="17" s="1"/>
  <c r="AK64" i="17" a="1"/>
  <c r="AK64" i="17" s="1"/>
  <c r="AB72" i="17" a="1"/>
  <c r="AB72" i="17" s="1"/>
  <c r="AF78" i="17" a="1"/>
  <c r="AF78" i="17" s="1"/>
  <c r="M85" i="17" a="1"/>
  <c r="M85" i="17" s="1"/>
  <c r="AE24" i="17" a="1"/>
  <c r="AE24" i="17" s="1"/>
  <c r="D33" i="17" a="1"/>
  <c r="D33" i="17" s="1"/>
  <c r="AE40" i="17" a="1"/>
  <c r="AE40" i="17" s="1"/>
  <c r="AA48" i="17" a="1"/>
  <c r="AA48" i="17" s="1"/>
  <c r="J56" i="17" a="1"/>
  <c r="J56" i="17" s="1"/>
  <c r="F66" i="17" a="1"/>
  <c r="F66" i="17" s="1"/>
  <c r="AE73" i="17" a="1"/>
  <c r="AE73" i="17" s="1"/>
  <c r="Q81" i="17" a="1"/>
  <c r="Q81" i="17" s="1"/>
  <c r="K18" i="17" a="1"/>
  <c r="K18" i="17" s="1"/>
  <c r="D24" i="17" a="1"/>
  <c r="D24" i="17" s="1"/>
  <c r="AP30" i="17" a="1"/>
  <c r="AP30" i="17" s="1"/>
  <c r="AL37" i="17" a="1"/>
  <c r="AL37" i="17" s="1"/>
  <c r="AQ44" i="17" a="1"/>
  <c r="AQ44" i="17" s="1"/>
  <c r="AM51" i="17" a="1"/>
  <c r="AM51" i="17" s="1"/>
  <c r="AN58" i="17" a="1"/>
  <c r="AN58" i="17" s="1"/>
  <c r="AB65" i="17" a="1"/>
  <c r="AB65" i="17" s="1"/>
  <c r="AA73" i="17" a="1"/>
  <c r="AA73" i="17" s="1"/>
  <c r="R82" i="17" a="1"/>
  <c r="R82" i="17" s="1"/>
  <c r="AB21" i="17" a="1"/>
  <c r="AB21" i="17" s="1"/>
  <c r="X28" i="17" a="1"/>
  <c r="X28" i="17" s="1"/>
  <c r="AC35" i="17" a="1"/>
  <c r="AC35" i="17" s="1"/>
  <c r="Y42" i="17" a="1"/>
  <c r="Y42" i="17" s="1"/>
  <c r="U49" i="17" a="1"/>
  <c r="U49" i="17" s="1"/>
  <c r="F56" i="17" a="1"/>
  <c r="F56" i="17" s="1"/>
  <c r="AE63" i="17" a="1"/>
  <c r="AE63" i="17" s="1"/>
  <c r="X71" i="17" a="1"/>
  <c r="X71" i="17" s="1"/>
  <c r="U78" i="17" a="1"/>
  <c r="U78" i="17" s="1"/>
  <c r="AI83" i="17" a="1"/>
  <c r="AI83" i="17" s="1"/>
  <c r="Z20" i="17" a="1"/>
  <c r="Z20" i="17" s="1"/>
  <c r="AB23" i="17" a="1"/>
  <c r="AB23" i="17" s="1"/>
  <c r="AD26" i="17" a="1"/>
  <c r="AD26" i="17" s="1"/>
  <c r="AF29" i="17" a="1"/>
  <c r="AF29" i="17" s="1"/>
  <c r="AH32" i="17" a="1"/>
  <c r="AH32" i="17" s="1"/>
  <c r="AJ35" i="17" a="1"/>
  <c r="AJ35" i="17" s="1"/>
  <c r="AL38" i="17" a="1"/>
  <c r="AL38" i="17" s="1"/>
  <c r="AN41" i="17" a="1"/>
  <c r="AN41" i="17" s="1"/>
  <c r="AP44" i="17" a="1"/>
  <c r="AP44" i="17" s="1"/>
  <c r="AR47" i="17" a="1"/>
  <c r="AR47" i="17" s="1"/>
  <c r="D51" i="17" a="1"/>
  <c r="D51" i="17" s="1"/>
  <c r="X54" i="17" a="1"/>
  <c r="X54" i="17" s="1"/>
  <c r="T61" i="17" a="1"/>
  <c r="T61" i="17" s="1"/>
  <c r="Y68" i="17" a="1"/>
  <c r="Y68" i="17" s="1"/>
  <c r="J76" i="17" a="1"/>
  <c r="J76" i="17" s="1"/>
  <c r="AE82" i="17" a="1"/>
  <c r="AE82" i="17" s="1"/>
  <c r="K54" i="17" a="1"/>
  <c r="K54" i="17" s="1"/>
  <c r="M57" i="17" a="1"/>
  <c r="M57" i="17" s="1"/>
  <c r="O60" i="17" a="1"/>
  <c r="O60" i="17" s="1"/>
  <c r="Q63" i="17" a="1"/>
  <c r="Q63" i="17" s="1"/>
  <c r="S66" i="17" a="1"/>
  <c r="S66" i="17" s="1"/>
  <c r="U69" i="17" a="1"/>
  <c r="U69" i="17" s="1"/>
  <c r="AS73" i="17" a="1"/>
  <c r="AS73" i="17" s="1"/>
  <c r="G80" i="17" a="1"/>
  <c r="G80" i="17" s="1"/>
  <c r="K86" i="17" a="1"/>
  <c r="K86" i="17" s="1"/>
  <c r="AS18" i="17" a="1"/>
  <c r="AS18" i="17" s="1"/>
  <c r="AH37" i="17" a="1"/>
  <c r="AH37" i="17" s="1"/>
  <c r="AS37" i="17" a="1"/>
  <c r="AS37" i="17" s="1"/>
  <c r="AP62" i="17" a="1"/>
  <c r="AP62" i="17" s="1"/>
  <c r="J78" i="17" a="1"/>
  <c r="J78" i="17" s="1"/>
  <c r="S26" i="17" a="1"/>
  <c r="S26" i="17" s="1"/>
  <c r="AG38" i="17" a="1"/>
  <c r="AG38" i="17" s="1"/>
  <c r="AA52" i="17" a="1"/>
  <c r="AA52" i="17" s="1"/>
  <c r="AI72" i="17" a="1"/>
  <c r="AI72" i="17" s="1"/>
  <c r="U82" i="17" a="1"/>
  <c r="U82" i="17" s="1"/>
  <c r="P79" i="17" a="1"/>
  <c r="P79" i="17" s="1"/>
  <c r="AC28" i="17" a="1"/>
  <c r="AC28" i="17" s="1"/>
  <c r="E27" i="17" a="1"/>
  <c r="E27" i="17" s="1"/>
  <c r="V56" i="17" a="1"/>
  <c r="V56" i="17" s="1"/>
  <c r="AK43" i="17" a="1"/>
  <c r="AK43" i="17" s="1"/>
  <c r="AF54" i="17" a="1"/>
  <c r="AF54" i="17" s="1"/>
  <c r="AS63" i="17" a="1"/>
  <c r="AS63" i="17" s="1"/>
  <c r="M81" i="17" a="1"/>
  <c r="M81" i="17" s="1"/>
  <c r="O24" i="17" a="1"/>
  <c r="O24" i="17" s="1"/>
  <c r="AG34" i="17" a="1"/>
  <c r="AG34" i="17" s="1"/>
  <c r="AM46" i="17" a="1"/>
  <c r="AM46" i="17" s="1"/>
  <c r="AF58" i="17" a="1"/>
  <c r="AF58" i="17" s="1"/>
  <c r="AO75" i="17" a="1"/>
  <c r="AO75" i="17" s="1"/>
  <c r="I18" i="17" a="1"/>
  <c r="I18" i="17" s="1"/>
  <c r="G27" i="17" a="1"/>
  <c r="G27" i="17" s="1"/>
  <c r="G36" i="17" a="1"/>
  <c r="G36" i="17" s="1"/>
  <c r="AB48" i="17" a="1"/>
  <c r="AB48" i="17" s="1"/>
  <c r="I60" i="17" a="1"/>
  <c r="I60" i="17" s="1"/>
  <c r="AM69" i="17" a="1"/>
  <c r="AM69" i="17" s="1"/>
  <c r="Z84" i="17" a="1"/>
  <c r="Z84" i="17" s="1"/>
  <c r="AH27" i="17" a="1"/>
  <c r="AH27" i="17" s="1"/>
  <c r="W38" i="17" a="1"/>
  <c r="W38" i="17" s="1"/>
  <c r="AR49" i="17" a="1"/>
  <c r="AR49" i="17" s="1"/>
  <c r="P58" i="17" a="1"/>
  <c r="P58" i="17" s="1"/>
  <c r="AF71" i="17" a="1"/>
  <c r="AF71" i="17" s="1"/>
  <c r="R81" i="17" a="1"/>
  <c r="R81" i="17" s="1"/>
  <c r="S23" i="17" a="1"/>
  <c r="S23" i="17" s="1"/>
  <c r="T33" i="17" a="1"/>
  <c r="T33" i="17" s="1"/>
  <c r="AO44" i="17" a="1"/>
  <c r="AO44" i="17" s="1"/>
  <c r="V59" i="17" a="1"/>
  <c r="V59" i="17" s="1"/>
  <c r="X72" i="17" a="1"/>
  <c r="X72" i="17" s="1"/>
  <c r="S81" i="17" a="1"/>
  <c r="S81" i="17" s="1"/>
  <c r="AR24" i="17" a="1"/>
  <c r="AR24" i="17" s="1"/>
  <c r="I35" i="17" a="1"/>
  <c r="I35" i="17" s="1"/>
  <c r="AE47" i="17" a="1"/>
  <c r="AE47" i="17" s="1"/>
  <c r="AH58" i="17" a="1"/>
  <c r="AH58" i="17" s="1"/>
  <c r="AQ72" i="17" a="1"/>
  <c r="AQ72" i="17" s="1"/>
  <c r="AO85" i="17" a="1"/>
  <c r="AO85" i="17" s="1"/>
  <c r="O25" i="17" a="1"/>
  <c r="O25" i="17" s="1"/>
  <c r="Y37" i="17" a="1"/>
  <c r="Y37" i="17" s="1"/>
  <c r="Q50" i="17" a="1"/>
  <c r="Q50" i="17" s="1"/>
  <c r="AE61" i="17" a="1"/>
  <c r="AE61" i="17" s="1"/>
  <c r="AO69" i="17" a="1"/>
  <c r="AO69" i="17" s="1"/>
  <c r="P80" i="17" a="1"/>
  <c r="P80" i="17" s="1"/>
  <c r="AP21" i="17" a="1"/>
  <c r="AP21" i="17" s="1"/>
  <c r="AL32" i="17" a="1"/>
  <c r="AL32" i="17" s="1"/>
  <c r="AR44" i="17" a="1"/>
  <c r="AR44" i="17" s="1"/>
  <c r="AS56" i="17" a="1"/>
  <c r="AS56" i="17" s="1"/>
  <c r="U71" i="17" a="1"/>
  <c r="U71" i="17" s="1"/>
  <c r="AD80" i="17" a="1"/>
  <c r="AD80" i="17" s="1"/>
  <c r="AG20" i="17" a="1"/>
  <c r="AG20" i="17" s="1"/>
  <c r="M31" i="17" a="1"/>
  <c r="M31" i="17" s="1"/>
  <c r="AC43" i="17" a="1"/>
  <c r="AC43" i="17" s="1"/>
  <c r="M55" i="17" a="1"/>
  <c r="M55" i="17" s="1"/>
  <c r="G71" i="17" a="1"/>
  <c r="G71" i="17" s="1"/>
  <c r="AQ85" i="17" a="1"/>
  <c r="AQ85" i="17" s="1"/>
  <c r="AE29" i="17" a="1"/>
  <c r="AE29" i="17" s="1"/>
  <c r="P39" i="17" a="1"/>
  <c r="P39" i="17" s="1"/>
  <c r="U51" i="17" a="1"/>
  <c r="U51" i="17" s="1"/>
  <c r="S61" i="17" a="1"/>
  <c r="S61" i="17" s="1"/>
  <c r="V71" i="17" a="1"/>
  <c r="V71" i="17" s="1"/>
  <c r="R80" i="17" a="1"/>
  <c r="R80" i="17" s="1"/>
  <c r="K19" i="17" a="1"/>
  <c r="K19" i="17" s="1"/>
  <c r="AC30" i="17" a="1"/>
  <c r="AC30" i="17" s="1"/>
  <c r="AR41" i="17" a="1"/>
  <c r="AR41" i="17" s="1"/>
  <c r="AK52" i="17" a="1"/>
  <c r="AK52" i="17" s="1"/>
  <c r="J67" i="17" a="1"/>
  <c r="J67" i="17" s="1"/>
  <c r="AP79" i="17" a="1"/>
  <c r="AP79" i="17" s="1"/>
  <c r="AM23" i="17" a="1"/>
  <c r="AM23" i="17" s="1"/>
  <c r="AN32" i="17" a="1"/>
  <c r="AN32" i="17" s="1"/>
  <c r="D45" i="17" a="1"/>
  <c r="D45" i="17" s="1"/>
  <c r="AQ59" i="17" a="1"/>
  <c r="AQ59" i="17" s="1"/>
  <c r="AA71" i="17" a="1"/>
  <c r="AA71" i="17" s="1"/>
  <c r="AD85" i="17" a="1"/>
  <c r="AD85" i="17" s="1"/>
  <c r="I25" i="17" a="1"/>
  <c r="I25" i="17" s="1"/>
  <c r="AR37" i="17" a="1"/>
  <c r="AR37" i="17" s="1"/>
  <c r="AL48" i="17" a="1"/>
  <c r="AL48" i="17" s="1"/>
  <c r="AS59" i="17" a="1"/>
  <c r="AS59" i="17" s="1"/>
  <c r="AB71" i="17" a="1"/>
  <c r="AB71" i="17" s="1"/>
  <c r="D80" i="17" a="1"/>
  <c r="D80" i="17" s="1"/>
  <c r="L24" i="17" a="1"/>
  <c r="L24" i="17" s="1"/>
  <c r="O34" i="17" a="1"/>
  <c r="O34" i="17" s="1"/>
  <c r="G47" i="17" a="1"/>
  <c r="G47" i="17" s="1"/>
  <c r="N59" i="17" a="1"/>
  <c r="N59" i="17" s="1"/>
  <c r="AF69" i="17" a="1"/>
  <c r="AF69" i="17" s="1"/>
  <c r="T80" i="17" a="1"/>
  <c r="T80" i="17" s="1"/>
  <c r="O35" i="17" a="1"/>
  <c r="O35" i="17" s="1"/>
  <c r="AQ42" i="17" a="1"/>
  <c r="AQ42" i="17" s="1"/>
  <c r="P51" i="17" a="1"/>
  <c r="P51" i="17" s="1"/>
  <c r="AA57" i="17" a="1"/>
  <c r="AA57" i="17" s="1"/>
  <c r="AS66" i="17" a="1"/>
  <c r="AS66" i="17" s="1"/>
  <c r="AN73" i="17" a="1"/>
  <c r="AN73" i="17" s="1"/>
  <c r="AD82" i="17" a="1"/>
  <c r="AD82" i="17" s="1"/>
  <c r="Y22" i="17" a="1"/>
  <c r="Y22" i="17" s="1"/>
  <c r="AH29" i="17" a="1"/>
  <c r="AH29" i="17" s="1"/>
  <c r="G38" i="17" a="1"/>
  <c r="G38" i="17" s="1"/>
  <c r="L46" i="17" a="1"/>
  <c r="L46" i="17" s="1"/>
  <c r="I54" i="17" a="1"/>
  <c r="I54" i="17" s="1"/>
  <c r="Z63" i="17" a="1"/>
  <c r="Z63" i="17" s="1"/>
  <c r="M71" i="17" a="1"/>
  <c r="M71" i="17" s="1"/>
  <c r="L80" i="17" a="1"/>
  <c r="L80" i="17" s="1"/>
  <c r="AD86" i="17" a="1"/>
  <c r="AD86" i="17" s="1"/>
  <c r="AJ25" i="17" a="1"/>
  <c r="AJ25" i="17" s="1"/>
  <c r="I34" i="17" a="1"/>
  <c r="I34" i="17" s="1"/>
  <c r="AK41" i="17" a="1"/>
  <c r="AK41" i="17" s="1"/>
  <c r="AG49" i="17" a="1"/>
  <c r="AG49" i="17" s="1"/>
  <c r="I56" i="17" a="1"/>
  <c r="I56" i="17" s="1"/>
  <c r="D66" i="17" a="1"/>
  <c r="D66" i="17" s="1"/>
  <c r="AO73" i="17" a="1"/>
  <c r="AO73" i="17" s="1"/>
  <c r="R84" i="17" a="1"/>
  <c r="R84" i="17" s="1"/>
  <c r="N23" i="17" a="1"/>
  <c r="N23" i="17" s="1"/>
  <c r="S31" i="17" a="1"/>
  <c r="S31" i="17" s="1"/>
  <c r="O39" i="17" a="1"/>
  <c r="O39" i="17" s="1"/>
  <c r="AP46" i="17" a="1"/>
  <c r="AP46" i="17" s="1"/>
  <c r="AN56" i="17" a="1"/>
  <c r="AN56" i="17" s="1"/>
  <c r="P65" i="17" a="1"/>
  <c r="P65" i="17" s="1"/>
  <c r="I73" i="17" a="1"/>
  <c r="I73" i="17" s="1"/>
  <c r="L79" i="17" a="1"/>
  <c r="L79" i="17" s="1"/>
  <c r="Y85" i="17" a="1"/>
  <c r="Y85" i="17" s="1"/>
  <c r="R25" i="17" a="1"/>
  <c r="R25" i="17" s="1"/>
  <c r="W33" i="17" a="1"/>
  <c r="W33" i="17" s="1"/>
  <c r="S41" i="17" a="1"/>
  <c r="S41" i="17" s="1"/>
  <c r="E49" i="17" a="1"/>
  <c r="E49" i="17" s="1"/>
  <c r="T56" i="17" a="1"/>
  <c r="T56" i="17" s="1"/>
  <c r="AK66" i="17" a="1"/>
  <c r="AK66" i="17" s="1"/>
  <c r="AP73" i="17" a="1"/>
  <c r="AP73" i="17" s="1"/>
  <c r="AB81" i="17" a="1"/>
  <c r="AB81" i="17" s="1"/>
  <c r="S18" i="17" a="1"/>
  <c r="S18" i="17" s="1"/>
  <c r="U24" i="17" a="1"/>
  <c r="U24" i="17" s="1"/>
  <c r="Q31" i="17" a="1"/>
  <c r="Q31" i="17" s="1"/>
  <c r="M38" i="17" a="1"/>
  <c r="M38" i="17" s="1"/>
  <c r="R45" i="17" a="1"/>
  <c r="R45" i="17" s="1"/>
  <c r="N52" i="17" a="1"/>
  <c r="N52" i="17" s="1"/>
  <c r="G59" i="17" a="1"/>
  <c r="G59" i="17" s="1"/>
  <c r="AO66" i="17" a="1"/>
  <c r="AO66" i="17" s="1"/>
  <c r="AK73" i="17" a="1"/>
  <c r="AK73" i="17" s="1"/>
  <c r="AK82" i="17" a="1"/>
  <c r="AK82" i="17" s="1"/>
  <c r="AS21" i="17" a="1"/>
  <c r="AS21" i="17" s="1"/>
  <c r="AO28" i="17" a="1"/>
  <c r="AO28" i="17" s="1"/>
  <c r="D36" i="17" a="1"/>
  <c r="D36" i="17" s="1"/>
  <c r="AP42" i="17" a="1"/>
  <c r="AP42" i="17" s="1"/>
  <c r="AL49" i="17" a="1"/>
  <c r="AL49" i="17" s="1"/>
  <c r="AQ56" i="17" a="1"/>
  <c r="AQ56" i="17" s="1"/>
  <c r="AN63" i="17" a="1"/>
  <c r="AN63" i="17" s="1"/>
  <c r="AQ71" i="17" a="1"/>
  <c r="AQ71" i="17" s="1"/>
  <c r="AE78" i="17" a="1"/>
  <c r="AE78" i="17" s="1"/>
  <c r="AS83" i="17" a="1"/>
  <c r="AS83" i="17" s="1"/>
  <c r="AH20" i="17" a="1"/>
  <c r="AH20" i="17" s="1"/>
  <c r="AJ23" i="17" a="1"/>
  <c r="AJ23" i="17" s="1"/>
  <c r="AL26" i="17" a="1"/>
  <c r="AL26" i="17" s="1"/>
  <c r="AN29" i="17" a="1"/>
  <c r="AN29" i="17" s="1"/>
  <c r="AP32" i="17" a="1"/>
  <c r="AP32" i="17" s="1"/>
  <c r="AR35" i="17" a="1"/>
  <c r="AR35" i="17" s="1"/>
  <c r="D39" i="17" a="1"/>
  <c r="D39" i="17" s="1"/>
  <c r="F42" i="17" a="1"/>
  <c r="F42" i="17" s="1"/>
  <c r="H45" i="17" a="1"/>
  <c r="H45" i="17" s="1"/>
  <c r="J48" i="17" a="1"/>
  <c r="J48" i="17" s="1"/>
  <c r="L51" i="17" a="1"/>
  <c r="L51" i="17" s="1"/>
  <c r="AO54" i="17" a="1"/>
  <c r="AO54" i="17" s="1"/>
  <c r="D62" i="17" a="1"/>
  <c r="D62" i="17" s="1"/>
  <c r="AP68" i="17" a="1"/>
  <c r="AP68" i="17" s="1"/>
  <c r="S76" i="17" a="1"/>
  <c r="S76" i="17" s="1"/>
  <c r="AN82" i="17" a="1"/>
  <c r="AN82" i="17" s="1"/>
  <c r="S54" i="17" a="1"/>
  <c r="S54" i="17" s="1"/>
  <c r="U57" i="17" a="1"/>
  <c r="U57" i="17" s="1"/>
  <c r="W60" i="17" a="1"/>
  <c r="W60" i="17" s="1"/>
  <c r="Y63" i="17" a="1"/>
  <c r="Y63" i="17" s="1"/>
  <c r="AA66" i="17" a="1"/>
  <c r="AA66" i="17" s="1"/>
  <c r="AC69" i="17" a="1"/>
  <c r="AC69" i="17" s="1"/>
  <c r="T74" i="17" a="1"/>
  <c r="T74" i="17" s="1"/>
  <c r="X80" i="17" a="1"/>
  <c r="X80" i="17" s="1"/>
  <c r="AB86" i="17" a="1"/>
  <c r="AB86" i="17" s="1"/>
  <c r="S22" i="17" a="1"/>
  <c r="S22" i="17" s="1"/>
  <c r="S40" i="17" a="1"/>
  <c r="S40" i="17" s="1"/>
  <c r="H46" i="17" a="1"/>
  <c r="H46" i="17" s="1"/>
  <c r="AM65" i="17" a="1"/>
  <c r="AM65" i="17" s="1"/>
  <c r="K81" i="17" a="1"/>
  <c r="K81" i="17" s="1"/>
  <c r="P31" i="17" a="1"/>
  <c r="P31" i="17" s="1"/>
  <c r="U41" i="17" a="1"/>
  <c r="U41" i="17" s="1"/>
  <c r="I61" i="17" a="1"/>
  <c r="I61" i="17" s="1"/>
  <c r="AM75" i="17" a="1"/>
  <c r="AM75" i="17" s="1"/>
  <c r="AF85" i="17" a="1"/>
  <c r="AF85" i="17" s="1"/>
  <c r="AG85" i="17" a="1"/>
  <c r="AG85" i="17" s="1"/>
  <c r="AD33" i="17" a="1"/>
  <c r="AD33" i="17" s="1"/>
  <c r="T30" i="17" a="1"/>
  <c r="T30" i="17" s="1"/>
  <c r="O59" i="17" a="1"/>
  <c r="O59" i="17" s="1"/>
  <c r="K44" i="17" a="1"/>
  <c r="K44" i="17" s="1"/>
  <c r="AI55" i="17" a="1"/>
  <c r="AI55" i="17" s="1"/>
  <c r="T64" i="17" a="1"/>
  <c r="T64" i="17" s="1"/>
  <c r="AD81" i="17" a="1"/>
  <c r="AD81" i="17" s="1"/>
  <c r="AA24" i="17" a="1"/>
  <c r="AA24" i="17" s="1"/>
  <c r="S35" i="17" a="1"/>
  <c r="S35" i="17" s="1"/>
  <c r="M47" i="17" a="1"/>
  <c r="M47" i="17" s="1"/>
  <c r="Y61" i="17" a="1"/>
  <c r="Y61" i="17" s="1"/>
  <c r="P76" i="17" a="1"/>
  <c r="P76" i="17" s="1"/>
  <c r="W18" i="17" a="1"/>
  <c r="W18" i="17" s="1"/>
  <c r="P28" i="17" a="1"/>
  <c r="P28" i="17" s="1"/>
  <c r="AI37" i="17" a="1"/>
  <c r="AI37" i="17" s="1"/>
  <c r="AO48" i="17" a="1"/>
  <c r="AO48" i="17" s="1"/>
  <c r="K61" i="17" a="1"/>
  <c r="K61" i="17" s="1"/>
  <c r="AO70" i="17" a="1"/>
  <c r="AO70" i="17" s="1"/>
  <c r="T85" i="17" a="1"/>
  <c r="T85" i="17" s="1"/>
  <c r="D28" i="17" a="1"/>
  <c r="D28" i="17" s="1"/>
  <c r="I39" i="17" a="1"/>
  <c r="I39" i="17" s="1"/>
  <c r="O51" i="17" a="1"/>
  <c r="O51" i="17" s="1"/>
  <c r="AG58" i="17" a="1"/>
  <c r="AG58" i="17" s="1"/>
  <c r="H72" i="17" a="1"/>
  <c r="H72" i="17" s="1"/>
  <c r="AG81" i="17" a="1"/>
  <c r="AG81" i="17" s="1"/>
  <c r="AH23" i="17" a="1"/>
  <c r="AH23" i="17" s="1"/>
  <c r="AI33" i="17" a="1"/>
  <c r="AI33" i="17" s="1"/>
  <c r="AO45" i="17" a="1"/>
  <c r="AO45" i="17" s="1"/>
  <c r="J60" i="17" a="1"/>
  <c r="J60" i="17" s="1"/>
  <c r="N73" i="17" a="1"/>
  <c r="N73" i="17" s="1"/>
  <c r="AH81" i="17" a="1"/>
  <c r="AH81" i="17" s="1"/>
  <c r="K26" i="17" a="1"/>
  <c r="K26" i="17" s="1"/>
  <c r="AK36" i="17" a="1"/>
  <c r="AK36" i="17" s="1"/>
  <c r="AQ47" i="17" a="1"/>
  <c r="AQ47" i="17" s="1"/>
  <c r="AK59" i="17" a="1"/>
  <c r="AK59" i="17" s="1"/>
  <c r="AG73" i="17" a="1"/>
  <c r="AG73" i="17" s="1"/>
  <c r="N86" i="17" a="1"/>
  <c r="N86" i="17" s="1"/>
  <c r="AC25" i="17" a="1"/>
  <c r="AC25" i="17" s="1"/>
  <c r="AK37" i="17" a="1"/>
  <c r="AK37" i="17" s="1"/>
  <c r="AG50" i="17" a="1"/>
  <c r="AG50" i="17" s="1"/>
  <c r="T62" i="17" a="1"/>
  <c r="T62" i="17" s="1"/>
  <c r="P70" i="17" a="1"/>
  <c r="P70" i="17" s="1"/>
  <c r="AS80" i="17" a="1"/>
  <c r="AS80" i="17" s="1"/>
  <c r="I23" i="17" a="1"/>
  <c r="I23" i="17" s="1"/>
  <c r="X34" i="17" a="1"/>
  <c r="X34" i="17" s="1"/>
  <c r="Q45" i="17" a="1"/>
  <c r="Q45" i="17" s="1"/>
  <c r="P57" i="17" a="1"/>
  <c r="P57" i="17" s="1"/>
  <c r="AM71" i="17" a="1"/>
  <c r="AM71" i="17" s="1"/>
  <c r="F81" i="17" a="1"/>
  <c r="F81" i="17" s="1"/>
  <c r="D21" i="17" a="1"/>
  <c r="D21" i="17" s="1"/>
  <c r="I33" i="17" a="1"/>
  <c r="I33" i="17" s="1"/>
  <c r="AS43" i="17" a="1"/>
  <c r="AS43" i="17" s="1"/>
  <c r="N56" i="17" a="1"/>
  <c r="N56" i="17" s="1"/>
  <c r="AS72" i="17" a="1"/>
  <c r="AS72" i="17" s="1"/>
  <c r="AK86" i="17" a="1"/>
  <c r="AK86" i="17" s="1"/>
  <c r="D30" i="17" a="1"/>
  <c r="D30" i="17" s="1"/>
  <c r="AB40" i="17" a="1"/>
  <c r="AB40" i="17" s="1"/>
  <c r="AH51" i="17" a="1"/>
  <c r="AH51" i="17" s="1"/>
  <c r="V62" i="17" a="1"/>
  <c r="V62" i="17" s="1"/>
  <c r="AN71" i="17" a="1"/>
  <c r="AN71" i="17" s="1"/>
  <c r="AE80" i="17" a="1"/>
  <c r="AE80" i="17" s="1"/>
  <c r="W19" i="17" a="1"/>
  <c r="W19" i="17" s="1"/>
  <c r="AR30" i="17" a="1"/>
  <c r="AR30" i="17" s="1"/>
  <c r="R42" i="17" a="1"/>
  <c r="R42" i="17" s="1"/>
  <c r="L54" i="17" a="1"/>
  <c r="L54" i="17" s="1"/>
  <c r="K68" i="17" a="1"/>
  <c r="K68" i="17" s="1"/>
  <c r="W81" i="17" a="1"/>
  <c r="W81" i="17" s="1"/>
  <c r="F25" i="17" a="1"/>
  <c r="F25" i="17" s="1"/>
  <c r="N33" i="17" a="1"/>
  <c r="N33" i="17" s="1"/>
  <c r="T45" i="17" a="1"/>
  <c r="T45" i="17" s="1"/>
  <c r="W62" i="17" a="1"/>
  <c r="W62" i="17" s="1"/>
  <c r="AO71" i="17" a="1"/>
  <c r="AO71" i="17" s="1"/>
  <c r="AS85" i="17" a="1"/>
  <c r="AS85" i="17" s="1"/>
  <c r="R26" i="17" a="1"/>
  <c r="R26" i="17" s="1"/>
  <c r="AD39" i="17" a="1"/>
  <c r="AD39" i="17" s="1"/>
  <c r="H50" i="17" a="1"/>
  <c r="H50" i="17" s="1"/>
  <c r="AG60" i="17" a="1"/>
  <c r="AG60" i="17" s="1"/>
  <c r="R72" i="17" a="1"/>
  <c r="R72" i="17" s="1"/>
  <c r="J81" i="17" a="1"/>
  <c r="J81" i="17" s="1"/>
  <c r="U25" i="17" a="1"/>
  <c r="U25" i="17" s="1"/>
  <c r="AE34" i="17" a="1"/>
  <c r="AE34" i="17" s="1"/>
  <c r="W47" i="17" a="1"/>
  <c r="W47" i="17" s="1"/>
  <c r="AE59" i="17" a="1"/>
  <c r="AE59" i="17" s="1"/>
  <c r="G70" i="17" a="1"/>
  <c r="G70" i="17" s="1"/>
  <c r="AL80" i="17" a="1"/>
  <c r="AL80" i="17" s="1"/>
  <c r="AH35" i="17" a="1"/>
  <c r="AH35" i="17" s="1"/>
  <c r="AD43" i="17" a="1"/>
  <c r="AD43" i="17" s="1"/>
  <c r="AI51" i="17" a="1"/>
  <c r="AI51" i="17" s="1"/>
  <c r="AA59" i="17" a="1"/>
  <c r="AA59" i="17" s="1"/>
  <c r="M67" i="17" a="1"/>
  <c r="M67" i="17" s="1"/>
  <c r="S74" i="17" a="1"/>
  <c r="S74" i="17" s="1"/>
  <c r="K83" i="17" a="1"/>
  <c r="K83" i="17" s="1"/>
  <c r="AR22" i="17" a="1"/>
  <c r="AR22" i="17" s="1"/>
  <c r="K30" i="17" a="1"/>
  <c r="K30" i="17" s="1"/>
  <c r="Z38" i="17" a="1"/>
  <c r="Z38" i="17" s="1"/>
  <c r="AO46" i="17" a="1"/>
  <c r="AO46" i="17" s="1"/>
  <c r="H55" i="17" a="1"/>
  <c r="H55" i="17" s="1"/>
  <c r="AJ63" i="17" a="1"/>
  <c r="AJ63" i="17" s="1"/>
  <c r="AJ71" i="17" a="1"/>
  <c r="AJ71" i="17" s="1"/>
  <c r="D81" i="17" a="1"/>
  <c r="D81" i="17" s="1"/>
  <c r="AO86" i="17" a="1"/>
  <c r="AO86" i="17" s="1"/>
  <c r="M26" i="17" a="1"/>
  <c r="M26" i="17" s="1"/>
  <c r="AC34" i="17" a="1"/>
  <c r="AC34" i="17" s="1"/>
  <c r="X42" i="17" a="1"/>
  <c r="X42" i="17" s="1"/>
  <c r="J50" i="17" a="1"/>
  <c r="J50" i="17" s="1"/>
  <c r="S56" i="17" a="1"/>
  <c r="S56" i="17" s="1"/>
  <c r="AJ66" i="17" a="1"/>
  <c r="AJ66" i="17" s="1"/>
  <c r="AF74" i="17" a="1"/>
  <c r="AF74" i="17" s="1"/>
  <c r="AD84" i="17" a="1"/>
  <c r="AD84" i="17" s="1"/>
  <c r="AG23" i="17" a="1"/>
  <c r="AG23" i="17" s="1"/>
  <c r="AC31" i="17" a="1"/>
  <c r="AC31" i="17" s="1"/>
  <c r="AH39" i="17" a="1"/>
  <c r="AH39" i="17" s="1"/>
  <c r="AD47" i="17" a="1"/>
  <c r="AD47" i="17" s="1"/>
  <c r="H57" i="17" a="1"/>
  <c r="H57" i="17" s="1"/>
  <c r="Z65" i="17" a="1"/>
  <c r="Z65" i="17" s="1"/>
  <c r="T73" i="17" a="1"/>
  <c r="T73" i="17" s="1"/>
  <c r="M80" i="17" a="1"/>
  <c r="M80" i="17" s="1"/>
  <c r="S86" i="17" a="1"/>
  <c r="S86" i="17" s="1"/>
  <c r="AK25" i="17" a="1"/>
  <c r="AK25" i="17" s="1"/>
  <c r="AG33" i="17" a="1"/>
  <c r="AG33" i="17" s="1"/>
  <c r="AL41" i="17" a="1"/>
  <c r="AL41" i="17" s="1"/>
  <c r="AH49" i="17" a="1"/>
  <c r="AH49" i="17" s="1"/>
  <c r="AD56" i="17" a="1"/>
  <c r="AD56" i="17" s="1"/>
  <c r="E67" i="17" a="1"/>
  <c r="E67" i="17" s="1"/>
  <c r="AG74" i="17" a="1"/>
  <c r="AG74" i="17" s="1"/>
  <c r="AR82" i="17" a="1"/>
  <c r="AR82" i="17" s="1"/>
  <c r="AA18" i="17" a="1"/>
  <c r="AA18" i="17" s="1"/>
  <c r="AL24" i="17" a="1"/>
  <c r="AL24" i="17" s="1"/>
  <c r="AH31" i="17" a="1"/>
  <c r="AH31" i="17" s="1"/>
  <c r="AM38" i="17" a="1"/>
  <c r="AM38" i="17" s="1"/>
  <c r="AI45" i="17" a="1"/>
  <c r="AI45" i="17" s="1"/>
  <c r="AE52" i="17" a="1"/>
  <c r="AE52" i="17" s="1"/>
  <c r="P59" i="17" a="1"/>
  <c r="P59" i="17" s="1"/>
  <c r="H67" i="17" a="1"/>
  <c r="H67" i="17" s="1"/>
  <c r="X74" i="17" a="1"/>
  <c r="X74" i="17" s="1"/>
  <c r="E83" i="17" a="1"/>
  <c r="E83" i="17" s="1"/>
  <c r="T22" i="17" a="1"/>
  <c r="T22" i="17" s="1"/>
  <c r="Y29" i="17" a="1"/>
  <c r="Y29" i="17" s="1"/>
  <c r="U36" i="17" a="1"/>
  <c r="U36" i="17" s="1"/>
  <c r="Q43" i="17" a="1"/>
  <c r="Q43" i="17" s="1"/>
  <c r="M50" i="17" a="1"/>
  <c r="M50" i="17" s="1"/>
  <c r="J57" i="17" a="1"/>
  <c r="J57" i="17" s="1"/>
  <c r="AL65" i="17" a="1"/>
  <c r="AL65" i="17" s="1"/>
  <c r="U72" i="17" a="1"/>
  <c r="U72" i="17" s="1"/>
  <c r="AO78" i="17" a="1"/>
  <c r="AO78" i="17" s="1"/>
  <c r="V84" i="17" a="1"/>
  <c r="V84" i="17" s="1"/>
  <c r="AP20" i="17" a="1"/>
  <c r="AP20" i="17" s="1"/>
  <c r="AR23" i="17" a="1"/>
  <c r="AR23" i="17" s="1"/>
  <c r="D27" i="17" a="1"/>
  <c r="D27" i="17" s="1"/>
  <c r="F30" i="17" a="1"/>
  <c r="F30" i="17" s="1"/>
  <c r="H33" i="17" a="1"/>
  <c r="H33" i="17" s="1"/>
  <c r="J36" i="17" a="1"/>
  <c r="J36" i="17" s="1"/>
  <c r="L39" i="17" a="1"/>
  <c r="L39" i="17" s="1"/>
  <c r="N42" i="17" a="1"/>
  <c r="N42" i="17" s="1"/>
  <c r="P45" i="17" a="1"/>
  <c r="P45" i="17" s="1"/>
  <c r="R48" i="17" a="1"/>
  <c r="R48" i="17" s="1"/>
  <c r="T51" i="17" a="1"/>
  <c r="T51" i="17" s="1"/>
  <c r="P55" i="17" a="1"/>
  <c r="P55" i="17" s="1"/>
  <c r="U62" i="17" a="1"/>
  <c r="U62" i="17" s="1"/>
  <c r="Q69" i="17" a="1"/>
  <c r="Q69" i="17" s="1"/>
  <c r="AB76" i="17" a="1"/>
  <c r="AB76" i="17" s="1"/>
  <c r="G83" i="17" a="1"/>
  <c r="G83" i="17" s="1"/>
  <c r="AA54" i="17" a="1"/>
  <c r="AA54" i="17" s="1"/>
  <c r="AC57" i="17" a="1"/>
  <c r="AC57" i="17" s="1"/>
  <c r="AE60" i="17" a="1"/>
  <c r="AE60" i="17" s="1"/>
  <c r="AG63" i="17" a="1"/>
  <c r="AG63" i="17" s="1"/>
  <c r="AI66" i="17" a="1"/>
  <c r="AI66" i="17" s="1"/>
  <c r="AK69" i="17" a="1"/>
  <c r="AK69" i="17" s="1"/>
  <c r="AK74" i="17" a="1"/>
  <c r="AK74" i="17" s="1"/>
  <c r="AO80" i="17" a="1"/>
  <c r="AO80" i="17" s="1"/>
  <c r="AA14" i="17" a="1"/>
  <c r="AA14" i="17" s="1"/>
  <c r="AO14" i="17" a="1"/>
  <c r="AO14" i="17" s="1"/>
  <c r="M14" i="17" a="1"/>
  <c r="M14" i="17" s="1"/>
  <c r="C18" i="17" a="1"/>
  <c r="C18" i="17" s="1"/>
  <c r="V14" i="17" a="1"/>
  <c r="V14" i="17" s="1"/>
  <c r="L14" i="17" a="1"/>
  <c r="L14" i="17" s="1"/>
  <c r="F14" i="17" a="1"/>
  <c r="F14" i="17" s="1"/>
  <c r="AI14" i="17" a="1"/>
  <c r="AI14" i="17" s="1"/>
  <c r="AJ14" i="17" a="1"/>
  <c r="AJ14" i="17" s="1"/>
  <c r="T14" i="17" a="1"/>
  <c r="T14" i="17" s="1"/>
  <c r="AG14" i="17" a="1"/>
  <c r="AG14" i="17" s="1"/>
  <c r="AC14" i="17" a="1"/>
  <c r="AC14" i="17" s="1"/>
  <c r="AS14" i="17" a="1"/>
  <c r="AS14" i="17" s="1"/>
  <c r="N14" i="17" a="1"/>
  <c r="N14" i="17" s="1"/>
  <c r="AN14" i="17" a="1"/>
  <c r="AN14" i="17" s="1"/>
  <c r="Y14" i="17" a="1"/>
  <c r="Y14" i="17" s="1"/>
  <c r="I14" i="17" a="1"/>
  <c r="I14" i="17" s="1"/>
  <c r="AD14" i="17" a="1"/>
  <c r="AD14" i="17" s="1"/>
  <c r="P14" i="17" a="1"/>
  <c r="P14" i="17" s="1"/>
  <c r="U14" i="17" a="1"/>
  <c r="U14" i="17" s="1"/>
  <c r="AR14" i="17" a="1"/>
  <c r="AR14" i="17" s="1"/>
  <c r="AQ14" i="17" a="1"/>
  <c r="AQ14" i="17" s="1"/>
  <c r="D14" i="17" a="1"/>
  <c r="D14" i="17" s="1"/>
  <c r="S14" i="17" a="1"/>
  <c r="S14" i="17" s="1"/>
  <c r="AP14" i="17" a="1"/>
  <c r="AP14" i="17" s="1"/>
  <c r="H14" i="17" a="1"/>
  <c r="H14" i="17" s="1"/>
  <c r="AF14" i="17" a="1"/>
  <c r="AF14" i="17" s="1"/>
  <c r="R14" i="17" a="1"/>
  <c r="R14" i="17" s="1"/>
  <c r="Q14" i="17" a="1"/>
  <c r="Q14" i="17" s="1"/>
  <c r="E14" i="17" a="1"/>
  <c r="E14" i="17" s="1"/>
  <c r="AM14" i="17" a="1"/>
  <c r="AM14" i="17" s="1"/>
  <c r="X14" i="17" a="1"/>
  <c r="X14" i="17" s="1"/>
  <c r="AH14" i="17" a="1"/>
  <c r="AH14" i="17" s="1"/>
  <c r="Z14" i="17" a="1"/>
  <c r="Z14" i="17" s="1"/>
  <c r="J14" i="17" a="1"/>
  <c r="J14" i="17" s="1"/>
  <c r="O14" i="17" a="1"/>
  <c r="O14" i="17" s="1"/>
  <c r="AL14" i="17" a="1"/>
  <c r="AL14" i="17" s="1"/>
  <c r="W14" i="17" a="1"/>
  <c r="W14" i="17" s="1"/>
  <c r="G14" i="17" a="1"/>
  <c r="G14" i="17" s="1"/>
  <c r="AB14" i="17" a="1"/>
  <c r="AB14" i="17" s="1"/>
  <c r="K14" i="17" a="1"/>
  <c r="K14" i="17" s="1"/>
  <c r="AK14" i="17" a="1"/>
  <c r="AK14" i="17" s="1"/>
  <c r="AE14" i="17" a="1"/>
  <c r="AE14" i="17" s="1"/>
  <c r="BU76" i="18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E5" i="2"/>
  <c r="F5" i="2"/>
  <c r="G5" i="2"/>
  <c r="H5" i="2"/>
  <c r="I5" i="2"/>
  <c r="J5" i="2"/>
  <c r="K5" i="2"/>
  <c r="N5" i="2"/>
  <c r="S5" i="2"/>
  <c r="T5" i="2"/>
  <c r="U5" i="2"/>
  <c r="V5" i="2"/>
  <c r="W5" i="2"/>
  <c r="X5" i="2"/>
  <c r="Y5" i="2"/>
  <c r="AC5" i="2"/>
  <c r="AD5" i="2"/>
  <c r="AE5" i="2"/>
  <c r="AF5" i="2"/>
  <c r="AG5" i="2"/>
  <c r="AH5" i="2"/>
  <c r="AI5" i="2"/>
  <c r="AJ5" i="2"/>
  <c r="AK5" i="2"/>
  <c r="AL5" i="2"/>
  <c r="AM5" i="2"/>
  <c r="AN5" i="2"/>
  <c r="AO5" i="2"/>
  <c r="AP5" i="2"/>
  <c r="AQ5" i="2"/>
  <c r="E6" i="2"/>
  <c r="F6" i="2"/>
  <c r="G6" i="2"/>
  <c r="H6" i="2"/>
  <c r="I6" i="2"/>
  <c r="J6" i="2"/>
  <c r="K6" i="2"/>
  <c r="N6" i="2"/>
  <c r="S6" i="2"/>
  <c r="T6" i="2"/>
  <c r="U6" i="2"/>
  <c r="V6" i="2"/>
  <c r="W6" i="2"/>
  <c r="X6" i="2"/>
  <c r="Y6" i="2"/>
  <c r="AC6" i="2"/>
  <c r="AD6" i="2"/>
  <c r="AE6" i="2"/>
  <c r="AF6" i="2"/>
  <c r="AG6" i="2"/>
  <c r="AH6" i="2"/>
  <c r="AI6" i="2"/>
  <c r="AJ6" i="2"/>
  <c r="AK6" i="2"/>
  <c r="AL6" i="2"/>
  <c r="AM6" i="2"/>
  <c r="AN6" i="2"/>
  <c r="AO6" i="2"/>
  <c r="AP6" i="2"/>
  <c r="AQ6" i="2"/>
  <c r="E7" i="2"/>
  <c r="F7" i="2"/>
  <c r="G7" i="2"/>
  <c r="H7" i="2"/>
  <c r="I7" i="2"/>
  <c r="J7" i="2"/>
  <c r="K7" i="2"/>
  <c r="N7" i="2"/>
  <c r="S7" i="2"/>
  <c r="T7" i="2"/>
  <c r="U7" i="2"/>
  <c r="V7" i="2"/>
  <c r="W7" i="2"/>
  <c r="X7" i="2"/>
  <c r="Y7" i="2"/>
  <c r="AC7" i="2"/>
  <c r="AD7" i="2"/>
  <c r="AE7" i="2"/>
  <c r="AF7" i="2"/>
  <c r="AG7" i="2"/>
  <c r="AH7" i="2"/>
  <c r="AI7" i="2"/>
  <c r="AJ7" i="2"/>
  <c r="AK7" i="2"/>
  <c r="AL7" i="2"/>
  <c r="AM7" i="2"/>
  <c r="AN7" i="2"/>
  <c r="AO7" i="2"/>
  <c r="AP7" i="2"/>
  <c r="AQ7" i="2"/>
  <c r="E8" i="2"/>
  <c r="F8" i="2"/>
  <c r="G8" i="2"/>
  <c r="H8" i="2"/>
  <c r="I8" i="2"/>
  <c r="J8" i="2"/>
  <c r="K8" i="2"/>
  <c r="N8" i="2"/>
  <c r="S8" i="2"/>
  <c r="T8" i="2"/>
  <c r="U8" i="2"/>
  <c r="V8" i="2"/>
  <c r="W8" i="2"/>
  <c r="X8" i="2"/>
  <c r="Y8" i="2"/>
  <c r="AC8" i="2"/>
  <c r="AD8" i="2"/>
  <c r="AE8" i="2"/>
  <c r="AF8" i="2"/>
  <c r="AG8" i="2"/>
  <c r="AH8" i="2"/>
  <c r="AI8" i="2"/>
  <c r="AJ8" i="2"/>
  <c r="AK8" i="2"/>
  <c r="AL8" i="2"/>
  <c r="AM8" i="2"/>
  <c r="AN8" i="2"/>
  <c r="AO8" i="2"/>
  <c r="AP8" i="2"/>
  <c r="AQ8" i="2"/>
  <c r="E9" i="2"/>
  <c r="F9" i="2"/>
  <c r="G9" i="2"/>
  <c r="H9" i="2"/>
  <c r="I9" i="2"/>
  <c r="J9" i="2"/>
  <c r="K9" i="2"/>
  <c r="N9" i="2"/>
  <c r="S9" i="2"/>
  <c r="T9" i="2"/>
  <c r="U9" i="2"/>
  <c r="V9" i="2"/>
  <c r="W9" i="2"/>
  <c r="X9" i="2"/>
  <c r="Y9" i="2"/>
  <c r="AC9" i="2"/>
  <c r="AD9" i="2"/>
  <c r="AE9" i="2"/>
  <c r="AF9" i="2"/>
  <c r="AG9" i="2"/>
  <c r="AH9" i="2"/>
  <c r="AI9" i="2"/>
  <c r="AJ9" i="2"/>
  <c r="AK9" i="2"/>
  <c r="AL9" i="2"/>
  <c r="AM9" i="2"/>
  <c r="AN9" i="2"/>
  <c r="AO9" i="2"/>
  <c r="AP9" i="2"/>
  <c r="AQ9" i="2"/>
  <c r="E10" i="2"/>
  <c r="F10" i="2"/>
  <c r="G10" i="2"/>
  <c r="H10" i="2"/>
  <c r="I10" i="2"/>
  <c r="J10" i="2"/>
  <c r="K10" i="2"/>
  <c r="N10" i="2"/>
  <c r="S10" i="2"/>
  <c r="T10" i="2"/>
  <c r="U10" i="2"/>
  <c r="V10" i="2"/>
  <c r="W10" i="2"/>
  <c r="X10" i="2"/>
  <c r="Y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E11" i="2"/>
  <c r="F11" i="2"/>
  <c r="G11" i="2"/>
  <c r="H11" i="2"/>
  <c r="I11" i="2"/>
  <c r="J11" i="2"/>
  <c r="K11" i="2"/>
  <c r="N11" i="2"/>
  <c r="S11" i="2"/>
  <c r="T11" i="2"/>
  <c r="U11" i="2"/>
  <c r="V11" i="2"/>
  <c r="W11" i="2"/>
  <c r="X11" i="2"/>
  <c r="Y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AO11" i="2"/>
  <c r="AP11" i="2"/>
  <c r="AQ11" i="2"/>
  <c r="E14" i="2"/>
  <c r="F14" i="2"/>
  <c r="G14" i="2"/>
  <c r="H14" i="2"/>
  <c r="I14" i="2"/>
  <c r="J14" i="2"/>
  <c r="K14" i="2"/>
  <c r="N14" i="2"/>
  <c r="S14" i="2"/>
  <c r="T14" i="2"/>
  <c r="U14" i="2"/>
  <c r="V14" i="2"/>
  <c r="W14" i="2"/>
  <c r="X14" i="2"/>
  <c r="Y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AO14" i="2"/>
  <c r="AP14" i="2"/>
  <c r="AQ14" i="2"/>
  <c r="E19" i="2"/>
  <c r="F19" i="2"/>
  <c r="G19" i="2"/>
  <c r="H19" i="2"/>
  <c r="I19" i="2"/>
  <c r="J19" i="2"/>
  <c r="K19" i="2"/>
  <c r="N19" i="2"/>
  <c r="S19" i="2"/>
  <c r="T19" i="2"/>
  <c r="U19" i="2"/>
  <c r="V19" i="2"/>
  <c r="W19" i="2"/>
  <c r="X19" i="2"/>
  <c r="Y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AO19" i="2"/>
  <c r="AP19" i="2"/>
  <c r="AQ19" i="2"/>
  <c r="E20" i="2"/>
  <c r="F20" i="2"/>
  <c r="G20" i="2"/>
  <c r="H20" i="2"/>
  <c r="I20" i="2"/>
  <c r="J20" i="2"/>
  <c r="K20" i="2"/>
  <c r="N20" i="2"/>
  <c r="S20" i="2"/>
  <c r="T20" i="2"/>
  <c r="U20" i="2"/>
  <c r="V20" i="2"/>
  <c r="W20" i="2"/>
  <c r="X20" i="2"/>
  <c r="Y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AO20" i="2"/>
  <c r="AP20" i="2"/>
  <c r="AQ20" i="2"/>
  <c r="E21" i="2"/>
  <c r="F21" i="2"/>
  <c r="G21" i="2"/>
  <c r="H21" i="2"/>
  <c r="I21" i="2"/>
  <c r="J21" i="2"/>
  <c r="K21" i="2"/>
  <c r="N21" i="2"/>
  <c r="S21" i="2"/>
  <c r="T21" i="2"/>
  <c r="U21" i="2"/>
  <c r="V21" i="2"/>
  <c r="W21" i="2"/>
  <c r="X21" i="2"/>
  <c r="Y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AO21" i="2"/>
  <c r="AP21" i="2"/>
  <c r="AQ21" i="2"/>
  <c r="E22" i="2"/>
  <c r="F22" i="2"/>
  <c r="G22" i="2"/>
  <c r="H22" i="2"/>
  <c r="I22" i="2"/>
  <c r="J22" i="2"/>
  <c r="K22" i="2"/>
  <c r="N22" i="2"/>
  <c r="S22" i="2"/>
  <c r="T22" i="2"/>
  <c r="U22" i="2"/>
  <c r="V22" i="2"/>
  <c r="W22" i="2"/>
  <c r="X22" i="2"/>
  <c r="Y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AO22" i="2"/>
  <c r="AP22" i="2"/>
  <c r="AQ22" i="2"/>
  <c r="E23" i="2"/>
  <c r="F23" i="2"/>
  <c r="G23" i="2"/>
  <c r="H23" i="2"/>
  <c r="I23" i="2"/>
  <c r="J23" i="2"/>
  <c r="K23" i="2"/>
  <c r="N23" i="2"/>
  <c r="S23" i="2"/>
  <c r="T23" i="2"/>
  <c r="U23" i="2"/>
  <c r="V23" i="2"/>
  <c r="W23" i="2"/>
  <c r="X23" i="2"/>
  <c r="Y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AO23" i="2"/>
  <c r="AP23" i="2"/>
  <c r="AQ23" i="2"/>
  <c r="E24" i="2"/>
  <c r="F24" i="2"/>
  <c r="G24" i="2"/>
  <c r="H24" i="2"/>
  <c r="I24" i="2"/>
  <c r="J24" i="2"/>
  <c r="K24" i="2"/>
  <c r="N24" i="2"/>
  <c r="S24" i="2"/>
  <c r="T24" i="2"/>
  <c r="U24" i="2"/>
  <c r="V24" i="2"/>
  <c r="W24" i="2"/>
  <c r="X24" i="2"/>
  <c r="Y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AO24" i="2"/>
  <c r="AP24" i="2"/>
  <c r="AQ24" i="2"/>
  <c r="E25" i="2"/>
  <c r="F25" i="2"/>
  <c r="G25" i="2"/>
  <c r="H25" i="2"/>
  <c r="I25" i="2"/>
  <c r="J25" i="2"/>
  <c r="K25" i="2"/>
  <c r="N25" i="2"/>
  <c r="S25" i="2"/>
  <c r="T25" i="2"/>
  <c r="U25" i="2"/>
  <c r="V25" i="2"/>
  <c r="W25" i="2"/>
  <c r="X25" i="2"/>
  <c r="Y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AO25" i="2"/>
  <c r="AP25" i="2"/>
  <c r="AQ25" i="2"/>
  <c r="E29" i="2"/>
  <c r="F29" i="2"/>
  <c r="G29" i="2"/>
  <c r="H29" i="2"/>
  <c r="I29" i="2"/>
  <c r="J29" i="2"/>
  <c r="K29" i="2"/>
  <c r="N29" i="2"/>
  <c r="S29" i="2"/>
  <c r="T29" i="2"/>
  <c r="U29" i="2"/>
  <c r="V29" i="2"/>
  <c r="W29" i="2"/>
  <c r="X29" i="2"/>
  <c r="Y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AO29" i="2"/>
  <c r="AP29" i="2"/>
  <c r="AQ29" i="2"/>
  <c r="E30" i="2"/>
  <c r="F30" i="2"/>
  <c r="G30" i="2"/>
  <c r="H30" i="2"/>
  <c r="I30" i="2"/>
  <c r="J30" i="2"/>
  <c r="K30" i="2"/>
  <c r="N30" i="2"/>
  <c r="S30" i="2"/>
  <c r="T30" i="2"/>
  <c r="U30" i="2"/>
  <c r="V30" i="2"/>
  <c r="W30" i="2"/>
  <c r="X30" i="2"/>
  <c r="Y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AO30" i="2"/>
  <c r="AP30" i="2"/>
  <c r="AQ30" i="2"/>
  <c r="E31" i="2"/>
  <c r="F31" i="2"/>
  <c r="G31" i="2"/>
  <c r="H31" i="2"/>
  <c r="I31" i="2"/>
  <c r="J31" i="2"/>
  <c r="K31" i="2"/>
  <c r="N31" i="2"/>
  <c r="S31" i="2"/>
  <c r="T31" i="2"/>
  <c r="U31" i="2"/>
  <c r="V31" i="2"/>
  <c r="W31" i="2"/>
  <c r="X31" i="2"/>
  <c r="Y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AO31" i="2"/>
  <c r="AP31" i="2"/>
  <c r="AQ31" i="2"/>
  <c r="E32" i="2"/>
  <c r="F32" i="2"/>
  <c r="G32" i="2"/>
  <c r="H32" i="2"/>
  <c r="I32" i="2"/>
  <c r="J32" i="2"/>
  <c r="K32" i="2"/>
  <c r="N32" i="2"/>
  <c r="S32" i="2"/>
  <c r="T32" i="2"/>
  <c r="U32" i="2"/>
  <c r="V32" i="2"/>
  <c r="W32" i="2"/>
  <c r="X32" i="2"/>
  <c r="Y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E33" i="2"/>
  <c r="F33" i="2"/>
  <c r="G33" i="2"/>
  <c r="H33" i="2"/>
  <c r="I33" i="2"/>
  <c r="J33" i="2"/>
  <c r="K33" i="2"/>
  <c r="N33" i="2"/>
  <c r="S33" i="2"/>
  <c r="T33" i="2"/>
  <c r="U33" i="2"/>
  <c r="V33" i="2"/>
  <c r="W33" i="2"/>
  <c r="X33" i="2"/>
  <c r="Y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E34" i="2"/>
  <c r="F34" i="2"/>
  <c r="G34" i="2"/>
  <c r="H34" i="2"/>
  <c r="I34" i="2"/>
  <c r="J34" i="2"/>
  <c r="K34" i="2"/>
  <c r="N34" i="2"/>
  <c r="S34" i="2"/>
  <c r="T34" i="2"/>
  <c r="U34" i="2"/>
  <c r="V34" i="2"/>
  <c r="W34" i="2"/>
  <c r="X34" i="2"/>
  <c r="Y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E35" i="2"/>
  <c r="F35" i="2"/>
  <c r="G35" i="2"/>
  <c r="H35" i="2"/>
  <c r="I35" i="2"/>
  <c r="J35" i="2"/>
  <c r="K35" i="2"/>
  <c r="N35" i="2"/>
  <c r="S35" i="2"/>
  <c r="T35" i="2"/>
  <c r="U35" i="2"/>
  <c r="V35" i="2"/>
  <c r="W35" i="2"/>
  <c r="X35" i="2"/>
  <c r="Y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AO35" i="2"/>
  <c r="AP35" i="2"/>
  <c r="AQ35" i="2"/>
  <c r="E36" i="2"/>
  <c r="F36" i="2"/>
  <c r="G36" i="2"/>
  <c r="H36" i="2"/>
  <c r="I36" i="2"/>
  <c r="J36" i="2"/>
  <c r="K36" i="2"/>
  <c r="N36" i="2"/>
  <c r="S36" i="2"/>
  <c r="T36" i="2"/>
  <c r="U36" i="2"/>
  <c r="V36" i="2"/>
  <c r="W36" i="2"/>
  <c r="X36" i="2"/>
  <c r="Y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E37" i="2"/>
  <c r="F37" i="2"/>
  <c r="G37" i="2"/>
  <c r="H37" i="2"/>
  <c r="I37" i="2"/>
  <c r="J37" i="2"/>
  <c r="K37" i="2"/>
  <c r="N37" i="2"/>
  <c r="S37" i="2"/>
  <c r="T37" i="2"/>
  <c r="U37" i="2"/>
  <c r="V37" i="2"/>
  <c r="W37" i="2"/>
  <c r="X37" i="2"/>
  <c r="Y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E38" i="2"/>
  <c r="F38" i="2"/>
  <c r="G38" i="2"/>
  <c r="H38" i="2"/>
  <c r="I38" i="2"/>
  <c r="J38" i="2"/>
  <c r="K38" i="2"/>
  <c r="N38" i="2"/>
  <c r="S38" i="2"/>
  <c r="T38" i="2"/>
  <c r="U38" i="2"/>
  <c r="V38" i="2"/>
  <c r="W38" i="2"/>
  <c r="X38" i="2"/>
  <c r="Y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E39" i="2"/>
  <c r="F39" i="2"/>
  <c r="G39" i="2"/>
  <c r="H39" i="2"/>
  <c r="I39" i="2"/>
  <c r="J39" i="2"/>
  <c r="K39" i="2"/>
  <c r="N39" i="2"/>
  <c r="S39" i="2"/>
  <c r="T39" i="2"/>
  <c r="U39" i="2"/>
  <c r="V39" i="2"/>
  <c r="W39" i="2"/>
  <c r="X39" i="2"/>
  <c r="Y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AO39" i="2"/>
  <c r="AP39" i="2"/>
  <c r="AQ39" i="2"/>
  <c r="E40" i="2"/>
  <c r="F40" i="2"/>
  <c r="G40" i="2"/>
  <c r="H40" i="2"/>
  <c r="I40" i="2"/>
  <c r="J40" i="2"/>
  <c r="K40" i="2"/>
  <c r="N40" i="2"/>
  <c r="S40" i="2"/>
  <c r="T40" i="2"/>
  <c r="U40" i="2"/>
  <c r="V40" i="2"/>
  <c r="W40" i="2"/>
  <c r="X40" i="2"/>
  <c r="Y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E41" i="2"/>
  <c r="F41" i="2"/>
  <c r="G41" i="2"/>
  <c r="H41" i="2"/>
  <c r="I41" i="2"/>
  <c r="J41" i="2"/>
  <c r="K41" i="2"/>
  <c r="N41" i="2"/>
  <c r="S41" i="2"/>
  <c r="T41" i="2"/>
  <c r="U41" i="2"/>
  <c r="V41" i="2"/>
  <c r="W41" i="2"/>
  <c r="X41" i="2"/>
  <c r="Y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E42" i="2"/>
  <c r="F42" i="2"/>
  <c r="G42" i="2"/>
  <c r="H42" i="2"/>
  <c r="I42" i="2"/>
  <c r="J42" i="2"/>
  <c r="K42" i="2"/>
  <c r="N42" i="2"/>
  <c r="S42" i="2"/>
  <c r="T42" i="2"/>
  <c r="U42" i="2"/>
  <c r="V42" i="2"/>
  <c r="W42" i="2"/>
  <c r="X42" i="2"/>
  <c r="Y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E43" i="2"/>
  <c r="F43" i="2"/>
  <c r="G43" i="2"/>
  <c r="H43" i="2"/>
  <c r="I43" i="2"/>
  <c r="J43" i="2"/>
  <c r="K43" i="2"/>
  <c r="N43" i="2"/>
  <c r="S43" i="2"/>
  <c r="T43" i="2"/>
  <c r="U43" i="2"/>
  <c r="V43" i="2"/>
  <c r="W43" i="2"/>
  <c r="X43" i="2"/>
  <c r="Y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AO43" i="2"/>
  <c r="AP43" i="2"/>
  <c r="AQ43" i="2"/>
  <c r="B5" i="2"/>
  <c r="B6" i="2"/>
  <c r="B7" i="2"/>
  <c r="B8" i="2"/>
  <c r="B9" i="2"/>
  <c r="B10" i="2"/>
  <c r="B11" i="2"/>
  <c r="B14" i="2"/>
  <c r="B19" i="2"/>
  <c r="B20" i="2"/>
  <c r="B21" i="2"/>
  <c r="B22" i="2"/>
  <c r="B23" i="2"/>
  <c r="B24" i="2"/>
  <c r="B25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2" i="2"/>
  <c r="R124" i="17" l="1" a="1"/>
  <c r="R124" i="17" s="1"/>
  <c r="R169" i="17" s="1"/>
  <c r="R116" i="17" a="1"/>
  <c r="R116" i="17" s="1"/>
  <c r="R161" i="17" s="1"/>
  <c r="R118" i="17" a="1"/>
  <c r="R118" i="17" s="1"/>
  <c r="R163" i="17" s="1"/>
  <c r="R126" i="17" a="1"/>
  <c r="R126" i="17" s="1"/>
  <c r="R171" i="17" s="1"/>
  <c r="R108" i="17" a="1"/>
  <c r="R108" i="17" s="1"/>
  <c r="R153" i="17" s="1"/>
  <c r="R131" i="17" a="1"/>
  <c r="R131" i="17" s="1"/>
  <c r="R176" i="17" s="1"/>
  <c r="R123" i="17" a="1"/>
  <c r="R123" i="17" s="1"/>
  <c r="R168" i="17" s="1"/>
  <c r="R111" i="17" a="1"/>
  <c r="R111" i="17" s="1"/>
  <c r="R156" i="17" s="1"/>
  <c r="R98" i="17" a="1"/>
  <c r="R98" i="17" s="1"/>
  <c r="R143" i="17" s="1"/>
  <c r="R127" i="17" a="1"/>
  <c r="R127" i="17" s="1"/>
  <c r="R172" i="17" s="1"/>
  <c r="R97" i="17" a="1"/>
  <c r="R97" i="17" s="1"/>
  <c r="R142" i="17" s="1"/>
  <c r="R93" i="17" a="1"/>
  <c r="R93" i="17" s="1"/>
  <c r="R138" i="17" s="1"/>
  <c r="R128" i="17" a="1"/>
  <c r="R128" i="17" s="1"/>
  <c r="R173" i="17" s="1"/>
  <c r="R99" i="17" a="1"/>
  <c r="R99" i="17" s="1"/>
  <c r="R144" i="17" s="1"/>
  <c r="R91" i="17" a="1"/>
  <c r="R91" i="17" s="1"/>
  <c r="R136" i="17" s="1"/>
  <c r="R115" i="17" a="1"/>
  <c r="R115" i="17" s="1"/>
  <c r="R160" i="17" s="1"/>
  <c r="R114" i="17" a="1"/>
  <c r="R114" i="17" s="1"/>
  <c r="R159" i="17" s="1"/>
  <c r="R125" i="17" a="1"/>
  <c r="R125" i="17" s="1"/>
  <c r="R170" i="17" s="1"/>
  <c r="R95" i="17" a="1"/>
  <c r="R95" i="17" s="1"/>
  <c r="R140" i="17" s="1"/>
  <c r="R121" i="17" a="1"/>
  <c r="R121" i="17" s="1"/>
  <c r="R166" i="17" s="1"/>
  <c r="R109" i="17" a="1"/>
  <c r="R109" i="17" s="1"/>
  <c r="R154" i="17" s="1"/>
  <c r="R96" i="17" a="1"/>
  <c r="R96" i="17" s="1"/>
  <c r="R141" i="17" s="1"/>
  <c r="R94" i="17" a="1"/>
  <c r="R94" i="17" s="1"/>
  <c r="R139" i="17" s="1"/>
  <c r="R117" i="17" a="1"/>
  <c r="R117" i="17" s="1"/>
  <c r="R162" i="17" s="1"/>
  <c r="R107" i="17" a="1"/>
  <c r="R107" i="17" s="1"/>
  <c r="R152" i="17" s="1"/>
  <c r="R129" i="17" a="1"/>
  <c r="R129" i="17" s="1"/>
  <c r="R174" i="17" s="1"/>
  <c r="R122" i="17" a="1"/>
  <c r="R122" i="17" s="1"/>
  <c r="R167" i="17" s="1"/>
  <c r="R113" i="17" a="1"/>
  <c r="R113" i="17" s="1"/>
  <c r="R158" i="17" s="1"/>
  <c r="R101" i="17" a="1"/>
  <c r="R101" i="17" s="1"/>
  <c r="R146" i="17" s="1"/>
  <c r="R102" i="17" a="1"/>
  <c r="R102" i="17" s="1"/>
  <c r="R147" i="17" s="1"/>
  <c r="R110" i="17" a="1"/>
  <c r="R110" i="17" s="1"/>
  <c r="R155" i="17" s="1"/>
  <c r="R104" i="17" a="1"/>
  <c r="R104" i="17" s="1"/>
  <c r="R149" i="17" s="1"/>
  <c r="R132" i="17" a="1"/>
  <c r="R132" i="17" s="1"/>
  <c r="R177" i="17" s="1"/>
  <c r="R130" i="17" a="1"/>
  <c r="R130" i="17" s="1"/>
  <c r="R175" i="17" s="1"/>
  <c r="R119" i="17" a="1"/>
  <c r="R119" i="17" s="1"/>
  <c r="R164" i="17" s="1"/>
  <c r="R103" i="17" a="1"/>
  <c r="R103" i="17" s="1"/>
  <c r="R148" i="17" s="1"/>
  <c r="R120" i="17" a="1"/>
  <c r="R120" i="17" s="1"/>
  <c r="R165" i="17" s="1"/>
  <c r="R105" i="17" a="1"/>
  <c r="R105" i="17" s="1"/>
  <c r="R150" i="17" s="1"/>
  <c r="P16" i="2" s="1"/>
  <c r="R112" i="17" a="1"/>
  <c r="R112" i="17" s="1"/>
  <c r="R157" i="17" s="1"/>
  <c r="R92" i="17" a="1"/>
  <c r="R92" i="17" s="1"/>
  <c r="R137" i="17" s="1"/>
  <c r="R106" i="17" a="1"/>
  <c r="R106" i="17" s="1"/>
  <c r="R151" i="17" s="1"/>
  <c r="R100" i="17" a="1"/>
  <c r="R100" i="17" s="1"/>
  <c r="R145" i="17" s="1"/>
  <c r="AO129" i="17" a="1"/>
  <c r="AO129" i="17" s="1"/>
  <c r="AO174" i="17" s="1"/>
  <c r="AO124" i="17" a="1"/>
  <c r="AO124" i="17" s="1"/>
  <c r="AO169" i="17" s="1"/>
  <c r="AO118" i="17" a="1"/>
  <c r="AO118" i="17" s="1"/>
  <c r="AO163" i="17" s="1"/>
  <c r="AO117" i="17" a="1"/>
  <c r="AO117" i="17" s="1"/>
  <c r="AO162" i="17" s="1"/>
  <c r="AO116" i="17" a="1"/>
  <c r="AO116" i="17" s="1"/>
  <c r="AO161" i="17" s="1"/>
  <c r="AO109" i="17" a="1"/>
  <c r="AO109" i="17" s="1"/>
  <c r="AO154" i="17" s="1"/>
  <c r="AO121" i="17" a="1"/>
  <c r="AO121" i="17" s="1"/>
  <c r="AO166" i="17" s="1"/>
  <c r="AO128" i="17" a="1"/>
  <c r="AO128" i="17" s="1"/>
  <c r="AO173" i="17" s="1"/>
  <c r="AO127" i="17" a="1"/>
  <c r="AO127" i="17" s="1"/>
  <c r="AO172" i="17" s="1"/>
  <c r="AO114" i="17" a="1"/>
  <c r="AO114" i="17" s="1"/>
  <c r="AO159" i="17" s="1"/>
  <c r="AO113" i="17" a="1"/>
  <c r="AO113" i="17" s="1"/>
  <c r="AO158" i="17" s="1"/>
  <c r="AO122" i="17" a="1"/>
  <c r="AO122" i="17" s="1"/>
  <c r="AO167" i="17" s="1"/>
  <c r="AO98" i="17" a="1"/>
  <c r="AO98" i="17" s="1"/>
  <c r="AO143" i="17" s="1"/>
  <c r="AO115" i="17" a="1"/>
  <c r="AO115" i="17" s="1"/>
  <c r="AO160" i="17" s="1"/>
  <c r="AO106" i="17" a="1"/>
  <c r="AO106" i="17" s="1"/>
  <c r="AO151" i="17" s="1"/>
  <c r="AO123" i="17" a="1"/>
  <c r="AO123" i="17" s="1"/>
  <c r="AO168" i="17" s="1"/>
  <c r="AO94" i="17" a="1"/>
  <c r="AO94" i="17" s="1"/>
  <c r="AO139" i="17" s="1"/>
  <c r="AO112" i="17" a="1"/>
  <c r="AO112" i="17" s="1"/>
  <c r="AO157" i="17" s="1"/>
  <c r="AO102" i="17" a="1"/>
  <c r="AO102" i="17" s="1"/>
  <c r="AO147" i="17" s="1"/>
  <c r="AO97" i="17" a="1"/>
  <c r="AO97" i="17" s="1"/>
  <c r="AO142" i="17" s="1"/>
  <c r="AO119" i="17" a="1"/>
  <c r="AO119" i="17" s="1"/>
  <c r="AO164" i="17" s="1"/>
  <c r="AO111" i="17" a="1"/>
  <c r="AO111" i="17" s="1"/>
  <c r="AO156" i="17" s="1"/>
  <c r="AO93" i="17" a="1"/>
  <c r="AO93" i="17" s="1"/>
  <c r="AO138" i="17" s="1"/>
  <c r="AO125" i="17" a="1"/>
  <c r="AO125" i="17" s="1"/>
  <c r="AO170" i="17" s="1"/>
  <c r="AO100" i="17" a="1"/>
  <c r="AO100" i="17" s="1"/>
  <c r="AO145" i="17" s="1"/>
  <c r="AO99" i="17" a="1"/>
  <c r="AO99" i="17" s="1"/>
  <c r="AO144" i="17" s="1"/>
  <c r="AO126" i="17" a="1"/>
  <c r="AO126" i="17" s="1"/>
  <c r="AO171" i="17" s="1"/>
  <c r="AO105" i="17" a="1"/>
  <c r="AO105" i="17" s="1"/>
  <c r="AO150" i="17" s="1"/>
  <c r="AO95" i="17" a="1"/>
  <c r="AO95" i="17" s="1"/>
  <c r="AO140" i="17" s="1"/>
  <c r="AO120" i="17" a="1"/>
  <c r="AO120" i="17" s="1"/>
  <c r="AO165" i="17" s="1"/>
  <c r="AO131" i="17" a="1"/>
  <c r="AO131" i="17" s="1"/>
  <c r="AO176" i="17" s="1"/>
  <c r="AO108" i="17" a="1"/>
  <c r="AO108" i="17" s="1"/>
  <c r="AO153" i="17" s="1"/>
  <c r="AO101" i="17" a="1"/>
  <c r="AO101" i="17" s="1"/>
  <c r="AO146" i="17" s="1"/>
  <c r="AO132" i="17" a="1"/>
  <c r="AO132" i="17" s="1"/>
  <c r="AO177" i="17" s="1"/>
  <c r="AO130" i="17" a="1"/>
  <c r="AO130" i="17" s="1"/>
  <c r="AO175" i="17" s="1"/>
  <c r="AO96" i="17" a="1"/>
  <c r="AO96" i="17" s="1"/>
  <c r="AO141" i="17" s="1"/>
  <c r="AO107" i="17" a="1"/>
  <c r="AO107" i="17" s="1"/>
  <c r="AO152" i="17" s="1"/>
  <c r="AO110" i="17" a="1"/>
  <c r="AO110" i="17" s="1"/>
  <c r="AO155" i="17" s="1"/>
  <c r="AO103" i="17" a="1"/>
  <c r="AO103" i="17" s="1"/>
  <c r="AO148" i="17" s="1"/>
  <c r="AO91" i="17" a="1"/>
  <c r="AO91" i="17" s="1"/>
  <c r="AO136" i="17" s="1"/>
  <c r="AO104" i="17" a="1"/>
  <c r="AO104" i="17" s="1"/>
  <c r="AO149" i="17" s="1"/>
  <c r="AO92" i="17" a="1"/>
  <c r="AO92" i="17" s="1"/>
  <c r="AO137" i="17" s="1"/>
  <c r="AI132" i="17" a="1"/>
  <c r="AI132" i="17" s="1"/>
  <c r="AI177" i="17" s="1"/>
  <c r="AI117" i="17" a="1"/>
  <c r="AI117" i="17" s="1"/>
  <c r="AI162" i="17" s="1"/>
  <c r="AI131" i="17" a="1"/>
  <c r="AI131" i="17" s="1"/>
  <c r="AI176" i="17" s="1"/>
  <c r="AI123" i="17" a="1"/>
  <c r="AI123" i="17" s="1"/>
  <c r="AI168" i="17" s="1"/>
  <c r="AI113" i="17" a="1"/>
  <c r="AI113" i="17" s="1"/>
  <c r="AI158" i="17" s="1"/>
  <c r="AI107" i="17" a="1"/>
  <c r="AI107" i="17" s="1"/>
  <c r="AI152" i="17" s="1"/>
  <c r="AI128" i="17" a="1"/>
  <c r="AI128" i="17" s="1"/>
  <c r="AI173" i="17" s="1"/>
  <c r="AI104" i="17" a="1"/>
  <c r="AI104" i="17" s="1"/>
  <c r="AI149" i="17" s="1"/>
  <c r="AI111" i="17" a="1"/>
  <c r="AI111" i="17" s="1"/>
  <c r="AI156" i="17" s="1"/>
  <c r="AI108" i="17" a="1"/>
  <c r="AI108" i="17" s="1"/>
  <c r="AI153" i="17" s="1"/>
  <c r="AI97" i="17" a="1"/>
  <c r="AI97" i="17" s="1"/>
  <c r="AI142" i="17" s="1"/>
  <c r="AI127" i="17" a="1"/>
  <c r="AI127" i="17" s="1"/>
  <c r="AI172" i="17" s="1"/>
  <c r="AI122" i="17" a="1"/>
  <c r="AI122" i="17" s="1"/>
  <c r="AI167" i="17" s="1"/>
  <c r="AI119" i="17" a="1"/>
  <c r="AI119" i="17" s="1"/>
  <c r="AI164" i="17" s="1"/>
  <c r="AI95" i="17" a="1"/>
  <c r="AI95" i="17" s="1"/>
  <c r="AI140" i="17" s="1"/>
  <c r="AI110" i="17" a="1"/>
  <c r="AI110" i="17" s="1"/>
  <c r="AI155" i="17" s="1"/>
  <c r="AI116" i="17" a="1"/>
  <c r="AI116" i="17" s="1"/>
  <c r="AI161" i="17" s="1"/>
  <c r="AI106" i="17" a="1"/>
  <c r="AI106" i="17" s="1"/>
  <c r="AI151" i="17" s="1"/>
  <c r="AI94" i="17" a="1"/>
  <c r="AI94" i="17" s="1"/>
  <c r="AI139" i="17" s="1"/>
  <c r="AI129" i="17" a="1"/>
  <c r="AI129" i="17" s="1"/>
  <c r="AI174" i="17" s="1"/>
  <c r="AI126" i="17" a="1"/>
  <c r="AI126" i="17" s="1"/>
  <c r="AI171" i="17" s="1"/>
  <c r="AI96" i="17" a="1"/>
  <c r="AI96" i="17" s="1"/>
  <c r="AI141" i="17" s="1"/>
  <c r="AI130" i="17" a="1"/>
  <c r="AI130" i="17" s="1"/>
  <c r="AI175" i="17" s="1"/>
  <c r="AI98" i="17" a="1"/>
  <c r="AI98" i="17" s="1"/>
  <c r="AI143" i="17" s="1"/>
  <c r="AI114" i="17" a="1"/>
  <c r="AI114" i="17" s="1"/>
  <c r="AI159" i="17" s="1"/>
  <c r="AI125" i="17" a="1"/>
  <c r="AI125" i="17" s="1"/>
  <c r="AI170" i="17" s="1"/>
  <c r="AI118" i="17" a="1"/>
  <c r="AI118" i="17" s="1"/>
  <c r="AI163" i="17" s="1"/>
  <c r="AI103" i="17" a="1"/>
  <c r="AI103" i="17" s="1"/>
  <c r="AI148" i="17" s="1"/>
  <c r="AI115" i="17" a="1"/>
  <c r="AI115" i="17" s="1"/>
  <c r="AI160" i="17" s="1"/>
  <c r="AI100" i="17" a="1"/>
  <c r="AI100" i="17" s="1"/>
  <c r="AI145" i="17" s="1"/>
  <c r="AI92" i="17" a="1"/>
  <c r="AI92" i="17" s="1"/>
  <c r="AI137" i="17" s="1"/>
  <c r="AI105" i="17" a="1"/>
  <c r="AI105" i="17" s="1"/>
  <c r="AI150" i="17" s="1"/>
  <c r="AI124" i="17" a="1"/>
  <c r="AI124" i="17" s="1"/>
  <c r="AI169" i="17" s="1"/>
  <c r="AI120" i="17" a="1"/>
  <c r="AI120" i="17" s="1"/>
  <c r="AI165" i="17" s="1"/>
  <c r="AI109" i="17" a="1"/>
  <c r="AI109" i="17" s="1"/>
  <c r="AI154" i="17" s="1"/>
  <c r="AI99" i="17" a="1"/>
  <c r="AI99" i="17" s="1"/>
  <c r="AI144" i="17" s="1"/>
  <c r="AI121" i="17" a="1"/>
  <c r="AI121" i="17" s="1"/>
  <c r="AI166" i="17" s="1"/>
  <c r="AI93" i="17" a="1"/>
  <c r="AI93" i="17" s="1"/>
  <c r="AI138" i="17" s="1"/>
  <c r="AI91" i="17" a="1"/>
  <c r="AI91" i="17" s="1"/>
  <c r="AI136" i="17" s="1"/>
  <c r="AI112" i="17" a="1"/>
  <c r="AI112" i="17" s="1"/>
  <c r="AI157" i="17" s="1"/>
  <c r="AI102" i="17" a="1"/>
  <c r="AI102" i="17" s="1"/>
  <c r="AI147" i="17" s="1"/>
  <c r="AI101" i="17" a="1"/>
  <c r="AI101" i="17" s="1"/>
  <c r="AI146" i="17" s="1"/>
  <c r="Q124" i="17" a="1"/>
  <c r="Q124" i="17" s="1"/>
  <c r="Q169" i="17" s="1"/>
  <c r="Q121" i="17" a="1"/>
  <c r="Q121" i="17" s="1"/>
  <c r="Q166" i="17" s="1"/>
  <c r="Q118" i="17" a="1"/>
  <c r="Q118" i="17" s="1"/>
  <c r="Q163" i="17" s="1"/>
  <c r="Q130" i="17" a="1"/>
  <c r="Q130" i="17" s="1"/>
  <c r="Q175" i="17" s="1"/>
  <c r="Q119" i="17" a="1"/>
  <c r="Q119" i="17" s="1"/>
  <c r="Q164" i="17" s="1"/>
  <c r="Q126" i="17" a="1"/>
  <c r="Q126" i="17" s="1"/>
  <c r="Q171" i="17" s="1"/>
  <c r="Q108" i="17" a="1"/>
  <c r="Q108" i="17" s="1"/>
  <c r="Q153" i="17" s="1"/>
  <c r="Q128" i="17" a="1"/>
  <c r="Q128" i="17" s="1"/>
  <c r="Q173" i="17" s="1"/>
  <c r="Q105" i="17" a="1"/>
  <c r="Q105" i="17" s="1"/>
  <c r="Q150" i="17" s="1"/>
  <c r="Q111" i="17" a="1"/>
  <c r="Q111" i="17" s="1"/>
  <c r="Q156" i="17" s="1"/>
  <c r="Q101" i="17" a="1"/>
  <c r="Q101" i="17" s="1"/>
  <c r="Q146" i="17" s="1"/>
  <c r="Q131" i="17" a="1"/>
  <c r="Q131" i="17" s="1"/>
  <c r="Q176" i="17" s="1"/>
  <c r="Q116" i="17" a="1"/>
  <c r="Q116" i="17" s="1"/>
  <c r="Q161" i="17" s="1"/>
  <c r="Q113" i="17" a="1"/>
  <c r="Q113" i="17" s="1"/>
  <c r="Q158" i="17" s="1"/>
  <c r="Q109" i="17" a="1"/>
  <c r="Q109" i="17" s="1"/>
  <c r="Q154" i="17" s="1"/>
  <c r="Q104" i="17" a="1"/>
  <c r="Q104" i="17" s="1"/>
  <c r="Q149" i="17" s="1"/>
  <c r="Q96" i="17" a="1"/>
  <c r="Q96" i="17" s="1"/>
  <c r="Q141" i="17" s="1"/>
  <c r="Q123" i="17" a="1"/>
  <c r="Q123" i="17" s="1"/>
  <c r="Q168" i="17" s="1"/>
  <c r="Q93" i="17" a="1"/>
  <c r="Q93" i="17" s="1"/>
  <c r="Q138" i="17" s="1"/>
  <c r="Q92" i="17" a="1"/>
  <c r="Q92" i="17" s="1"/>
  <c r="Q137" i="17" s="1"/>
  <c r="Q99" i="17" a="1"/>
  <c r="Q99" i="17" s="1"/>
  <c r="Q144" i="17" s="1"/>
  <c r="Q97" i="17" a="1"/>
  <c r="Q97" i="17" s="1"/>
  <c r="Q142" i="17" s="1"/>
  <c r="Q129" i="17" a="1"/>
  <c r="Q129" i="17" s="1"/>
  <c r="Q174" i="17" s="1"/>
  <c r="Q120" i="17" a="1"/>
  <c r="Q120" i="17" s="1"/>
  <c r="Q165" i="17" s="1"/>
  <c r="Q106" i="17" a="1"/>
  <c r="Q106" i="17" s="1"/>
  <c r="Q151" i="17" s="1"/>
  <c r="Q94" i="17" a="1"/>
  <c r="Q94" i="17" s="1"/>
  <c r="Q139" i="17" s="1"/>
  <c r="Q132" i="17" a="1"/>
  <c r="Q132" i="17" s="1"/>
  <c r="Q177" i="17" s="1"/>
  <c r="Q125" i="17" a="1"/>
  <c r="Q125" i="17" s="1"/>
  <c r="Q170" i="17" s="1"/>
  <c r="Q95" i="17" a="1"/>
  <c r="Q95" i="17" s="1"/>
  <c r="Q140" i="17" s="1"/>
  <c r="Q114" i="17" a="1"/>
  <c r="Q114" i="17" s="1"/>
  <c r="Q159" i="17" s="1"/>
  <c r="Q117" i="17" a="1"/>
  <c r="Q117" i="17" s="1"/>
  <c r="Q162" i="17" s="1"/>
  <c r="Q107" i="17" a="1"/>
  <c r="Q107" i="17" s="1"/>
  <c r="Q152" i="17" s="1"/>
  <c r="Q112" i="17" a="1"/>
  <c r="Q112" i="17" s="1"/>
  <c r="Q157" i="17" s="1"/>
  <c r="Q110" i="17" a="1"/>
  <c r="Q110" i="17" s="1"/>
  <c r="Q155" i="17" s="1"/>
  <c r="Q122" i="17" a="1"/>
  <c r="Q122" i="17" s="1"/>
  <c r="Q167" i="17" s="1"/>
  <c r="Q102" i="17" a="1"/>
  <c r="Q102" i="17" s="1"/>
  <c r="Q147" i="17" s="1"/>
  <c r="Q103" i="17" a="1"/>
  <c r="Q103" i="17" s="1"/>
  <c r="Q148" i="17" s="1"/>
  <c r="Q115" i="17" a="1"/>
  <c r="Q115" i="17" s="1"/>
  <c r="Q160" i="17" s="1"/>
  <c r="Q91" i="17" a="1"/>
  <c r="Q91" i="17" s="1"/>
  <c r="Q136" i="17" s="1"/>
  <c r="Q127" i="17" a="1"/>
  <c r="Q127" i="17" s="1"/>
  <c r="Q172" i="17" s="1"/>
  <c r="Q98" i="17" a="1"/>
  <c r="Q98" i="17" s="1"/>
  <c r="Q143" i="17" s="1"/>
  <c r="Q100" i="17" a="1"/>
  <c r="Q100" i="17" s="1"/>
  <c r="Q145" i="17" s="1"/>
  <c r="I131" i="17" a="1"/>
  <c r="I131" i="17" s="1"/>
  <c r="I176" i="17" s="1"/>
  <c r="I129" i="17" a="1"/>
  <c r="I129" i="17" s="1"/>
  <c r="I174" i="17" s="1"/>
  <c r="I126" i="17" a="1"/>
  <c r="I126" i="17" s="1"/>
  <c r="I171" i="17" s="1"/>
  <c r="I123" i="17" a="1"/>
  <c r="I123" i="17" s="1"/>
  <c r="I168" i="17" s="1"/>
  <c r="I120" i="17" a="1"/>
  <c r="I120" i="17" s="1"/>
  <c r="I165" i="17" s="1"/>
  <c r="I132" i="17" a="1"/>
  <c r="I132" i="17" s="1"/>
  <c r="I177" i="17" s="1"/>
  <c r="I115" i="17" a="1"/>
  <c r="I115" i="17" s="1"/>
  <c r="I160" i="17" s="1"/>
  <c r="I111" i="17" a="1"/>
  <c r="I111" i="17" s="1"/>
  <c r="I156" i="17" s="1"/>
  <c r="I124" i="17" a="1"/>
  <c r="I124" i="17" s="1"/>
  <c r="I169" i="17" s="1"/>
  <c r="I105" i="17" a="1"/>
  <c r="I105" i="17" s="1"/>
  <c r="I150" i="17" s="1"/>
  <c r="I101" i="17" a="1"/>
  <c r="I101" i="17" s="1"/>
  <c r="I146" i="17" s="1"/>
  <c r="I128" i="17" a="1"/>
  <c r="I128" i="17" s="1"/>
  <c r="I173" i="17" s="1"/>
  <c r="I113" i="17" a="1"/>
  <c r="I113" i="17" s="1"/>
  <c r="I158" i="17" s="1"/>
  <c r="I107" i="17" a="1"/>
  <c r="I107" i="17" s="1"/>
  <c r="I152" i="17" s="1"/>
  <c r="I109" i="17" a="1"/>
  <c r="I109" i="17" s="1"/>
  <c r="I154" i="17" s="1"/>
  <c r="I104" i="17" a="1"/>
  <c r="I104" i="17" s="1"/>
  <c r="I149" i="17" s="1"/>
  <c r="I100" i="17" a="1"/>
  <c r="I100" i="17" s="1"/>
  <c r="I145" i="17" s="1"/>
  <c r="I94" i="17" a="1"/>
  <c r="I94" i="17" s="1"/>
  <c r="I139" i="17" s="1"/>
  <c r="I119" i="17" a="1"/>
  <c r="I119" i="17" s="1"/>
  <c r="I164" i="17" s="1"/>
  <c r="I97" i="17" a="1"/>
  <c r="I97" i="17" s="1"/>
  <c r="I142" i="17" s="1"/>
  <c r="I92" i="17" a="1"/>
  <c r="I92" i="17" s="1"/>
  <c r="I137" i="17" s="1"/>
  <c r="I121" i="17" a="1"/>
  <c r="I121" i="17" s="1"/>
  <c r="I166" i="17" s="1"/>
  <c r="I110" i="17" a="1"/>
  <c r="I110" i="17" s="1"/>
  <c r="I155" i="17" s="1"/>
  <c r="I106" i="17" a="1"/>
  <c r="I106" i="17" s="1"/>
  <c r="I151" i="17" s="1"/>
  <c r="I122" i="17" a="1"/>
  <c r="I122" i="17" s="1"/>
  <c r="I167" i="17" s="1"/>
  <c r="I114" i="17" a="1"/>
  <c r="I114" i="17" s="1"/>
  <c r="I159" i="17" s="1"/>
  <c r="I102" i="17" a="1"/>
  <c r="I102" i="17" s="1"/>
  <c r="I147" i="17" s="1"/>
  <c r="I99" i="17" a="1"/>
  <c r="I99" i="17" s="1"/>
  <c r="I144" i="17" s="1"/>
  <c r="I127" i="17" a="1"/>
  <c r="I127" i="17" s="1"/>
  <c r="I172" i="17" s="1"/>
  <c r="I96" i="17" a="1"/>
  <c r="I96" i="17" s="1"/>
  <c r="I141" i="17" s="1"/>
  <c r="I118" i="17" a="1"/>
  <c r="I118" i="17" s="1"/>
  <c r="I163" i="17" s="1"/>
  <c r="I116" i="17" a="1"/>
  <c r="I116" i="17" s="1"/>
  <c r="I161" i="17" s="1"/>
  <c r="I125" i="17" a="1"/>
  <c r="I125" i="17" s="1"/>
  <c r="I170" i="17" s="1"/>
  <c r="I103" i="17" a="1"/>
  <c r="I103" i="17" s="1"/>
  <c r="I148" i="17" s="1"/>
  <c r="I112" i="17" a="1"/>
  <c r="I112" i="17" s="1"/>
  <c r="I157" i="17" s="1"/>
  <c r="I130" i="17" a="1"/>
  <c r="I130" i="17" s="1"/>
  <c r="I175" i="17" s="1"/>
  <c r="I95" i="17" a="1"/>
  <c r="I95" i="17" s="1"/>
  <c r="I140" i="17" s="1"/>
  <c r="I98" i="17" a="1"/>
  <c r="I98" i="17" s="1"/>
  <c r="I143" i="17" s="1"/>
  <c r="I117" i="17" a="1"/>
  <c r="I117" i="17" s="1"/>
  <c r="I162" i="17" s="1"/>
  <c r="I108" i="17" a="1"/>
  <c r="I108" i="17" s="1"/>
  <c r="I153" i="17" s="1"/>
  <c r="I93" i="17" a="1"/>
  <c r="I93" i="17" s="1"/>
  <c r="I138" i="17" s="1"/>
  <c r="I91" i="17" a="1"/>
  <c r="I91" i="17" s="1"/>
  <c r="I136" i="17" s="1"/>
  <c r="L130" i="17" a="1"/>
  <c r="L130" i="17" s="1"/>
  <c r="L175" i="17" s="1"/>
  <c r="L119" i="17" a="1"/>
  <c r="L119" i="17" s="1"/>
  <c r="L164" i="17" s="1"/>
  <c r="L109" i="17" a="1"/>
  <c r="L109" i="17" s="1"/>
  <c r="L154" i="17" s="1"/>
  <c r="L128" i="17" a="1"/>
  <c r="L128" i="17" s="1"/>
  <c r="L173" i="17" s="1"/>
  <c r="L125" i="17" a="1"/>
  <c r="L125" i="17" s="1"/>
  <c r="L170" i="17" s="1"/>
  <c r="L122" i="17" a="1"/>
  <c r="L122" i="17" s="1"/>
  <c r="L167" i="17" s="1"/>
  <c r="L117" i="17" a="1"/>
  <c r="L117" i="17" s="1"/>
  <c r="L162" i="17" s="1"/>
  <c r="L110" i="17" a="1"/>
  <c r="L110" i="17" s="1"/>
  <c r="L155" i="17" s="1"/>
  <c r="L114" i="17" a="1"/>
  <c r="L114" i="17" s="1"/>
  <c r="L159" i="17" s="1"/>
  <c r="L129" i="17" a="1"/>
  <c r="L129" i="17" s="1"/>
  <c r="L174" i="17" s="1"/>
  <c r="L120" i="17" a="1"/>
  <c r="L120" i="17" s="1"/>
  <c r="L165" i="17" s="1"/>
  <c r="L96" i="17" a="1"/>
  <c r="L96" i="17" s="1"/>
  <c r="L141" i="17" s="1"/>
  <c r="L124" i="17" a="1"/>
  <c r="L124" i="17" s="1"/>
  <c r="L169" i="17" s="1"/>
  <c r="L103" i="17" a="1"/>
  <c r="L103" i="17" s="1"/>
  <c r="L148" i="17" s="1"/>
  <c r="L127" i="17" a="1"/>
  <c r="L127" i="17" s="1"/>
  <c r="L172" i="17" s="1"/>
  <c r="L126" i="17" a="1"/>
  <c r="L126" i="17" s="1"/>
  <c r="L171" i="17" s="1"/>
  <c r="L102" i="17" a="1"/>
  <c r="L102" i="17" s="1"/>
  <c r="L147" i="17" s="1"/>
  <c r="L95" i="17" a="1"/>
  <c r="L95" i="17" s="1"/>
  <c r="L140" i="17" s="1"/>
  <c r="L111" i="17" a="1"/>
  <c r="L111" i="17" s="1"/>
  <c r="L156" i="17" s="1"/>
  <c r="L118" i="17" a="1"/>
  <c r="L118" i="17" s="1"/>
  <c r="L163" i="17" s="1"/>
  <c r="L101" i="17" a="1"/>
  <c r="L101" i="17" s="1"/>
  <c r="L146" i="17" s="1"/>
  <c r="L91" i="17" a="1"/>
  <c r="L91" i="17" s="1"/>
  <c r="L136" i="17" s="1"/>
  <c r="L132" i="17" a="1"/>
  <c r="L132" i="17" s="1"/>
  <c r="L177" i="17" s="1"/>
  <c r="L106" i="17" a="1"/>
  <c r="L106" i="17" s="1"/>
  <c r="L151" i="17" s="1"/>
  <c r="L100" i="17" a="1"/>
  <c r="L100" i="17" s="1"/>
  <c r="L145" i="17" s="1"/>
  <c r="L99" i="17" a="1"/>
  <c r="L99" i="17" s="1"/>
  <c r="L144" i="17" s="1"/>
  <c r="L98" i="17" a="1"/>
  <c r="L98" i="17" s="1"/>
  <c r="L143" i="17" s="1"/>
  <c r="L113" i="17" a="1"/>
  <c r="L113" i="17" s="1"/>
  <c r="L158" i="17" s="1"/>
  <c r="L97" i="17" a="1"/>
  <c r="L97" i="17" s="1"/>
  <c r="L142" i="17" s="1"/>
  <c r="L123" i="17" a="1"/>
  <c r="L123" i="17" s="1"/>
  <c r="L168" i="17" s="1"/>
  <c r="L93" i="17" a="1"/>
  <c r="L93" i="17" s="1"/>
  <c r="L138" i="17" s="1"/>
  <c r="L121" i="17" a="1"/>
  <c r="L121" i="17" s="1"/>
  <c r="L166" i="17" s="1"/>
  <c r="L105" i="17" a="1"/>
  <c r="L105" i="17" s="1"/>
  <c r="L150" i="17" s="1"/>
  <c r="L131" i="17" a="1"/>
  <c r="L131" i="17" s="1"/>
  <c r="L176" i="17" s="1"/>
  <c r="L112" i="17" a="1"/>
  <c r="L112" i="17" s="1"/>
  <c r="L157" i="17" s="1"/>
  <c r="L92" i="17" a="1"/>
  <c r="L92" i="17" s="1"/>
  <c r="L137" i="17" s="1"/>
  <c r="L116" i="17" a="1"/>
  <c r="L116" i="17" s="1"/>
  <c r="L161" i="17" s="1"/>
  <c r="L107" i="17" a="1"/>
  <c r="L107" i="17" s="1"/>
  <c r="L152" i="17" s="1"/>
  <c r="L108" i="17" a="1"/>
  <c r="L108" i="17" s="1"/>
  <c r="L153" i="17" s="1"/>
  <c r="L94" i="17" a="1"/>
  <c r="L94" i="17" s="1"/>
  <c r="L139" i="17" s="1"/>
  <c r="L115" i="17" a="1"/>
  <c r="L115" i="17" s="1"/>
  <c r="L160" i="17" s="1"/>
  <c r="L104" i="17" a="1"/>
  <c r="L104" i="17" s="1"/>
  <c r="L149" i="17" s="1"/>
  <c r="S110" i="17" a="1"/>
  <c r="S110" i="17" s="1"/>
  <c r="S155" i="17" s="1"/>
  <c r="S131" i="17" a="1"/>
  <c r="S131" i="17" s="1"/>
  <c r="S176" i="17" s="1"/>
  <c r="S123" i="17" a="1"/>
  <c r="S123" i="17" s="1"/>
  <c r="S168" i="17" s="1"/>
  <c r="S101" i="17" a="1"/>
  <c r="S101" i="17" s="1"/>
  <c r="S146" i="17" s="1"/>
  <c r="S99" i="17" a="1"/>
  <c r="S99" i="17" s="1"/>
  <c r="S144" i="17" s="1"/>
  <c r="S111" i="17" a="1"/>
  <c r="S111" i="17" s="1"/>
  <c r="S156" i="17" s="1"/>
  <c r="S127" i="17" a="1"/>
  <c r="S127" i="17" s="1"/>
  <c r="S172" i="17" s="1"/>
  <c r="S116" i="17" a="1"/>
  <c r="S116" i="17" s="1"/>
  <c r="S161" i="17" s="1"/>
  <c r="S108" i="17" a="1"/>
  <c r="S108" i="17" s="1"/>
  <c r="S153" i="17" s="1"/>
  <c r="S118" i="17" a="1"/>
  <c r="S118" i="17" s="1"/>
  <c r="S163" i="17" s="1"/>
  <c r="S122" i="17" a="1"/>
  <c r="S122" i="17" s="1"/>
  <c r="S167" i="17" s="1"/>
  <c r="S117" i="17" a="1"/>
  <c r="S117" i="17" s="1"/>
  <c r="S162" i="17" s="1"/>
  <c r="S128" i="17" a="1"/>
  <c r="S128" i="17" s="1"/>
  <c r="S173" i="17" s="1"/>
  <c r="S91" i="17" a="1"/>
  <c r="S91" i="17" s="1"/>
  <c r="S136" i="17" s="1"/>
  <c r="S100" i="17" a="1"/>
  <c r="S100" i="17" s="1"/>
  <c r="S145" i="17" s="1"/>
  <c r="S96" i="17" a="1"/>
  <c r="S96" i="17" s="1"/>
  <c r="S141" i="17" s="1"/>
  <c r="S94" i="17" a="1"/>
  <c r="S94" i="17" s="1"/>
  <c r="S139" i="17" s="1"/>
  <c r="S124" i="17" a="1"/>
  <c r="S124" i="17" s="1"/>
  <c r="S169" i="17" s="1"/>
  <c r="S121" i="17" a="1"/>
  <c r="S121" i="17" s="1"/>
  <c r="S166" i="17" s="1"/>
  <c r="S114" i="17" a="1"/>
  <c r="S114" i="17" s="1"/>
  <c r="S159" i="17" s="1"/>
  <c r="S109" i="17" a="1"/>
  <c r="S109" i="17" s="1"/>
  <c r="S154" i="17" s="1"/>
  <c r="S107" i="17" a="1"/>
  <c r="S107" i="17" s="1"/>
  <c r="S152" i="17" s="1"/>
  <c r="S120" i="17" a="1"/>
  <c r="S120" i="17" s="1"/>
  <c r="S165" i="17" s="1"/>
  <c r="S112" i="17" a="1"/>
  <c r="S112" i="17" s="1"/>
  <c r="S157" i="17" s="1"/>
  <c r="S102" i="17" a="1"/>
  <c r="S102" i="17" s="1"/>
  <c r="S147" i="17" s="1"/>
  <c r="S97" i="17" a="1"/>
  <c r="S97" i="17" s="1"/>
  <c r="S142" i="17" s="1"/>
  <c r="S93" i="17" a="1"/>
  <c r="S93" i="17" s="1"/>
  <c r="S138" i="17" s="1"/>
  <c r="S104" i="17" a="1"/>
  <c r="S104" i="17" s="1"/>
  <c r="S149" i="17" s="1"/>
  <c r="S132" i="17" a="1"/>
  <c r="S132" i="17" s="1"/>
  <c r="S177" i="17" s="1"/>
  <c r="S113" i="17" a="1"/>
  <c r="S113" i="17" s="1"/>
  <c r="S158" i="17" s="1"/>
  <c r="S126" i="17" a="1"/>
  <c r="S126" i="17" s="1"/>
  <c r="S171" i="17" s="1"/>
  <c r="S115" i="17" a="1"/>
  <c r="S115" i="17" s="1"/>
  <c r="S160" i="17" s="1"/>
  <c r="S92" i="17" a="1"/>
  <c r="S92" i="17" s="1"/>
  <c r="S137" i="17" s="1"/>
  <c r="S95" i="17" a="1"/>
  <c r="S95" i="17" s="1"/>
  <c r="S140" i="17" s="1"/>
  <c r="S105" i="17" a="1"/>
  <c r="S105" i="17" s="1"/>
  <c r="S150" i="17" s="1"/>
  <c r="S129" i="17" a="1"/>
  <c r="S129" i="17" s="1"/>
  <c r="S174" i="17" s="1"/>
  <c r="S125" i="17" a="1"/>
  <c r="S125" i="17" s="1"/>
  <c r="S170" i="17" s="1"/>
  <c r="S130" i="17" a="1"/>
  <c r="S130" i="17" s="1"/>
  <c r="S175" i="17" s="1"/>
  <c r="S119" i="17" a="1"/>
  <c r="S119" i="17" s="1"/>
  <c r="S164" i="17" s="1"/>
  <c r="S103" i="17" a="1"/>
  <c r="S103" i="17" s="1"/>
  <c r="S148" i="17" s="1"/>
  <c r="S98" i="17" a="1"/>
  <c r="S98" i="17" s="1"/>
  <c r="S143" i="17" s="1"/>
  <c r="S106" i="17" a="1"/>
  <c r="S106" i="17" s="1"/>
  <c r="S151" i="17" s="1"/>
  <c r="AE129" i="17" a="1"/>
  <c r="AE129" i="17" s="1"/>
  <c r="AE174" i="17" s="1"/>
  <c r="AE118" i="17" a="1"/>
  <c r="AE118" i="17" s="1"/>
  <c r="AE163" i="17" s="1"/>
  <c r="AE110" i="17" a="1"/>
  <c r="AE110" i="17" s="1"/>
  <c r="AE155" i="17" s="1"/>
  <c r="AE131" i="17" a="1"/>
  <c r="AE131" i="17" s="1"/>
  <c r="AE176" i="17" s="1"/>
  <c r="AE126" i="17" a="1"/>
  <c r="AE126" i="17" s="1"/>
  <c r="AE171" i="17" s="1"/>
  <c r="AE120" i="17" a="1"/>
  <c r="AE120" i="17" s="1"/>
  <c r="AE165" i="17" s="1"/>
  <c r="AE122" i="17" a="1"/>
  <c r="AE122" i="17" s="1"/>
  <c r="AE167" i="17" s="1"/>
  <c r="AE108" i="17" a="1"/>
  <c r="AE108" i="17" s="1"/>
  <c r="AE153" i="17" s="1"/>
  <c r="AE99" i="17" a="1"/>
  <c r="AE99" i="17" s="1"/>
  <c r="AE144" i="17" s="1"/>
  <c r="AE130" i="17" a="1"/>
  <c r="AE130" i="17" s="1"/>
  <c r="AE175" i="17" s="1"/>
  <c r="AE125" i="17" a="1"/>
  <c r="AE125" i="17" s="1"/>
  <c r="AE170" i="17" s="1"/>
  <c r="AE107" i="17" a="1"/>
  <c r="AE107" i="17" s="1"/>
  <c r="AE152" i="17" s="1"/>
  <c r="AE119" i="17" a="1"/>
  <c r="AE119" i="17" s="1"/>
  <c r="AE164" i="17" s="1"/>
  <c r="AE132" i="17" a="1"/>
  <c r="AE132" i="17" s="1"/>
  <c r="AE177" i="17" s="1"/>
  <c r="AE124" i="17" a="1"/>
  <c r="AE124" i="17" s="1"/>
  <c r="AE169" i="17" s="1"/>
  <c r="AE123" i="17" a="1"/>
  <c r="AE123" i="17" s="1"/>
  <c r="AE168" i="17" s="1"/>
  <c r="AE116" i="17" a="1"/>
  <c r="AE116" i="17" s="1"/>
  <c r="AE161" i="17" s="1"/>
  <c r="AE101" i="17" a="1"/>
  <c r="AE101" i="17" s="1"/>
  <c r="AE146" i="17" s="1"/>
  <c r="AE93" i="17" a="1"/>
  <c r="AE93" i="17" s="1"/>
  <c r="AE138" i="17" s="1"/>
  <c r="AE96" i="17" a="1"/>
  <c r="AE96" i="17" s="1"/>
  <c r="AE141" i="17" s="1"/>
  <c r="AE104" i="17" a="1"/>
  <c r="AE104" i="17" s="1"/>
  <c r="AE149" i="17" s="1"/>
  <c r="AE97" i="17" a="1"/>
  <c r="AE97" i="17" s="1"/>
  <c r="AE142" i="17" s="1"/>
  <c r="AE91" i="17" a="1"/>
  <c r="AE91" i="17" s="1"/>
  <c r="AE136" i="17" s="1"/>
  <c r="AE111" i="17" a="1"/>
  <c r="AE111" i="17" s="1"/>
  <c r="AE156" i="17" s="1"/>
  <c r="AE102" i="17" a="1"/>
  <c r="AE102" i="17" s="1"/>
  <c r="AE147" i="17" s="1"/>
  <c r="AE106" i="17" a="1"/>
  <c r="AE106" i="17" s="1"/>
  <c r="AE151" i="17" s="1"/>
  <c r="AE105" i="17" a="1"/>
  <c r="AE105" i="17" s="1"/>
  <c r="AE150" i="17" s="1"/>
  <c r="AE127" i="17" a="1"/>
  <c r="AE127" i="17" s="1"/>
  <c r="AE172" i="17" s="1"/>
  <c r="AE113" i="17" a="1"/>
  <c r="AE113" i="17" s="1"/>
  <c r="AE158" i="17" s="1"/>
  <c r="AE103" i="17" a="1"/>
  <c r="AE103" i="17" s="1"/>
  <c r="AE148" i="17" s="1"/>
  <c r="AE98" i="17" a="1"/>
  <c r="AE98" i="17" s="1"/>
  <c r="AE143" i="17" s="1"/>
  <c r="AE100" i="17" a="1"/>
  <c r="AE100" i="17" s="1"/>
  <c r="AE145" i="17" s="1"/>
  <c r="AE94" i="17" a="1"/>
  <c r="AE94" i="17" s="1"/>
  <c r="AE139" i="17" s="1"/>
  <c r="AE117" i="17" a="1"/>
  <c r="AE117" i="17" s="1"/>
  <c r="AE162" i="17" s="1"/>
  <c r="AE115" i="17" a="1"/>
  <c r="AE115" i="17" s="1"/>
  <c r="AE160" i="17" s="1"/>
  <c r="AE128" i="17" a="1"/>
  <c r="AE128" i="17" s="1"/>
  <c r="AE173" i="17" s="1"/>
  <c r="AE112" i="17" a="1"/>
  <c r="AE112" i="17" s="1"/>
  <c r="AE157" i="17" s="1"/>
  <c r="AE109" i="17" a="1"/>
  <c r="AE109" i="17" s="1"/>
  <c r="AE154" i="17" s="1"/>
  <c r="AE114" i="17" a="1"/>
  <c r="AE114" i="17" s="1"/>
  <c r="AE159" i="17" s="1"/>
  <c r="AE95" i="17" a="1"/>
  <c r="AE95" i="17" s="1"/>
  <c r="AE140" i="17" s="1"/>
  <c r="AE92" i="17" a="1"/>
  <c r="AE92" i="17" s="1"/>
  <c r="AE137" i="17" s="1"/>
  <c r="AE121" i="17" a="1"/>
  <c r="AE121" i="17" s="1"/>
  <c r="AE166" i="17" s="1"/>
  <c r="AK130" i="17" a="1"/>
  <c r="AK130" i="17" s="1"/>
  <c r="AK175" i="17" s="1"/>
  <c r="AK128" i="17" a="1"/>
  <c r="AK128" i="17" s="1"/>
  <c r="AK173" i="17" s="1"/>
  <c r="AK125" i="17" a="1"/>
  <c r="AK125" i="17" s="1"/>
  <c r="AK170" i="17" s="1"/>
  <c r="AK122" i="17" a="1"/>
  <c r="AK122" i="17" s="1"/>
  <c r="AK167" i="17" s="1"/>
  <c r="AK120" i="17" a="1"/>
  <c r="AK120" i="17" s="1"/>
  <c r="AK165" i="17" s="1"/>
  <c r="AK132" i="17" a="1"/>
  <c r="AK132" i="17" s="1"/>
  <c r="AK177" i="17" s="1"/>
  <c r="AK127" i="17" a="1"/>
  <c r="AK127" i="17" s="1"/>
  <c r="AK172" i="17" s="1"/>
  <c r="AK124" i="17" a="1"/>
  <c r="AK124" i="17" s="1"/>
  <c r="AK169" i="17" s="1"/>
  <c r="AK110" i="17" a="1"/>
  <c r="AK110" i="17" s="1"/>
  <c r="AK155" i="17" s="1"/>
  <c r="AK123" i="17" a="1"/>
  <c r="AK123" i="17" s="1"/>
  <c r="AK168" i="17" s="1"/>
  <c r="AK118" i="17" a="1"/>
  <c r="AK118" i="17" s="1"/>
  <c r="AK163" i="17" s="1"/>
  <c r="AK112" i="17" a="1"/>
  <c r="AK112" i="17" s="1"/>
  <c r="AK157" i="17" s="1"/>
  <c r="AK99" i="17" a="1"/>
  <c r="AK99" i="17" s="1"/>
  <c r="AK144" i="17" s="1"/>
  <c r="AK116" i="17" a="1"/>
  <c r="AK116" i="17" s="1"/>
  <c r="AK161" i="17" s="1"/>
  <c r="AK113" i="17" a="1"/>
  <c r="AK113" i="17" s="1"/>
  <c r="AK158" i="17" s="1"/>
  <c r="AK105" i="17" a="1"/>
  <c r="AK105" i="17" s="1"/>
  <c r="AK150" i="17" s="1"/>
  <c r="AK108" i="17" a="1"/>
  <c r="AK108" i="17" s="1"/>
  <c r="AK153" i="17" s="1"/>
  <c r="AK100" i="17" a="1"/>
  <c r="AK100" i="17" s="1"/>
  <c r="AK145" i="17" s="1"/>
  <c r="AK121" i="17" a="1"/>
  <c r="AK121" i="17" s="1"/>
  <c r="AK166" i="17" s="1"/>
  <c r="AK114" i="17" a="1"/>
  <c r="AK114" i="17" s="1"/>
  <c r="AK159" i="17" s="1"/>
  <c r="AK104" i="17" a="1"/>
  <c r="AK104" i="17" s="1"/>
  <c r="AK149" i="17" s="1"/>
  <c r="AK129" i="17" a="1"/>
  <c r="AK129" i="17" s="1"/>
  <c r="AK174" i="17" s="1"/>
  <c r="AK106" i="17" a="1"/>
  <c r="AK106" i="17" s="1"/>
  <c r="AK151" i="17" s="1"/>
  <c r="AK97" i="17" a="1"/>
  <c r="AK97" i="17" s="1"/>
  <c r="AK142" i="17" s="1"/>
  <c r="AK94" i="17" a="1"/>
  <c r="AK94" i="17" s="1"/>
  <c r="AK139" i="17" s="1"/>
  <c r="AK119" i="17" a="1"/>
  <c r="AK119" i="17" s="1"/>
  <c r="AK164" i="17" s="1"/>
  <c r="AK95" i="17" a="1"/>
  <c r="AK95" i="17" s="1"/>
  <c r="AK140" i="17" s="1"/>
  <c r="AK126" i="17" a="1"/>
  <c r="AK126" i="17" s="1"/>
  <c r="AK171" i="17" s="1"/>
  <c r="AK96" i="17" a="1"/>
  <c r="AK96" i="17" s="1"/>
  <c r="AK141" i="17" s="1"/>
  <c r="AK115" i="17" a="1"/>
  <c r="AK115" i="17" s="1"/>
  <c r="AK160" i="17" s="1"/>
  <c r="AK98" i="17" a="1"/>
  <c r="AK98" i="17" s="1"/>
  <c r="AK143" i="17" s="1"/>
  <c r="AK92" i="17" a="1"/>
  <c r="AK92" i="17" s="1"/>
  <c r="AK137" i="17" s="1"/>
  <c r="AK117" i="17" a="1"/>
  <c r="AK117" i="17" s="1"/>
  <c r="AK162" i="17" s="1"/>
  <c r="AK111" i="17" a="1"/>
  <c r="AK111" i="17" s="1"/>
  <c r="AK156" i="17" s="1"/>
  <c r="AK131" i="17" a="1"/>
  <c r="AK131" i="17" s="1"/>
  <c r="AK176" i="17" s="1"/>
  <c r="AK103" i="17" a="1"/>
  <c r="AK103" i="17" s="1"/>
  <c r="AK148" i="17" s="1"/>
  <c r="AK91" i="17" a="1"/>
  <c r="AK91" i="17" s="1"/>
  <c r="AK136" i="17" s="1"/>
  <c r="AK109" i="17" a="1"/>
  <c r="AK109" i="17" s="1"/>
  <c r="AK154" i="17" s="1"/>
  <c r="AK101" i="17" a="1"/>
  <c r="AK101" i="17" s="1"/>
  <c r="AK146" i="17" s="1"/>
  <c r="AK102" i="17" a="1"/>
  <c r="AK102" i="17" s="1"/>
  <c r="AK147" i="17" s="1"/>
  <c r="AK107" i="17" a="1"/>
  <c r="AK107" i="17" s="1"/>
  <c r="AK152" i="17" s="1"/>
  <c r="AK93" i="17" a="1"/>
  <c r="AK93" i="17" s="1"/>
  <c r="AK138" i="17" s="1"/>
  <c r="AD124" i="17" a="1"/>
  <c r="AD124" i="17" s="1"/>
  <c r="AD169" i="17" s="1"/>
  <c r="AD121" i="17" a="1"/>
  <c r="AD121" i="17" s="1"/>
  <c r="AD166" i="17" s="1"/>
  <c r="AD118" i="17" a="1"/>
  <c r="AD118" i="17" s="1"/>
  <c r="AD163" i="17" s="1"/>
  <c r="AD129" i="17" a="1"/>
  <c r="AD129" i="17" s="1"/>
  <c r="AD174" i="17" s="1"/>
  <c r="AD125" i="17" a="1"/>
  <c r="AD125" i="17" s="1"/>
  <c r="AD170" i="17" s="1"/>
  <c r="AD126" i="17" a="1"/>
  <c r="AD126" i="17" s="1"/>
  <c r="AD171" i="17" s="1"/>
  <c r="AD122" i="17" a="1"/>
  <c r="AD122" i="17" s="1"/>
  <c r="AD167" i="17" s="1"/>
  <c r="AD108" i="17" a="1"/>
  <c r="AD108" i="17" s="1"/>
  <c r="AD153" i="17" s="1"/>
  <c r="AD105" i="17" a="1"/>
  <c r="AD105" i="17" s="1"/>
  <c r="AD150" i="17" s="1"/>
  <c r="AD110" i="17" a="1"/>
  <c r="AD110" i="17" s="1"/>
  <c r="AD155" i="17" s="1"/>
  <c r="AD107" i="17" a="1"/>
  <c r="AD107" i="17" s="1"/>
  <c r="AD152" i="17" s="1"/>
  <c r="AD98" i="17" a="1"/>
  <c r="AD98" i="17" s="1"/>
  <c r="AD143" i="17" s="1"/>
  <c r="AD119" i="17" a="1"/>
  <c r="AD119" i="17" s="1"/>
  <c r="AD164" i="17" s="1"/>
  <c r="AD114" i="17" a="1"/>
  <c r="AD114" i="17" s="1"/>
  <c r="AD159" i="17" s="1"/>
  <c r="AD95" i="17" a="1"/>
  <c r="AD95" i="17" s="1"/>
  <c r="AD140" i="17" s="1"/>
  <c r="AD103" i="17" a="1"/>
  <c r="AD103" i="17" s="1"/>
  <c r="AD148" i="17" s="1"/>
  <c r="AD93" i="17" a="1"/>
  <c r="AD93" i="17" s="1"/>
  <c r="AD138" i="17" s="1"/>
  <c r="AD92" i="17" a="1"/>
  <c r="AD92" i="17" s="1"/>
  <c r="AD137" i="17" s="1"/>
  <c r="AD132" i="17" a="1"/>
  <c r="AD132" i="17" s="1"/>
  <c r="AD177" i="17" s="1"/>
  <c r="AD96" i="17" a="1"/>
  <c r="AD96" i="17" s="1"/>
  <c r="AD141" i="17" s="1"/>
  <c r="AD130" i="17" a="1"/>
  <c r="AD130" i="17" s="1"/>
  <c r="AD175" i="17" s="1"/>
  <c r="AD117" i="17" a="1"/>
  <c r="AD117" i="17" s="1"/>
  <c r="AD162" i="17" s="1"/>
  <c r="AB28" i="2" s="1"/>
  <c r="AD102" i="17" a="1"/>
  <c r="AD102" i="17" s="1"/>
  <c r="AD147" i="17" s="1"/>
  <c r="AD123" i="17" a="1"/>
  <c r="AD123" i="17" s="1"/>
  <c r="AD168" i="17" s="1"/>
  <c r="AD120" i="17" a="1"/>
  <c r="AD120" i="17" s="1"/>
  <c r="AD165" i="17" s="1"/>
  <c r="AD104" i="17" a="1"/>
  <c r="AD104" i="17" s="1"/>
  <c r="AD149" i="17" s="1"/>
  <c r="AD91" i="17" a="1"/>
  <c r="AD91" i="17" s="1"/>
  <c r="AD136" i="17" s="1"/>
  <c r="AD113" i="17" a="1"/>
  <c r="AD113" i="17" s="1"/>
  <c r="AD158" i="17" s="1"/>
  <c r="AD127" i="17" a="1"/>
  <c r="AD127" i="17" s="1"/>
  <c r="AD172" i="17" s="1"/>
  <c r="AD101" i="17" a="1"/>
  <c r="AD101" i="17" s="1"/>
  <c r="AD146" i="17" s="1"/>
  <c r="AD99" i="17" a="1"/>
  <c r="AD99" i="17" s="1"/>
  <c r="AD144" i="17" s="1"/>
  <c r="AD100" i="17" a="1"/>
  <c r="AD100" i="17" s="1"/>
  <c r="AD145" i="17" s="1"/>
  <c r="AD97" i="17" a="1"/>
  <c r="AD97" i="17" s="1"/>
  <c r="AD142" i="17" s="1"/>
  <c r="AD106" i="17" a="1"/>
  <c r="AD106" i="17" s="1"/>
  <c r="AD151" i="17" s="1"/>
  <c r="AD94" i="17" a="1"/>
  <c r="AD94" i="17" s="1"/>
  <c r="AD139" i="17" s="1"/>
  <c r="AD116" i="17" a="1"/>
  <c r="AD116" i="17" s="1"/>
  <c r="AD161" i="17" s="1"/>
  <c r="AD115" i="17" a="1"/>
  <c r="AD115" i="17" s="1"/>
  <c r="AD160" i="17" s="1"/>
  <c r="AD131" i="17" a="1"/>
  <c r="AD131" i="17" s="1"/>
  <c r="AD176" i="17" s="1"/>
  <c r="AD112" i="17" a="1"/>
  <c r="AD112" i="17" s="1"/>
  <c r="AD157" i="17" s="1"/>
  <c r="AD109" i="17" a="1"/>
  <c r="AD109" i="17" s="1"/>
  <c r="AD154" i="17" s="1"/>
  <c r="AD128" i="17" a="1"/>
  <c r="AD128" i="17" s="1"/>
  <c r="AD173" i="17" s="1"/>
  <c r="AD111" i="17" a="1"/>
  <c r="AD111" i="17" s="1"/>
  <c r="AD156" i="17" s="1"/>
  <c r="AF113" i="17" a="1"/>
  <c r="AF113" i="17" s="1"/>
  <c r="AF158" i="17" s="1"/>
  <c r="AF131" i="17" a="1"/>
  <c r="AF131" i="17" s="1"/>
  <c r="AF176" i="17" s="1"/>
  <c r="AF126" i="17" a="1"/>
  <c r="AF126" i="17" s="1"/>
  <c r="AF171" i="17" s="1"/>
  <c r="AF120" i="17" a="1"/>
  <c r="AF120" i="17" s="1"/>
  <c r="AF165" i="17" s="1"/>
  <c r="AF123" i="17" a="1"/>
  <c r="AF123" i="17" s="1"/>
  <c r="AF168" i="17" s="1"/>
  <c r="AF130" i="17" a="1"/>
  <c r="AF130" i="17" s="1"/>
  <c r="AF175" i="17" s="1"/>
  <c r="AF115" i="17" a="1"/>
  <c r="AF115" i="17" s="1"/>
  <c r="AF160" i="17" s="1"/>
  <c r="AF119" i="17" a="1"/>
  <c r="AF119" i="17" s="1"/>
  <c r="AF164" i="17" s="1"/>
  <c r="AF111" i="17" a="1"/>
  <c r="AF111" i="17" s="1"/>
  <c r="AF156" i="17" s="1"/>
  <c r="AF124" i="17" a="1"/>
  <c r="AF124" i="17" s="1"/>
  <c r="AF169" i="17" s="1"/>
  <c r="AF110" i="17" a="1"/>
  <c r="AF110" i="17" s="1"/>
  <c r="AF155" i="17" s="1"/>
  <c r="AF132" i="17" a="1"/>
  <c r="AF132" i="17" s="1"/>
  <c r="AF177" i="17" s="1"/>
  <c r="AF116" i="17" a="1"/>
  <c r="AF116" i="17" s="1"/>
  <c r="AF161" i="17" s="1"/>
  <c r="AF101" i="17" a="1"/>
  <c r="AF101" i="17" s="1"/>
  <c r="AF146" i="17" s="1"/>
  <c r="AF125" i="17" a="1"/>
  <c r="AF125" i="17" s="1"/>
  <c r="AF170" i="17" s="1"/>
  <c r="AF96" i="17" a="1"/>
  <c r="AF96" i="17" s="1"/>
  <c r="AF141" i="17" s="1"/>
  <c r="AF104" i="17" a="1"/>
  <c r="AF104" i="17" s="1"/>
  <c r="AF149" i="17" s="1"/>
  <c r="AF97" i="17" a="1"/>
  <c r="AF97" i="17" s="1"/>
  <c r="AF142" i="17" s="1"/>
  <c r="AF91" i="17" a="1"/>
  <c r="AF91" i="17" s="1"/>
  <c r="AF136" i="17" s="1"/>
  <c r="AF121" i="17" a="1"/>
  <c r="AF121" i="17" s="1"/>
  <c r="AF166" i="17" s="1"/>
  <c r="AF109" i="17" a="1"/>
  <c r="AF109" i="17" s="1"/>
  <c r="AF154" i="17" s="1"/>
  <c r="AF106" i="17" a="1"/>
  <c r="AF106" i="17" s="1"/>
  <c r="AF151" i="17" s="1"/>
  <c r="AF105" i="17" a="1"/>
  <c r="AF105" i="17" s="1"/>
  <c r="AF150" i="17" s="1"/>
  <c r="AF98" i="17" a="1"/>
  <c r="AF98" i="17" s="1"/>
  <c r="AF143" i="17" s="1"/>
  <c r="AF99" i="17" a="1"/>
  <c r="AF99" i="17" s="1"/>
  <c r="AF144" i="17" s="1"/>
  <c r="AF102" i="17" a="1"/>
  <c r="AF102" i="17" s="1"/>
  <c r="AF147" i="17" s="1"/>
  <c r="AF103" i="17" a="1"/>
  <c r="AF103" i="17" s="1"/>
  <c r="AF148" i="17" s="1"/>
  <c r="AF107" i="17" a="1"/>
  <c r="AF107" i="17" s="1"/>
  <c r="AF152" i="17" s="1"/>
  <c r="AF100" i="17" a="1"/>
  <c r="AF100" i="17" s="1"/>
  <c r="AF145" i="17" s="1"/>
  <c r="AF117" i="17" a="1"/>
  <c r="AF117" i="17" s="1"/>
  <c r="AF162" i="17" s="1"/>
  <c r="AF118" i="17" a="1"/>
  <c r="AF118" i="17" s="1"/>
  <c r="AF163" i="17" s="1"/>
  <c r="AF92" i="17" a="1"/>
  <c r="AF92" i="17" s="1"/>
  <c r="AF137" i="17" s="1"/>
  <c r="AF114" i="17" a="1"/>
  <c r="AF114" i="17" s="1"/>
  <c r="AF159" i="17" s="1"/>
  <c r="AF95" i="17" a="1"/>
  <c r="AF95" i="17" s="1"/>
  <c r="AF140" i="17" s="1"/>
  <c r="AF93" i="17" a="1"/>
  <c r="AF93" i="17" s="1"/>
  <c r="AF138" i="17" s="1"/>
  <c r="AF122" i="17" a="1"/>
  <c r="AF122" i="17" s="1"/>
  <c r="AF167" i="17" s="1"/>
  <c r="AF129" i="17" a="1"/>
  <c r="AF129" i="17" s="1"/>
  <c r="AF174" i="17" s="1"/>
  <c r="AF127" i="17" a="1"/>
  <c r="AF127" i="17" s="1"/>
  <c r="AF172" i="17" s="1"/>
  <c r="AF94" i="17" a="1"/>
  <c r="AF94" i="17" s="1"/>
  <c r="AF139" i="17" s="1"/>
  <c r="AF108" i="17" a="1"/>
  <c r="AF108" i="17" s="1"/>
  <c r="AF153" i="17" s="1"/>
  <c r="AF112" i="17" a="1"/>
  <c r="AF112" i="17" s="1"/>
  <c r="AF157" i="17" s="1"/>
  <c r="AF128" i="17" a="1"/>
  <c r="AF128" i="17" s="1"/>
  <c r="AF173" i="17" s="1"/>
  <c r="O132" i="17" a="1"/>
  <c r="O132" i="17" s="1"/>
  <c r="O177" i="17" s="1"/>
  <c r="O127" i="17" a="1"/>
  <c r="O127" i="17" s="1"/>
  <c r="O172" i="17" s="1"/>
  <c r="O129" i="17" a="1"/>
  <c r="O129" i="17" s="1"/>
  <c r="O174" i="17" s="1"/>
  <c r="O118" i="17" a="1"/>
  <c r="O118" i="17" s="1"/>
  <c r="O163" i="17" s="1"/>
  <c r="O112" i="17" a="1"/>
  <c r="O112" i="17" s="1"/>
  <c r="O157" i="17" s="1"/>
  <c r="O122" i="17" a="1"/>
  <c r="O122" i="17" s="1"/>
  <c r="O167" i="17" s="1"/>
  <c r="O116" i="17" a="1"/>
  <c r="O116" i="17" s="1"/>
  <c r="O161" i="17" s="1"/>
  <c r="O106" i="17" a="1"/>
  <c r="O106" i="17" s="1"/>
  <c r="O151" i="17" s="1"/>
  <c r="O102" i="17" a="1"/>
  <c r="O102" i="17" s="1"/>
  <c r="O147" i="17" s="1"/>
  <c r="M13" i="2" s="1"/>
  <c r="O130" i="17" a="1"/>
  <c r="O130" i="17" s="1"/>
  <c r="O175" i="17" s="1"/>
  <c r="O119" i="17" a="1"/>
  <c r="O119" i="17" s="1"/>
  <c r="O164" i="17" s="1"/>
  <c r="O114" i="17" a="1"/>
  <c r="O114" i="17" s="1"/>
  <c r="O159" i="17" s="1"/>
  <c r="O109" i="17" a="1"/>
  <c r="O109" i="17" s="1"/>
  <c r="O154" i="17" s="1"/>
  <c r="O108" i="17" a="1"/>
  <c r="O108" i="17" s="1"/>
  <c r="O153" i="17" s="1"/>
  <c r="O115" i="17" a="1"/>
  <c r="O115" i="17" s="1"/>
  <c r="O160" i="17" s="1"/>
  <c r="O110" i="17" a="1"/>
  <c r="O110" i="17" s="1"/>
  <c r="O155" i="17" s="1"/>
  <c r="O123" i="17" a="1"/>
  <c r="O123" i="17" s="1"/>
  <c r="O168" i="17" s="1"/>
  <c r="O107" i="17" a="1"/>
  <c r="O107" i="17" s="1"/>
  <c r="O152" i="17" s="1"/>
  <c r="O93" i="17" a="1"/>
  <c r="O93" i="17" s="1"/>
  <c r="O138" i="17" s="1"/>
  <c r="O117" i="17" a="1"/>
  <c r="O117" i="17" s="1"/>
  <c r="O162" i="17" s="1"/>
  <c r="O94" i="17" a="1"/>
  <c r="O94" i="17" s="1"/>
  <c r="O139" i="17" s="1"/>
  <c r="O113" i="17" a="1"/>
  <c r="O113" i="17" s="1"/>
  <c r="O158" i="17" s="1"/>
  <c r="O104" i="17" a="1"/>
  <c r="O104" i="17" s="1"/>
  <c r="O149" i="17" s="1"/>
  <c r="O103" i="17" a="1"/>
  <c r="O103" i="17" s="1"/>
  <c r="O148" i="17" s="1"/>
  <c r="O96" i="17" a="1"/>
  <c r="O96" i="17" s="1"/>
  <c r="O141" i="17" s="1"/>
  <c r="O125" i="17" a="1"/>
  <c r="O125" i="17" s="1"/>
  <c r="O170" i="17" s="1"/>
  <c r="O101" i="17" a="1"/>
  <c r="O101" i="17" s="1"/>
  <c r="O146" i="17" s="1"/>
  <c r="O91" i="17" a="1"/>
  <c r="O91" i="17" s="1"/>
  <c r="O136" i="17" s="1"/>
  <c r="O98" i="17" a="1"/>
  <c r="O98" i="17" s="1"/>
  <c r="O143" i="17" s="1"/>
  <c r="O97" i="17" a="1"/>
  <c r="O97" i="17" s="1"/>
  <c r="O142" i="17" s="1"/>
  <c r="O95" i="17" a="1"/>
  <c r="O95" i="17" s="1"/>
  <c r="O140" i="17" s="1"/>
  <c r="O128" i="17" a="1"/>
  <c r="O128" i="17" s="1"/>
  <c r="O173" i="17" s="1"/>
  <c r="O121" i="17" a="1"/>
  <c r="O121" i="17" s="1"/>
  <c r="O166" i="17" s="1"/>
  <c r="O111" i="17" a="1"/>
  <c r="O111" i="17" s="1"/>
  <c r="O156" i="17" s="1"/>
  <c r="O131" i="17" a="1"/>
  <c r="O131" i="17" s="1"/>
  <c r="O176" i="17" s="1"/>
  <c r="O99" i="17" a="1"/>
  <c r="O99" i="17" s="1"/>
  <c r="O144" i="17" s="1"/>
  <c r="O124" i="17" a="1"/>
  <c r="O124" i="17" s="1"/>
  <c r="O169" i="17" s="1"/>
  <c r="O100" i="17" a="1"/>
  <c r="O100" i="17" s="1"/>
  <c r="O145" i="17" s="1"/>
  <c r="O126" i="17" a="1"/>
  <c r="O126" i="17" s="1"/>
  <c r="O171" i="17" s="1"/>
  <c r="O92" i="17" a="1"/>
  <c r="O92" i="17" s="1"/>
  <c r="O137" i="17" s="1"/>
  <c r="O120" i="17" a="1"/>
  <c r="O120" i="17" s="1"/>
  <c r="O165" i="17" s="1"/>
  <c r="O105" i="17" a="1"/>
  <c r="O105" i="17" s="1"/>
  <c r="O150" i="17" s="1"/>
  <c r="AR126" i="17" a="1"/>
  <c r="AR126" i="17" s="1"/>
  <c r="AR171" i="17" s="1"/>
  <c r="AR123" i="17" a="1"/>
  <c r="AR123" i="17" s="1"/>
  <c r="AR168" i="17" s="1"/>
  <c r="AR121" i="17" a="1"/>
  <c r="AR121" i="17" s="1"/>
  <c r="AR166" i="17" s="1"/>
  <c r="AR125" i="17" a="1"/>
  <c r="AR125" i="17" s="1"/>
  <c r="AR170" i="17" s="1"/>
  <c r="AR118" i="17" a="1"/>
  <c r="AR118" i="17" s="1"/>
  <c r="AR163" i="17" s="1"/>
  <c r="AR115" i="17" a="1"/>
  <c r="AR115" i="17" s="1"/>
  <c r="AR160" i="17" s="1"/>
  <c r="AR111" i="17" a="1"/>
  <c r="AR111" i="17" s="1"/>
  <c r="AR156" i="17" s="1"/>
  <c r="AR108" i="17" a="1"/>
  <c r="AR108" i="17" s="1"/>
  <c r="AR153" i="17" s="1"/>
  <c r="AR107" i="17" a="1"/>
  <c r="AR107" i="17" s="1"/>
  <c r="AR152" i="17" s="1"/>
  <c r="AR101" i="17" a="1"/>
  <c r="AR101" i="17" s="1"/>
  <c r="AR146" i="17" s="1"/>
  <c r="AR94" i="17" a="1"/>
  <c r="AR94" i="17" s="1"/>
  <c r="AR139" i="17" s="1"/>
  <c r="AR120" i="17" a="1"/>
  <c r="AR120" i="17" s="1"/>
  <c r="AR165" i="17" s="1"/>
  <c r="AR129" i="17" a="1"/>
  <c r="AR129" i="17" s="1"/>
  <c r="AR174" i="17" s="1"/>
  <c r="AR103" i="17" a="1"/>
  <c r="AR103" i="17" s="1"/>
  <c r="AR148" i="17" s="1"/>
  <c r="AR95" i="17" a="1"/>
  <c r="AR95" i="17" s="1"/>
  <c r="AR140" i="17" s="1"/>
  <c r="AR93" i="17" a="1"/>
  <c r="AR93" i="17" s="1"/>
  <c r="AR138" i="17" s="1"/>
  <c r="AR92" i="17" a="1"/>
  <c r="AR92" i="17" s="1"/>
  <c r="AR137" i="17" s="1"/>
  <c r="AR128" i="17" a="1"/>
  <c r="AR128" i="17" s="1"/>
  <c r="AR173" i="17" s="1"/>
  <c r="AR119" i="17" a="1"/>
  <c r="AR119" i="17" s="1"/>
  <c r="AR164" i="17" s="1"/>
  <c r="AR124" i="17" a="1"/>
  <c r="AR124" i="17" s="1"/>
  <c r="AR169" i="17" s="1"/>
  <c r="AR106" i="17" a="1"/>
  <c r="AR106" i="17" s="1"/>
  <c r="AR151" i="17" s="1"/>
  <c r="AR99" i="17" a="1"/>
  <c r="AR99" i="17" s="1"/>
  <c r="AR144" i="17" s="1"/>
  <c r="AR109" i="17" a="1"/>
  <c r="AR109" i="17" s="1"/>
  <c r="AR154" i="17" s="1"/>
  <c r="AR114" i="17" a="1"/>
  <c r="AR114" i="17" s="1"/>
  <c r="AR159" i="17" s="1"/>
  <c r="AR132" i="17" a="1"/>
  <c r="AR132" i="17" s="1"/>
  <c r="AR177" i="17" s="1"/>
  <c r="AR122" i="17" a="1"/>
  <c r="AR122" i="17" s="1"/>
  <c r="AR167" i="17" s="1"/>
  <c r="AR105" i="17" a="1"/>
  <c r="AR105" i="17" s="1"/>
  <c r="AR150" i="17" s="1"/>
  <c r="AR113" i="17" a="1"/>
  <c r="AR113" i="17" s="1"/>
  <c r="AR158" i="17" s="1"/>
  <c r="AR91" i="17" a="1"/>
  <c r="AR91" i="17" s="1"/>
  <c r="AR136" i="17" s="1"/>
  <c r="AR102" i="17" a="1"/>
  <c r="AR102" i="17" s="1"/>
  <c r="AR147" i="17" s="1"/>
  <c r="AR104" i="17" a="1"/>
  <c r="AR104" i="17" s="1"/>
  <c r="AR149" i="17" s="1"/>
  <c r="AR97" i="17" a="1"/>
  <c r="AR97" i="17" s="1"/>
  <c r="AR142" i="17" s="1"/>
  <c r="AR127" i="17" a="1"/>
  <c r="AR127" i="17" s="1"/>
  <c r="AR172" i="17" s="1"/>
  <c r="AR112" i="17" a="1"/>
  <c r="AR112" i="17" s="1"/>
  <c r="AR157" i="17" s="1"/>
  <c r="AR98" i="17" a="1"/>
  <c r="AR98" i="17" s="1"/>
  <c r="AR143" i="17" s="1"/>
  <c r="AR100" i="17" a="1"/>
  <c r="AR100" i="17" s="1"/>
  <c r="AR145" i="17" s="1"/>
  <c r="AR110" i="17" a="1"/>
  <c r="AR110" i="17" s="1"/>
  <c r="AR155" i="17" s="1"/>
  <c r="AR116" i="17" a="1"/>
  <c r="AR116" i="17" s="1"/>
  <c r="AR161" i="17" s="1"/>
  <c r="AR131" i="17" a="1"/>
  <c r="AR131" i="17" s="1"/>
  <c r="AR176" i="17" s="1"/>
  <c r="AR117" i="17" a="1"/>
  <c r="AR117" i="17" s="1"/>
  <c r="AR162" i="17" s="1"/>
  <c r="AR130" i="17" a="1"/>
  <c r="AR130" i="17" s="1"/>
  <c r="AR175" i="17" s="1"/>
  <c r="AR96" i="17" a="1"/>
  <c r="AR96" i="17" s="1"/>
  <c r="AR141" i="17" s="1"/>
  <c r="AB112" i="17" a="1"/>
  <c r="AB112" i="17" s="1"/>
  <c r="AB157" i="17" s="1"/>
  <c r="AB127" i="17" a="1"/>
  <c r="AB127" i="17" s="1"/>
  <c r="AB172" i="17" s="1"/>
  <c r="AB124" i="17" a="1"/>
  <c r="AB124" i="17" s="1"/>
  <c r="AB169" i="17" s="1"/>
  <c r="AB118" i="17" a="1"/>
  <c r="AB118" i="17" s="1"/>
  <c r="AB163" i="17" s="1"/>
  <c r="AB116" i="17" a="1"/>
  <c r="AB116" i="17" s="1"/>
  <c r="AB161" i="17" s="1"/>
  <c r="AB109" i="17" a="1"/>
  <c r="AB109" i="17" s="1"/>
  <c r="AB154" i="17" s="1"/>
  <c r="AB106" i="17" a="1"/>
  <c r="AB106" i="17" s="1"/>
  <c r="AB151" i="17" s="1"/>
  <c r="AB129" i="17" a="1"/>
  <c r="AB129" i="17" s="1"/>
  <c r="AB174" i="17" s="1"/>
  <c r="AB104" i="17" a="1"/>
  <c r="AB104" i="17" s="1"/>
  <c r="AB149" i="17" s="1"/>
  <c r="AB102" i="17" a="1"/>
  <c r="AB102" i="17" s="1"/>
  <c r="AB147" i="17" s="1"/>
  <c r="AB125" i="17" a="1"/>
  <c r="AB125" i="17" s="1"/>
  <c r="AB170" i="17" s="1"/>
  <c r="AB120" i="17" a="1"/>
  <c r="AB120" i="17" s="1"/>
  <c r="AB165" i="17" s="1"/>
  <c r="AB115" i="17" a="1"/>
  <c r="AB115" i="17" s="1"/>
  <c r="AB160" i="17" s="1"/>
  <c r="AB95" i="17" a="1"/>
  <c r="AB95" i="17" s="1"/>
  <c r="AB140" i="17" s="1"/>
  <c r="AB93" i="17" a="1"/>
  <c r="AB93" i="17" s="1"/>
  <c r="AB138" i="17" s="1"/>
  <c r="AB91" i="17" a="1"/>
  <c r="AB91" i="17" s="1"/>
  <c r="AB136" i="17" s="1"/>
  <c r="AB131" i="17" a="1"/>
  <c r="AB131" i="17" s="1"/>
  <c r="AB176" i="17" s="1"/>
  <c r="AB111" i="17" a="1"/>
  <c r="AB111" i="17" s="1"/>
  <c r="AB156" i="17" s="1"/>
  <c r="AB94" i="17" a="1"/>
  <c r="AB94" i="17" s="1"/>
  <c r="AB139" i="17" s="1"/>
  <c r="AB114" i="17" a="1"/>
  <c r="AB114" i="17" s="1"/>
  <c r="AB159" i="17" s="1"/>
  <c r="AB110" i="17" a="1"/>
  <c r="AB110" i="17" s="1"/>
  <c r="AB155" i="17" s="1"/>
  <c r="AB132" i="17" a="1"/>
  <c r="AB132" i="17" s="1"/>
  <c r="AB177" i="17" s="1"/>
  <c r="AB96" i="17" a="1"/>
  <c r="AB96" i="17" s="1"/>
  <c r="AB141" i="17" s="1"/>
  <c r="AB128" i="17" a="1"/>
  <c r="AB128" i="17" s="1"/>
  <c r="AB173" i="17" s="1"/>
  <c r="AB92" i="17" a="1"/>
  <c r="AB92" i="17" s="1"/>
  <c r="AB137" i="17" s="1"/>
  <c r="AB123" i="17" a="1"/>
  <c r="AB123" i="17" s="1"/>
  <c r="AB168" i="17" s="1"/>
  <c r="AB103" i="17" a="1"/>
  <c r="AB103" i="17" s="1"/>
  <c r="AB148" i="17" s="1"/>
  <c r="AB130" i="17" a="1"/>
  <c r="AB130" i="17" s="1"/>
  <c r="AB175" i="17" s="1"/>
  <c r="AB119" i="17" a="1"/>
  <c r="AB119" i="17" s="1"/>
  <c r="AB164" i="17" s="1"/>
  <c r="AB98" i="17" a="1"/>
  <c r="AB98" i="17" s="1"/>
  <c r="AB143" i="17" s="1"/>
  <c r="AB108" i="17" a="1"/>
  <c r="AB108" i="17" s="1"/>
  <c r="AB153" i="17" s="1"/>
  <c r="AB105" i="17" a="1"/>
  <c r="AB105" i="17" s="1"/>
  <c r="AB150" i="17" s="1"/>
  <c r="AB101" i="17" a="1"/>
  <c r="AB101" i="17" s="1"/>
  <c r="AB146" i="17" s="1"/>
  <c r="AB117" i="17" a="1"/>
  <c r="AB117" i="17" s="1"/>
  <c r="AB162" i="17" s="1"/>
  <c r="AB107" i="17" a="1"/>
  <c r="AB107" i="17" s="1"/>
  <c r="AB152" i="17" s="1"/>
  <c r="AB126" i="17" a="1"/>
  <c r="AB126" i="17" s="1"/>
  <c r="AB171" i="17" s="1"/>
  <c r="AB100" i="17" a="1"/>
  <c r="AB100" i="17" s="1"/>
  <c r="AB145" i="17" s="1"/>
  <c r="AB122" i="17" a="1"/>
  <c r="AB122" i="17" s="1"/>
  <c r="AB167" i="17" s="1"/>
  <c r="AB97" i="17" a="1"/>
  <c r="AB97" i="17" s="1"/>
  <c r="AB142" i="17" s="1"/>
  <c r="AB99" i="17" a="1"/>
  <c r="AB99" i="17" s="1"/>
  <c r="AB144" i="17" s="1"/>
  <c r="AB113" i="17" a="1"/>
  <c r="AB113" i="17" s="1"/>
  <c r="AB158" i="17" s="1"/>
  <c r="AB121" i="17" a="1"/>
  <c r="AB121" i="17" s="1"/>
  <c r="AB166" i="17" s="1"/>
  <c r="AA132" i="17" a="1"/>
  <c r="AA132" i="17" s="1"/>
  <c r="AA177" i="17" s="1"/>
  <c r="AA127" i="17" a="1"/>
  <c r="AA127" i="17" s="1"/>
  <c r="AA172" i="17" s="1"/>
  <c r="AA116" i="17" a="1"/>
  <c r="AA116" i="17" s="1"/>
  <c r="AA161" i="17" s="1"/>
  <c r="AA112" i="17" a="1"/>
  <c r="AA112" i="17" s="1"/>
  <c r="AA157" i="17" s="1"/>
  <c r="AA106" i="17" a="1"/>
  <c r="AA106" i="17" s="1"/>
  <c r="AA151" i="17" s="1"/>
  <c r="AA129" i="17" a="1"/>
  <c r="AA129" i="17" s="1"/>
  <c r="AA174" i="17" s="1"/>
  <c r="AA118" i="17" a="1"/>
  <c r="AA118" i="17" s="1"/>
  <c r="AA163" i="17" s="1"/>
  <c r="AA109" i="17" a="1"/>
  <c r="AA109" i="17" s="1"/>
  <c r="AA154" i="17" s="1"/>
  <c r="AA114" i="17" a="1"/>
  <c r="AA114" i="17" s="1"/>
  <c r="AA159" i="17" s="1"/>
  <c r="AA125" i="17" a="1"/>
  <c r="AA125" i="17" s="1"/>
  <c r="AA170" i="17" s="1"/>
  <c r="AA120" i="17" a="1"/>
  <c r="AA120" i="17" s="1"/>
  <c r="AA165" i="17" s="1"/>
  <c r="AA115" i="17" a="1"/>
  <c r="AA115" i="17" s="1"/>
  <c r="AA160" i="17" s="1"/>
  <c r="AA95" i="17" a="1"/>
  <c r="AA95" i="17" s="1"/>
  <c r="AA140" i="17" s="1"/>
  <c r="AA130" i="17" a="1"/>
  <c r="AA130" i="17" s="1"/>
  <c r="AA175" i="17" s="1"/>
  <c r="AA102" i="17" a="1"/>
  <c r="AA102" i="17" s="1"/>
  <c r="AA147" i="17" s="1"/>
  <c r="AA131" i="17" a="1"/>
  <c r="AA131" i="17" s="1"/>
  <c r="AA176" i="17" s="1"/>
  <c r="AA111" i="17" a="1"/>
  <c r="AA111" i="17" s="1"/>
  <c r="AA156" i="17" s="1"/>
  <c r="AA94" i="17" a="1"/>
  <c r="AA94" i="17" s="1"/>
  <c r="AA139" i="17" s="1"/>
  <c r="AA99" i="17" a="1"/>
  <c r="AA99" i="17" s="1"/>
  <c r="AA144" i="17" s="1"/>
  <c r="AA124" i="17" a="1"/>
  <c r="AA124" i="17" s="1"/>
  <c r="AA169" i="17" s="1"/>
  <c r="AA104" i="17" a="1"/>
  <c r="AA104" i="17" s="1"/>
  <c r="AA149" i="17" s="1"/>
  <c r="AA91" i="17" a="1"/>
  <c r="AA91" i="17" s="1"/>
  <c r="AA136" i="17" s="1"/>
  <c r="AA105" i="17" a="1"/>
  <c r="AA105" i="17" s="1"/>
  <c r="AA150" i="17" s="1"/>
  <c r="AA92" i="17" a="1"/>
  <c r="AA92" i="17" s="1"/>
  <c r="AA137" i="17" s="1"/>
  <c r="AA110" i="17" a="1"/>
  <c r="AA110" i="17" s="1"/>
  <c r="AA155" i="17" s="1"/>
  <c r="AA108" i="17" a="1"/>
  <c r="AA108" i="17" s="1"/>
  <c r="AA153" i="17" s="1"/>
  <c r="AA123" i="17" a="1"/>
  <c r="AA123" i="17" s="1"/>
  <c r="AA168" i="17" s="1"/>
  <c r="AA96" i="17" a="1"/>
  <c r="AA96" i="17" s="1"/>
  <c r="AA141" i="17" s="1"/>
  <c r="AA98" i="17" a="1"/>
  <c r="AA98" i="17" s="1"/>
  <c r="AA143" i="17" s="1"/>
  <c r="AA107" i="17" a="1"/>
  <c r="AA107" i="17" s="1"/>
  <c r="AA152" i="17" s="1"/>
  <c r="AA103" i="17" a="1"/>
  <c r="AA103" i="17" s="1"/>
  <c r="AA148" i="17" s="1"/>
  <c r="AA126" i="17" a="1"/>
  <c r="AA126" i="17" s="1"/>
  <c r="AA171" i="17" s="1"/>
  <c r="AA119" i="17" a="1"/>
  <c r="AA119" i="17" s="1"/>
  <c r="AA164" i="17" s="1"/>
  <c r="AA117" i="17" a="1"/>
  <c r="AA117" i="17" s="1"/>
  <c r="AA162" i="17" s="1"/>
  <c r="AA121" i="17" a="1"/>
  <c r="AA121" i="17" s="1"/>
  <c r="AA166" i="17" s="1"/>
  <c r="AA128" i="17" a="1"/>
  <c r="AA128" i="17" s="1"/>
  <c r="AA173" i="17" s="1"/>
  <c r="AA93" i="17" a="1"/>
  <c r="AA93" i="17" s="1"/>
  <c r="AA138" i="17" s="1"/>
  <c r="AA97" i="17" a="1"/>
  <c r="AA97" i="17" s="1"/>
  <c r="AA142" i="17" s="1"/>
  <c r="AA122" i="17" a="1"/>
  <c r="AA122" i="17" s="1"/>
  <c r="AA167" i="17" s="1"/>
  <c r="AA100" i="17" a="1"/>
  <c r="AA100" i="17" s="1"/>
  <c r="AA145" i="17" s="1"/>
  <c r="AA113" i="17" a="1"/>
  <c r="AA113" i="17" s="1"/>
  <c r="AA158" i="17" s="1"/>
  <c r="AA101" i="17" a="1"/>
  <c r="AA101" i="17" s="1"/>
  <c r="AA146" i="17" s="1"/>
  <c r="G131" i="17" a="1"/>
  <c r="G131" i="17" s="1"/>
  <c r="G176" i="17" s="1"/>
  <c r="G120" i="17" a="1"/>
  <c r="G120" i="17" s="1"/>
  <c r="G165" i="17" s="1"/>
  <c r="G125" i="17" a="1"/>
  <c r="G125" i="17" s="1"/>
  <c r="G170" i="17" s="1"/>
  <c r="G112" i="17" a="1"/>
  <c r="G112" i="17" s="1"/>
  <c r="G157" i="17" s="1"/>
  <c r="G109" i="17" a="1"/>
  <c r="G109" i="17" s="1"/>
  <c r="G154" i="17" s="1"/>
  <c r="G100" i="17" a="1"/>
  <c r="G100" i="17" s="1"/>
  <c r="G145" i="17" s="1"/>
  <c r="G98" i="17" a="1"/>
  <c r="G98" i="17" s="1"/>
  <c r="G143" i="17" s="1"/>
  <c r="G132" i="17" a="1"/>
  <c r="G132" i="17" s="1"/>
  <c r="G177" i="17" s="1"/>
  <c r="G121" i="17" a="1"/>
  <c r="G121" i="17" s="1"/>
  <c r="G166" i="17" s="1"/>
  <c r="G111" i="17" a="1"/>
  <c r="G111" i="17" s="1"/>
  <c r="G156" i="17" s="1"/>
  <c r="G94" i="17" a="1"/>
  <c r="G94" i="17" s="1"/>
  <c r="G139" i="17" s="1"/>
  <c r="G123" i="17" a="1"/>
  <c r="G123" i="17" s="1"/>
  <c r="G168" i="17" s="1"/>
  <c r="G107" i="17" a="1"/>
  <c r="G107" i="17" s="1"/>
  <c r="G152" i="17" s="1"/>
  <c r="G106" i="17" a="1"/>
  <c r="G106" i="17" s="1"/>
  <c r="G151" i="17" s="1"/>
  <c r="G92" i="17" a="1"/>
  <c r="G92" i="17" s="1"/>
  <c r="G137" i="17" s="1"/>
  <c r="G113" i="17" a="1"/>
  <c r="G113" i="17" s="1"/>
  <c r="G158" i="17" s="1"/>
  <c r="G93" i="17" a="1"/>
  <c r="G93" i="17" s="1"/>
  <c r="G138" i="17" s="1"/>
  <c r="G122" i="17" a="1"/>
  <c r="G122" i="17" s="1"/>
  <c r="G167" i="17" s="1"/>
  <c r="G129" i="17" a="1"/>
  <c r="G129" i="17" s="1"/>
  <c r="G174" i="17" s="1"/>
  <c r="G101" i="17" a="1"/>
  <c r="G101" i="17" s="1"/>
  <c r="G146" i="17" s="1"/>
  <c r="G116" i="17" a="1"/>
  <c r="G116" i="17" s="1"/>
  <c r="G161" i="17" s="1"/>
  <c r="G102" i="17" a="1"/>
  <c r="G102" i="17" s="1"/>
  <c r="G147" i="17" s="1"/>
  <c r="G126" i="17" a="1"/>
  <c r="G126" i="17" s="1"/>
  <c r="G171" i="17" s="1"/>
  <c r="G108" i="17" a="1"/>
  <c r="G108" i="17" s="1"/>
  <c r="G153" i="17" s="1"/>
  <c r="G104" i="17" a="1"/>
  <c r="G104" i="17" s="1"/>
  <c r="G149" i="17" s="1"/>
  <c r="G103" i="17" a="1"/>
  <c r="G103" i="17" s="1"/>
  <c r="G148" i="17" s="1"/>
  <c r="G105" i="17" a="1"/>
  <c r="G105" i="17" s="1"/>
  <c r="G150" i="17" s="1"/>
  <c r="G115" i="17" a="1"/>
  <c r="G115" i="17" s="1"/>
  <c r="G160" i="17" s="1"/>
  <c r="G95" i="17" a="1"/>
  <c r="G95" i="17" s="1"/>
  <c r="G140" i="17" s="1"/>
  <c r="G130" i="17" a="1"/>
  <c r="G130" i="17" s="1"/>
  <c r="G175" i="17" s="1"/>
  <c r="G110" i="17" a="1"/>
  <c r="G110" i="17" s="1"/>
  <c r="G155" i="17" s="1"/>
  <c r="G128" i="17" a="1"/>
  <c r="G128" i="17" s="1"/>
  <c r="G173" i="17" s="1"/>
  <c r="G124" i="17" a="1"/>
  <c r="G124" i="17" s="1"/>
  <c r="G169" i="17" s="1"/>
  <c r="G119" i="17" a="1"/>
  <c r="G119" i="17" s="1"/>
  <c r="G164" i="17" s="1"/>
  <c r="G117" i="17" a="1"/>
  <c r="G117" i="17" s="1"/>
  <c r="G162" i="17" s="1"/>
  <c r="G114" i="17" a="1"/>
  <c r="G114" i="17" s="1"/>
  <c r="G159" i="17" s="1"/>
  <c r="G118" i="17" a="1"/>
  <c r="G118" i="17" s="1"/>
  <c r="G163" i="17" s="1"/>
  <c r="G96" i="17" a="1"/>
  <c r="G96" i="17" s="1"/>
  <c r="G141" i="17" s="1"/>
  <c r="G97" i="17" a="1"/>
  <c r="G97" i="17" s="1"/>
  <c r="G142" i="17" s="1"/>
  <c r="G99" i="17" a="1"/>
  <c r="G99" i="17" s="1"/>
  <c r="G144" i="17" s="1"/>
  <c r="G127" i="17" a="1"/>
  <c r="G127" i="17" s="1"/>
  <c r="G172" i="17" s="1"/>
  <c r="G91" i="17" a="1"/>
  <c r="G91" i="17" s="1"/>
  <c r="G136" i="17" s="1"/>
  <c r="AH132" i="17" a="1"/>
  <c r="AH132" i="17" s="1"/>
  <c r="AH177" i="17" s="1"/>
  <c r="AH103" i="17" a="1"/>
  <c r="AH103" i="17" s="1"/>
  <c r="AH148" i="17" s="1"/>
  <c r="AH123" i="17" a="1"/>
  <c r="AH123" i="17" s="1"/>
  <c r="AH168" i="17" s="1"/>
  <c r="AH113" i="17" a="1"/>
  <c r="AH113" i="17" s="1"/>
  <c r="AH158" i="17" s="1"/>
  <c r="AH119" i="17" a="1"/>
  <c r="AH119" i="17" s="1"/>
  <c r="AH164" i="17" s="1"/>
  <c r="AH128" i="17" a="1"/>
  <c r="AH128" i="17" s="1"/>
  <c r="AH173" i="17" s="1"/>
  <c r="AH100" i="17" a="1"/>
  <c r="AH100" i="17" s="1"/>
  <c r="AH145" i="17" s="1"/>
  <c r="AH111" i="17" a="1"/>
  <c r="AH111" i="17" s="1"/>
  <c r="AH156" i="17" s="1"/>
  <c r="AH108" i="17" a="1"/>
  <c r="AH108" i="17" s="1"/>
  <c r="AH153" i="17" s="1"/>
  <c r="AH104" i="17" a="1"/>
  <c r="AH104" i="17" s="1"/>
  <c r="AH149" i="17" s="1"/>
  <c r="AH97" i="17" a="1"/>
  <c r="AH97" i="17" s="1"/>
  <c r="AH142" i="17" s="1"/>
  <c r="AH126" i="17" a="1"/>
  <c r="AH126" i="17" s="1"/>
  <c r="AH171" i="17" s="1"/>
  <c r="AH121" i="17" a="1"/>
  <c r="AH121" i="17" s="1"/>
  <c r="AH166" i="17" s="1"/>
  <c r="AH109" i="17" a="1"/>
  <c r="AH109" i="17" s="1"/>
  <c r="AH154" i="17" s="1"/>
  <c r="AH99" i="17" a="1"/>
  <c r="AH99" i="17" s="1"/>
  <c r="AH144" i="17" s="1"/>
  <c r="AH98" i="17" a="1"/>
  <c r="AH98" i="17" s="1"/>
  <c r="AH143" i="17" s="1"/>
  <c r="AH127" i="17" a="1"/>
  <c r="AH127" i="17" s="1"/>
  <c r="AH172" i="17" s="1"/>
  <c r="AH117" i="17" a="1"/>
  <c r="AH117" i="17" s="1"/>
  <c r="AH162" i="17" s="1"/>
  <c r="AH122" i="17" a="1"/>
  <c r="AH122" i="17" s="1"/>
  <c r="AH167" i="17" s="1"/>
  <c r="AH101" i="17" a="1"/>
  <c r="AH101" i="17" s="1"/>
  <c r="AH146" i="17" s="1"/>
  <c r="AH93" i="17" a="1"/>
  <c r="AH93" i="17" s="1"/>
  <c r="AH138" i="17" s="1"/>
  <c r="AH105" i="17" a="1"/>
  <c r="AH105" i="17" s="1"/>
  <c r="AH150" i="17" s="1"/>
  <c r="AH102" i="17" a="1"/>
  <c r="AH102" i="17" s="1"/>
  <c r="AH147" i="17" s="1"/>
  <c r="AH130" i="17" a="1"/>
  <c r="AH130" i="17" s="1"/>
  <c r="AH175" i="17" s="1"/>
  <c r="AH116" i="17" a="1"/>
  <c r="AH116" i="17" s="1"/>
  <c r="AH161" i="17" s="1"/>
  <c r="AH106" i="17" a="1"/>
  <c r="AH106" i="17" s="1"/>
  <c r="AH151" i="17" s="1"/>
  <c r="AH110" i="17" a="1"/>
  <c r="AH110" i="17" s="1"/>
  <c r="AH155" i="17" s="1"/>
  <c r="AH124" i="17" a="1"/>
  <c r="AH124" i="17" s="1"/>
  <c r="AH169" i="17" s="1"/>
  <c r="AH115" i="17" a="1"/>
  <c r="AH115" i="17" s="1"/>
  <c r="AH160" i="17" s="1"/>
  <c r="AH92" i="17" a="1"/>
  <c r="AH92" i="17" s="1"/>
  <c r="AH137" i="17" s="1"/>
  <c r="AH125" i="17" a="1"/>
  <c r="AH125" i="17" s="1"/>
  <c r="AH170" i="17" s="1"/>
  <c r="AH118" i="17" a="1"/>
  <c r="AH118" i="17" s="1"/>
  <c r="AH163" i="17" s="1"/>
  <c r="AH114" i="17" a="1"/>
  <c r="AH114" i="17" s="1"/>
  <c r="AH159" i="17" s="1"/>
  <c r="AH95" i="17" a="1"/>
  <c r="AH95" i="17" s="1"/>
  <c r="AH140" i="17" s="1"/>
  <c r="AH131" i="17" a="1"/>
  <c r="AH131" i="17" s="1"/>
  <c r="AH176" i="17" s="1"/>
  <c r="AH129" i="17" a="1"/>
  <c r="AH129" i="17" s="1"/>
  <c r="AH174" i="17" s="1"/>
  <c r="AH120" i="17" a="1"/>
  <c r="AH120" i="17" s="1"/>
  <c r="AH165" i="17" s="1"/>
  <c r="AH94" i="17" a="1"/>
  <c r="AH94" i="17" s="1"/>
  <c r="AH139" i="17" s="1"/>
  <c r="AH96" i="17" a="1"/>
  <c r="AH96" i="17" s="1"/>
  <c r="AH141" i="17" s="1"/>
  <c r="AH91" i="17" a="1"/>
  <c r="AH91" i="17" s="1"/>
  <c r="AH136" i="17" s="1"/>
  <c r="AH112" i="17" a="1"/>
  <c r="AH112" i="17" s="1"/>
  <c r="AH157" i="17" s="1"/>
  <c r="AH107" i="17" a="1"/>
  <c r="AH107" i="17" s="1"/>
  <c r="AH152" i="17" s="1"/>
  <c r="P112" i="17" a="1"/>
  <c r="P112" i="17" s="1"/>
  <c r="P157" i="17" s="1"/>
  <c r="P108" i="17" a="1"/>
  <c r="P108" i="17" s="1"/>
  <c r="P153" i="17" s="1"/>
  <c r="P127" i="17" a="1"/>
  <c r="P127" i="17" s="1"/>
  <c r="P172" i="17" s="1"/>
  <c r="P121" i="17" a="1"/>
  <c r="P121" i="17" s="1"/>
  <c r="P166" i="17" s="1"/>
  <c r="P116" i="17" a="1"/>
  <c r="P116" i="17" s="1"/>
  <c r="P161" i="17" s="1"/>
  <c r="P114" i="17" a="1"/>
  <c r="P114" i="17" s="1"/>
  <c r="P159" i="17" s="1"/>
  <c r="P109" i="17" a="1"/>
  <c r="P109" i="17" s="1"/>
  <c r="P154" i="17" s="1"/>
  <c r="P130" i="17" a="1"/>
  <c r="P130" i="17" s="1"/>
  <c r="P175" i="17" s="1"/>
  <c r="P119" i="17" a="1"/>
  <c r="P119" i="17" s="1"/>
  <c r="P164" i="17" s="1"/>
  <c r="P132" i="17" a="1"/>
  <c r="P132" i="17" s="1"/>
  <c r="P177" i="17" s="1"/>
  <c r="P123" i="17" a="1"/>
  <c r="P123" i="17" s="1"/>
  <c r="P168" i="17" s="1"/>
  <c r="P107" i="17" a="1"/>
  <c r="P107" i="17" s="1"/>
  <c r="P152" i="17" s="1"/>
  <c r="P102" i="17" a="1"/>
  <c r="P102" i="17" s="1"/>
  <c r="P147" i="17" s="1"/>
  <c r="P93" i="17" a="1"/>
  <c r="P93" i="17" s="1"/>
  <c r="P138" i="17" s="1"/>
  <c r="P91" i="17" a="1"/>
  <c r="P91" i="17" s="1"/>
  <c r="P136" i="17" s="1"/>
  <c r="P128" i="17" a="1"/>
  <c r="P128" i="17" s="1"/>
  <c r="P173" i="17" s="1"/>
  <c r="P105" i="17" a="1"/>
  <c r="P105" i="17" s="1"/>
  <c r="P150" i="17" s="1"/>
  <c r="P103" i="17" a="1"/>
  <c r="P103" i="17" s="1"/>
  <c r="P148" i="17" s="1"/>
  <c r="P118" i="17" a="1"/>
  <c r="P118" i="17" s="1"/>
  <c r="P163" i="17" s="1"/>
  <c r="P113" i="17" a="1"/>
  <c r="P113" i="17" s="1"/>
  <c r="P158" i="17" s="1"/>
  <c r="P104" i="17" a="1"/>
  <c r="P104" i="17" s="1"/>
  <c r="P149" i="17" s="1"/>
  <c r="P96" i="17" a="1"/>
  <c r="P96" i="17" s="1"/>
  <c r="P141" i="17" s="1"/>
  <c r="P92" i="17" a="1"/>
  <c r="P92" i="17" s="1"/>
  <c r="P137" i="17" s="1"/>
  <c r="P98" i="17" a="1"/>
  <c r="P98" i="17" s="1"/>
  <c r="P143" i="17" s="1"/>
  <c r="P129" i="17" a="1"/>
  <c r="P129" i="17" s="1"/>
  <c r="P174" i="17" s="1"/>
  <c r="P95" i="17" a="1"/>
  <c r="P95" i="17" s="1"/>
  <c r="P140" i="17" s="1"/>
  <c r="P125" i="17" a="1"/>
  <c r="P125" i="17" s="1"/>
  <c r="P170" i="17" s="1"/>
  <c r="P131" i="17" a="1"/>
  <c r="P131" i="17" s="1"/>
  <c r="P176" i="17" s="1"/>
  <c r="P106" i="17" a="1"/>
  <c r="P106" i="17" s="1"/>
  <c r="P151" i="17" s="1"/>
  <c r="P111" i="17" a="1"/>
  <c r="P111" i="17" s="1"/>
  <c r="P156" i="17" s="1"/>
  <c r="P99" i="17" a="1"/>
  <c r="P99" i="17" s="1"/>
  <c r="P144" i="17" s="1"/>
  <c r="P97" i="17" a="1"/>
  <c r="P97" i="17" s="1"/>
  <c r="P142" i="17" s="1"/>
  <c r="P122" i="17" a="1"/>
  <c r="P122" i="17" s="1"/>
  <c r="P167" i="17" s="1"/>
  <c r="P124" i="17" a="1"/>
  <c r="P124" i="17" s="1"/>
  <c r="P169" i="17" s="1"/>
  <c r="P110" i="17" a="1"/>
  <c r="P110" i="17" s="1"/>
  <c r="P155" i="17" s="1"/>
  <c r="P101" i="17" a="1"/>
  <c r="P101" i="17" s="1"/>
  <c r="P146" i="17" s="1"/>
  <c r="P100" i="17" a="1"/>
  <c r="P100" i="17" s="1"/>
  <c r="P145" i="17" s="1"/>
  <c r="P126" i="17" a="1"/>
  <c r="P126" i="17" s="1"/>
  <c r="P171" i="17" s="1"/>
  <c r="P94" i="17" a="1"/>
  <c r="P94" i="17" s="1"/>
  <c r="P139" i="17" s="1"/>
  <c r="P115" i="17" a="1"/>
  <c r="P115" i="17" s="1"/>
  <c r="P160" i="17" s="1"/>
  <c r="P117" i="17" a="1"/>
  <c r="P117" i="17" s="1"/>
  <c r="P162" i="17" s="1"/>
  <c r="P120" i="17" a="1"/>
  <c r="P120" i="17" s="1"/>
  <c r="P165" i="17" s="1"/>
  <c r="X128" i="17" a="1"/>
  <c r="X128" i="17" s="1"/>
  <c r="X173" i="17" s="1"/>
  <c r="X111" i="17" a="1"/>
  <c r="X111" i="17" s="1"/>
  <c r="X156" i="17" s="1"/>
  <c r="X122" i="17" a="1"/>
  <c r="X122" i="17" s="1"/>
  <c r="X167" i="17" s="1"/>
  <c r="X130" i="17" a="1"/>
  <c r="X130" i="17" s="1"/>
  <c r="X175" i="17" s="1"/>
  <c r="X125" i="17" a="1"/>
  <c r="X125" i="17" s="1"/>
  <c r="X170" i="17" s="1"/>
  <c r="X119" i="17" a="1"/>
  <c r="X119" i="17" s="1"/>
  <c r="X164" i="17" s="1"/>
  <c r="X110" i="17" a="1"/>
  <c r="X110" i="17" s="1"/>
  <c r="X155" i="17" s="1"/>
  <c r="X121" i="17" a="1"/>
  <c r="X121" i="17" s="1"/>
  <c r="X166" i="17" s="1"/>
  <c r="X117" i="17" a="1"/>
  <c r="X117" i="17" s="1"/>
  <c r="X162" i="17" s="1"/>
  <c r="X109" i="17" a="1"/>
  <c r="X109" i="17" s="1"/>
  <c r="X154" i="17" s="1"/>
  <c r="X126" i="17" a="1"/>
  <c r="X126" i="17" s="1"/>
  <c r="X171" i="17" s="1"/>
  <c r="X114" i="17" a="1"/>
  <c r="X114" i="17" s="1"/>
  <c r="X159" i="17" s="1"/>
  <c r="X99" i="17" a="1"/>
  <c r="X99" i="17" s="1"/>
  <c r="X144" i="17" s="1"/>
  <c r="X96" i="17" a="1"/>
  <c r="X96" i="17" s="1"/>
  <c r="X141" i="17" s="1"/>
  <c r="X101" i="17" a="1"/>
  <c r="X101" i="17" s="1"/>
  <c r="X146" i="17" s="1"/>
  <c r="X120" i="17" a="1"/>
  <c r="X120" i="17" s="1"/>
  <c r="X165" i="17" s="1"/>
  <c r="X106" i="17" a="1"/>
  <c r="X106" i="17" s="1"/>
  <c r="X151" i="17" s="1"/>
  <c r="X116" i="17" a="1"/>
  <c r="X116" i="17" s="1"/>
  <c r="X161" i="17" s="1"/>
  <c r="X94" i="17" a="1"/>
  <c r="X94" i="17" s="1"/>
  <c r="X139" i="17" s="1"/>
  <c r="X124" i="17" a="1"/>
  <c r="X124" i="17" s="1"/>
  <c r="X169" i="17" s="1"/>
  <c r="X92" i="17" a="1"/>
  <c r="X92" i="17" s="1"/>
  <c r="X137" i="17" s="1"/>
  <c r="X131" i="17" a="1"/>
  <c r="X131" i="17" s="1"/>
  <c r="X176" i="17" s="1"/>
  <c r="X112" i="17" a="1"/>
  <c r="X112" i="17" s="1"/>
  <c r="X157" i="17" s="1"/>
  <c r="X115" i="17" a="1"/>
  <c r="X115" i="17" s="1"/>
  <c r="X160" i="17" s="1"/>
  <c r="X93" i="17" a="1"/>
  <c r="X93" i="17" s="1"/>
  <c r="X138" i="17" s="1"/>
  <c r="X132" i="17" a="1"/>
  <c r="X132" i="17" s="1"/>
  <c r="X177" i="17" s="1"/>
  <c r="X108" i="17" a="1"/>
  <c r="X108" i="17" s="1"/>
  <c r="X153" i="17" s="1"/>
  <c r="X91" i="17" a="1"/>
  <c r="X91" i="17" s="1"/>
  <c r="X136" i="17" s="1"/>
  <c r="X103" i="17" a="1"/>
  <c r="X103" i="17" s="1"/>
  <c r="X148" i="17" s="1"/>
  <c r="X107" i="17" a="1"/>
  <c r="X107" i="17" s="1"/>
  <c r="X152" i="17" s="1"/>
  <c r="X123" i="17" a="1"/>
  <c r="X123" i="17" s="1"/>
  <c r="X168" i="17" s="1"/>
  <c r="X102" i="17" a="1"/>
  <c r="X102" i="17" s="1"/>
  <c r="X147" i="17" s="1"/>
  <c r="X95" i="17" a="1"/>
  <c r="X95" i="17" s="1"/>
  <c r="X140" i="17" s="1"/>
  <c r="X127" i="17" a="1"/>
  <c r="X127" i="17" s="1"/>
  <c r="X172" i="17" s="1"/>
  <c r="X105" i="17" a="1"/>
  <c r="X105" i="17" s="1"/>
  <c r="X150" i="17" s="1"/>
  <c r="X98" i="17" a="1"/>
  <c r="X98" i="17" s="1"/>
  <c r="X143" i="17" s="1"/>
  <c r="X97" i="17" a="1"/>
  <c r="X97" i="17" s="1"/>
  <c r="X142" i="17" s="1"/>
  <c r="X129" i="17" a="1"/>
  <c r="X129" i="17" s="1"/>
  <c r="X174" i="17" s="1"/>
  <c r="X118" i="17" a="1"/>
  <c r="X118" i="17" s="1"/>
  <c r="X163" i="17" s="1"/>
  <c r="X100" i="17" a="1"/>
  <c r="X100" i="17" s="1"/>
  <c r="X145" i="17" s="1"/>
  <c r="X104" i="17" a="1"/>
  <c r="X104" i="17" s="1"/>
  <c r="X149" i="17" s="1"/>
  <c r="X113" i="17" a="1"/>
  <c r="X113" i="17" s="1"/>
  <c r="X158" i="17" s="1"/>
  <c r="J126" i="17" a="1"/>
  <c r="J126" i="17" s="1"/>
  <c r="J171" i="17" s="1"/>
  <c r="J120" i="17" a="1"/>
  <c r="J120" i="17" s="1"/>
  <c r="J165" i="17" s="1"/>
  <c r="J130" i="17" a="1"/>
  <c r="J130" i="17" s="1"/>
  <c r="J175" i="17" s="1"/>
  <c r="J128" i="17" a="1"/>
  <c r="J128" i="17" s="1"/>
  <c r="J173" i="17" s="1"/>
  <c r="J113" i="17" a="1"/>
  <c r="J113" i="17" s="1"/>
  <c r="J158" i="17" s="1"/>
  <c r="J121" i="17" a="1"/>
  <c r="J121" i="17" s="1"/>
  <c r="J166" i="17" s="1"/>
  <c r="J107" i="17" a="1"/>
  <c r="J107" i="17" s="1"/>
  <c r="J152" i="17" s="1"/>
  <c r="J117" i="17" a="1"/>
  <c r="J117" i="17" s="1"/>
  <c r="J162" i="17" s="1"/>
  <c r="J110" i="17" a="1"/>
  <c r="J110" i="17" s="1"/>
  <c r="J155" i="17" s="1"/>
  <c r="J119" i="17" a="1"/>
  <c r="J119" i="17" s="1"/>
  <c r="J164" i="17" s="1"/>
  <c r="J92" i="17" a="1"/>
  <c r="J92" i="17" s="1"/>
  <c r="J137" i="17" s="1"/>
  <c r="J131" i="17" a="1"/>
  <c r="J131" i="17" s="1"/>
  <c r="J176" i="17" s="1"/>
  <c r="J114" i="17" a="1"/>
  <c r="J114" i="17" s="1"/>
  <c r="J159" i="17" s="1"/>
  <c r="J106" i="17" a="1"/>
  <c r="J106" i="17" s="1"/>
  <c r="J151" i="17" s="1"/>
  <c r="J132" i="17" a="1"/>
  <c r="J132" i="17" s="1"/>
  <c r="J177" i="17" s="1"/>
  <c r="J122" i="17" a="1"/>
  <c r="J122" i="17" s="1"/>
  <c r="J167" i="17" s="1"/>
  <c r="J111" i="17" a="1"/>
  <c r="J111" i="17" s="1"/>
  <c r="J156" i="17" s="1"/>
  <c r="J127" i="17" a="1"/>
  <c r="J127" i="17" s="1"/>
  <c r="J172" i="17" s="1"/>
  <c r="J102" i="17" a="1"/>
  <c r="J102" i="17" s="1"/>
  <c r="J147" i="17" s="1"/>
  <c r="J101" i="17" a="1"/>
  <c r="J101" i="17" s="1"/>
  <c r="J146" i="17" s="1"/>
  <c r="J123" i="17" a="1"/>
  <c r="J123" i="17" s="1"/>
  <c r="J168" i="17" s="1"/>
  <c r="J96" i="17" a="1"/>
  <c r="J96" i="17" s="1"/>
  <c r="J141" i="17" s="1"/>
  <c r="J125" i="17" a="1"/>
  <c r="J125" i="17" s="1"/>
  <c r="J170" i="17" s="1"/>
  <c r="J116" i="17" a="1"/>
  <c r="J116" i="17" s="1"/>
  <c r="J161" i="17" s="1"/>
  <c r="J103" i="17" a="1"/>
  <c r="J103" i="17" s="1"/>
  <c r="J148" i="17" s="1"/>
  <c r="J99" i="17" a="1"/>
  <c r="J99" i="17" s="1"/>
  <c r="J144" i="17" s="1"/>
  <c r="J91" i="17" a="1"/>
  <c r="J91" i="17" s="1"/>
  <c r="J136" i="17" s="1"/>
  <c r="J129" i="17" a="1"/>
  <c r="J129" i="17" s="1"/>
  <c r="J174" i="17" s="1"/>
  <c r="J118" i="17" a="1"/>
  <c r="J118" i="17" s="1"/>
  <c r="J163" i="17" s="1"/>
  <c r="J105" i="17" a="1"/>
  <c r="J105" i="17" s="1"/>
  <c r="J150" i="17" s="1"/>
  <c r="J104" i="17" a="1"/>
  <c r="J104" i="17" s="1"/>
  <c r="J149" i="17" s="1"/>
  <c r="J95" i="17" a="1"/>
  <c r="J95" i="17" s="1"/>
  <c r="J140" i="17" s="1"/>
  <c r="J100" i="17" a="1"/>
  <c r="J100" i="17" s="1"/>
  <c r="J145" i="17" s="1"/>
  <c r="J109" i="17" a="1"/>
  <c r="J109" i="17" s="1"/>
  <c r="J154" i="17" s="1"/>
  <c r="J112" i="17" a="1"/>
  <c r="J112" i="17" s="1"/>
  <c r="J157" i="17" s="1"/>
  <c r="J97" i="17" a="1"/>
  <c r="J97" i="17" s="1"/>
  <c r="J142" i="17" s="1"/>
  <c r="J124" i="17" a="1"/>
  <c r="J124" i="17" s="1"/>
  <c r="J169" i="17" s="1"/>
  <c r="J108" i="17" a="1"/>
  <c r="J108" i="17" s="1"/>
  <c r="J153" i="17" s="1"/>
  <c r="J93" i="17" a="1"/>
  <c r="J93" i="17" s="1"/>
  <c r="J138" i="17" s="1"/>
  <c r="J94" i="17" a="1"/>
  <c r="J94" i="17" s="1"/>
  <c r="J139" i="17" s="1"/>
  <c r="J98" i="17" a="1"/>
  <c r="J98" i="17" s="1"/>
  <c r="J143" i="17" s="1"/>
  <c r="J115" i="17" a="1"/>
  <c r="J115" i="17" s="1"/>
  <c r="J160" i="17" s="1"/>
  <c r="E118" i="17" a="1"/>
  <c r="E118" i="17" s="1"/>
  <c r="E163" i="17" s="1"/>
  <c r="E131" i="17" a="1"/>
  <c r="E131" i="17" s="1"/>
  <c r="E176" i="17" s="1"/>
  <c r="E127" i="17" a="1"/>
  <c r="E127" i="17" s="1"/>
  <c r="E172" i="17" s="1"/>
  <c r="E123" i="17" a="1"/>
  <c r="E123" i="17" s="1"/>
  <c r="E168" i="17" s="1"/>
  <c r="E108" i="17" a="1"/>
  <c r="E108" i="17" s="1"/>
  <c r="E153" i="17" s="1"/>
  <c r="E130" i="17" a="1"/>
  <c r="E130" i="17" s="1"/>
  <c r="E175" i="17" s="1"/>
  <c r="E111" i="17" a="1"/>
  <c r="E111" i="17" s="1"/>
  <c r="E156" i="17" s="1"/>
  <c r="E105" i="17" a="1"/>
  <c r="E105" i="17" s="1"/>
  <c r="E150" i="17" s="1"/>
  <c r="E126" i="17" a="1"/>
  <c r="E126" i="17" s="1"/>
  <c r="E171" i="17" s="1"/>
  <c r="E121" i="17" a="1"/>
  <c r="E121" i="17" s="1"/>
  <c r="E166" i="17" s="1"/>
  <c r="E117" i="17" a="1"/>
  <c r="E117" i="17" s="1"/>
  <c r="E162" i="17" s="1"/>
  <c r="E101" i="17" a="1"/>
  <c r="E101" i="17" s="1"/>
  <c r="E146" i="17" s="1"/>
  <c r="E115" i="17" a="1"/>
  <c r="E115" i="17" s="1"/>
  <c r="E160" i="17" s="1"/>
  <c r="E112" i="17" a="1"/>
  <c r="E112" i="17" s="1"/>
  <c r="E157" i="17" s="1"/>
  <c r="E99" i="17" a="1"/>
  <c r="E99" i="17" s="1"/>
  <c r="E144" i="17" s="1"/>
  <c r="E91" i="17" a="1"/>
  <c r="E91" i="17" s="1"/>
  <c r="E136" i="17" s="1"/>
  <c r="E100" i="17" a="1"/>
  <c r="E100" i="17" s="1"/>
  <c r="E145" i="17" s="1"/>
  <c r="E98" i="17" a="1"/>
  <c r="E98" i="17" s="1"/>
  <c r="E143" i="17" s="1"/>
  <c r="E119" i="17" a="1"/>
  <c r="E119" i="17" s="1"/>
  <c r="E164" i="17" s="1"/>
  <c r="E103" i="17" a="1"/>
  <c r="E103" i="17" s="1"/>
  <c r="E148" i="17" s="1"/>
  <c r="E97" i="17" a="1"/>
  <c r="E97" i="17" s="1"/>
  <c r="E142" i="17" s="1"/>
  <c r="E93" i="17" a="1"/>
  <c r="E93" i="17" s="1"/>
  <c r="E138" i="17" s="1"/>
  <c r="E113" i="17" a="1"/>
  <c r="E113" i="17" s="1"/>
  <c r="E158" i="17" s="1"/>
  <c r="E92" i="17" a="1"/>
  <c r="E92" i="17" s="1"/>
  <c r="E137" i="17" s="1"/>
  <c r="E129" i="17" a="1"/>
  <c r="E129" i="17" s="1"/>
  <c r="E174" i="17" s="1"/>
  <c r="E128" i="17" a="1"/>
  <c r="E128" i="17" s="1"/>
  <c r="E173" i="17" s="1"/>
  <c r="E120" i="17" a="1"/>
  <c r="E120" i="17" s="1"/>
  <c r="E165" i="17" s="1"/>
  <c r="E94" i="17" a="1"/>
  <c r="E94" i="17" s="1"/>
  <c r="E139" i="17" s="1"/>
  <c r="E114" i="17" a="1"/>
  <c r="E114" i="17" s="1"/>
  <c r="E159" i="17" s="1"/>
  <c r="E122" i="17" a="1"/>
  <c r="E122" i="17" s="1"/>
  <c r="E167" i="17" s="1"/>
  <c r="E102" i="17" a="1"/>
  <c r="E102" i="17" s="1"/>
  <c r="E147" i="17" s="1"/>
  <c r="E132" i="17" a="1"/>
  <c r="E132" i="17" s="1"/>
  <c r="E177" i="17" s="1"/>
  <c r="E116" i="17" a="1"/>
  <c r="E116" i="17" s="1"/>
  <c r="E161" i="17" s="1"/>
  <c r="E110" i="17" a="1"/>
  <c r="E110" i="17" s="1"/>
  <c r="E155" i="17" s="1"/>
  <c r="E107" i="17" a="1"/>
  <c r="E107" i="17" s="1"/>
  <c r="E152" i="17" s="1"/>
  <c r="E124" i="17" a="1"/>
  <c r="E124" i="17" s="1"/>
  <c r="E169" i="17" s="1"/>
  <c r="E95" i="17" a="1"/>
  <c r="E95" i="17" s="1"/>
  <c r="E140" i="17" s="1"/>
  <c r="E104" i="17" a="1"/>
  <c r="E104" i="17" s="1"/>
  <c r="E149" i="17" s="1"/>
  <c r="E96" i="17" a="1"/>
  <c r="E96" i="17" s="1"/>
  <c r="E141" i="17" s="1"/>
  <c r="E106" i="17" a="1"/>
  <c r="E106" i="17" s="1"/>
  <c r="E151" i="17" s="1"/>
  <c r="E109" i="17" a="1"/>
  <c r="E109" i="17" s="1"/>
  <c r="E154" i="17" s="1"/>
  <c r="E125" i="17" a="1"/>
  <c r="E125" i="17" s="1"/>
  <c r="E170" i="17" s="1"/>
  <c r="AC127" i="17" a="1"/>
  <c r="AC127" i="17" s="1"/>
  <c r="AC172" i="17" s="1"/>
  <c r="AC108" i="17" a="1"/>
  <c r="AC108" i="17" s="1"/>
  <c r="AC153" i="17" s="1"/>
  <c r="AC124" i="17" a="1"/>
  <c r="AC124" i="17" s="1"/>
  <c r="AC169" i="17" s="1"/>
  <c r="AC121" i="17" a="1"/>
  <c r="AC121" i="17" s="1"/>
  <c r="AC166" i="17" s="1"/>
  <c r="AC118" i="17" a="1"/>
  <c r="AC118" i="17" s="1"/>
  <c r="AC163" i="17" s="1"/>
  <c r="AC129" i="17" a="1"/>
  <c r="AC129" i="17" s="1"/>
  <c r="AC174" i="17" s="1"/>
  <c r="AC112" i="17" a="1"/>
  <c r="AC112" i="17" s="1"/>
  <c r="AC157" i="17" s="1"/>
  <c r="AC125" i="17" a="1"/>
  <c r="AC125" i="17" s="1"/>
  <c r="AC170" i="17" s="1"/>
  <c r="AC122" i="17" a="1"/>
  <c r="AC122" i="17" s="1"/>
  <c r="AC167" i="17" s="1"/>
  <c r="AC115" i="17" a="1"/>
  <c r="AC115" i="17" s="1"/>
  <c r="AC160" i="17" s="1"/>
  <c r="AC106" i="17" a="1"/>
  <c r="AC106" i="17" s="1"/>
  <c r="AC151" i="17" s="1"/>
  <c r="AC105" i="17" a="1"/>
  <c r="AC105" i="17" s="1"/>
  <c r="AC150" i="17" s="1"/>
  <c r="AC110" i="17" a="1"/>
  <c r="AC110" i="17" s="1"/>
  <c r="AC155" i="17" s="1"/>
  <c r="AC107" i="17" a="1"/>
  <c r="AC107" i="17" s="1"/>
  <c r="AC152" i="17" s="1"/>
  <c r="AC102" i="17" a="1"/>
  <c r="AC102" i="17" s="1"/>
  <c r="AC147" i="17" s="1"/>
  <c r="AC98" i="17" a="1"/>
  <c r="AC98" i="17" s="1"/>
  <c r="AC143" i="17" s="1"/>
  <c r="AC94" i="17" a="1"/>
  <c r="AC94" i="17" s="1"/>
  <c r="AC139" i="17" s="1"/>
  <c r="AC126" i="17" a="1"/>
  <c r="AC126" i="17" s="1"/>
  <c r="AC171" i="17" s="1"/>
  <c r="AC114" i="17" a="1"/>
  <c r="AC114" i="17" s="1"/>
  <c r="AC159" i="17" s="1"/>
  <c r="AC95" i="17" a="1"/>
  <c r="AC95" i="17" s="1"/>
  <c r="AC140" i="17" s="1"/>
  <c r="AC103" i="17" a="1"/>
  <c r="AC103" i="17" s="1"/>
  <c r="AC148" i="17" s="1"/>
  <c r="AC93" i="17" a="1"/>
  <c r="AC93" i="17" s="1"/>
  <c r="AC138" i="17" s="1"/>
  <c r="AC92" i="17" a="1"/>
  <c r="AC92" i="17" s="1"/>
  <c r="AC137" i="17" s="1"/>
  <c r="AC128" i="17" a="1"/>
  <c r="AC128" i="17" s="1"/>
  <c r="AC173" i="17" s="1"/>
  <c r="AC130" i="17" a="1"/>
  <c r="AC130" i="17" s="1"/>
  <c r="AC175" i="17" s="1"/>
  <c r="AC119" i="17" a="1"/>
  <c r="AC119" i="17" s="1"/>
  <c r="AC164" i="17" s="1"/>
  <c r="AC117" i="17" a="1"/>
  <c r="AC117" i="17" s="1"/>
  <c r="AC162" i="17" s="1"/>
  <c r="AC104" i="17" a="1"/>
  <c r="AC104" i="17" s="1"/>
  <c r="AC149" i="17" s="1"/>
  <c r="AC91" i="17" a="1"/>
  <c r="AC91" i="17" s="1"/>
  <c r="AC136" i="17" s="1"/>
  <c r="AC99" i="17" a="1"/>
  <c r="AC99" i="17" s="1"/>
  <c r="AC144" i="17" s="1"/>
  <c r="AC123" i="17" a="1"/>
  <c r="AC123" i="17" s="1"/>
  <c r="AC168" i="17" s="1"/>
  <c r="AC120" i="17" a="1"/>
  <c r="AC120" i="17" s="1"/>
  <c r="AC165" i="17" s="1"/>
  <c r="AC101" i="17" a="1"/>
  <c r="AC101" i="17" s="1"/>
  <c r="AC146" i="17" s="1"/>
  <c r="AC100" i="17" a="1"/>
  <c r="AC100" i="17" s="1"/>
  <c r="AC145" i="17" s="1"/>
  <c r="AC113" i="17" a="1"/>
  <c r="AC113" i="17" s="1"/>
  <c r="AC158" i="17" s="1"/>
  <c r="AC109" i="17" a="1"/>
  <c r="AC109" i="17" s="1"/>
  <c r="AC154" i="17" s="1"/>
  <c r="AC116" i="17" a="1"/>
  <c r="AC116" i="17" s="1"/>
  <c r="AC161" i="17" s="1"/>
  <c r="AA27" i="2" s="1"/>
  <c r="AC97" i="17" a="1"/>
  <c r="AC97" i="17" s="1"/>
  <c r="AC142" i="17" s="1"/>
  <c r="AC111" i="17" a="1"/>
  <c r="AC111" i="17" s="1"/>
  <c r="AC156" i="17" s="1"/>
  <c r="AC131" i="17" a="1"/>
  <c r="AC131" i="17" s="1"/>
  <c r="AC176" i="17" s="1"/>
  <c r="AC96" i="17" a="1"/>
  <c r="AC96" i="17" s="1"/>
  <c r="AC141" i="17" s="1"/>
  <c r="AC132" i="17" a="1"/>
  <c r="AC132" i="17" s="1"/>
  <c r="AC177" i="17" s="1"/>
  <c r="H113" i="17" a="1"/>
  <c r="H113" i="17" s="1"/>
  <c r="H158" i="17" s="1"/>
  <c r="H131" i="17" a="1"/>
  <c r="H131" i="17" s="1"/>
  <c r="H176" i="17" s="1"/>
  <c r="H129" i="17" a="1"/>
  <c r="H129" i="17" s="1"/>
  <c r="H174" i="17" s="1"/>
  <c r="H126" i="17" a="1"/>
  <c r="H126" i="17" s="1"/>
  <c r="H171" i="17" s="1"/>
  <c r="H123" i="17" a="1"/>
  <c r="H123" i="17" s="1"/>
  <c r="H168" i="17" s="1"/>
  <c r="H111" i="17" a="1"/>
  <c r="H111" i="17" s="1"/>
  <c r="H156" i="17" s="1"/>
  <c r="H132" i="17" a="1"/>
  <c r="H132" i="17" s="1"/>
  <c r="H177" i="17" s="1"/>
  <c r="H124" i="17" a="1"/>
  <c r="H124" i="17" s="1"/>
  <c r="H169" i="17" s="1"/>
  <c r="H115" i="17" a="1"/>
  <c r="H115" i="17" s="1"/>
  <c r="H160" i="17" s="1"/>
  <c r="H125" i="17" a="1"/>
  <c r="H125" i="17" s="1"/>
  <c r="H170" i="17" s="1"/>
  <c r="H112" i="17" a="1"/>
  <c r="H112" i="17" s="1"/>
  <c r="H157" i="17" s="1"/>
  <c r="H109" i="17" a="1"/>
  <c r="H109" i="17" s="1"/>
  <c r="H154" i="17" s="1"/>
  <c r="H104" i="17" a="1"/>
  <c r="H104" i="17" s="1"/>
  <c r="H149" i="17" s="1"/>
  <c r="H100" i="17" a="1"/>
  <c r="H100" i="17" s="1"/>
  <c r="H145" i="17" s="1"/>
  <c r="H94" i="17" a="1"/>
  <c r="H94" i="17" s="1"/>
  <c r="H139" i="17" s="1"/>
  <c r="H98" i="17" a="1"/>
  <c r="H98" i="17" s="1"/>
  <c r="H143" i="17" s="1"/>
  <c r="H121" i="17" a="1"/>
  <c r="H121" i="17" s="1"/>
  <c r="H166" i="17" s="1"/>
  <c r="H110" i="17" a="1"/>
  <c r="H110" i="17" s="1"/>
  <c r="H155" i="17" s="1"/>
  <c r="H107" i="17" a="1"/>
  <c r="H107" i="17" s="1"/>
  <c r="H152" i="17" s="1"/>
  <c r="H106" i="17" a="1"/>
  <c r="H106" i="17" s="1"/>
  <c r="H151" i="17" s="1"/>
  <c r="H99" i="17" a="1"/>
  <c r="H99" i="17" s="1"/>
  <c r="H144" i="17" s="1"/>
  <c r="H102" i="17" a="1"/>
  <c r="H102" i="17" s="1"/>
  <c r="H147" i="17" s="1"/>
  <c r="H101" i="17" a="1"/>
  <c r="H101" i="17" s="1"/>
  <c r="H146" i="17" s="1"/>
  <c r="H105" i="17" a="1"/>
  <c r="H105" i="17" s="1"/>
  <c r="H150" i="17" s="1"/>
  <c r="H122" i="17" a="1"/>
  <c r="H122" i="17" s="1"/>
  <c r="H167" i="17" s="1"/>
  <c r="H92" i="17" a="1"/>
  <c r="H92" i="17" s="1"/>
  <c r="H137" i="17" s="1"/>
  <c r="H103" i="17" a="1"/>
  <c r="H103" i="17" s="1"/>
  <c r="H148" i="17" s="1"/>
  <c r="H118" i="17" a="1"/>
  <c r="H118" i="17" s="1"/>
  <c r="H163" i="17" s="1"/>
  <c r="H116" i="17" a="1"/>
  <c r="H116" i="17" s="1"/>
  <c r="H161" i="17" s="1"/>
  <c r="H120" i="17" a="1"/>
  <c r="H120" i="17" s="1"/>
  <c r="H165" i="17" s="1"/>
  <c r="H130" i="17" a="1"/>
  <c r="H130" i="17" s="1"/>
  <c r="H175" i="17" s="1"/>
  <c r="H95" i="17" a="1"/>
  <c r="H95" i="17" s="1"/>
  <c r="H140" i="17" s="1"/>
  <c r="H97" i="17" a="1"/>
  <c r="H97" i="17" s="1"/>
  <c r="H142" i="17" s="1"/>
  <c r="H128" i="17" a="1"/>
  <c r="H128" i="17" s="1"/>
  <c r="H173" i="17" s="1"/>
  <c r="H119" i="17" a="1"/>
  <c r="H119" i="17" s="1"/>
  <c r="H164" i="17" s="1"/>
  <c r="H117" i="17" a="1"/>
  <c r="H117" i="17" s="1"/>
  <c r="H162" i="17" s="1"/>
  <c r="H114" i="17" a="1"/>
  <c r="H114" i="17" s="1"/>
  <c r="H159" i="17" s="1"/>
  <c r="H108" i="17" a="1"/>
  <c r="H108" i="17" s="1"/>
  <c r="H153" i="17" s="1"/>
  <c r="H96" i="17" a="1"/>
  <c r="H96" i="17" s="1"/>
  <c r="H141" i="17" s="1"/>
  <c r="H93" i="17" a="1"/>
  <c r="H93" i="17" s="1"/>
  <c r="H138" i="17" s="1"/>
  <c r="H91" i="17" a="1"/>
  <c r="H91" i="17" s="1"/>
  <c r="H136" i="17" s="1"/>
  <c r="H127" i="17" a="1"/>
  <c r="H127" i="17" s="1"/>
  <c r="H172" i="17" s="1"/>
  <c r="AQ121" i="17" a="1"/>
  <c r="AQ121" i="17" s="1"/>
  <c r="AQ166" i="17" s="1"/>
  <c r="AQ118" i="17" a="1"/>
  <c r="AQ118" i="17" s="1"/>
  <c r="AQ163" i="17" s="1"/>
  <c r="AQ114" i="17" a="1"/>
  <c r="AQ114" i="17" s="1"/>
  <c r="AQ159" i="17" s="1"/>
  <c r="AQ110" i="17" a="1"/>
  <c r="AQ110" i="17" s="1"/>
  <c r="AQ155" i="17" s="1"/>
  <c r="AQ126" i="17" a="1"/>
  <c r="AQ126" i="17" s="1"/>
  <c r="AQ171" i="17" s="1"/>
  <c r="AQ129" i="17" a="1"/>
  <c r="AQ129" i="17" s="1"/>
  <c r="AQ174" i="17" s="1"/>
  <c r="AQ128" i="17" a="1"/>
  <c r="AQ128" i="17" s="1"/>
  <c r="AQ173" i="17" s="1"/>
  <c r="AQ99" i="17" a="1"/>
  <c r="AQ99" i="17" s="1"/>
  <c r="AQ144" i="17" s="1"/>
  <c r="AQ125" i="17" a="1"/>
  <c r="AQ125" i="17" s="1"/>
  <c r="AQ170" i="17" s="1"/>
  <c r="AQ115" i="17" a="1"/>
  <c r="AQ115" i="17" s="1"/>
  <c r="AQ160" i="17" s="1"/>
  <c r="AQ117" i="17" a="1"/>
  <c r="AQ117" i="17" s="1"/>
  <c r="AQ162" i="17" s="1"/>
  <c r="AQ130" i="17" a="1"/>
  <c r="AQ130" i="17" s="1"/>
  <c r="AQ175" i="17" s="1"/>
  <c r="AQ105" i="17" a="1"/>
  <c r="AQ105" i="17" s="1"/>
  <c r="AQ150" i="17" s="1"/>
  <c r="AQ101" i="17" a="1"/>
  <c r="AQ101" i="17" s="1"/>
  <c r="AQ146" i="17" s="1"/>
  <c r="AQ94" i="17" a="1"/>
  <c r="AQ94" i="17" s="1"/>
  <c r="AQ139" i="17" s="1"/>
  <c r="AQ102" i="17" a="1"/>
  <c r="AQ102" i="17" s="1"/>
  <c r="AQ147" i="17" s="1"/>
  <c r="AQ95" i="17" a="1"/>
  <c r="AQ95" i="17" s="1"/>
  <c r="AQ140" i="17" s="1"/>
  <c r="AQ93" i="17" a="1"/>
  <c r="AQ93" i="17" s="1"/>
  <c r="AQ138" i="17" s="1"/>
  <c r="AQ92" i="17" a="1"/>
  <c r="AQ92" i="17" s="1"/>
  <c r="AQ137" i="17" s="1"/>
  <c r="AQ111" i="17" a="1"/>
  <c r="AQ111" i="17" s="1"/>
  <c r="AQ156" i="17" s="1"/>
  <c r="AQ103" i="17" a="1"/>
  <c r="AQ103" i="17" s="1"/>
  <c r="AQ148" i="17" s="1"/>
  <c r="AQ131" i="17" a="1"/>
  <c r="AQ131" i="17" s="1"/>
  <c r="AQ176" i="17" s="1"/>
  <c r="AQ120" i="17" a="1"/>
  <c r="AQ120" i="17" s="1"/>
  <c r="AQ165" i="17" s="1"/>
  <c r="AQ122" i="17" a="1"/>
  <c r="AQ122" i="17" s="1"/>
  <c r="AQ167" i="17" s="1"/>
  <c r="AQ132" i="17" a="1"/>
  <c r="AQ132" i="17" s="1"/>
  <c r="AQ177" i="17" s="1"/>
  <c r="AQ109" i="17" a="1"/>
  <c r="AQ109" i="17" s="1"/>
  <c r="AQ154" i="17" s="1"/>
  <c r="AQ107" i="17" a="1"/>
  <c r="AQ107" i="17" s="1"/>
  <c r="AQ152" i="17" s="1"/>
  <c r="AQ104" i="17" a="1"/>
  <c r="AQ104" i="17" s="1"/>
  <c r="AQ149" i="17" s="1"/>
  <c r="AQ113" i="17" a="1"/>
  <c r="AQ113" i="17" s="1"/>
  <c r="AQ158" i="17" s="1"/>
  <c r="AQ119" i="17" a="1"/>
  <c r="AQ119" i="17" s="1"/>
  <c r="AQ164" i="17" s="1"/>
  <c r="AQ97" i="17" a="1"/>
  <c r="AQ97" i="17" s="1"/>
  <c r="AQ142" i="17" s="1"/>
  <c r="AQ127" i="17" a="1"/>
  <c r="AQ127" i="17" s="1"/>
  <c r="AQ172" i="17" s="1"/>
  <c r="AQ112" i="17" a="1"/>
  <c r="AQ112" i="17" s="1"/>
  <c r="AQ157" i="17" s="1"/>
  <c r="AQ106" i="17" a="1"/>
  <c r="AQ106" i="17" s="1"/>
  <c r="AQ151" i="17" s="1"/>
  <c r="AQ100" i="17" a="1"/>
  <c r="AQ100" i="17" s="1"/>
  <c r="AQ145" i="17" s="1"/>
  <c r="AQ123" i="17" a="1"/>
  <c r="AQ123" i="17" s="1"/>
  <c r="AQ168" i="17" s="1"/>
  <c r="AQ116" i="17" a="1"/>
  <c r="AQ116" i="17" s="1"/>
  <c r="AQ161" i="17" s="1"/>
  <c r="AQ124" i="17" a="1"/>
  <c r="AQ124" i="17" s="1"/>
  <c r="AQ169" i="17" s="1"/>
  <c r="AQ108" i="17" a="1"/>
  <c r="AQ108" i="17" s="1"/>
  <c r="AQ153" i="17" s="1"/>
  <c r="AQ98" i="17" a="1"/>
  <c r="AQ98" i="17" s="1"/>
  <c r="AQ143" i="17" s="1"/>
  <c r="AQ91" i="17" a="1"/>
  <c r="AQ91" i="17" s="1"/>
  <c r="AQ136" i="17" s="1"/>
  <c r="AQ96" i="17" a="1"/>
  <c r="AQ96" i="17" s="1"/>
  <c r="AQ141" i="17" s="1"/>
  <c r="D132" i="17" a="1"/>
  <c r="D132" i="17" s="1"/>
  <c r="D177" i="17" s="1"/>
  <c r="D124" i="17" a="1"/>
  <c r="D124" i="17" s="1"/>
  <c r="D169" i="17" s="1"/>
  <c r="D121" i="17" a="1"/>
  <c r="D121" i="17" s="1"/>
  <c r="D166" i="17" s="1"/>
  <c r="D114" i="17" a="1"/>
  <c r="D114" i="17" s="1"/>
  <c r="D159" i="17" s="1"/>
  <c r="D112" i="17" a="1"/>
  <c r="D112" i="17" s="1"/>
  <c r="D157" i="17" s="1"/>
  <c r="D131" i="17" a="1"/>
  <c r="D131" i="17" s="1"/>
  <c r="D176" i="17" s="1"/>
  <c r="D127" i="17" a="1"/>
  <c r="D127" i="17" s="1"/>
  <c r="D172" i="17" s="1"/>
  <c r="D123" i="17" a="1"/>
  <c r="D123" i="17" s="1"/>
  <c r="D168" i="17" s="1"/>
  <c r="D104" i="17" a="1"/>
  <c r="D104" i="17" s="1"/>
  <c r="D149" i="17" s="1"/>
  <c r="D122" i="17" a="1"/>
  <c r="D122" i="17" s="1"/>
  <c r="D167" i="17" s="1"/>
  <c r="D111" i="17" a="1"/>
  <c r="D111" i="17" s="1"/>
  <c r="D156" i="17" s="1"/>
  <c r="D105" i="17" a="1"/>
  <c r="D105" i="17" s="1"/>
  <c r="D150" i="17" s="1"/>
  <c r="D93" i="17" a="1"/>
  <c r="D93" i="17" s="1"/>
  <c r="D138" i="17" s="1"/>
  <c r="D130" i="17" a="1"/>
  <c r="D130" i="17" s="1"/>
  <c r="D175" i="17" s="1"/>
  <c r="D126" i="17" a="1"/>
  <c r="D126" i="17" s="1"/>
  <c r="D171" i="17" s="1"/>
  <c r="D91" i="17" a="1"/>
  <c r="D91" i="17" s="1"/>
  <c r="D136" i="17" s="1"/>
  <c r="D125" i="17" a="1"/>
  <c r="D125" i="17" s="1"/>
  <c r="D170" i="17" s="1"/>
  <c r="D97" i="17" a="1"/>
  <c r="D97" i="17" s="1"/>
  <c r="D142" i="17" s="1"/>
  <c r="D92" i="17" a="1"/>
  <c r="D92" i="17" s="1"/>
  <c r="D137" i="17" s="1"/>
  <c r="D115" i="17" a="1"/>
  <c r="D115" i="17" s="1"/>
  <c r="D160" i="17" s="1"/>
  <c r="D99" i="17" a="1"/>
  <c r="D99" i="17" s="1"/>
  <c r="D144" i="17" s="1"/>
  <c r="D116" i="17" a="1"/>
  <c r="D116" i="17" s="1"/>
  <c r="D161" i="17" s="1"/>
  <c r="D119" i="17" a="1"/>
  <c r="D119" i="17" s="1"/>
  <c r="D164" i="17" s="1"/>
  <c r="D117" i="17" a="1"/>
  <c r="D117" i="17" s="1"/>
  <c r="D162" i="17" s="1"/>
  <c r="D110" i="17" a="1"/>
  <c r="D110" i="17" s="1"/>
  <c r="D155" i="17" s="1"/>
  <c r="D108" i="17" a="1"/>
  <c r="D108" i="17" s="1"/>
  <c r="D153" i="17" s="1"/>
  <c r="D113" i="17" a="1"/>
  <c r="D113" i="17" s="1"/>
  <c r="D158" i="17" s="1"/>
  <c r="D98" i="17" a="1"/>
  <c r="D98" i="17" s="1"/>
  <c r="D143" i="17" s="1"/>
  <c r="D100" i="17" a="1"/>
  <c r="D100" i="17" s="1"/>
  <c r="D145" i="17" s="1"/>
  <c r="D128" i="17" a="1"/>
  <c r="D128" i="17" s="1"/>
  <c r="D173" i="17" s="1"/>
  <c r="D120" i="17" a="1"/>
  <c r="D120" i="17" s="1"/>
  <c r="D165" i="17" s="1"/>
  <c r="D94" i="17" a="1"/>
  <c r="D94" i="17" s="1"/>
  <c r="D139" i="17" s="1"/>
  <c r="D129" i="17" a="1"/>
  <c r="D129" i="17" s="1"/>
  <c r="D174" i="17" s="1"/>
  <c r="D109" i="17" a="1"/>
  <c r="D109" i="17" s="1"/>
  <c r="D154" i="17" s="1"/>
  <c r="D101" i="17" a="1"/>
  <c r="D101" i="17" s="1"/>
  <c r="D146" i="17" s="1"/>
  <c r="D95" i="17" a="1"/>
  <c r="D95" i="17" s="1"/>
  <c r="D140" i="17" s="1"/>
  <c r="D106" i="17" a="1"/>
  <c r="D106" i="17" s="1"/>
  <c r="D151" i="17" s="1"/>
  <c r="D107" i="17" a="1"/>
  <c r="D107" i="17" s="1"/>
  <c r="D152" i="17" s="1"/>
  <c r="D102" i="17" a="1"/>
  <c r="D102" i="17" s="1"/>
  <c r="D147" i="17" s="1"/>
  <c r="D103" i="17" a="1"/>
  <c r="D103" i="17" s="1"/>
  <c r="D148" i="17" s="1"/>
  <c r="D118" i="17" a="1"/>
  <c r="D118" i="17" s="1"/>
  <c r="D163" i="17" s="1"/>
  <c r="D96" i="17" a="1"/>
  <c r="D96" i="17" s="1"/>
  <c r="D141" i="17" s="1"/>
  <c r="V126" i="17" a="1"/>
  <c r="V126" i="17" s="1"/>
  <c r="V171" i="17" s="1"/>
  <c r="V107" i="17" a="1"/>
  <c r="V107" i="17" s="1"/>
  <c r="V152" i="17" s="1"/>
  <c r="V120" i="17" a="1"/>
  <c r="V120" i="17" s="1"/>
  <c r="V165" i="17" s="1"/>
  <c r="V113" i="17" a="1"/>
  <c r="V113" i="17" s="1"/>
  <c r="V158" i="17" s="1"/>
  <c r="V103" i="17" a="1"/>
  <c r="V103" i="17" s="1"/>
  <c r="V148" i="17" s="1"/>
  <c r="V132" i="17" a="1"/>
  <c r="V132" i="17" s="1"/>
  <c r="V177" i="17" s="1"/>
  <c r="V131" i="17" a="1"/>
  <c r="V131" i="17" s="1"/>
  <c r="V176" i="17" s="1"/>
  <c r="V117" i="17" a="1"/>
  <c r="V117" i="17" s="1"/>
  <c r="V162" i="17" s="1"/>
  <c r="V121" i="17" a="1"/>
  <c r="V121" i="17" s="1"/>
  <c r="V166" i="17" s="1"/>
  <c r="V130" i="17" a="1"/>
  <c r="V130" i="17" s="1"/>
  <c r="V175" i="17" s="1"/>
  <c r="V112" i="17" a="1"/>
  <c r="V112" i="17" s="1"/>
  <c r="V157" i="17" s="1"/>
  <c r="V124" i="17" a="1"/>
  <c r="V124" i="17" s="1"/>
  <c r="V169" i="17" s="1"/>
  <c r="V123" i="17" a="1"/>
  <c r="V123" i="17" s="1"/>
  <c r="V168" i="17" s="1"/>
  <c r="V100" i="17" a="1"/>
  <c r="V100" i="17" s="1"/>
  <c r="V145" i="17" s="1"/>
  <c r="V98" i="17" a="1"/>
  <c r="V98" i="17" s="1"/>
  <c r="V143" i="17" s="1"/>
  <c r="V105" i="17" a="1"/>
  <c r="V105" i="17" s="1"/>
  <c r="V150" i="17" s="1"/>
  <c r="V129" i="17" a="1"/>
  <c r="V129" i="17" s="1"/>
  <c r="V174" i="17" s="1"/>
  <c r="V115" i="17" a="1"/>
  <c r="V115" i="17" s="1"/>
  <c r="V160" i="17" s="1"/>
  <c r="V118" i="17" a="1"/>
  <c r="V118" i="17" s="1"/>
  <c r="V163" i="17" s="1"/>
  <c r="V97" i="17" a="1"/>
  <c r="V97" i="17" s="1"/>
  <c r="V142" i="17" s="1"/>
  <c r="V110" i="17" a="1"/>
  <c r="V110" i="17" s="1"/>
  <c r="V155" i="17" s="1"/>
  <c r="V93" i="17" a="1"/>
  <c r="V93" i="17" s="1"/>
  <c r="V138" i="17" s="1"/>
  <c r="V104" i="17" a="1"/>
  <c r="V104" i="17" s="1"/>
  <c r="V149" i="17" s="1"/>
  <c r="V108" i="17" a="1"/>
  <c r="V108" i="17" s="1"/>
  <c r="V153" i="17" s="1"/>
  <c r="V125" i="17" a="1"/>
  <c r="V125" i="17" s="1"/>
  <c r="V170" i="17" s="1"/>
  <c r="V96" i="17" a="1"/>
  <c r="V96" i="17" s="1"/>
  <c r="V141" i="17" s="1"/>
  <c r="V111" i="17" a="1"/>
  <c r="V111" i="17" s="1"/>
  <c r="V156" i="17" s="1"/>
  <c r="V101" i="17" a="1"/>
  <c r="V101" i="17" s="1"/>
  <c r="V146" i="17" s="1"/>
  <c r="V109" i="17" a="1"/>
  <c r="V109" i="17" s="1"/>
  <c r="V154" i="17" s="1"/>
  <c r="V106" i="17" a="1"/>
  <c r="V106" i="17" s="1"/>
  <c r="V151" i="17" s="1"/>
  <c r="V91" i="17" a="1"/>
  <c r="V91" i="17" s="1"/>
  <c r="V136" i="17" s="1"/>
  <c r="V119" i="17" a="1"/>
  <c r="V119" i="17" s="1"/>
  <c r="V164" i="17" s="1"/>
  <c r="V128" i="17" a="1"/>
  <c r="V128" i="17" s="1"/>
  <c r="V173" i="17" s="1"/>
  <c r="V92" i="17" a="1"/>
  <c r="V92" i="17" s="1"/>
  <c r="V137" i="17" s="1"/>
  <c r="V95" i="17" a="1"/>
  <c r="V95" i="17" s="1"/>
  <c r="V140" i="17" s="1"/>
  <c r="V122" i="17" a="1"/>
  <c r="V122" i="17" s="1"/>
  <c r="V167" i="17" s="1"/>
  <c r="V102" i="17" a="1"/>
  <c r="V102" i="17" s="1"/>
  <c r="V147" i="17" s="1"/>
  <c r="V114" i="17" a="1"/>
  <c r="V114" i="17" s="1"/>
  <c r="V159" i="17" s="1"/>
  <c r="V94" i="17" a="1"/>
  <c r="V94" i="17" s="1"/>
  <c r="V139" i="17" s="1"/>
  <c r="V127" i="17" a="1"/>
  <c r="V127" i="17" s="1"/>
  <c r="V172" i="17" s="1"/>
  <c r="V99" i="17" a="1"/>
  <c r="V99" i="17" s="1"/>
  <c r="V144" i="17" s="1"/>
  <c r="V116" i="17" a="1"/>
  <c r="V116" i="17" s="1"/>
  <c r="V161" i="17" s="1"/>
  <c r="K120" i="17" a="1"/>
  <c r="K120" i="17" s="1"/>
  <c r="K165" i="17" s="1"/>
  <c r="K114" i="17" a="1"/>
  <c r="K114" i="17" s="1"/>
  <c r="K159" i="17" s="1"/>
  <c r="K130" i="17" a="1"/>
  <c r="K130" i="17" s="1"/>
  <c r="K175" i="17" s="1"/>
  <c r="K119" i="17" a="1"/>
  <c r="K119" i="17" s="1"/>
  <c r="K164" i="17" s="1"/>
  <c r="K128" i="17" a="1"/>
  <c r="K128" i="17" s="1"/>
  <c r="K173" i="17" s="1"/>
  <c r="K125" i="17" a="1"/>
  <c r="K125" i="17" s="1"/>
  <c r="K170" i="17" s="1"/>
  <c r="K121" i="17" a="1"/>
  <c r="K121" i="17" s="1"/>
  <c r="K166" i="17" s="1"/>
  <c r="K107" i="17" a="1"/>
  <c r="K107" i="17" s="1"/>
  <c r="K152" i="17" s="1"/>
  <c r="K117" i="17" a="1"/>
  <c r="K117" i="17" s="1"/>
  <c r="K162" i="17" s="1"/>
  <c r="K110" i="17" a="1"/>
  <c r="K110" i="17" s="1"/>
  <c r="K155" i="17" s="1"/>
  <c r="K113" i="17" a="1"/>
  <c r="K113" i="17" s="1"/>
  <c r="K158" i="17" s="1"/>
  <c r="K129" i="17" a="1"/>
  <c r="K129" i="17" s="1"/>
  <c r="K174" i="17" s="1"/>
  <c r="K99" i="17" a="1"/>
  <c r="K99" i="17" s="1"/>
  <c r="K144" i="17" s="1"/>
  <c r="K96" i="17" a="1"/>
  <c r="K96" i="17" s="1"/>
  <c r="K141" i="17" s="1"/>
  <c r="K132" i="17" a="1"/>
  <c r="K132" i="17" s="1"/>
  <c r="K177" i="17" s="1"/>
  <c r="K122" i="17" a="1"/>
  <c r="K122" i="17" s="1"/>
  <c r="K167" i="17" s="1"/>
  <c r="K111" i="17" a="1"/>
  <c r="K111" i="17" s="1"/>
  <c r="K156" i="17" s="1"/>
  <c r="K101" i="17" a="1"/>
  <c r="K101" i="17" s="1"/>
  <c r="K146" i="17" s="1"/>
  <c r="K127" i="17" a="1"/>
  <c r="K127" i="17" s="1"/>
  <c r="K172" i="17" s="1"/>
  <c r="K102" i="17" a="1"/>
  <c r="K102" i="17" s="1"/>
  <c r="K147" i="17" s="1"/>
  <c r="K126" i="17" a="1"/>
  <c r="K126" i="17" s="1"/>
  <c r="K171" i="17" s="1"/>
  <c r="K95" i="17" a="1"/>
  <c r="K95" i="17" s="1"/>
  <c r="K140" i="17" s="1"/>
  <c r="K112" i="17" a="1"/>
  <c r="K112" i="17" s="1"/>
  <c r="K157" i="17" s="1"/>
  <c r="K108" i="17" a="1"/>
  <c r="K108" i="17" s="1"/>
  <c r="K153" i="17" s="1"/>
  <c r="K105" i="17" a="1"/>
  <c r="K105" i="17" s="1"/>
  <c r="K150" i="17" s="1"/>
  <c r="K118" i="17" a="1"/>
  <c r="K118" i="17" s="1"/>
  <c r="K163" i="17" s="1"/>
  <c r="K92" i="17" a="1"/>
  <c r="K92" i="17" s="1"/>
  <c r="K137" i="17" s="1"/>
  <c r="K100" i="17" a="1"/>
  <c r="K100" i="17" s="1"/>
  <c r="K145" i="17" s="1"/>
  <c r="K109" i="17" a="1"/>
  <c r="K109" i="17" s="1"/>
  <c r="K154" i="17" s="1"/>
  <c r="K91" i="17" a="1"/>
  <c r="K91" i="17" s="1"/>
  <c r="K136" i="17" s="1"/>
  <c r="K106" i="17" a="1"/>
  <c r="K106" i="17" s="1"/>
  <c r="K151" i="17" s="1"/>
  <c r="K97" i="17" a="1"/>
  <c r="K97" i="17" s="1"/>
  <c r="K142" i="17" s="1"/>
  <c r="K131" i="17" a="1"/>
  <c r="K131" i="17" s="1"/>
  <c r="K176" i="17" s="1"/>
  <c r="K124" i="17" a="1"/>
  <c r="K124" i="17" s="1"/>
  <c r="K169" i="17" s="1"/>
  <c r="K123" i="17" a="1"/>
  <c r="K123" i="17" s="1"/>
  <c r="K168" i="17" s="1"/>
  <c r="K93" i="17" a="1"/>
  <c r="K93" i="17" s="1"/>
  <c r="K138" i="17" s="1"/>
  <c r="K104" i="17" a="1"/>
  <c r="K104" i="17" s="1"/>
  <c r="K149" i="17" s="1"/>
  <c r="K103" i="17" a="1"/>
  <c r="K103" i="17" s="1"/>
  <c r="K148" i="17" s="1"/>
  <c r="K115" i="17" a="1"/>
  <c r="K115" i="17" s="1"/>
  <c r="K160" i="17" s="1"/>
  <c r="K116" i="17" a="1"/>
  <c r="K116" i="17" s="1"/>
  <c r="K161" i="17" s="1"/>
  <c r="K94" i="17" a="1"/>
  <c r="K94" i="17" s="1"/>
  <c r="K139" i="17" s="1"/>
  <c r="K98" i="17" a="1"/>
  <c r="K98" i="17" s="1"/>
  <c r="K143" i="17" s="1"/>
  <c r="T131" i="17" a="1"/>
  <c r="T131" i="17" s="1"/>
  <c r="T176" i="17" s="1"/>
  <c r="T129" i="17" a="1"/>
  <c r="T129" i="17" s="1"/>
  <c r="T174" i="17" s="1"/>
  <c r="T123" i="17" a="1"/>
  <c r="T123" i="17" s="1"/>
  <c r="T168" i="17" s="1"/>
  <c r="T120" i="17" a="1"/>
  <c r="T120" i="17" s="1"/>
  <c r="T165" i="17" s="1"/>
  <c r="T111" i="17" a="1"/>
  <c r="T111" i="17" s="1"/>
  <c r="T156" i="17" s="1"/>
  <c r="T127" i="17" a="1"/>
  <c r="T127" i="17" s="1"/>
  <c r="T172" i="17" s="1"/>
  <c r="T115" i="17" a="1"/>
  <c r="T115" i="17" s="1"/>
  <c r="T160" i="17" s="1"/>
  <c r="T122" i="17" a="1"/>
  <c r="T122" i="17" s="1"/>
  <c r="T167" i="17" s="1"/>
  <c r="T118" i="17" a="1"/>
  <c r="T118" i="17" s="1"/>
  <c r="T163" i="17" s="1"/>
  <c r="T117" i="17" a="1"/>
  <c r="T117" i="17" s="1"/>
  <c r="T162" i="17" s="1"/>
  <c r="T104" i="17" a="1"/>
  <c r="T104" i="17" s="1"/>
  <c r="T149" i="17" s="1"/>
  <c r="T97" i="17" a="1"/>
  <c r="T97" i="17" s="1"/>
  <c r="T142" i="17" s="1"/>
  <c r="T94" i="17" a="1"/>
  <c r="T94" i="17" s="1"/>
  <c r="T139" i="17" s="1"/>
  <c r="T99" i="17" a="1"/>
  <c r="T99" i="17" s="1"/>
  <c r="T144" i="17" s="1"/>
  <c r="T119" i="17" a="1"/>
  <c r="T119" i="17" s="1"/>
  <c r="T164" i="17" s="1"/>
  <c r="T116" i="17" a="1"/>
  <c r="T116" i="17" s="1"/>
  <c r="T161" i="17" s="1"/>
  <c r="T107" i="17" a="1"/>
  <c r="T107" i="17" s="1"/>
  <c r="T152" i="17" s="1"/>
  <c r="R18" i="2" s="1"/>
  <c r="T112" i="17" a="1"/>
  <c r="T112" i="17" s="1"/>
  <c r="T157" i="17" s="1"/>
  <c r="T105" i="17" a="1"/>
  <c r="T105" i="17" s="1"/>
  <c r="T150" i="17" s="1"/>
  <c r="T100" i="17" a="1"/>
  <c r="T100" i="17" s="1"/>
  <c r="T145" i="17" s="1"/>
  <c r="T98" i="17" a="1"/>
  <c r="T98" i="17" s="1"/>
  <c r="T143" i="17" s="1"/>
  <c r="T121" i="17" a="1"/>
  <c r="T121" i="17" s="1"/>
  <c r="T166" i="17" s="1"/>
  <c r="T109" i="17" a="1"/>
  <c r="T109" i="17" s="1"/>
  <c r="T154" i="17" s="1"/>
  <c r="T124" i="17" a="1"/>
  <c r="T124" i="17" s="1"/>
  <c r="T169" i="17" s="1"/>
  <c r="T128" i="17" a="1"/>
  <c r="T128" i="17" s="1"/>
  <c r="T173" i="17" s="1"/>
  <c r="T93" i="17" a="1"/>
  <c r="T93" i="17" s="1"/>
  <c r="T138" i="17" s="1"/>
  <c r="T101" i="17" a="1"/>
  <c r="T101" i="17" s="1"/>
  <c r="T146" i="17" s="1"/>
  <c r="T110" i="17" a="1"/>
  <c r="T110" i="17" s="1"/>
  <c r="T155" i="17" s="1"/>
  <c r="T132" i="17" a="1"/>
  <c r="T132" i="17" s="1"/>
  <c r="T177" i="17" s="1"/>
  <c r="T108" i="17" a="1"/>
  <c r="T108" i="17" s="1"/>
  <c r="T153" i="17" s="1"/>
  <c r="T130" i="17" a="1"/>
  <c r="T130" i="17" s="1"/>
  <c r="T175" i="17" s="1"/>
  <c r="T103" i="17" a="1"/>
  <c r="T103" i="17" s="1"/>
  <c r="T148" i="17" s="1"/>
  <c r="T126" i="17" a="1"/>
  <c r="T126" i="17" s="1"/>
  <c r="T171" i="17" s="1"/>
  <c r="T114" i="17" a="1"/>
  <c r="T114" i="17" s="1"/>
  <c r="T159" i="17" s="1"/>
  <c r="T92" i="17" a="1"/>
  <c r="T92" i="17" s="1"/>
  <c r="T137" i="17" s="1"/>
  <c r="T95" i="17" a="1"/>
  <c r="T95" i="17" s="1"/>
  <c r="T140" i="17" s="1"/>
  <c r="T106" i="17" a="1"/>
  <c r="T106" i="17" s="1"/>
  <c r="T151" i="17" s="1"/>
  <c r="T113" i="17" a="1"/>
  <c r="T113" i="17" s="1"/>
  <c r="T158" i="17" s="1"/>
  <c r="T102" i="17" a="1"/>
  <c r="T102" i="17" s="1"/>
  <c r="T147" i="17" s="1"/>
  <c r="T96" i="17" a="1"/>
  <c r="T96" i="17" s="1"/>
  <c r="T141" i="17" s="1"/>
  <c r="T91" i="17" a="1"/>
  <c r="T91" i="17" s="1"/>
  <c r="T136" i="17" s="1"/>
  <c r="T125" i="17" a="1"/>
  <c r="T125" i="17" s="1"/>
  <c r="T170" i="17" s="1"/>
  <c r="M125" i="17" a="1"/>
  <c r="M125" i="17" s="1"/>
  <c r="M170" i="17" s="1"/>
  <c r="M122" i="17" a="1"/>
  <c r="M122" i="17" s="1"/>
  <c r="M167" i="17" s="1"/>
  <c r="M111" i="17" a="1"/>
  <c r="M111" i="17" s="1"/>
  <c r="M156" i="17" s="1"/>
  <c r="M107" i="17" a="1"/>
  <c r="M107" i="17" s="1"/>
  <c r="M152" i="17" s="1"/>
  <c r="M118" i="17" a="1"/>
  <c r="M118" i="17" s="1"/>
  <c r="M163" i="17" s="1"/>
  <c r="M112" i="17" a="1"/>
  <c r="M112" i="17" s="1"/>
  <c r="M157" i="17" s="1"/>
  <c r="M129" i="17" a="1"/>
  <c r="M129" i="17" s="1"/>
  <c r="M174" i="17" s="1"/>
  <c r="M120" i="17" a="1"/>
  <c r="M120" i="17" s="1"/>
  <c r="M165" i="17" s="1"/>
  <c r="M119" i="17" a="1"/>
  <c r="M119" i="17" s="1"/>
  <c r="M164" i="17" s="1"/>
  <c r="M124" i="17" a="1"/>
  <c r="M124" i="17" s="1"/>
  <c r="M169" i="17" s="1"/>
  <c r="M103" i="17" a="1"/>
  <c r="M103" i="17" s="1"/>
  <c r="M148" i="17" s="1"/>
  <c r="M132" i="17" a="1"/>
  <c r="M132" i="17" s="1"/>
  <c r="M177" i="17" s="1"/>
  <c r="M115" i="17" a="1"/>
  <c r="M115" i="17" s="1"/>
  <c r="M160" i="17" s="1"/>
  <c r="M106" i="17" a="1"/>
  <c r="M106" i="17" s="1"/>
  <c r="M151" i="17" s="1"/>
  <c r="M95" i="17" a="1"/>
  <c r="M95" i="17" s="1"/>
  <c r="M140" i="17" s="1"/>
  <c r="M108" i="17" a="1"/>
  <c r="M108" i="17" s="1"/>
  <c r="M153" i="17" s="1"/>
  <c r="M109" i="17" a="1"/>
  <c r="M109" i="17" s="1"/>
  <c r="M154" i="17" s="1"/>
  <c r="M127" i="17" a="1"/>
  <c r="M127" i="17" s="1"/>
  <c r="M172" i="17" s="1"/>
  <c r="M113" i="17" a="1"/>
  <c r="M113" i="17" s="1"/>
  <c r="M158" i="17" s="1"/>
  <c r="M93" i="17" a="1"/>
  <c r="M93" i="17" s="1"/>
  <c r="M138" i="17" s="1"/>
  <c r="M102" i="17" a="1"/>
  <c r="M102" i="17" s="1"/>
  <c r="M147" i="17" s="1"/>
  <c r="M100" i="17" a="1"/>
  <c r="M100" i="17" s="1"/>
  <c r="M145" i="17" s="1"/>
  <c r="M97" i="17" a="1"/>
  <c r="M97" i="17" s="1"/>
  <c r="M142" i="17" s="1"/>
  <c r="M96" i="17" a="1"/>
  <c r="M96" i="17" s="1"/>
  <c r="M141" i="17" s="1"/>
  <c r="M98" i="17" a="1"/>
  <c r="M98" i="17" s="1"/>
  <c r="M143" i="17" s="1"/>
  <c r="M130" i="17" a="1"/>
  <c r="M130" i="17" s="1"/>
  <c r="M175" i="17" s="1"/>
  <c r="M121" i="17" a="1"/>
  <c r="M121" i="17" s="1"/>
  <c r="M166" i="17" s="1"/>
  <c r="M105" i="17" a="1"/>
  <c r="M105" i="17" s="1"/>
  <c r="M150" i="17" s="1"/>
  <c r="M123" i="17" a="1"/>
  <c r="M123" i="17" s="1"/>
  <c r="M168" i="17" s="1"/>
  <c r="M99" i="17" a="1"/>
  <c r="M99" i="17" s="1"/>
  <c r="M144" i="17" s="1"/>
  <c r="M131" i="17" a="1"/>
  <c r="M131" i="17" s="1"/>
  <c r="M176" i="17" s="1"/>
  <c r="M92" i="17" a="1"/>
  <c r="M92" i="17" s="1"/>
  <c r="M137" i="17" s="1"/>
  <c r="M104" i="17" a="1"/>
  <c r="M104" i="17" s="1"/>
  <c r="M149" i="17" s="1"/>
  <c r="M128" i="17" a="1"/>
  <c r="M128" i="17" s="1"/>
  <c r="M173" i="17" s="1"/>
  <c r="M117" i="17" a="1"/>
  <c r="M117" i="17" s="1"/>
  <c r="M162" i="17" s="1"/>
  <c r="M114" i="17" a="1"/>
  <c r="M114" i="17" s="1"/>
  <c r="M159" i="17" s="1"/>
  <c r="M126" i="17" a="1"/>
  <c r="M126" i="17" s="1"/>
  <c r="M171" i="17" s="1"/>
  <c r="M110" i="17" a="1"/>
  <c r="M110" i="17" s="1"/>
  <c r="M155" i="17" s="1"/>
  <c r="M101" i="17" a="1"/>
  <c r="M101" i="17" s="1"/>
  <c r="M146" i="17" s="1"/>
  <c r="M94" i="17" a="1"/>
  <c r="M94" i="17" s="1"/>
  <c r="M139" i="17" s="1"/>
  <c r="M91" i="17" a="1"/>
  <c r="M91" i="17" s="1"/>
  <c r="M136" i="17" s="1"/>
  <c r="M116" i="17" a="1"/>
  <c r="M116" i="17" s="1"/>
  <c r="M161" i="17" s="1"/>
  <c r="N115" i="17" a="1"/>
  <c r="N115" i="17" s="1"/>
  <c r="N160" i="17" s="1"/>
  <c r="N125" i="17" a="1"/>
  <c r="N125" i="17" s="1"/>
  <c r="N170" i="17" s="1"/>
  <c r="N118" i="17" a="1"/>
  <c r="N118" i="17" s="1"/>
  <c r="N163" i="17" s="1"/>
  <c r="N112" i="17" a="1"/>
  <c r="N112" i="17" s="1"/>
  <c r="N157" i="17" s="1"/>
  <c r="N129" i="17" a="1"/>
  <c r="N129" i="17" s="1"/>
  <c r="N174" i="17" s="1"/>
  <c r="N122" i="17" a="1"/>
  <c r="N122" i="17" s="1"/>
  <c r="N167" i="17" s="1"/>
  <c r="N124" i="17" a="1"/>
  <c r="N124" i="17" s="1"/>
  <c r="N169" i="17" s="1"/>
  <c r="N106" i="17" a="1"/>
  <c r="N106" i="17" s="1"/>
  <c r="N151" i="17" s="1"/>
  <c r="N132" i="17" a="1"/>
  <c r="N132" i="17" s="1"/>
  <c r="N177" i="17" s="1"/>
  <c r="N95" i="17" a="1"/>
  <c r="N95" i="17" s="1"/>
  <c r="N140" i="17" s="1"/>
  <c r="N123" i="17" a="1"/>
  <c r="N123" i="17" s="1"/>
  <c r="N168" i="17" s="1"/>
  <c r="N110" i="17" a="1"/>
  <c r="N110" i="17" s="1"/>
  <c r="N155" i="17" s="1"/>
  <c r="N108" i="17" a="1"/>
  <c r="N108" i="17" s="1"/>
  <c r="N153" i="17" s="1"/>
  <c r="N109" i="17" a="1"/>
  <c r="N109" i="17" s="1"/>
  <c r="N154" i="17" s="1"/>
  <c r="N94" i="17" a="1"/>
  <c r="N94" i="17" s="1"/>
  <c r="N139" i="17" s="1"/>
  <c r="N117" i="17" a="1"/>
  <c r="N117" i="17" s="1"/>
  <c r="N162" i="17" s="1"/>
  <c r="N116" i="17" a="1"/>
  <c r="N116" i="17" s="1"/>
  <c r="N161" i="17" s="1"/>
  <c r="N93" i="17" a="1"/>
  <c r="N93" i="17" s="1"/>
  <c r="N138" i="17" s="1"/>
  <c r="N113" i="17" a="1"/>
  <c r="N113" i="17" s="1"/>
  <c r="N158" i="17" s="1"/>
  <c r="N131" i="17" a="1"/>
  <c r="N131" i="17" s="1"/>
  <c r="N176" i="17" s="1"/>
  <c r="N104" i="17" a="1"/>
  <c r="N104" i="17" s="1"/>
  <c r="N149" i="17" s="1"/>
  <c r="N101" i="17" a="1"/>
  <c r="N101" i="17" s="1"/>
  <c r="N146" i="17" s="1"/>
  <c r="L12" i="2" s="1"/>
  <c r="N91" i="17" a="1"/>
  <c r="N91" i="17" s="1"/>
  <c r="N136" i="17" s="1"/>
  <c r="N111" i="17" a="1"/>
  <c r="N111" i="17" s="1"/>
  <c r="N156" i="17" s="1"/>
  <c r="N128" i="17" a="1"/>
  <c r="N128" i="17" s="1"/>
  <c r="N173" i="17" s="1"/>
  <c r="N114" i="17" a="1"/>
  <c r="N114" i="17" s="1"/>
  <c r="N159" i="17" s="1"/>
  <c r="N98" i="17" a="1"/>
  <c r="N98" i="17" s="1"/>
  <c r="N143" i="17" s="1"/>
  <c r="N97" i="17" a="1"/>
  <c r="N97" i="17" s="1"/>
  <c r="N142" i="17" s="1"/>
  <c r="N96" i="17" a="1"/>
  <c r="N96" i="17" s="1"/>
  <c r="N141" i="17" s="1"/>
  <c r="N102" i="17" a="1"/>
  <c r="N102" i="17" s="1"/>
  <c r="N147" i="17" s="1"/>
  <c r="N99" i="17" a="1"/>
  <c r="N99" i="17" s="1"/>
  <c r="N144" i="17" s="1"/>
  <c r="N107" i="17" a="1"/>
  <c r="N107" i="17" s="1"/>
  <c r="N152" i="17" s="1"/>
  <c r="N130" i="17" a="1"/>
  <c r="N130" i="17" s="1"/>
  <c r="N175" i="17" s="1"/>
  <c r="N121" i="17" a="1"/>
  <c r="N121" i="17" s="1"/>
  <c r="N166" i="17" s="1"/>
  <c r="N119" i="17" a="1"/>
  <c r="N119" i="17" s="1"/>
  <c r="N164" i="17" s="1"/>
  <c r="N100" i="17" a="1"/>
  <c r="N100" i="17" s="1"/>
  <c r="N145" i="17" s="1"/>
  <c r="N126" i="17" a="1"/>
  <c r="N126" i="17" s="1"/>
  <c r="N171" i="17" s="1"/>
  <c r="N103" i="17" a="1"/>
  <c r="N103" i="17" s="1"/>
  <c r="N148" i="17" s="1"/>
  <c r="N127" i="17" a="1"/>
  <c r="N127" i="17" s="1"/>
  <c r="N172" i="17" s="1"/>
  <c r="N120" i="17" a="1"/>
  <c r="N120" i="17" s="1"/>
  <c r="N165" i="17" s="1"/>
  <c r="N92" i="17" a="1"/>
  <c r="N92" i="17" s="1"/>
  <c r="N137" i="17" s="1"/>
  <c r="N105" i="17" a="1"/>
  <c r="N105" i="17" s="1"/>
  <c r="N150" i="17" s="1"/>
  <c r="F118" i="17" a="1"/>
  <c r="F118" i="17" s="1"/>
  <c r="F163" i="17" s="1"/>
  <c r="F108" i="17" a="1"/>
  <c r="F108" i="17" s="1"/>
  <c r="F153" i="17" s="1"/>
  <c r="F120" i="17" a="1"/>
  <c r="F120" i="17" s="1"/>
  <c r="F165" i="17" s="1"/>
  <c r="F126" i="17" a="1"/>
  <c r="F126" i="17" s="1"/>
  <c r="F171" i="17" s="1"/>
  <c r="F121" i="17" a="1"/>
  <c r="F121" i="17" s="1"/>
  <c r="F166" i="17" s="1"/>
  <c r="F117" i="17" a="1"/>
  <c r="F117" i="17" s="1"/>
  <c r="F162" i="17" s="1"/>
  <c r="F98" i="17" a="1"/>
  <c r="F98" i="17" s="1"/>
  <c r="F143" i="17" s="1"/>
  <c r="F105" i="17" a="1"/>
  <c r="F105" i="17" s="1"/>
  <c r="F150" i="17" s="1"/>
  <c r="F99" i="17" a="1"/>
  <c r="F99" i="17" s="1"/>
  <c r="F144" i="17" s="1"/>
  <c r="F91" i="17" a="1"/>
  <c r="F91" i="17" s="1"/>
  <c r="F136" i="17" s="1"/>
  <c r="F131" i="17" a="1"/>
  <c r="F131" i="17" s="1"/>
  <c r="F176" i="17" s="1"/>
  <c r="F100" i="17" a="1"/>
  <c r="F100" i="17" s="1"/>
  <c r="F145" i="17" s="1"/>
  <c r="F97" i="17" a="1"/>
  <c r="F97" i="17" s="1"/>
  <c r="F142" i="17" s="1"/>
  <c r="F122" i="17" a="1"/>
  <c r="F122" i="17" s="1"/>
  <c r="F167" i="17" s="1"/>
  <c r="F129" i="17" a="1"/>
  <c r="F129" i="17" s="1"/>
  <c r="F174" i="17" s="1"/>
  <c r="F104" i="17" a="1"/>
  <c r="F104" i="17" s="1"/>
  <c r="F149" i="17" s="1"/>
  <c r="F101" i="17" a="1"/>
  <c r="F101" i="17" s="1"/>
  <c r="F146" i="17" s="1"/>
  <c r="F119" i="17" a="1"/>
  <c r="F119" i="17" s="1"/>
  <c r="F164" i="17" s="1"/>
  <c r="F113" i="17" a="1"/>
  <c r="F113" i="17" s="1"/>
  <c r="F158" i="17" s="1"/>
  <c r="F93" i="17" a="1"/>
  <c r="F93" i="17" s="1"/>
  <c r="F138" i="17" s="1"/>
  <c r="D4" i="2" s="1"/>
  <c r="F92" i="17" a="1"/>
  <c r="F92" i="17" s="1"/>
  <c r="F137" i="17" s="1"/>
  <c r="F106" i="17" a="1"/>
  <c r="F106" i="17" s="1"/>
  <c r="F151" i="17" s="1"/>
  <c r="F128" i="17" a="1"/>
  <c r="F128" i="17" s="1"/>
  <c r="F173" i="17" s="1"/>
  <c r="F114" i="17" a="1"/>
  <c r="F114" i="17" s="1"/>
  <c r="F159" i="17" s="1"/>
  <c r="F94" i="17" a="1"/>
  <c r="F94" i="17" s="1"/>
  <c r="F139" i="17" s="1"/>
  <c r="F95" i="17" a="1"/>
  <c r="F95" i="17" s="1"/>
  <c r="F140" i="17" s="1"/>
  <c r="F115" i="17" a="1"/>
  <c r="F115" i="17" s="1"/>
  <c r="F160" i="17" s="1"/>
  <c r="F102" i="17" a="1"/>
  <c r="F102" i="17" s="1"/>
  <c r="F147" i="17" s="1"/>
  <c r="F132" i="17" a="1"/>
  <c r="F132" i="17" s="1"/>
  <c r="F177" i="17" s="1"/>
  <c r="F130" i="17" a="1"/>
  <c r="F130" i="17" s="1"/>
  <c r="F175" i="17" s="1"/>
  <c r="F111" i="17" a="1"/>
  <c r="F111" i="17" s="1"/>
  <c r="F156" i="17" s="1"/>
  <c r="F127" i="17" a="1"/>
  <c r="F127" i="17" s="1"/>
  <c r="F172" i="17" s="1"/>
  <c r="F123" i="17" a="1"/>
  <c r="F123" i="17" s="1"/>
  <c r="F168" i="17" s="1"/>
  <c r="F116" i="17" a="1"/>
  <c r="F116" i="17" s="1"/>
  <c r="F161" i="17" s="1"/>
  <c r="F107" i="17" a="1"/>
  <c r="F107" i="17" s="1"/>
  <c r="F152" i="17" s="1"/>
  <c r="F110" i="17" a="1"/>
  <c r="F110" i="17" s="1"/>
  <c r="F155" i="17" s="1"/>
  <c r="F124" i="17" a="1"/>
  <c r="F124" i="17" s="1"/>
  <c r="F169" i="17" s="1"/>
  <c r="F103" i="17" a="1"/>
  <c r="F103" i="17" s="1"/>
  <c r="F148" i="17" s="1"/>
  <c r="F109" i="17" a="1"/>
  <c r="F109" i="17" s="1"/>
  <c r="F154" i="17" s="1"/>
  <c r="F96" i="17" a="1"/>
  <c r="F96" i="17" s="1"/>
  <c r="F141" i="17" s="1"/>
  <c r="F125" i="17" a="1"/>
  <c r="F125" i="17" s="1"/>
  <c r="F170" i="17" s="1"/>
  <c r="F112" i="17" a="1"/>
  <c r="F112" i="17" s="1"/>
  <c r="F157" i="17" s="1"/>
  <c r="W117" i="17" a="1"/>
  <c r="W117" i="17" s="1"/>
  <c r="W162" i="17" s="1"/>
  <c r="W128" i="17" a="1"/>
  <c r="W128" i="17" s="1"/>
  <c r="W173" i="17" s="1"/>
  <c r="W122" i="17" a="1"/>
  <c r="W122" i="17" s="1"/>
  <c r="W167" i="17" s="1"/>
  <c r="W120" i="17" a="1"/>
  <c r="W120" i="17" s="1"/>
  <c r="W165" i="17" s="1"/>
  <c r="W113" i="17" a="1"/>
  <c r="W113" i="17" s="1"/>
  <c r="W158" i="17" s="1"/>
  <c r="W132" i="17" a="1"/>
  <c r="W132" i="17" s="1"/>
  <c r="W177" i="17" s="1"/>
  <c r="W124" i="17" a="1"/>
  <c r="W124" i="17" s="1"/>
  <c r="W169" i="17" s="1"/>
  <c r="W110" i="17" a="1"/>
  <c r="W110" i="17" s="1"/>
  <c r="W155" i="17" s="1"/>
  <c r="W121" i="17" a="1"/>
  <c r="W121" i="17" s="1"/>
  <c r="W166" i="17" s="1"/>
  <c r="W112" i="17" a="1"/>
  <c r="W112" i="17" s="1"/>
  <c r="W157" i="17" s="1"/>
  <c r="W130" i="17" a="1"/>
  <c r="W130" i="17" s="1"/>
  <c r="W175" i="17" s="1"/>
  <c r="W109" i="17" a="1"/>
  <c r="W109" i="17" s="1"/>
  <c r="W154" i="17" s="1"/>
  <c r="W129" i="17" a="1"/>
  <c r="W129" i="17" s="1"/>
  <c r="W174" i="17" s="1"/>
  <c r="W105" i="17" a="1"/>
  <c r="W105" i="17" s="1"/>
  <c r="W150" i="17" s="1"/>
  <c r="W125" i="17" a="1"/>
  <c r="W125" i="17" s="1"/>
  <c r="W170" i="17" s="1"/>
  <c r="W115" i="17" a="1"/>
  <c r="W115" i="17" s="1"/>
  <c r="W160" i="17" s="1"/>
  <c r="W101" i="17" a="1"/>
  <c r="W101" i="17" s="1"/>
  <c r="W146" i="17" s="1"/>
  <c r="W103" i="17" a="1"/>
  <c r="W103" i="17" s="1"/>
  <c r="W148" i="17" s="1"/>
  <c r="W97" i="17" a="1"/>
  <c r="W97" i="17" s="1"/>
  <c r="W142" i="17" s="1"/>
  <c r="W107" i="17" a="1"/>
  <c r="W107" i="17" s="1"/>
  <c r="W152" i="17" s="1"/>
  <c r="W93" i="17" a="1"/>
  <c r="W93" i="17" s="1"/>
  <c r="W138" i="17" s="1"/>
  <c r="W131" i="17" a="1"/>
  <c r="W131" i="17" s="1"/>
  <c r="W176" i="17" s="1"/>
  <c r="W111" i="17" a="1"/>
  <c r="W111" i="17" s="1"/>
  <c r="W156" i="17" s="1"/>
  <c r="W106" i="17" a="1"/>
  <c r="W106" i="17" s="1"/>
  <c r="W151" i="17" s="1"/>
  <c r="W96" i="17" a="1"/>
  <c r="W96" i="17" s="1"/>
  <c r="W141" i="17" s="1"/>
  <c r="W108" i="17" a="1"/>
  <c r="W108" i="17" s="1"/>
  <c r="W153" i="17" s="1"/>
  <c r="W123" i="17" a="1"/>
  <c r="W123" i="17" s="1"/>
  <c r="W168" i="17" s="1"/>
  <c r="W91" i="17" a="1"/>
  <c r="W91" i="17" s="1"/>
  <c r="W136" i="17" s="1"/>
  <c r="W126" i="17" a="1"/>
  <c r="W126" i="17" s="1"/>
  <c r="W171" i="17" s="1"/>
  <c r="W114" i="17" a="1"/>
  <c r="W114" i="17" s="1"/>
  <c r="W159" i="17" s="1"/>
  <c r="W92" i="17" a="1"/>
  <c r="W92" i="17" s="1"/>
  <c r="W137" i="17" s="1"/>
  <c r="W95" i="17" a="1"/>
  <c r="W95" i="17" s="1"/>
  <c r="W140" i="17" s="1"/>
  <c r="W99" i="17" a="1"/>
  <c r="W99" i="17" s="1"/>
  <c r="W144" i="17" s="1"/>
  <c r="W118" i="17" a="1"/>
  <c r="W118" i="17" s="1"/>
  <c r="W163" i="17" s="1"/>
  <c r="W116" i="17" a="1"/>
  <c r="W116" i="17" s="1"/>
  <c r="W161" i="17" s="1"/>
  <c r="W100" i="17" a="1"/>
  <c r="W100" i="17" s="1"/>
  <c r="W145" i="17" s="1"/>
  <c r="W102" i="17" a="1"/>
  <c r="W102" i="17" s="1"/>
  <c r="W147" i="17" s="1"/>
  <c r="W94" i="17" a="1"/>
  <c r="W94" i="17" s="1"/>
  <c r="W139" i="17" s="1"/>
  <c r="W104" i="17" a="1"/>
  <c r="W104" i="17" s="1"/>
  <c r="W149" i="17" s="1"/>
  <c r="W127" i="17" a="1"/>
  <c r="W127" i="17" s="1"/>
  <c r="W172" i="17" s="1"/>
  <c r="W98" i="17" a="1"/>
  <c r="W98" i="17" s="1"/>
  <c r="W143" i="17" s="1"/>
  <c r="W119" i="17" a="1"/>
  <c r="W119" i="17" s="1"/>
  <c r="W164" i="17" s="1"/>
  <c r="AM130" i="17" a="1"/>
  <c r="AM130" i="17" s="1"/>
  <c r="AM175" i="17" s="1"/>
  <c r="AM122" i="17" a="1"/>
  <c r="AM122" i="17" s="1"/>
  <c r="AM167" i="17" s="1"/>
  <c r="AM112" i="17" a="1"/>
  <c r="AM112" i="17" s="1"/>
  <c r="AM157" i="17" s="1"/>
  <c r="AM132" i="17" a="1"/>
  <c r="AM132" i="17" s="1"/>
  <c r="AM177" i="17" s="1"/>
  <c r="AM119" i="17" a="1"/>
  <c r="AM119" i="17" s="1"/>
  <c r="AM164" i="17" s="1"/>
  <c r="AM124" i="17" a="1"/>
  <c r="AM124" i="17" s="1"/>
  <c r="AM169" i="17" s="1"/>
  <c r="AM116" i="17" a="1"/>
  <c r="AM116" i="17" s="1"/>
  <c r="AM161" i="17" s="1"/>
  <c r="AM131" i="17" a="1"/>
  <c r="AM131" i="17" s="1"/>
  <c r="AM176" i="17" s="1"/>
  <c r="AM109" i="17" a="1"/>
  <c r="AM109" i="17" s="1"/>
  <c r="AM154" i="17" s="1"/>
  <c r="AM103" i="17" a="1"/>
  <c r="AM103" i="17" s="1"/>
  <c r="AM148" i="17" s="1"/>
  <c r="AM96" i="17" a="1"/>
  <c r="AM96" i="17" s="1"/>
  <c r="AM141" i="17" s="1"/>
  <c r="AM127" i="17" a="1"/>
  <c r="AM127" i="17" s="1"/>
  <c r="AM172" i="17" s="1"/>
  <c r="AM126" i="17" a="1"/>
  <c r="AM126" i="17" s="1"/>
  <c r="AM171" i="17" s="1"/>
  <c r="AM117" i="17" a="1"/>
  <c r="AM117" i="17" s="1"/>
  <c r="AM162" i="17" s="1"/>
  <c r="AM91" i="17" a="1"/>
  <c r="AM91" i="17" s="1"/>
  <c r="AM136" i="17" s="1"/>
  <c r="AM129" i="17" a="1"/>
  <c r="AM129" i="17" s="1"/>
  <c r="AM174" i="17" s="1"/>
  <c r="AM115" i="17" a="1"/>
  <c r="AM115" i="17" s="1"/>
  <c r="AM160" i="17" s="1"/>
  <c r="AM101" i="17" a="1"/>
  <c r="AM101" i="17" s="1"/>
  <c r="AM146" i="17" s="1"/>
  <c r="AM123" i="17" a="1"/>
  <c r="AM123" i="17" s="1"/>
  <c r="AM168" i="17" s="1"/>
  <c r="AM118" i="17" a="1"/>
  <c r="AM118" i="17" s="1"/>
  <c r="AM163" i="17" s="1"/>
  <c r="AM107" i="17" a="1"/>
  <c r="AM107" i="17" s="1"/>
  <c r="AM152" i="17" s="1"/>
  <c r="AM108" i="17" a="1"/>
  <c r="AM108" i="17" s="1"/>
  <c r="AM153" i="17" s="1"/>
  <c r="AM94" i="17" a="1"/>
  <c r="AM94" i="17" s="1"/>
  <c r="AM139" i="17" s="1"/>
  <c r="AM125" i="17" a="1"/>
  <c r="AM125" i="17" s="1"/>
  <c r="AM170" i="17" s="1"/>
  <c r="AM113" i="17" a="1"/>
  <c r="AM113" i="17" s="1"/>
  <c r="AM158" i="17" s="1"/>
  <c r="AM100" i="17" a="1"/>
  <c r="AM100" i="17" s="1"/>
  <c r="AM145" i="17" s="1"/>
  <c r="AM92" i="17" a="1"/>
  <c r="AM92" i="17" s="1"/>
  <c r="AM137" i="17" s="1"/>
  <c r="AM114" i="17" a="1"/>
  <c r="AM114" i="17" s="1"/>
  <c r="AM159" i="17" s="1"/>
  <c r="AM111" i="17" a="1"/>
  <c r="AM111" i="17" s="1"/>
  <c r="AM156" i="17" s="1"/>
  <c r="AM102" i="17" a="1"/>
  <c r="AM102" i="17" s="1"/>
  <c r="AM147" i="17" s="1"/>
  <c r="AM105" i="17" a="1"/>
  <c r="AM105" i="17" s="1"/>
  <c r="AM150" i="17" s="1"/>
  <c r="AM97" i="17" a="1"/>
  <c r="AM97" i="17" s="1"/>
  <c r="AM142" i="17" s="1"/>
  <c r="AM95" i="17" a="1"/>
  <c r="AM95" i="17" s="1"/>
  <c r="AM140" i="17" s="1"/>
  <c r="AM93" i="17" a="1"/>
  <c r="AM93" i="17" s="1"/>
  <c r="AM138" i="17" s="1"/>
  <c r="AM128" i="17" a="1"/>
  <c r="AM128" i="17" s="1"/>
  <c r="AM173" i="17" s="1"/>
  <c r="AM120" i="17" a="1"/>
  <c r="AM120" i="17" s="1"/>
  <c r="AM165" i="17" s="1"/>
  <c r="AM104" i="17" a="1"/>
  <c r="AM104" i="17" s="1"/>
  <c r="AM149" i="17" s="1"/>
  <c r="AM99" i="17" a="1"/>
  <c r="AM99" i="17" s="1"/>
  <c r="AM144" i="17" s="1"/>
  <c r="AM121" i="17" a="1"/>
  <c r="AM121" i="17" s="1"/>
  <c r="AM166" i="17" s="1"/>
  <c r="AM98" i="17" a="1"/>
  <c r="AM98" i="17" s="1"/>
  <c r="AM143" i="17" s="1"/>
  <c r="AM106" i="17" a="1"/>
  <c r="AM106" i="17" s="1"/>
  <c r="AM151" i="17" s="1"/>
  <c r="AM110" i="17" a="1"/>
  <c r="AM110" i="17" s="1"/>
  <c r="AM155" i="17" s="1"/>
  <c r="Y122" i="17" a="1"/>
  <c r="Y122" i="17" s="1"/>
  <c r="Y167" i="17" s="1"/>
  <c r="Y130" i="17" a="1"/>
  <c r="Y130" i="17" s="1"/>
  <c r="Y175" i="17" s="1"/>
  <c r="Y125" i="17" a="1"/>
  <c r="Y125" i="17" s="1"/>
  <c r="Y170" i="17" s="1"/>
  <c r="Y119" i="17" a="1"/>
  <c r="Y119" i="17" s="1"/>
  <c r="Y164" i="17" s="1"/>
  <c r="Y110" i="17" a="1"/>
  <c r="Y110" i="17" s="1"/>
  <c r="Y155" i="17" s="1"/>
  <c r="Y128" i="17" a="1"/>
  <c r="Y128" i="17" s="1"/>
  <c r="Y173" i="17" s="1"/>
  <c r="Y121" i="17" a="1"/>
  <c r="Y121" i="17" s="1"/>
  <c r="Y166" i="17" s="1"/>
  <c r="Y117" i="17" a="1"/>
  <c r="Y117" i="17" s="1"/>
  <c r="Y162" i="17" s="1"/>
  <c r="Y126" i="17" a="1"/>
  <c r="Y126" i="17" s="1"/>
  <c r="Y171" i="17" s="1"/>
  <c r="Y109" i="17" a="1"/>
  <c r="Y109" i="17" s="1"/>
  <c r="Y154" i="17" s="1"/>
  <c r="Y114" i="17" a="1"/>
  <c r="Y114" i="17" s="1"/>
  <c r="Y159" i="17" s="1"/>
  <c r="Y113" i="17" a="1"/>
  <c r="Y113" i="17" s="1"/>
  <c r="Y158" i="17" s="1"/>
  <c r="Y96" i="17" a="1"/>
  <c r="Y96" i="17" s="1"/>
  <c r="Y141" i="17" s="1"/>
  <c r="Y103" i="17" a="1"/>
  <c r="Y103" i="17" s="1"/>
  <c r="Y148" i="17" s="1"/>
  <c r="Y101" i="17" a="1"/>
  <c r="Y101" i="17" s="1"/>
  <c r="Y146" i="17" s="1"/>
  <c r="Y120" i="17" a="1"/>
  <c r="Y120" i="17" s="1"/>
  <c r="Y165" i="17" s="1"/>
  <c r="Y106" i="17" a="1"/>
  <c r="Y106" i="17" s="1"/>
  <c r="Y151" i="17" s="1"/>
  <c r="Y124" i="17" a="1"/>
  <c r="Y124" i="17" s="1"/>
  <c r="Y169" i="17" s="1"/>
  <c r="Y92" i="17" a="1"/>
  <c r="Y92" i="17" s="1"/>
  <c r="Y137" i="17" s="1"/>
  <c r="Y132" i="17" a="1"/>
  <c r="Y132" i="17" s="1"/>
  <c r="Y177" i="17" s="1"/>
  <c r="Y131" i="17" a="1"/>
  <c r="Y131" i="17" s="1"/>
  <c r="Y176" i="17" s="1"/>
  <c r="Y93" i="17" a="1"/>
  <c r="Y93" i="17" s="1"/>
  <c r="Y138" i="17" s="1"/>
  <c r="Y112" i="17" a="1"/>
  <c r="Y112" i="17" s="1"/>
  <c r="Y157" i="17" s="1"/>
  <c r="Y127" i="17" a="1"/>
  <c r="Y127" i="17" s="1"/>
  <c r="Y172" i="17" s="1"/>
  <c r="Y115" i="17" a="1"/>
  <c r="Y115" i="17" s="1"/>
  <c r="Y160" i="17" s="1"/>
  <c r="Y108" i="17" a="1"/>
  <c r="Y108" i="17" s="1"/>
  <c r="Y153" i="17" s="1"/>
  <c r="Y102" i="17" a="1"/>
  <c r="Y102" i="17" s="1"/>
  <c r="Y147" i="17" s="1"/>
  <c r="Y123" i="17" a="1"/>
  <c r="Y123" i="17" s="1"/>
  <c r="Y168" i="17" s="1"/>
  <c r="Y91" i="17" a="1"/>
  <c r="Y91" i="17" s="1"/>
  <c r="Y136" i="17" s="1"/>
  <c r="Y107" i="17" a="1"/>
  <c r="Y107" i="17" s="1"/>
  <c r="Y152" i="17" s="1"/>
  <c r="Y116" i="17" a="1"/>
  <c r="Y116" i="17" s="1"/>
  <c r="Y161" i="17" s="1"/>
  <c r="Y98" i="17" a="1"/>
  <c r="Y98" i="17" s="1"/>
  <c r="Y143" i="17" s="1"/>
  <c r="Y94" i="17" a="1"/>
  <c r="Y94" i="17" s="1"/>
  <c r="Y139" i="17" s="1"/>
  <c r="Y95" i="17" a="1"/>
  <c r="Y95" i="17" s="1"/>
  <c r="Y140" i="17" s="1"/>
  <c r="Y111" i="17" a="1"/>
  <c r="Y111" i="17" s="1"/>
  <c r="Y156" i="17" s="1"/>
  <c r="Y105" i="17" a="1"/>
  <c r="Y105" i="17" s="1"/>
  <c r="Y150" i="17" s="1"/>
  <c r="Y118" i="17" a="1"/>
  <c r="Y118" i="17" s="1"/>
  <c r="Y163" i="17" s="1"/>
  <c r="Y129" i="17" a="1"/>
  <c r="Y129" i="17" s="1"/>
  <c r="Y174" i="17" s="1"/>
  <c r="Y100" i="17" a="1"/>
  <c r="Y100" i="17" s="1"/>
  <c r="Y145" i="17" s="1"/>
  <c r="Y104" i="17" a="1"/>
  <c r="Y104" i="17" s="1"/>
  <c r="Y149" i="17" s="1"/>
  <c r="Y97" i="17" a="1"/>
  <c r="Y97" i="17" s="1"/>
  <c r="Y142" i="17" s="1"/>
  <c r="Y99" i="17" a="1"/>
  <c r="Y99" i="17" s="1"/>
  <c r="Y144" i="17" s="1"/>
  <c r="Z130" i="17" a="1"/>
  <c r="Z130" i="17" s="1"/>
  <c r="Z175" i="17" s="1"/>
  <c r="Z125" i="17" a="1"/>
  <c r="Z125" i="17" s="1"/>
  <c r="Z170" i="17" s="1"/>
  <c r="Z132" i="17" a="1"/>
  <c r="Z132" i="17" s="1"/>
  <c r="Z177" i="17" s="1"/>
  <c r="Z128" i="17" a="1"/>
  <c r="Z128" i="17" s="1"/>
  <c r="Z173" i="17" s="1"/>
  <c r="Z121" i="17" a="1"/>
  <c r="Z121" i="17" s="1"/>
  <c r="Z166" i="17" s="1"/>
  <c r="Z117" i="17" a="1"/>
  <c r="Z117" i="17" s="1"/>
  <c r="Z162" i="17" s="1"/>
  <c r="Z114" i="17" a="1"/>
  <c r="Z114" i="17" s="1"/>
  <c r="Z159" i="17" s="1"/>
  <c r="Z100" i="17" a="1"/>
  <c r="Z100" i="17" s="1"/>
  <c r="Z145" i="17" s="1"/>
  <c r="Z113" i="17" a="1"/>
  <c r="Z113" i="17" s="1"/>
  <c r="Z158" i="17" s="1"/>
  <c r="Z106" i="17" a="1"/>
  <c r="Z106" i="17" s="1"/>
  <c r="Z151" i="17" s="1"/>
  <c r="Z103" i="17" a="1"/>
  <c r="Z103" i="17" s="1"/>
  <c r="Z148" i="17" s="1"/>
  <c r="Z120" i="17" a="1"/>
  <c r="Z120" i="17" s="1"/>
  <c r="Z165" i="17" s="1"/>
  <c r="Z102" i="17" a="1"/>
  <c r="Z102" i="17" s="1"/>
  <c r="Z147" i="17" s="1"/>
  <c r="Z111" i="17" a="1"/>
  <c r="Z111" i="17" s="1"/>
  <c r="Z156" i="17" s="1"/>
  <c r="Z95" i="17" a="1"/>
  <c r="Z95" i="17" s="1"/>
  <c r="Z140" i="17" s="1"/>
  <c r="Z126" i="17" a="1"/>
  <c r="Z126" i="17" s="1"/>
  <c r="Z171" i="17" s="1"/>
  <c r="Z99" i="17" a="1"/>
  <c r="Z99" i="17" s="1"/>
  <c r="Z144" i="17" s="1"/>
  <c r="Z127" i="17" a="1"/>
  <c r="Z127" i="17" s="1"/>
  <c r="Z172" i="17" s="1"/>
  <c r="Z92" i="17" a="1"/>
  <c r="Z92" i="17" s="1"/>
  <c r="Z137" i="17" s="1"/>
  <c r="Z104" i="17" a="1"/>
  <c r="Z104" i="17" s="1"/>
  <c r="Z149" i="17" s="1"/>
  <c r="Z124" i="17" a="1"/>
  <c r="Z124" i="17" s="1"/>
  <c r="Z169" i="17" s="1"/>
  <c r="Z115" i="17" a="1"/>
  <c r="Z115" i="17" s="1"/>
  <c r="Z160" i="17" s="1"/>
  <c r="Z112" i="17" a="1"/>
  <c r="Z112" i="17" s="1"/>
  <c r="Z157" i="17" s="1"/>
  <c r="Z110" i="17" a="1"/>
  <c r="Z110" i="17" s="1"/>
  <c r="Z155" i="17" s="1"/>
  <c r="Z108" i="17" a="1"/>
  <c r="Z108" i="17" s="1"/>
  <c r="Z153" i="17" s="1"/>
  <c r="Z101" i="17" a="1"/>
  <c r="Z101" i="17" s="1"/>
  <c r="Z146" i="17" s="1"/>
  <c r="Z91" i="17" a="1"/>
  <c r="Z91" i="17" s="1"/>
  <c r="Z136" i="17" s="1"/>
  <c r="Z109" i="17" a="1"/>
  <c r="Z109" i="17" s="1"/>
  <c r="Z154" i="17" s="1"/>
  <c r="Z98" i="17" a="1"/>
  <c r="Z98" i="17" s="1"/>
  <c r="Z143" i="17" s="1"/>
  <c r="Z96" i="17" a="1"/>
  <c r="Z96" i="17" s="1"/>
  <c r="Z141" i="17" s="1"/>
  <c r="Z116" i="17" a="1"/>
  <c r="Z116" i="17" s="1"/>
  <c r="Z161" i="17" s="1"/>
  <c r="Z107" i="17" a="1"/>
  <c r="Z107" i="17" s="1"/>
  <c r="Z152" i="17" s="1"/>
  <c r="Z94" i="17" a="1"/>
  <c r="Z94" i="17" s="1"/>
  <c r="Z139" i="17" s="1"/>
  <c r="Z105" i="17" a="1"/>
  <c r="Z105" i="17" s="1"/>
  <c r="Z150" i="17" s="1"/>
  <c r="Z97" i="17" a="1"/>
  <c r="Z97" i="17" s="1"/>
  <c r="Z142" i="17" s="1"/>
  <c r="Z129" i="17" a="1"/>
  <c r="Z129" i="17" s="1"/>
  <c r="Z174" i="17" s="1"/>
  <c r="Z122" i="17" a="1"/>
  <c r="Z122" i="17" s="1"/>
  <c r="Z167" i="17" s="1"/>
  <c r="Z118" i="17" a="1"/>
  <c r="Z118" i="17" s="1"/>
  <c r="Z163" i="17" s="1"/>
  <c r="Z131" i="17" a="1"/>
  <c r="Z131" i="17" s="1"/>
  <c r="Z176" i="17" s="1"/>
  <c r="Z93" i="17" a="1"/>
  <c r="Z93" i="17" s="1"/>
  <c r="Z138" i="17" s="1"/>
  <c r="Z119" i="17" a="1"/>
  <c r="Z119" i="17" s="1"/>
  <c r="Z164" i="17" s="1"/>
  <c r="Z123" i="17" a="1"/>
  <c r="Z123" i="17" s="1"/>
  <c r="Z168" i="17" s="1"/>
  <c r="AN132" i="17" a="1"/>
  <c r="AN132" i="17" s="1"/>
  <c r="AN177" i="17" s="1"/>
  <c r="AN119" i="17" a="1"/>
  <c r="AN119" i="17" s="1"/>
  <c r="AN164" i="17" s="1"/>
  <c r="AN116" i="17" a="1"/>
  <c r="AN116" i="17" s="1"/>
  <c r="AN161" i="17" s="1"/>
  <c r="AN129" i="17" a="1"/>
  <c r="AN129" i="17" s="1"/>
  <c r="AN174" i="17" s="1"/>
  <c r="AN112" i="17" a="1"/>
  <c r="AN112" i="17" s="1"/>
  <c r="AN157" i="17" s="1"/>
  <c r="AN106" i="17" a="1"/>
  <c r="AN106" i="17" s="1"/>
  <c r="AN151" i="17" s="1"/>
  <c r="AN117" i="17" a="1"/>
  <c r="AN117" i="17" s="1"/>
  <c r="AN162" i="17" s="1"/>
  <c r="AN121" i="17" a="1"/>
  <c r="AN121" i="17" s="1"/>
  <c r="AN166" i="17" s="1"/>
  <c r="AN109" i="17" a="1"/>
  <c r="AN109" i="17" s="1"/>
  <c r="AN154" i="17" s="1"/>
  <c r="AN131" i="17" a="1"/>
  <c r="AN131" i="17" s="1"/>
  <c r="AN176" i="17" s="1"/>
  <c r="AN126" i="17" a="1"/>
  <c r="AN126" i="17" s="1"/>
  <c r="AN171" i="17" s="1"/>
  <c r="AN127" i="17" a="1"/>
  <c r="AN127" i="17" s="1"/>
  <c r="AN172" i="17" s="1"/>
  <c r="AN114" i="17" a="1"/>
  <c r="AN114" i="17" s="1"/>
  <c r="AN159" i="17" s="1"/>
  <c r="AN93" i="17" a="1"/>
  <c r="AN93" i="17" s="1"/>
  <c r="AN138" i="17" s="1"/>
  <c r="AN91" i="17" a="1"/>
  <c r="AN91" i="17" s="1"/>
  <c r="AN136" i="17" s="1"/>
  <c r="AN122" i="17" a="1"/>
  <c r="AN122" i="17" s="1"/>
  <c r="AN167" i="17" s="1"/>
  <c r="AN113" i="17" a="1"/>
  <c r="AN113" i="17" s="1"/>
  <c r="AN158" i="17" s="1"/>
  <c r="AN95" i="17" a="1"/>
  <c r="AN95" i="17" s="1"/>
  <c r="AN140" i="17" s="1"/>
  <c r="AN118" i="17" a="1"/>
  <c r="AN118" i="17" s="1"/>
  <c r="AN163" i="17" s="1"/>
  <c r="AN115" i="17" a="1"/>
  <c r="AN115" i="17" s="1"/>
  <c r="AN160" i="17" s="1"/>
  <c r="AN107" i="17" a="1"/>
  <c r="AN107" i="17" s="1"/>
  <c r="AN152" i="17" s="1"/>
  <c r="AN123" i="17" a="1"/>
  <c r="AN123" i="17" s="1"/>
  <c r="AN168" i="17" s="1"/>
  <c r="AN94" i="17" a="1"/>
  <c r="AN94" i="17" s="1"/>
  <c r="AN139" i="17" s="1"/>
  <c r="AN100" i="17" a="1"/>
  <c r="AN100" i="17" s="1"/>
  <c r="AN145" i="17" s="1"/>
  <c r="AN103" i="17" a="1"/>
  <c r="AN103" i="17" s="1"/>
  <c r="AN148" i="17" s="1"/>
  <c r="AN97" i="17" a="1"/>
  <c r="AN97" i="17" s="1"/>
  <c r="AN142" i="17" s="1"/>
  <c r="AN96" i="17" a="1"/>
  <c r="AN96" i="17" s="1"/>
  <c r="AN141" i="17" s="1"/>
  <c r="AN111" i="17" a="1"/>
  <c r="AN111" i="17" s="1"/>
  <c r="AN156" i="17" s="1"/>
  <c r="AN102" i="17" a="1"/>
  <c r="AN102" i="17" s="1"/>
  <c r="AN147" i="17" s="1"/>
  <c r="AN105" i="17" a="1"/>
  <c r="AN105" i="17" s="1"/>
  <c r="AN150" i="17" s="1"/>
  <c r="AN128" i="17" a="1"/>
  <c r="AN128" i="17" s="1"/>
  <c r="AN173" i="17" s="1"/>
  <c r="AN120" i="17" a="1"/>
  <c r="AN120" i="17" s="1"/>
  <c r="AN165" i="17" s="1"/>
  <c r="AN99" i="17" a="1"/>
  <c r="AN99" i="17" s="1"/>
  <c r="AN144" i="17" s="1"/>
  <c r="AN124" i="17" a="1"/>
  <c r="AN124" i="17" s="1"/>
  <c r="AN169" i="17" s="1"/>
  <c r="AN125" i="17" a="1"/>
  <c r="AN125" i="17" s="1"/>
  <c r="AN170" i="17" s="1"/>
  <c r="AN101" i="17" a="1"/>
  <c r="AN101" i="17" s="1"/>
  <c r="AN146" i="17" s="1"/>
  <c r="AN110" i="17" a="1"/>
  <c r="AN110" i="17" s="1"/>
  <c r="AN155" i="17" s="1"/>
  <c r="AN130" i="17" a="1"/>
  <c r="AN130" i="17" s="1"/>
  <c r="AN175" i="17" s="1"/>
  <c r="AN108" i="17" a="1"/>
  <c r="AN108" i="17" s="1"/>
  <c r="AN153" i="17" s="1"/>
  <c r="AN98" i="17" a="1"/>
  <c r="AN98" i="17" s="1"/>
  <c r="AN143" i="17" s="1"/>
  <c r="AN104" i="17" a="1"/>
  <c r="AN104" i="17" s="1"/>
  <c r="AN149" i="17" s="1"/>
  <c r="AN92" i="17" a="1"/>
  <c r="AN92" i="17" s="1"/>
  <c r="AN137" i="17" s="1"/>
  <c r="AJ117" i="17" a="1"/>
  <c r="AJ117" i="17" s="1"/>
  <c r="AJ162" i="17" s="1"/>
  <c r="AJ115" i="17" a="1"/>
  <c r="AJ115" i="17" s="1"/>
  <c r="AJ160" i="17" s="1"/>
  <c r="AJ111" i="17" a="1"/>
  <c r="AJ111" i="17" s="1"/>
  <c r="AJ156" i="17" s="1"/>
  <c r="AJ109" i="17" a="1"/>
  <c r="AJ109" i="17" s="1"/>
  <c r="AJ154" i="17" s="1"/>
  <c r="AJ131" i="17" a="1"/>
  <c r="AJ131" i="17" s="1"/>
  <c r="AJ176" i="17" s="1"/>
  <c r="AJ113" i="17" a="1"/>
  <c r="AJ113" i="17" s="1"/>
  <c r="AJ158" i="17" s="1"/>
  <c r="AJ107" i="17" a="1"/>
  <c r="AJ107" i="17" s="1"/>
  <c r="AJ152" i="17" s="1"/>
  <c r="AJ127" i="17" a="1"/>
  <c r="AJ127" i="17" s="1"/>
  <c r="AJ172" i="17" s="1"/>
  <c r="AJ120" i="17" a="1"/>
  <c r="AJ120" i="17" s="1"/>
  <c r="AJ165" i="17" s="1"/>
  <c r="AJ123" i="17" a="1"/>
  <c r="AJ123" i="17" s="1"/>
  <c r="AJ168" i="17" s="1"/>
  <c r="AJ112" i="17" a="1"/>
  <c r="AJ112" i="17" s="1"/>
  <c r="AJ157" i="17" s="1"/>
  <c r="AJ118" i="17" a="1"/>
  <c r="AJ118" i="17" s="1"/>
  <c r="AJ163" i="17" s="1"/>
  <c r="AJ116" i="17" a="1"/>
  <c r="AJ116" i="17" s="1"/>
  <c r="AJ161" i="17" s="1"/>
  <c r="AJ108" i="17" a="1"/>
  <c r="AJ108" i="17" s="1"/>
  <c r="AJ153" i="17" s="1"/>
  <c r="AJ105" i="17" a="1"/>
  <c r="AJ105" i="17" s="1"/>
  <c r="AJ150" i="17" s="1"/>
  <c r="AJ100" i="17" a="1"/>
  <c r="AJ100" i="17" s="1"/>
  <c r="AJ145" i="17" s="1"/>
  <c r="AJ121" i="17" a="1"/>
  <c r="AJ121" i="17" s="1"/>
  <c r="AJ166" i="17" s="1"/>
  <c r="AJ114" i="17" a="1"/>
  <c r="AJ114" i="17" s="1"/>
  <c r="AJ159" i="17" s="1"/>
  <c r="AJ104" i="17" a="1"/>
  <c r="AJ104" i="17" s="1"/>
  <c r="AJ149" i="17" s="1"/>
  <c r="AJ98" i="17" a="1"/>
  <c r="AJ98" i="17" s="1"/>
  <c r="AJ143" i="17" s="1"/>
  <c r="AJ97" i="17" a="1"/>
  <c r="AJ97" i="17" s="1"/>
  <c r="AJ142" i="17" s="1"/>
  <c r="AJ129" i="17" a="1"/>
  <c r="AJ129" i="17" s="1"/>
  <c r="AJ174" i="17" s="1"/>
  <c r="AJ126" i="17" a="1"/>
  <c r="AJ126" i="17" s="1"/>
  <c r="AJ171" i="17" s="1"/>
  <c r="AJ119" i="17" a="1"/>
  <c r="AJ119" i="17" s="1"/>
  <c r="AJ164" i="17" s="1"/>
  <c r="AJ95" i="17" a="1"/>
  <c r="AJ95" i="17" s="1"/>
  <c r="AJ140" i="17" s="1"/>
  <c r="AJ122" i="17" a="1"/>
  <c r="AJ122" i="17" s="1"/>
  <c r="AJ167" i="17" s="1"/>
  <c r="AJ106" i="17" a="1"/>
  <c r="AJ106" i="17" s="1"/>
  <c r="AJ151" i="17" s="1"/>
  <c r="AJ94" i="17" a="1"/>
  <c r="AJ94" i="17" s="1"/>
  <c r="AJ139" i="17" s="1"/>
  <c r="AJ96" i="17" a="1"/>
  <c r="AJ96" i="17" s="1"/>
  <c r="AJ141" i="17" s="1"/>
  <c r="AJ103" i="17" a="1"/>
  <c r="AJ103" i="17" s="1"/>
  <c r="AJ148" i="17" s="1"/>
  <c r="AJ92" i="17" a="1"/>
  <c r="AJ92" i="17" s="1"/>
  <c r="AJ137" i="17" s="1"/>
  <c r="AJ91" i="17" a="1"/>
  <c r="AJ91" i="17" s="1"/>
  <c r="AJ136" i="17" s="1"/>
  <c r="AJ124" i="17" a="1"/>
  <c r="AJ124" i="17" s="1"/>
  <c r="AJ169" i="17" s="1"/>
  <c r="AJ125" i="17" a="1"/>
  <c r="AJ125" i="17" s="1"/>
  <c r="AJ170" i="17" s="1"/>
  <c r="AJ102" i="17" a="1"/>
  <c r="AJ102" i="17" s="1"/>
  <c r="AJ147" i="17" s="1"/>
  <c r="AJ99" i="17" a="1"/>
  <c r="AJ99" i="17" s="1"/>
  <c r="AJ144" i="17" s="1"/>
  <c r="AJ132" i="17" a="1"/>
  <c r="AJ132" i="17" s="1"/>
  <c r="AJ177" i="17" s="1"/>
  <c r="AJ101" i="17" a="1"/>
  <c r="AJ101" i="17" s="1"/>
  <c r="AJ146" i="17" s="1"/>
  <c r="AJ93" i="17" a="1"/>
  <c r="AJ93" i="17" s="1"/>
  <c r="AJ138" i="17" s="1"/>
  <c r="AJ128" i="17" a="1"/>
  <c r="AJ128" i="17" s="1"/>
  <c r="AJ173" i="17" s="1"/>
  <c r="AJ130" i="17" a="1"/>
  <c r="AJ130" i="17" s="1"/>
  <c r="AJ175" i="17" s="1"/>
  <c r="AJ110" i="17" a="1"/>
  <c r="AJ110" i="17" s="1"/>
  <c r="AJ155" i="17" s="1"/>
  <c r="U129" i="17" a="1"/>
  <c r="U129" i="17" s="1"/>
  <c r="U174" i="17" s="1"/>
  <c r="U120" i="17" a="1"/>
  <c r="U120" i="17" s="1"/>
  <c r="U165" i="17" s="1"/>
  <c r="U126" i="17" a="1"/>
  <c r="U126" i="17" s="1"/>
  <c r="U171" i="17" s="1"/>
  <c r="U123" i="17" a="1"/>
  <c r="U123" i="17" s="1"/>
  <c r="U168" i="17" s="1"/>
  <c r="U117" i="17" a="1"/>
  <c r="U117" i="17" s="1"/>
  <c r="U162" i="17" s="1"/>
  <c r="U131" i="17" a="1"/>
  <c r="U131" i="17" s="1"/>
  <c r="U176" i="17" s="1"/>
  <c r="U115" i="17" a="1"/>
  <c r="U115" i="17" s="1"/>
  <c r="U160" i="17" s="1"/>
  <c r="U127" i="17" a="1"/>
  <c r="U127" i="17" s="1"/>
  <c r="U172" i="17" s="1"/>
  <c r="U105" i="17" a="1"/>
  <c r="U105" i="17" s="1"/>
  <c r="U150" i="17" s="1"/>
  <c r="U107" i="17" a="1"/>
  <c r="U107" i="17" s="1"/>
  <c r="U152" i="17" s="1"/>
  <c r="U104" i="17" a="1"/>
  <c r="U104" i="17" s="1"/>
  <c r="U149" i="17" s="1"/>
  <c r="U100" i="17" a="1"/>
  <c r="U100" i="17" s="1"/>
  <c r="U145" i="17" s="1"/>
  <c r="U94" i="17" a="1"/>
  <c r="U94" i="17" s="1"/>
  <c r="U139" i="17" s="1"/>
  <c r="U92" i="17" a="1"/>
  <c r="U92" i="17" s="1"/>
  <c r="U137" i="17" s="1"/>
  <c r="U119" i="17" a="1"/>
  <c r="U119" i="17" s="1"/>
  <c r="U164" i="17" s="1"/>
  <c r="U118" i="17" a="1"/>
  <c r="U118" i="17" s="1"/>
  <c r="U163" i="17" s="1"/>
  <c r="U116" i="17" a="1"/>
  <c r="U116" i="17" s="1"/>
  <c r="U161" i="17" s="1"/>
  <c r="U124" i="17" a="1"/>
  <c r="U124" i="17" s="1"/>
  <c r="U169" i="17" s="1"/>
  <c r="U112" i="17" a="1"/>
  <c r="U112" i="17" s="1"/>
  <c r="U157" i="17" s="1"/>
  <c r="U98" i="17" a="1"/>
  <c r="U98" i="17" s="1"/>
  <c r="U143" i="17" s="1"/>
  <c r="U130" i="17" a="1"/>
  <c r="U130" i="17" s="1"/>
  <c r="U175" i="17" s="1"/>
  <c r="U122" i="17" a="1"/>
  <c r="U122" i="17" s="1"/>
  <c r="U167" i="17" s="1"/>
  <c r="U109" i="17" a="1"/>
  <c r="U109" i="17" s="1"/>
  <c r="U154" i="17" s="1"/>
  <c r="U103" i="17" a="1"/>
  <c r="U103" i="17" s="1"/>
  <c r="U148" i="17" s="1"/>
  <c r="U128" i="17" a="1"/>
  <c r="U128" i="17" s="1"/>
  <c r="U173" i="17" s="1"/>
  <c r="U110" i="17" a="1"/>
  <c r="U110" i="17" s="1"/>
  <c r="U155" i="17" s="1"/>
  <c r="U99" i="17" a="1"/>
  <c r="U99" i="17" s="1"/>
  <c r="U144" i="17" s="1"/>
  <c r="U101" i="17" a="1"/>
  <c r="U101" i="17" s="1"/>
  <c r="U146" i="17" s="1"/>
  <c r="U96" i="17" a="1"/>
  <c r="U96" i="17" s="1"/>
  <c r="U141" i="17" s="1"/>
  <c r="U132" i="17" a="1"/>
  <c r="U132" i="17" s="1"/>
  <c r="U177" i="17" s="1"/>
  <c r="U93" i="17" a="1"/>
  <c r="U93" i="17" s="1"/>
  <c r="U138" i="17" s="1"/>
  <c r="U111" i="17" a="1"/>
  <c r="U111" i="17" s="1"/>
  <c r="U156" i="17" s="1"/>
  <c r="U108" i="17" a="1"/>
  <c r="U108" i="17" s="1"/>
  <c r="U153" i="17" s="1"/>
  <c r="U125" i="17" a="1"/>
  <c r="U125" i="17" s="1"/>
  <c r="U170" i="17" s="1"/>
  <c r="U106" i="17" a="1"/>
  <c r="U106" i="17" s="1"/>
  <c r="U151" i="17" s="1"/>
  <c r="U102" i="17" a="1"/>
  <c r="U102" i="17" s="1"/>
  <c r="U147" i="17" s="1"/>
  <c r="U114" i="17" a="1"/>
  <c r="U114" i="17" s="1"/>
  <c r="U159" i="17" s="1"/>
  <c r="U91" i="17" a="1"/>
  <c r="U91" i="17" s="1"/>
  <c r="U136" i="17" s="1"/>
  <c r="U97" i="17" a="1"/>
  <c r="U97" i="17" s="1"/>
  <c r="U142" i="17" s="1"/>
  <c r="U121" i="17" a="1"/>
  <c r="U121" i="17" s="1"/>
  <c r="U166" i="17" s="1"/>
  <c r="U113" i="17" a="1"/>
  <c r="U113" i="17" s="1"/>
  <c r="U158" i="17" s="1"/>
  <c r="U95" i="17" a="1"/>
  <c r="U95" i="17" s="1"/>
  <c r="U140" i="17" s="1"/>
  <c r="AL130" i="17" a="1"/>
  <c r="AL130" i="17" s="1"/>
  <c r="AL175" i="17" s="1"/>
  <c r="AL128" i="17" a="1"/>
  <c r="AL128" i="17" s="1"/>
  <c r="AL173" i="17" s="1"/>
  <c r="AL125" i="17" a="1"/>
  <c r="AL125" i="17" s="1"/>
  <c r="AL170" i="17" s="1"/>
  <c r="AL122" i="17" a="1"/>
  <c r="AL122" i="17" s="1"/>
  <c r="AL167" i="17" s="1"/>
  <c r="AL119" i="17" a="1"/>
  <c r="AL119" i="17" s="1"/>
  <c r="AL164" i="17" s="1"/>
  <c r="AL132" i="17" a="1"/>
  <c r="AL132" i="17" s="1"/>
  <c r="AL177" i="17" s="1"/>
  <c r="AL127" i="17" a="1"/>
  <c r="AL127" i="17" s="1"/>
  <c r="AL172" i="17" s="1"/>
  <c r="AL124" i="17" a="1"/>
  <c r="AL124" i="17" s="1"/>
  <c r="AL169" i="17" s="1"/>
  <c r="AL114" i="17" a="1"/>
  <c r="AL114" i="17" s="1"/>
  <c r="AL159" i="17" s="1"/>
  <c r="AL110" i="17" a="1"/>
  <c r="AL110" i="17" s="1"/>
  <c r="AL155" i="17" s="1"/>
  <c r="AL100" i="17" a="1"/>
  <c r="AL100" i="17" s="1"/>
  <c r="AL145" i="17" s="1"/>
  <c r="AL99" i="17" a="1"/>
  <c r="AL99" i="17" s="1"/>
  <c r="AL144" i="17" s="1"/>
  <c r="AL131" i="17" a="1"/>
  <c r="AL131" i="17" s="1"/>
  <c r="AL176" i="17" s="1"/>
  <c r="AL109" i="17" a="1"/>
  <c r="AL109" i="17" s="1"/>
  <c r="AL154" i="17" s="1"/>
  <c r="AL96" i="17" a="1"/>
  <c r="AL96" i="17" s="1"/>
  <c r="AL141" i="17" s="1"/>
  <c r="AL108" i="17" a="1"/>
  <c r="AL108" i="17" s="1"/>
  <c r="AL153" i="17" s="1"/>
  <c r="AL129" i="17" a="1"/>
  <c r="AL129" i="17" s="1"/>
  <c r="AL174" i="17" s="1"/>
  <c r="AL101" i="17" a="1"/>
  <c r="AL101" i="17" s="1"/>
  <c r="AL146" i="17" s="1"/>
  <c r="AL94" i="17" a="1"/>
  <c r="AL94" i="17" s="1"/>
  <c r="AL139" i="17" s="1"/>
  <c r="AL126" i="17" a="1"/>
  <c r="AL126" i="17" s="1"/>
  <c r="AL171" i="17" s="1"/>
  <c r="AL116" i="17" a="1"/>
  <c r="AL116" i="17" s="1"/>
  <c r="AL161" i="17" s="1"/>
  <c r="AL113" i="17" a="1"/>
  <c r="AL113" i="17" s="1"/>
  <c r="AL158" i="17" s="1"/>
  <c r="AL95" i="17" a="1"/>
  <c r="AL95" i="17" s="1"/>
  <c r="AL140" i="17" s="1"/>
  <c r="AL118" i="17" a="1"/>
  <c r="AL118" i="17" s="1"/>
  <c r="AL163" i="17" s="1"/>
  <c r="AL111" i="17" a="1"/>
  <c r="AL111" i="17" s="1"/>
  <c r="AL156" i="17" s="1"/>
  <c r="AL117" i="17" a="1"/>
  <c r="AL117" i="17" s="1"/>
  <c r="AL162" i="17" s="1"/>
  <c r="AL106" i="17" a="1"/>
  <c r="AL106" i="17" s="1"/>
  <c r="AL151" i="17" s="1"/>
  <c r="AL105" i="17" a="1"/>
  <c r="AL105" i="17" s="1"/>
  <c r="AL150" i="17" s="1"/>
  <c r="AL102" i="17" a="1"/>
  <c r="AL102" i="17" s="1"/>
  <c r="AL147" i="17" s="1"/>
  <c r="AL93" i="17" a="1"/>
  <c r="AL93" i="17" s="1"/>
  <c r="AL138" i="17" s="1"/>
  <c r="AL103" i="17" a="1"/>
  <c r="AL103" i="17" s="1"/>
  <c r="AL148" i="17" s="1"/>
  <c r="AL92" i="17" a="1"/>
  <c r="AL92" i="17" s="1"/>
  <c r="AL137" i="17" s="1"/>
  <c r="AL91" i="17" a="1"/>
  <c r="AL91" i="17" s="1"/>
  <c r="AL136" i="17" s="1"/>
  <c r="AL97" i="17" a="1"/>
  <c r="AL97" i="17" s="1"/>
  <c r="AL142" i="17" s="1"/>
  <c r="AL120" i="17" a="1"/>
  <c r="AL120" i="17" s="1"/>
  <c r="AL165" i="17" s="1"/>
  <c r="AL115" i="17" a="1"/>
  <c r="AL115" i="17" s="1"/>
  <c r="AL160" i="17" s="1"/>
  <c r="AL121" i="17" a="1"/>
  <c r="AL121" i="17" s="1"/>
  <c r="AL166" i="17" s="1"/>
  <c r="AL107" i="17" a="1"/>
  <c r="AL107" i="17" s="1"/>
  <c r="AL152" i="17" s="1"/>
  <c r="AL123" i="17" a="1"/>
  <c r="AL123" i="17" s="1"/>
  <c r="AL168" i="17" s="1"/>
  <c r="AL104" i="17" a="1"/>
  <c r="AL104" i="17" s="1"/>
  <c r="AL149" i="17" s="1"/>
  <c r="AL112" i="17" a="1"/>
  <c r="AL112" i="17" s="1"/>
  <c r="AL157" i="17" s="1"/>
  <c r="AL98" i="17" a="1"/>
  <c r="AL98" i="17" s="1"/>
  <c r="AL143" i="17" s="1"/>
  <c r="AP124" i="17" a="1"/>
  <c r="AP124" i="17" s="1"/>
  <c r="AP169" i="17" s="1"/>
  <c r="AP108" i="17" a="1"/>
  <c r="AP108" i="17" s="1"/>
  <c r="AP153" i="17" s="1"/>
  <c r="AP127" i="17" a="1"/>
  <c r="AP127" i="17" s="1"/>
  <c r="AP172" i="17" s="1"/>
  <c r="AP121" i="17" a="1"/>
  <c r="AP121" i="17" s="1"/>
  <c r="AP166" i="17" s="1"/>
  <c r="AP118" i="17" a="1"/>
  <c r="AP118" i="17" s="1"/>
  <c r="AP163" i="17" s="1"/>
  <c r="AP129" i="17" a="1"/>
  <c r="AP129" i="17" s="1"/>
  <c r="AP174" i="17" s="1"/>
  <c r="AP128" i="17" a="1"/>
  <c r="AP128" i="17" s="1"/>
  <c r="AP173" i="17" s="1"/>
  <c r="AP122" i="17" a="1"/>
  <c r="AP122" i="17" s="1"/>
  <c r="AP167" i="17" s="1"/>
  <c r="AP115" i="17" a="1"/>
  <c r="AP115" i="17" s="1"/>
  <c r="AP160" i="17" s="1"/>
  <c r="AP109" i="17" a="1"/>
  <c r="AP109" i="17" s="1"/>
  <c r="AP154" i="17" s="1"/>
  <c r="AP117" i="17" a="1"/>
  <c r="AP117" i="17" s="1"/>
  <c r="AP162" i="17" s="1"/>
  <c r="AP106" i="17" a="1"/>
  <c r="AP106" i="17" s="1"/>
  <c r="AP151" i="17" s="1"/>
  <c r="AP102" i="17" a="1"/>
  <c r="AP102" i="17" s="1"/>
  <c r="AP147" i="17" s="1"/>
  <c r="AP130" i="17" a="1"/>
  <c r="AP130" i="17" s="1"/>
  <c r="AP175" i="17" s="1"/>
  <c r="AP105" i="17" a="1"/>
  <c r="AP105" i="17" s="1"/>
  <c r="AP150" i="17" s="1"/>
  <c r="AP112" i="17" a="1"/>
  <c r="AP112" i="17" s="1"/>
  <c r="AP157" i="17" s="1"/>
  <c r="AP95" i="17" a="1"/>
  <c r="AP95" i="17" s="1"/>
  <c r="AP140" i="17" s="1"/>
  <c r="AP92" i="17" a="1"/>
  <c r="AP92" i="17" s="1"/>
  <c r="AP137" i="17" s="1"/>
  <c r="AP131" i="17" a="1"/>
  <c r="AP131" i="17" s="1"/>
  <c r="AP176" i="17" s="1"/>
  <c r="AP120" i="17" a="1"/>
  <c r="AP120" i="17" s="1"/>
  <c r="AP165" i="17" s="1"/>
  <c r="AP99" i="17" a="1"/>
  <c r="AP99" i="17" s="1"/>
  <c r="AP144" i="17" s="1"/>
  <c r="AP114" i="17" a="1"/>
  <c r="AP114" i="17" s="1"/>
  <c r="AP159" i="17" s="1"/>
  <c r="AP132" i="17" a="1"/>
  <c r="AP132" i="17" s="1"/>
  <c r="AP177" i="17" s="1"/>
  <c r="AP107" i="17" a="1"/>
  <c r="AP107" i="17" s="1"/>
  <c r="AP152" i="17" s="1"/>
  <c r="AP93" i="17" a="1"/>
  <c r="AP93" i="17" s="1"/>
  <c r="AP138" i="17" s="1"/>
  <c r="AP125" i="17" a="1"/>
  <c r="AP125" i="17" s="1"/>
  <c r="AP170" i="17" s="1"/>
  <c r="AP126" i="17" a="1"/>
  <c r="AP126" i="17" s="1"/>
  <c r="AP171" i="17" s="1"/>
  <c r="AP116" i="17" a="1"/>
  <c r="AP116" i="17" s="1"/>
  <c r="AP161" i="17" s="1"/>
  <c r="AP119" i="17" a="1"/>
  <c r="AP119" i="17" s="1"/>
  <c r="AP164" i="17" s="1"/>
  <c r="AP97" i="17" a="1"/>
  <c r="AP97" i="17" s="1"/>
  <c r="AP142" i="17" s="1"/>
  <c r="AP104" i="17" a="1"/>
  <c r="AP104" i="17" s="1"/>
  <c r="AP149" i="17" s="1"/>
  <c r="AP111" i="17" a="1"/>
  <c r="AP111" i="17" s="1"/>
  <c r="AP156" i="17" s="1"/>
  <c r="AP101" i="17" a="1"/>
  <c r="AP101" i="17" s="1"/>
  <c r="AP146" i="17" s="1"/>
  <c r="AP113" i="17" a="1"/>
  <c r="AP113" i="17" s="1"/>
  <c r="AP158" i="17" s="1"/>
  <c r="AP110" i="17" a="1"/>
  <c r="AP110" i="17" s="1"/>
  <c r="AP155" i="17" s="1"/>
  <c r="AP123" i="17" a="1"/>
  <c r="AP123" i="17" s="1"/>
  <c r="AP168" i="17" s="1"/>
  <c r="AP96" i="17" a="1"/>
  <c r="AP96" i="17" s="1"/>
  <c r="AP141" i="17" s="1"/>
  <c r="AP98" i="17" a="1"/>
  <c r="AP98" i="17" s="1"/>
  <c r="AP143" i="17" s="1"/>
  <c r="AP100" i="17" a="1"/>
  <c r="AP100" i="17" s="1"/>
  <c r="AP145" i="17" s="1"/>
  <c r="AP103" i="17" a="1"/>
  <c r="AP103" i="17" s="1"/>
  <c r="AP148" i="17" s="1"/>
  <c r="AP94" i="17" a="1"/>
  <c r="AP94" i="17" s="1"/>
  <c r="AP139" i="17" s="1"/>
  <c r="AP91" i="17" a="1"/>
  <c r="AP91" i="17" s="1"/>
  <c r="AP136" i="17" s="1"/>
  <c r="AG131" i="17" a="1"/>
  <c r="AG131" i="17" s="1"/>
  <c r="AG176" i="17" s="1"/>
  <c r="AG120" i="17" a="1"/>
  <c r="AG120" i="17" s="1"/>
  <c r="AG165" i="17" s="1"/>
  <c r="AG114" i="17" a="1"/>
  <c r="AG114" i="17" s="1"/>
  <c r="AG159" i="17" s="1"/>
  <c r="AG123" i="17" a="1"/>
  <c r="AG123" i="17" s="1"/>
  <c r="AG168" i="17" s="1"/>
  <c r="AG130" i="17" a="1"/>
  <c r="AG130" i="17" s="1"/>
  <c r="AG175" i="17" s="1"/>
  <c r="AG126" i="17" a="1"/>
  <c r="AG126" i="17" s="1"/>
  <c r="AG171" i="17" s="1"/>
  <c r="AG119" i="17" a="1"/>
  <c r="AG119" i="17" s="1"/>
  <c r="AG164" i="17" s="1"/>
  <c r="AG111" i="17" a="1"/>
  <c r="AG111" i="17" s="1"/>
  <c r="AG156" i="17" s="1"/>
  <c r="AG105" i="17" a="1"/>
  <c r="AG105" i="17" s="1"/>
  <c r="AG150" i="17" s="1"/>
  <c r="AG101" i="17" a="1"/>
  <c r="AG101" i="17" s="1"/>
  <c r="AG146" i="17" s="1"/>
  <c r="AG116" i="17" a="1"/>
  <c r="AG116" i="17" s="1"/>
  <c r="AG161" i="17" s="1"/>
  <c r="AG94" i="17" a="1"/>
  <c r="AG94" i="17" s="1"/>
  <c r="AG139" i="17" s="1"/>
  <c r="AG128" i="17" a="1"/>
  <c r="AG128" i="17" s="1"/>
  <c r="AG173" i="17" s="1"/>
  <c r="AG92" i="17" a="1"/>
  <c r="AG92" i="17" s="1"/>
  <c r="AG137" i="17" s="1"/>
  <c r="AG132" i="17" a="1"/>
  <c r="AG132" i="17" s="1"/>
  <c r="AG177" i="17" s="1"/>
  <c r="AG104" i="17" a="1"/>
  <c r="AG104" i="17" s="1"/>
  <c r="AG149" i="17" s="1"/>
  <c r="AG97" i="17" a="1"/>
  <c r="AG97" i="17" s="1"/>
  <c r="AG142" i="17" s="1"/>
  <c r="AG121" i="17" a="1"/>
  <c r="AG121" i="17" s="1"/>
  <c r="AG166" i="17" s="1"/>
  <c r="AG110" i="17" a="1"/>
  <c r="AG110" i="17" s="1"/>
  <c r="AG155" i="17" s="1"/>
  <c r="AG109" i="17" a="1"/>
  <c r="AG109" i="17" s="1"/>
  <c r="AG154" i="17" s="1"/>
  <c r="AG117" i="17" a="1"/>
  <c r="AG117" i="17" s="1"/>
  <c r="AG162" i="17" s="1"/>
  <c r="AG99" i="17" a="1"/>
  <c r="AG99" i="17" s="1"/>
  <c r="AG144" i="17" s="1"/>
  <c r="AG98" i="17" a="1"/>
  <c r="AG98" i="17" s="1"/>
  <c r="AG143" i="17" s="1"/>
  <c r="AG112" i="17" a="1"/>
  <c r="AG112" i="17" s="1"/>
  <c r="AG157" i="17" s="1"/>
  <c r="AG107" i="17" a="1"/>
  <c r="AG107" i="17" s="1"/>
  <c r="AG152" i="17" s="1"/>
  <c r="AG93" i="17" a="1"/>
  <c r="AG93" i="17" s="1"/>
  <c r="AG138" i="17" s="1"/>
  <c r="AG91" i="17" a="1"/>
  <c r="AG91" i="17" s="1"/>
  <c r="AG136" i="17" s="1"/>
  <c r="AG103" i="17" a="1"/>
  <c r="AG103" i="17" s="1"/>
  <c r="AG148" i="17" s="1"/>
  <c r="AG113" i="17" a="1"/>
  <c r="AG113" i="17" s="1"/>
  <c r="AG158" i="17" s="1"/>
  <c r="AG102" i="17" a="1"/>
  <c r="AG102" i="17" s="1"/>
  <c r="AG147" i="17" s="1"/>
  <c r="AG118" i="17" a="1"/>
  <c r="AG118" i="17" s="1"/>
  <c r="AG163" i="17" s="1"/>
  <c r="AG124" i="17" a="1"/>
  <c r="AG124" i="17" s="1"/>
  <c r="AG169" i="17" s="1"/>
  <c r="AG106" i="17" a="1"/>
  <c r="AG106" i="17" s="1"/>
  <c r="AG151" i="17" s="1"/>
  <c r="AG125" i="17" a="1"/>
  <c r="AG125" i="17" s="1"/>
  <c r="AG170" i="17" s="1"/>
  <c r="AG100" i="17" a="1"/>
  <c r="AG100" i="17" s="1"/>
  <c r="AG145" i="17" s="1"/>
  <c r="AG115" i="17" a="1"/>
  <c r="AG115" i="17" s="1"/>
  <c r="AG160" i="17" s="1"/>
  <c r="AG127" i="17" a="1"/>
  <c r="AG127" i="17" s="1"/>
  <c r="AG172" i="17" s="1"/>
  <c r="AG95" i="17" a="1"/>
  <c r="AG95" i="17" s="1"/>
  <c r="AG140" i="17" s="1"/>
  <c r="AG122" i="17" a="1"/>
  <c r="AG122" i="17" s="1"/>
  <c r="AG167" i="17" s="1"/>
  <c r="AG129" i="17" a="1"/>
  <c r="AG129" i="17" s="1"/>
  <c r="AG174" i="17" s="1"/>
  <c r="AG108" i="17" a="1"/>
  <c r="AG108" i="17" s="1"/>
  <c r="AG153" i="17" s="1"/>
  <c r="AG96" i="17" a="1"/>
  <c r="AG96" i="17" s="1"/>
  <c r="AG141" i="17" s="1"/>
  <c r="AS123" i="17" a="1"/>
  <c r="AS123" i="17" s="1"/>
  <c r="AS168" i="17" s="1"/>
  <c r="AS120" i="17" a="1"/>
  <c r="AS120" i="17" s="1"/>
  <c r="AS165" i="17" s="1"/>
  <c r="AS131" i="17" a="1"/>
  <c r="AS131" i="17" s="1"/>
  <c r="AS176" i="17" s="1"/>
  <c r="AS118" i="17" a="1"/>
  <c r="AS118" i="17" s="1"/>
  <c r="AS163" i="17" s="1"/>
  <c r="AS115" i="17" a="1"/>
  <c r="AS115" i="17" s="1"/>
  <c r="AS160" i="17" s="1"/>
  <c r="AS113" i="17" a="1"/>
  <c r="AS113" i="17" s="1"/>
  <c r="AS158" i="17" s="1"/>
  <c r="AS111" i="17" a="1"/>
  <c r="AS111" i="17" s="1"/>
  <c r="AS156" i="17" s="1"/>
  <c r="AS108" i="17" a="1"/>
  <c r="AS108" i="17" s="1"/>
  <c r="AS153" i="17" s="1"/>
  <c r="AS101" i="17" a="1"/>
  <c r="AS101" i="17" s="1"/>
  <c r="AS146" i="17" s="1"/>
  <c r="AS130" i="17" a="1"/>
  <c r="AS130" i="17" s="1"/>
  <c r="AS175" i="17" s="1"/>
  <c r="AS126" i="17" a="1"/>
  <c r="AS126" i="17" s="1"/>
  <c r="AS171" i="17" s="1"/>
  <c r="AS107" i="17" a="1"/>
  <c r="AS107" i="17" s="1"/>
  <c r="AS152" i="17" s="1"/>
  <c r="AS121" i="17" a="1"/>
  <c r="AS121" i="17" s="1"/>
  <c r="AS166" i="17" s="1"/>
  <c r="AS104" i="17" a="1"/>
  <c r="AS104" i="17" s="1"/>
  <c r="AS149" i="17" s="1"/>
  <c r="AS92" i="17" a="1"/>
  <c r="AS92" i="17" s="1"/>
  <c r="AS137" i="17" s="1"/>
  <c r="AS128" i="17" a="1"/>
  <c r="AS128" i="17" s="1"/>
  <c r="AS173" i="17" s="1"/>
  <c r="AS119" i="17" a="1"/>
  <c r="AS119" i="17" s="1"/>
  <c r="AS164" i="17" s="1"/>
  <c r="AS124" i="17" a="1"/>
  <c r="AS124" i="17" s="1"/>
  <c r="AS169" i="17" s="1"/>
  <c r="AS106" i="17" a="1"/>
  <c r="AS106" i="17" s="1"/>
  <c r="AS151" i="17" s="1"/>
  <c r="AS91" i="17" a="1"/>
  <c r="AS91" i="17" s="1"/>
  <c r="AS136" i="17" s="1"/>
  <c r="AS114" i="17" a="1"/>
  <c r="AS114" i="17" s="1"/>
  <c r="AS159" i="17" s="1"/>
  <c r="AS96" i="17" a="1"/>
  <c r="AS96" i="17" s="1"/>
  <c r="AS141" i="17" s="1"/>
  <c r="AS127" i="17" a="1"/>
  <c r="AS127" i="17" s="1"/>
  <c r="AS172" i="17" s="1"/>
  <c r="AS122" i="17" a="1"/>
  <c r="AS122" i="17" s="1"/>
  <c r="AS167" i="17" s="1"/>
  <c r="AS93" i="17" a="1"/>
  <c r="AS93" i="17" s="1"/>
  <c r="AS138" i="17" s="1"/>
  <c r="AS125" i="17" a="1"/>
  <c r="AS125" i="17" s="1"/>
  <c r="AS170" i="17" s="1"/>
  <c r="AS132" i="17" a="1"/>
  <c r="AS132" i="17" s="1"/>
  <c r="AS177" i="17" s="1"/>
  <c r="AS129" i="17" a="1"/>
  <c r="AS129" i="17" s="1"/>
  <c r="AS174" i="17" s="1"/>
  <c r="AS109" i="17" a="1"/>
  <c r="AS109" i="17" s="1"/>
  <c r="AS154" i="17" s="1"/>
  <c r="AS102" i="17" a="1"/>
  <c r="AS102" i="17" s="1"/>
  <c r="AS147" i="17" s="1"/>
  <c r="AS95" i="17" a="1"/>
  <c r="AS95" i="17" s="1"/>
  <c r="AS140" i="17" s="1"/>
  <c r="AS97" i="17" a="1"/>
  <c r="AS97" i="17" s="1"/>
  <c r="AS142" i="17" s="1"/>
  <c r="AS99" i="17" a="1"/>
  <c r="AS99" i="17" s="1"/>
  <c r="AS144" i="17" s="1"/>
  <c r="AS112" i="17" a="1"/>
  <c r="AS112" i="17" s="1"/>
  <c r="AS157" i="17" s="1"/>
  <c r="AS117" i="17" a="1"/>
  <c r="AS117" i="17" s="1"/>
  <c r="AS162" i="17" s="1"/>
  <c r="AS105" i="17" a="1"/>
  <c r="AS105" i="17" s="1"/>
  <c r="AS150" i="17" s="1"/>
  <c r="AS100" i="17" a="1"/>
  <c r="AS100" i="17" s="1"/>
  <c r="AS145" i="17" s="1"/>
  <c r="AS116" i="17" a="1"/>
  <c r="AS116" i="17" s="1"/>
  <c r="AS161" i="17" s="1"/>
  <c r="AS103" i="17" a="1"/>
  <c r="AS103" i="17" s="1"/>
  <c r="AS148" i="17" s="1"/>
  <c r="AS110" i="17" a="1"/>
  <c r="AS110" i="17" s="1"/>
  <c r="AS155" i="17" s="1"/>
  <c r="AS94" i="17" a="1"/>
  <c r="AS94" i="17" s="1"/>
  <c r="AS139" i="17" s="1"/>
  <c r="AS98" i="17" a="1"/>
  <c r="AS98" i="17" s="1"/>
  <c r="AS143" i="17" s="1"/>
  <c r="AA17" i="2" l="1"/>
  <c r="Q11" i="2"/>
  <c r="M26" i="2"/>
  <c r="E15" i="2"/>
  <c r="C8" i="2"/>
  <c r="C19" i="2"/>
  <c r="Z38" i="2" l="1"/>
  <c r="M41" i="2"/>
  <c r="M37" i="2"/>
  <c r="C2" i="2"/>
  <c r="C11" i="2"/>
  <c r="L40" i="2"/>
  <c r="Z35" i="2"/>
  <c r="C41" i="2"/>
  <c r="AG26" i="2"/>
  <c r="O25" i="2"/>
  <c r="P3" i="2"/>
  <c r="AM18" i="2"/>
  <c r="F15" i="2"/>
  <c r="Z43" i="2"/>
  <c r="C17" i="2"/>
  <c r="C39" i="2"/>
  <c r="M36" i="2"/>
  <c r="W26" i="2"/>
  <c r="L32" i="2"/>
  <c r="AF12" i="2"/>
  <c r="P2" i="2"/>
  <c r="L31" i="2"/>
  <c r="M40" i="2"/>
  <c r="Z26" i="2"/>
  <c r="L43" i="2"/>
  <c r="C33" i="2"/>
  <c r="M33" i="2"/>
  <c r="Z15" i="2"/>
  <c r="R10" i="2"/>
  <c r="F26" i="2"/>
  <c r="L39" i="2"/>
  <c r="AF26" i="2"/>
  <c r="C10" i="2"/>
  <c r="C31" i="2"/>
  <c r="C40" i="2"/>
  <c r="C34" i="2"/>
  <c r="M25" i="2"/>
  <c r="AH17" i="2"/>
  <c r="L25" i="2"/>
  <c r="Z10" i="2"/>
  <c r="AA31" i="2"/>
  <c r="C35" i="2"/>
  <c r="O24" i="2"/>
  <c r="R11" i="2"/>
  <c r="G26" i="2"/>
  <c r="Z41" i="2"/>
  <c r="O36" i="2"/>
  <c r="C36" i="2"/>
  <c r="O41" i="2"/>
  <c r="O37" i="2"/>
  <c r="I17" i="2"/>
  <c r="Z5" i="2"/>
  <c r="Z16" i="2"/>
  <c r="R39" i="2"/>
  <c r="Q38" i="2"/>
  <c r="Q39" i="2"/>
  <c r="P30" i="2"/>
  <c r="P31" i="2"/>
  <c r="P25" i="2"/>
  <c r="F4" i="2"/>
  <c r="Z4" i="2"/>
  <c r="D34" i="2"/>
  <c r="D36" i="2"/>
  <c r="L2" i="2"/>
  <c r="U3" i="2"/>
  <c r="I12" i="2"/>
  <c r="V13" i="2"/>
  <c r="O10" i="2"/>
  <c r="O14" i="2"/>
  <c r="L9" i="2"/>
  <c r="M14" i="2"/>
  <c r="AN3" i="2"/>
  <c r="Z11" i="2"/>
  <c r="Z17" i="2"/>
  <c r="K15" i="2"/>
  <c r="X13" i="2"/>
  <c r="Z25" i="2"/>
  <c r="R5" i="2"/>
  <c r="R14" i="2"/>
  <c r="Q5" i="2"/>
  <c r="Q29" i="2"/>
  <c r="P38" i="2"/>
  <c r="P39" i="2"/>
  <c r="P35" i="2"/>
  <c r="AC4" i="2"/>
  <c r="W4" i="2"/>
  <c r="D41" i="2"/>
  <c r="D14" i="2"/>
  <c r="AE3" i="2"/>
  <c r="S12" i="2"/>
  <c r="AF13" i="2"/>
  <c r="J15" i="2"/>
  <c r="I3" i="2"/>
  <c r="M10" i="2"/>
  <c r="AJ17" i="2"/>
  <c r="U15" i="2"/>
  <c r="AH13" i="2"/>
  <c r="L21" i="2"/>
  <c r="Z33" i="2"/>
  <c r="S15" i="2"/>
  <c r="I26" i="2"/>
  <c r="L26" i="2"/>
  <c r="R13" i="2"/>
  <c r="R34" i="2"/>
  <c r="Q13" i="2"/>
  <c r="Q6" i="2"/>
  <c r="P32" i="2"/>
  <c r="P40" i="2"/>
  <c r="P43" i="2"/>
  <c r="AH4" i="2"/>
  <c r="S4" i="2"/>
  <c r="D5" i="2"/>
  <c r="D8" i="2"/>
  <c r="AM3" i="2"/>
  <c r="L3" i="2"/>
  <c r="AN13" i="2"/>
  <c r="T15" i="2"/>
  <c r="AC3" i="2"/>
  <c r="H12" i="2"/>
  <c r="M6" i="2"/>
  <c r="AE15" i="2"/>
  <c r="AP13" i="2"/>
  <c r="H26" i="2"/>
  <c r="N17" i="2"/>
  <c r="S26" i="2"/>
  <c r="V26" i="2"/>
  <c r="R22" i="2"/>
  <c r="R23" i="2"/>
  <c r="R9" i="2"/>
  <c r="Q23" i="2"/>
  <c r="Q14" i="2"/>
  <c r="P5" i="2"/>
  <c r="P6" i="2"/>
  <c r="M4" i="2"/>
  <c r="AP4" i="2"/>
  <c r="D11" i="2"/>
  <c r="D23" i="2"/>
  <c r="M2" i="2"/>
  <c r="O3" i="2"/>
  <c r="O8" i="2"/>
  <c r="AF3" i="2"/>
  <c r="L14" i="2"/>
  <c r="O21" i="2"/>
  <c r="AD15" i="2"/>
  <c r="L6" i="2"/>
  <c r="Z12" i="2"/>
  <c r="AM15" i="2"/>
  <c r="AJ26" i="2"/>
  <c r="K26" i="2"/>
  <c r="R33" i="2"/>
  <c r="R19" i="2"/>
  <c r="Q33" i="2"/>
  <c r="Q24" i="2"/>
  <c r="P13" i="2"/>
  <c r="P14" i="2"/>
  <c r="AO4" i="2"/>
  <c r="I4" i="2"/>
  <c r="Y4" i="2"/>
  <c r="D20" i="2"/>
  <c r="D31" i="2"/>
  <c r="O2" i="2"/>
  <c r="Y3" i="2"/>
  <c r="L5" i="2"/>
  <c r="L10" i="2"/>
  <c r="M3" i="2"/>
  <c r="O11" i="2"/>
  <c r="Y15" i="2"/>
  <c r="AL15" i="2"/>
  <c r="M15" i="2"/>
  <c r="AJ12" i="2"/>
  <c r="Z19" i="2"/>
  <c r="K12" i="2"/>
  <c r="K17" i="2"/>
  <c r="X3" i="2"/>
  <c r="Z34" i="2"/>
  <c r="U26" i="2"/>
  <c r="AK26" i="2"/>
  <c r="AN26" i="2"/>
  <c r="R41" i="2"/>
  <c r="R29" i="2"/>
  <c r="Q41" i="2"/>
  <c r="Q34" i="2"/>
  <c r="P23" i="2"/>
  <c r="P24" i="2"/>
  <c r="AK4" i="2"/>
  <c r="B4" i="2"/>
  <c r="T4" i="2"/>
  <c r="D26" i="2"/>
  <c r="D38" i="2"/>
  <c r="AI3" i="2"/>
  <c r="AG3" i="2"/>
  <c r="AI15" i="2"/>
  <c r="J12" i="2"/>
  <c r="J17" i="2"/>
  <c r="M11" i="2"/>
  <c r="W15" i="2"/>
  <c r="H13" i="2"/>
  <c r="U12" i="2"/>
  <c r="U17" i="2"/>
  <c r="AP3" i="2"/>
  <c r="L22" i="2"/>
  <c r="Z29" i="2"/>
  <c r="AE26" i="2"/>
  <c r="L23" i="2"/>
  <c r="L29" i="2"/>
  <c r="R37" i="2"/>
  <c r="Q9" i="2"/>
  <c r="Q42" i="2"/>
  <c r="P33" i="2"/>
  <c r="P34" i="2"/>
  <c r="AN4" i="2"/>
  <c r="AM4" i="2"/>
  <c r="AQ4" i="2"/>
  <c r="D42" i="2"/>
  <c r="D40" i="2"/>
  <c r="AQ3" i="2"/>
  <c r="M5" i="2"/>
  <c r="AQ15" i="2"/>
  <c r="L8" i="2"/>
  <c r="T12" i="2"/>
  <c r="T17" i="2"/>
  <c r="AG15" i="2"/>
  <c r="Z13" i="2"/>
  <c r="AE12" i="2"/>
  <c r="AE17" i="2"/>
  <c r="N15" i="2"/>
  <c r="S13" i="2"/>
  <c r="AM26" i="2"/>
  <c r="M21" i="2"/>
  <c r="AF15" i="2"/>
  <c r="AN17" i="2"/>
  <c r="Y26" i="2"/>
  <c r="AP17" i="2"/>
  <c r="M23" i="2"/>
  <c r="G15" i="2"/>
  <c r="Q7" i="2"/>
  <c r="Q37" i="2"/>
  <c r="Q4" i="2"/>
  <c r="P41" i="2"/>
  <c r="P42" i="2"/>
  <c r="V4" i="2"/>
  <c r="AI4" i="2"/>
  <c r="AL4" i="2"/>
  <c r="D6" i="2"/>
  <c r="D22" i="2"/>
  <c r="O5" i="2"/>
  <c r="O9" i="2"/>
  <c r="O17" i="2"/>
  <c r="O22" i="2"/>
  <c r="AD12" i="2"/>
  <c r="AD17" i="2"/>
  <c r="AO15" i="2"/>
  <c r="AJ13" i="2"/>
  <c r="AM12" i="2"/>
  <c r="AM17" i="2"/>
  <c r="X15" i="2"/>
  <c r="I15" i="2"/>
  <c r="N26" i="2"/>
  <c r="V17" i="2"/>
  <c r="AI26" i="2"/>
  <c r="L19" i="2"/>
  <c r="Q15" i="2"/>
  <c r="Q8" i="2"/>
  <c r="Q12" i="2"/>
  <c r="P22" i="2"/>
  <c r="P12" i="2"/>
  <c r="E4" i="2"/>
  <c r="X4" i="2"/>
  <c r="D2" i="2"/>
  <c r="D12" i="2"/>
  <c r="D9" i="2"/>
  <c r="L7" i="2"/>
  <c r="L11" i="2"/>
  <c r="O12" i="2"/>
  <c r="Y17" i="2"/>
  <c r="AL12" i="2"/>
  <c r="AL17" i="2"/>
  <c r="M17" i="2"/>
  <c r="M8" i="2"/>
  <c r="Z20" i="2"/>
  <c r="M9" i="2"/>
  <c r="K13" i="2"/>
  <c r="AH15" i="2"/>
  <c r="Z30" i="2"/>
  <c r="AN15" i="2"/>
  <c r="X26" i="2"/>
  <c r="L34" i="2"/>
  <c r="AQ26" i="2"/>
  <c r="M34" i="2"/>
  <c r="C9" i="2"/>
  <c r="Q25" i="2"/>
  <c r="Q17" i="2"/>
  <c r="Q22" i="2"/>
  <c r="P8" i="2"/>
  <c r="P9" i="2"/>
  <c r="K4" i="2"/>
  <c r="U4" i="2"/>
  <c r="D10" i="2"/>
  <c r="D29" i="2"/>
  <c r="D15" i="2"/>
  <c r="J3" i="2"/>
  <c r="H3" i="2"/>
  <c r="Y12" i="2"/>
  <c r="AI17" i="2"/>
  <c r="Z9" i="2"/>
  <c r="J13" i="2"/>
  <c r="M12" i="2"/>
  <c r="W17" i="2"/>
  <c r="Z14" i="2"/>
  <c r="U13" i="2"/>
  <c r="AP15" i="2"/>
  <c r="L17" i="2"/>
  <c r="AH26" i="2"/>
  <c r="L24" i="2"/>
  <c r="L30" i="2"/>
  <c r="O29" i="2"/>
  <c r="O33" i="2"/>
  <c r="M24" i="2"/>
  <c r="M30" i="2"/>
  <c r="C23" i="2"/>
  <c r="R26" i="2"/>
  <c r="Q35" i="2"/>
  <c r="Q26" i="2"/>
  <c r="Q32" i="2"/>
  <c r="P17" i="2"/>
  <c r="P19" i="2"/>
  <c r="L4" i="2"/>
  <c r="O4" i="2"/>
  <c r="D17" i="2"/>
  <c r="D35" i="2"/>
  <c r="D24" i="2"/>
  <c r="T3" i="2"/>
  <c r="Z3" i="2"/>
  <c r="M7" i="2"/>
  <c r="AI12" i="2"/>
  <c r="AQ17" i="2"/>
  <c r="T13" i="2"/>
  <c r="W12" i="2"/>
  <c r="AG17" i="2"/>
  <c r="AE13" i="2"/>
  <c r="Z7" i="2"/>
  <c r="Z23" i="2"/>
  <c r="AK17" i="2"/>
  <c r="AP26" i="2"/>
  <c r="O23" i="2"/>
  <c r="C24" i="2"/>
  <c r="R36" i="2"/>
  <c r="Q43" i="2"/>
  <c r="Q36" i="2"/>
  <c r="Q40" i="2"/>
  <c r="P26" i="2"/>
  <c r="P29" i="2"/>
  <c r="C4" i="2"/>
  <c r="N4" i="2"/>
  <c r="D33" i="2"/>
  <c r="D43" i="2"/>
  <c r="D32" i="2"/>
  <c r="AD3" i="2"/>
  <c r="AJ3" i="2"/>
  <c r="O6" i="2"/>
  <c r="S3" i="2"/>
  <c r="AQ12" i="2"/>
  <c r="O19" i="2"/>
  <c r="N3" i="2"/>
  <c r="AD13" i="2"/>
  <c r="AG12" i="2"/>
  <c r="AO17" i="2"/>
  <c r="H15" i="2"/>
  <c r="AM13" i="2"/>
  <c r="N12" i="2"/>
  <c r="AC15" i="2"/>
  <c r="Z31" i="2"/>
  <c r="M22" i="2"/>
  <c r="AC13" i="2"/>
  <c r="E26" i="2"/>
  <c r="R3" i="2"/>
  <c r="Q2" i="2"/>
  <c r="Q3" i="2"/>
  <c r="Q19" i="2"/>
  <c r="P36" i="2"/>
  <c r="P37" i="2"/>
  <c r="H4" i="2"/>
  <c r="J4" i="2"/>
  <c r="D7" i="2"/>
  <c r="D37" i="2"/>
  <c r="D39" i="2"/>
  <c r="AL3" i="2"/>
  <c r="AK3" i="2"/>
  <c r="V12" i="2"/>
  <c r="O13" i="2"/>
  <c r="AH3" i="2"/>
  <c r="AL13" i="2"/>
  <c r="AO12" i="2"/>
  <c r="M19" i="2"/>
  <c r="Z21" i="2"/>
  <c r="X12" i="2"/>
  <c r="AC17" i="2"/>
  <c r="L15" i="2"/>
  <c r="L35" i="2"/>
  <c r="AC12" i="2"/>
  <c r="M35" i="2"/>
  <c r="R20" i="2"/>
  <c r="R21" i="2"/>
  <c r="Q20" i="2"/>
  <c r="Q21" i="2"/>
  <c r="P10" i="2"/>
  <c r="P11" i="2"/>
  <c r="P7" i="2"/>
  <c r="AD4" i="2"/>
  <c r="AE4" i="2"/>
  <c r="D19" i="2"/>
  <c r="D21" i="2"/>
  <c r="AN12" i="2"/>
  <c r="AI13" i="2"/>
  <c r="AG13" i="2"/>
  <c r="AJ15" i="2"/>
  <c r="W3" i="2"/>
  <c r="Z8" i="2"/>
  <c r="AP12" i="2"/>
  <c r="Z32" i="2"/>
  <c r="AK12" i="2"/>
  <c r="AF17" i="2"/>
  <c r="D18" i="2"/>
  <c r="N16" i="2"/>
  <c r="C16" i="2"/>
  <c r="AB38" i="2"/>
  <c r="AB43" i="2"/>
  <c r="AA38" i="2"/>
  <c r="AA36" i="2"/>
  <c r="AA5" i="2"/>
  <c r="R30" i="2"/>
  <c r="R31" i="2"/>
  <c r="Q30" i="2"/>
  <c r="Q31" i="2"/>
  <c r="P20" i="2"/>
  <c r="P21" i="2"/>
  <c r="P15" i="2"/>
  <c r="G4" i="2"/>
  <c r="AF4" i="2"/>
  <c r="D25" i="2"/>
  <c r="D30" i="2"/>
  <c r="Z2" i="2"/>
  <c r="K3" i="2"/>
  <c r="O7" i="2"/>
  <c r="L13" i="2"/>
  <c r="AQ13" i="2"/>
  <c r="O20" i="2"/>
  <c r="Z6" i="2"/>
  <c r="AO13" i="2"/>
  <c r="V3" i="2"/>
  <c r="H17" i="2"/>
  <c r="AO3" i="2"/>
  <c r="N13" i="2"/>
  <c r="M20" i="2"/>
  <c r="O42" i="2"/>
  <c r="G13" i="2"/>
  <c r="O34" i="2"/>
  <c r="O32" i="2"/>
  <c r="E12" i="2"/>
  <c r="M39" i="2"/>
  <c r="C37" i="2"/>
  <c r="C20" i="2"/>
  <c r="B26" i="2"/>
  <c r="L38" i="2"/>
  <c r="O15" i="2"/>
  <c r="E17" i="2"/>
  <c r="Z22" i="2"/>
  <c r="O31" i="2"/>
  <c r="V15" i="2"/>
  <c r="W13" i="2"/>
  <c r="AA20" i="2"/>
  <c r="Z42" i="2"/>
  <c r="C12" i="2"/>
  <c r="Z36" i="2"/>
  <c r="C25" i="2"/>
  <c r="M43" i="2"/>
  <c r="C6" i="2"/>
  <c r="F17" i="2"/>
  <c r="C3" i="2"/>
  <c r="L42" i="2"/>
  <c r="C14" i="2"/>
  <c r="M32" i="2"/>
  <c r="X17" i="2"/>
  <c r="AB33" i="2"/>
  <c r="C5" i="2"/>
  <c r="C42" i="2"/>
  <c r="F3" i="2"/>
  <c r="B15" i="2"/>
  <c r="C13" i="2"/>
  <c r="F12" i="2"/>
  <c r="L20" i="2"/>
  <c r="I13" i="2"/>
  <c r="AB20" i="2"/>
  <c r="E13" i="2"/>
  <c r="O40" i="2"/>
  <c r="C21" i="2"/>
  <c r="C32" i="2"/>
  <c r="AL26" i="2"/>
  <c r="AK15" i="2"/>
  <c r="L36" i="2"/>
  <c r="D13" i="2"/>
  <c r="E16" i="2"/>
  <c r="O38" i="2"/>
  <c r="M38" i="2"/>
  <c r="C7" i="2"/>
  <c r="L37" i="2"/>
  <c r="AD26" i="2"/>
  <c r="O30" i="2"/>
  <c r="D3" i="2"/>
  <c r="B16" i="2"/>
  <c r="G17" i="2"/>
  <c r="Z39" i="2"/>
  <c r="M42" i="2"/>
  <c r="C29" i="2"/>
  <c r="B17" i="2"/>
  <c r="L41" i="2"/>
  <c r="M31" i="2"/>
  <c r="S17" i="2"/>
  <c r="T26" i="2"/>
  <c r="O26" i="2"/>
  <c r="AC26" i="2"/>
  <c r="Z24" i="2"/>
  <c r="AJ4" i="2"/>
  <c r="AD27" i="2"/>
  <c r="B13" i="2"/>
  <c r="Q10" i="2"/>
  <c r="C26" i="2"/>
  <c r="C15" i="2"/>
  <c r="C43" i="2"/>
  <c r="F13" i="2"/>
  <c r="C38" i="2"/>
  <c r="B3" i="2"/>
  <c r="E3" i="2"/>
  <c r="M29" i="2"/>
  <c r="J26" i="2"/>
  <c r="AG4" i="2"/>
  <c r="Z37" i="2"/>
  <c r="C30" i="2"/>
  <c r="Z40" i="2"/>
  <c r="G3" i="2"/>
  <c r="B12" i="2"/>
  <c r="O43" i="2"/>
  <c r="O39" i="2"/>
  <c r="G12" i="2"/>
  <c r="C22" i="2"/>
  <c r="AO26" i="2"/>
  <c r="AK13" i="2"/>
  <c r="O35" i="2"/>
  <c r="L33" i="2"/>
  <c r="AH12" i="2"/>
  <c r="Y13" i="2"/>
  <c r="P4" i="2"/>
  <c r="AA34" i="2"/>
  <c r="AA33" i="2"/>
  <c r="AA35" i="2"/>
  <c r="AB36" i="2"/>
  <c r="AB35" i="2"/>
  <c r="L16" i="2"/>
  <c r="U16" i="2"/>
  <c r="AD28" i="2"/>
  <c r="R2" i="2"/>
  <c r="AA14" i="2"/>
  <c r="AA13" i="2"/>
  <c r="AA15" i="2"/>
  <c r="AB17" i="2"/>
  <c r="AB15" i="2"/>
  <c r="V16" i="2"/>
  <c r="F16" i="2"/>
  <c r="K27" i="2"/>
  <c r="AI28" i="2"/>
  <c r="R42" i="2"/>
  <c r="AA11" i="2"/>
  <c r="AA39" i="2"/>
  <c r="AA2" i="2"/>
  <c r="AB13" i="2"/>
  <c r="AB2" i="2"/>
  <c r="AN16" i="2"/>
  <c r="AA18" i="2"/>
  <c r="V27" i="2"/>
  <c r="R43" i="2"/>
  <c r="AA8" i="2"/>
  <c r="AA24" i="2"/>
  <c r="AB40" i="2"/>
  <c r="AB31" i="2"/>
  <c r="AB41" i="2"/>
  <c r="AK16" i="2"/>
  <c r="P18" i="2"/>
  <c r="V28" i="2"/>
  <c r="R17" i="2"/>
  <c r="R35" i="2"/>
  <c r="AA40" i="2"/>
  <c r="AA21" i="2"/>
  <c r="AB37" i="2"/>
  <c r="AB39" i="2"/>
  <c r="AB26" i="2"/>
  <c r="AO16" i="2"/>
  <c r="Q18" i="2"/>
  <c r="AK27" i="2"/>
  <c r="R8" i="2"/>
  <c r="R25" i="2"/>
  <c r="AA37" i="2"/>
  <c r="AA6" i="2"/>
  <c r="AB22" i="2"/>
  <c r="AB24" i="2"/>
  <c r="AB23" i="2"/>
  <c r="AL16" i="2"/>
  <c r="G18" i="2"/>
  <c r="AQ27" i="2"/>
  <c r="R24" i="2"/>
  <c r="R15" i="2"/>
  <c r="AA22" i="2"/>
  <c r="AA3" i="2"/>
  <c r="AB19" i="2"/>
  <c r="AB21" i="2"/>
  <c r="AB8" i="2"/>
  <c r="AP16" i="2"/>
  <c r="AD18" i="2"/>
  <c r="AQ28" i="2"/>
  <c r="R6" i="2"/>
  <c r="R7" i="2"/>
  <c r="AA19" i="2"/>
  <c r="AA23" i="2"/>
  <c r="AB4" i="2"/>
  <c r="AB6" i="2"/>
  <c r="AB5" i="2"/>
  <c r="R16" i="2"/>
  <c r="K18" i="2"/>
  <c r="S27" i="2"/>
  <c r="R40" i="2"/>
  <c r="AA4" i="2"/>
  <c r="AA42" i="2"/>
  <c r="AB34" i="2"/>
  <c r="AB3" i="2"/>
  <c r="AA16" i="2"/>
  <c r="S16" i="2"/>
  <c r="AP18" i="2"/>
  <c r="AB27" i="2"/>
  <c r="R32" i="2"/>
  <c r="AA30" i="2"/>
  <c r="AA32" i="2"/>
  <c r="AB30" i="2"/>
  <c r="AB14" i="2"/>
  <c r="AF16" i="2"/>
  <c r="T18" i="2"/>
  <c r="AA25" i="2"/>
  <c r="AA29" i="2"/>
  <c r="AB25" i="2"/>
  <c r="AB42" i="2"/>
  <c r="AD16" i="2"/>
  <c r="AE16" i="2"/>
  <c r="Y18" i="2"/>
  <c r="N28" i="2"/>
  <c r="R12" i="2"/>
  <c r="AA10" i="2"/>
  <c r="AA12" i="2"/>
  <c r="AB10" i="2"/>
  <c r="AB29" i="2"/>
  <c r="AG16" i="2"/>
  <c r="AJ16" i="2"/>
  <c r="S18" i="2"/>
  <c r="B27" i="2"/>
  <c r="R4" i="2"/>
  <c r="AA7" i="2"/>
  <c r="AA9" i="2"/>
  <c r="AB7" i="2"/>
  <c r="AB12" i="2"/>
  <c r="K16" i="2"/>
  <c r="AB16" i="2"/>
  <c r="AI18" i="2"/>
  <c r="R38" i="2"/>
  <c r="AA41" i="2"/>
  <c r="AA43" i="2"/>
  <c r="AA26" i="2"/>
  <c r="AB11" i="2"/>
  <c r="AB9" i="2"/>
  <c r="I16" i="2"/>
  <c r="H16" i="2"/>
  <c r="AQ18" i="2"/>
  <c r="U18" i="2"/>
  <c r="G27" i="2"/>
  <c r="E27" i="2"/>
  <c r="AP27" i="2"/>
  <c r="AJ27" i="2"/>
  <c r="AM27" i="2"/>
  <c r="AL18" i="2"/>
  <c r="X18" i="2"/>
  <c r="G28" i="2"/>
  <c r="E28" i="2"/>
  <c r="AP28" i="2"/>
  <c r="AJ28" i="2"/>
  <c r="AM28" i="2"/>
  <c r="B28" i="2"/>
  <c r="B18" i="2"/>
  <c r="AG28" i="2"/>
  <c r="AN28" i="2"/>
  <c r="R27" i="2"/>
  <c r="H28" i="2"/>
  <c r="M27" i="2"/>
  <c r="O16" i="2"/>
  <c r="AG18" i="2"/>
  <c r="M18" i="2"/>
  <c r="AG27" i="2"/>
  <c r="AN27" i="2"/>
  <c r="R28" i="2"/>
  <c r="H27" i="2"/>
  <c r="M28" i="2"/>
  <c r="D27" i="2"/>
  <c r="AQ16" i="2"/>
  <c r="X16" i="2"/>
  <c r="J18" i="2"/>
  <c r="W18" i="2"/>
  <c r="AH18" i="2"/>
  <c r="K28" i="2"/>
  <c r="AK28" i="2"/>
  <c r="S28" i="2"/>
  <c r="N27" i="2"/>
  <c r="D28" i="2"/>
  <c r="AB32" i="2"/>
  <c r="Q16" i="2"/>
  <c r="T16" i="2"/>
  <c r="AI16" i="2"/>
  <c r="I18" i="2"/>
  <c r="Z18" i="2"/>
  <c r="AC18" i="2"/>
  <c r="J27" i="2"/>
  <c r="AO28" i="2"/>
  <c r="W27" i="2"/>
  <c r="O27" i="2"/>
  <c r="AH27" i="2"/>
  <c r="G16" i="2"/>
  <c r="Y16" i="2"/>
  <c r="AM16" i="2"/>
  <c r="C18" i="2"/>
  <c r="AF18" i="2"/>
  <c r="F18" i="2"/>
  <c r="J28" i="2"/>
  <c r="AO27" i="2"/>
  <c r="W28" i="2"/>
  <c r="O28" i="2"/>
  <c r="AH28" i="2"/>
  <c r="L18" i="2"/>
  <c r="AE18" i="2"/>
  <c r="I28" i="2"/>
  <c r="AL28" i="2"/>
  <c r="Z27" i="2"/>
  <c r="U27" i="2"/>
  <c r="AC27" i="2"/>
  <c r="E18" i="2"/>
  <c r="AJ18" i="2"/>
  <c r="AA28" i="2"/>
  <c r="I27" i="2"/>
  <c r="AL27" i="2"/>
  <c r="Z28" i="2"/>
  <c r="U28" i="2"/>
  <c r="AC28" i="2"/>
  <c r="M16" i="2"/>
  <c r="V18" i="2"/>
  <c r="AB18" i="2"/>
  <c r="P28" i="2"/>
  <c r="C27" i="2"/>
  <c r="T27" i="2"/>
  <c r="AF28" i="2"/>
  <c r="X28" i="2"/>
  <c r="F28" i="2"/>
  <c r="J16" i="2"/>
  <c r="W16" i="2"/>
  <c r="D16" i="2"/>
  <c r="AN18" i="2"/>
  <c r="H18" i="2"/>
  <c r="P27" i="2"/>
  <c r="C28" i="2"/>
  <c r="T28" i="2"/>
  <c r="AF27" i="2"/>
  <c r="X27" i="2"/>
  <c r="F27" i="2"/>
  <c r="AH16" i="2"/>
  <c r="AK18" i="2"/>
  <c r="N18" i="2"/>
  <c r="Q28" i="2"/>
  <c r="L27" i="2"/>
  <c r="Y28" i="2"/>
  <c r="AE27" i="2"/>
  <c r="AI27" i="2"/>
  <c r="AC16" i="2"/>
  <c r="AO18" i="2"/>
  <c r="O18" i="2"/>
  <c r="Q27" i="2"/>
  <c r="L28" i="2"/>
  <c r="Y27" i="2"/>
  <c r="AE2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tc={4125EB8C-0E9B-4385-8030-A914452608EF}</author>
    <author>tc={D907F50C-050D-44C2-9A00-B9A63325CAEA}</author>
    <author>tc={11F88EFB-A3A0-43B2-92C5-E1F5FC480649}</author>
    <author>tc={5448F831-C5CF-4959-A562-540D7AE88A9D}</author>
    <author>tc={4824BE55-0900-44DD-9D3F-CBDC16D4B113}</author>
    <author>tc={9EBEDEE9-466A-42E6-A1C6-B55822D0C782}</author>
    <author>tc={8D1FABCE-F90D-4519-9FA9-AA4C5E19F00C}</author>
    <author>tc={5AA0A5A1-3FDA-4F98-A58E-371D9419118F}</author>
    <author>tc={735738DB-CCDD-4C29-95D1-73F94E86729E}</author>
    <author>tc={EA3BD33A-D166-4775-B54F-DB8ACB0A2D4F}</author>
  </authors>
  <commentList>
    <comment ref="D44" authorId="0" shapeId="0" xr:uid="{4125EB8C-0E9B-4385-8030-A914452608E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D45" authorId="1" shapeId="0" xr:uid="{D907F50C-050D-44C2-9A00-B9A63325CAE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X90" authorId="2" shapeId="0" xr:uid="{11F88EFB-A3A0-43B2-92C5-E1F5FC48064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X91" authorId="3" shapeId="0" xr:uid="{5448F831-C5CF-4959-A562-540D7AE88A9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K92" authorId="4" shapeId="0" xr:uid="{4824BE55-0900-44DD-9D3F-CBDC16D4B11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R92" authorId="5" shapeId="0" xr:uid="{9EBEDEE9-466A-42E6-A1C6-B55822D0C782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U92" authorId="6" shapeId="0" xr:uid="{8D1FABCE-F90D-4519-9FA9-AA4C5E19F00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3510</t>
      </text>
    </comment>
    <comment ref="K93" authorId="7" shapeId="0" xr:uid="{5AA0A5A1-3FDA-4F98-A58E-371D9419118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R93" authorId="8" shapeId="0" xr:uid="{735738DB-CCDD-4C29-95D1-73F94E86729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  <comment ref="U93" authorId="9" shapeId="0" xr:uid="{EA3BD33A-D166-4775-B54F-DB8ACB0A2D4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SCN 3520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<sst xmlns="http://schemas.openxmlformats.org/spreadsheetml/2006/main" count="1866" uniqueCount="500">
  <si>
    <t>Source:</t>
  </si>
  <si>
    <t>OECD</t>
  </si>
  <si>
    <t>Notes</t>
  </si>
  <si>
    <t>DLIM Domestic Leontief Inverse Matrix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</si>
  <si>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</si>
  <si>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</si>
  <si>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</si>
  <si>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Country</t>
  </si>
  <si>
    <t>Time</t>
  </si>
  <si>
    <t>2015</t>
  </si>
  <si>
    <t>Unit</t>
  </si>
  <si>
    <t>Index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</si>
  <si>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</si>
  <si>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</si>
  <si>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</si>
  <si>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</si>
  <si>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</si>
  <si>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</si>
  <si>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</si>
  <si>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</si>
  <si>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</si>
  <si>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</si>
  <si>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</si>
  <si>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</si>
  <si>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</si>
  <si>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</si>
  <si>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</si>
  <si>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</si>
  <si>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</si>
  <si>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</si>
  <si>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</si>
  <si>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</si>
  <si>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</si>
  <si>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</si>
  <si>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</si>
  <si>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</si>
  <si>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</si>
  <si>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</si>
  <si>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</si>
  <si>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</si>
  <si>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</si>
  <si>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</si>
  <si>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</si>
  <si>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</si>
  <si>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</si>
  <si>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</si>
  <si>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</si>
  <si>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</si>
  <si>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</si>
  <si>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</si>
  <si>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/>
  </si>
  <si>
    <t>DOM_01T03: Agriculture, forestry and fishing</t>
  </si>
  <si>
    <t>DOM_05T06: Mining and extraction of energy producing products</t>
  </si>
  <si>
    <t>DOM_07T08: Mining and quarrying of non-energy producing products</t>
  </si>
  <si>
    <t>DOM_09: Mining support service activities</t>
  </si>
  <si>
    <t>DOM_10T12: Food products, beverages and tobacco</t>
  </si>
  <si>
    <t>DOM_13T15: Textiles, wearing apparel, leather and related products</t>
  </si>
  <si>
    <t>DOM_16: Wood and of products of wood and cork (except furniture)</t>
  </si>
  <si>
    <t>DOM_17T18: Paper products and printing</t>
  </si>
  <si>
    <t>DOM_19: Coke and refined petroleum products</t>
  </si>
  <si>
    <t>DOM_20T21: Chemicals and pharmaceutical products</t>
  </si>
  <si>
    <t>DOM_22: Rubber and plastics products</t>
  </si>
  <si>
    <t>DOM_23: Other non-metallic mineral products</t>
  </si>
  <si>
    <t>DOM_24: Manufacture of basic metals</t>
  </si>
  <si>
    <t>DOM_25: Fabricated metal products, except machinery and equipment</t>
  </si>
  <si>
    <t>DOM_26: Computer, electronic and optical products</t>
  </si>
  <si>
    <t>DOM_27: Electrical equipment</t>
  </si>
  <si>
    <t>DOM_28: Machinery and equipment n.e.c.</t>
  </si>
  <si>
    <t>DOM_29: Motor vehicles, trailers and semi-trailers</t>
  </si>
  <si>
    <t>DOM_30: Other transport equipment</t>
  </si>
  <si>
    <t>DOM_31T33: Other manufacturing; repair and installation of machinery and equipment</t>
  </si>
  <si>
    <t>DOM_35T39: Electricity, gas, water supply, sewerage, waste and remediation services</t>
  </si>
  <si>
    <t>DOM_41T43: Construction</t>
  </si>
  <si>
    <t>DOM_45T47: Wholesale and retail trade; repair of motor vehicles</t>
  </si>
  <si>
    <t>DOM_49T53: Transportation and storage</t>
  </si>
  <si>
    <t>DOM_55T56: Accomodation and food services</t>
  </si>
  <si>
    <t>DOM_58T60: Publishing, audiovisual and broadcasting activities</t>
  </si>
  <si>
    <t>DOM_61: Telecommunications</t>
  </si>
  <si>
    <t>DOM_62T63: IT and other information services</t>
  </si>
  <si>
    <t>DOM_64T66: Financial and insurance activities</t>
  </si>
  <si>
    <t>DOM_68: Real estate activities</t>
  </si>
  <si>
    <t>DOM_69T82: Other business sector services</t>
  </si>
  <si>
    <t>DOM_84: Public administration and defence; compulsory social security</t>
  </si>
  <si>
    <t>DOM_85: Education</t>
  </si>
  <si>
    <t>DOM_86T88: Human health and social work</t>
  </si>
  <si>
    <t>DOM_90T96: Arts, entertainment, recreation and other service activities</t>
  </si>
  <si>
    <t>DOM_97T98: Private households with employed persons</t>
  </si>
  <si>
    <t>TOTAL: Total</t>
  </si>
  <si>
    <t>Data extracted on 03 Jun 2020 20:53 UTC (GMT) from OECD.Stat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</si>
  <si>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</si>
  <si>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</si>
  <si>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</si>
  <si>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</si>
  <si>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</si>
  <si>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</si>
  <si>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</si>
  <si>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</si>
  <si>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</si>
  <si>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</si>
  <si>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</si>
  <si>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</si>
  <si>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</si>
  <si>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</si>
  <si>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</si>
  <si>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</si>
  <si>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</si>
  <si>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</si>
  <si>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</si>
  <si>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</si>
  <si>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</si>
  <si>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</si>
  <si>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</si>
  <si>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</si>
  <si>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</si>
  <si>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</si>
  <si>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</si>
  <si>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</si>
  <si>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</si>
  <si>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</si>
  <si>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</si>
  <si>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Input-Output Tables 2018 Edition (ISIC Rev. 4)</t>
  </si>
  <si>
    <t>Variable: LEONTFD</t>
  </si>
  <si>
    <t>OECD Stat directly provides Leontief inverse matrices, both total and domestic-only, for</t>
  </si>
  <si>
    <t>64 countries and regions.</t>
  </si>
  <si>
    <t>A domestic-only Leontief matrix filters out payments to foreign suppliers from the respending</t>
  </si>
  <si>
    <t>calculations.  This type of Leontief matrix must be multiplied by a change in domestic (not total)</t>
  </si>
  <si>
    <t>Conversely, a "Total" Leontief matrix must be multiplied by a change in total (not domestic)</t>
  </si>
  <si>
    <t>output by ISIC code, as it does not filter the direct output changes by which it is multiplied.</t>
  </si>
  <si>
    <t>output by ISIC code, as it cannot restore imports that were removed from the direct output changes</t>
  </si>
  <si>
    <t>by which it is multiplied.</t>
  </si>
  <si>
    <t>Meaning</t>
  </si>
  <si>
    <t>ISIC Code</t>
  </si>
  <si>
    <t>Pasted as Values</t>
  </si>
  <si>
    <t>01T03: Agriculture, forestry and fishing</t>
  </si>
  <si>
    <t>07T08: Mining and quarrying of non-energy producing products</t>
  </si>
  <si>
    <t>09: Mining support service activities</t>
  </si>
  <si>
    <t>10T12: Food products, beverages and tobacco</t>
  </si>
  <si>
    <t>13T15: Textiles, wearing apparel, leather and related products</t>
  </si>
  <si>
    <t>16: Wood and of products of wood and cork (except furniture)</t>
  </si>
  <si>
    <t>17T18: Paper products and printing</t>
  </si>
  <si>
    <t>19: Coke and refined petroleum products</t>
  </si>
  <si>
    <t>ISIC 20</t>
  </si>
  <si>
    <t>ISIC 21</t>
  </si>
  <si>
    <t>22: Rubber and plastics products</t>
  </si>
  <si>
    <t>25: Fabricated metal products, except machinery and equipment</t>
  </si>
  <si>
    <t>26: Computer, electronic and optical products</t>
  </si>
  <si>
    <t>27: Electrical equipment</t>
  </si>
  <si>
    <t>28: Machinery and equipment n.e.c.</t>
  </si>
  <si>
    <t>29: Motor vehicles, trailers and semi-trailers</t>
  </si>
  <si>
    <t>30: Other transport equipment</t>
  </si>
  <si>
    <t>31T33: Other manufacturing; repair and installation of machinery and equipment</t>
  </si>
  <si>
    <t>41T43: Construction</t>
  </si>
  <si>
    <t>45T47: Wholesale and retail trade; repair of motor vehicles</t>
  </si>
  <si>
    <t>49T53: Transportation and storage</t>
  </si>
  <si>
    <t>55T56: Accomodation and food services</t>
  </si>
  <si>
    <t>58T60: Publishing, audiovisual and broadcasting activities</t>
  </si>
  <si>
    <t>61: Telecommunications</t>
  </si>
  <si>
    <t>62T63: IT and other information services</t>
  </si>
  <si>
    <t>64T66: Financial and insurance activities</t>
  </si>
  <si>
    <t>68: Real estate activities</t>
  </si>
  <si>
    <t>69T82: Other business sector services</t>
  </si>
  <si>
    <t>84: Public administration and defence; compulsory social security</t>
  </si>
  <si>
    <t>85: Education</t>
  </si>
  <si>
    <t>86T88: Human health and social work</t>
  </si>
  <si>
    <t>90T96: Arts, entertainment, recreation and other service activities</t>
  </si>
  <si>
    <t>97T98: Private households with employed persons</t>
  </si>
  <si>
    <t>Matching ISIC Code</t>
  </si>
  <si>
    <t>Output</t>
  </si>
  <si>
    <t>Most Data</t>
  </si>
  <si>
    <t>https://stats.oecd.org/Index.aspx?DataSetCode=IOTSI4_2018</t>
  </si>
  <si>
    <t>Weighted Avg Self-Multiplier</t>
  </si>
  <si>
    <t>The BEA provides a DLIM table broken down into 405 industry categories (NAICS codes).</t>
  </si>
  <si>
    <t>To consolidate these categories into ISIC Codes, we take output-weighted averages of each NAICS code within each ISIC code.</t>
  </si>
  <si>
    <t>To properly calculate the same-industry multipliers (along the diagonal), we take an output-weighted average only of cells</t>
  </si>
  <si>
    <t>along the diagonal in the NAICS table for NAICS codes within a given ISIC code, not all cells for NAICS codes within a given ISIC code.</t>
  </si>
  <si>
    <t>Self-Multiplier (diagonal)</t>
  </si>
  <si>
    <t>Self-Multipliers (Diagonal) by ISIC Code</t>
  </si>
  <si>
    <t>Weighted Avg Multipliers by ISIC Row and ISIC Column</t>
  </si>
  <si>
    <t>20: Chemicals</t>
  </si>
  <si>
    <t>21: Pharmaceuticals</t>
  </si>
  <si>
    <t>In the original OECD data, chemicals and pharmaceuticals are grouped into ISIC 20T21.</t>
  </si>
  <si>
    <t>We separate them out for use in the EPS.</t>
  </si>
  <si>
    <t>reallocated into OECD's ISIC code categories using output-weighted averaging.</t>
  </si>
  <si>
    <t>For details on how this is done, see the "Weighted Avg BEA Multipliers" tab.</t>
  </si>
  <si>
    <t>ISIC 06</t>
  </si>
  <si>
    <t>ISIC 05</t>
  </si>
  <si>
    <t>05: Coal mining</t>
  </si>
  <si>
    <t>In the original OECD data, coal mining and oil and gas extraction are grouped into ISIC 05T06.</t>
  </si>
  <si>
    <t>06: Oil and gas extraction</t>
  </si>
  <si>
    <t>Splitting OECD Joined ISIC Codes</t>
  </si>
  <si>
    <t>231: Glass</t>
  </si>
  <si>
    <t>239: Cement and other nometallic minerals</t>
  </si>
  <si>
    <t>241: Iron and steel</t>
  </si>
  <si>
    <t>242: Other metals</t>
  </si>
  <si>
    <t>351: Electricity generation and distribution</t>
  </si>
  <si>
    <t>352T353: Energy pipelines and gas processing</t>
  </si>
  <si>
    <t>36T39: Water and waste</t>
  </si>
  <si>
    <t>ISIC 231</t>
  </si>
  <si>
    <t>ISIC 239</t>
  </si>
  <si>
    <t>ISIC 241</t>
  </si>
  <si>
    <t>ISIC 242</t>
  </si>
  <si>
    <t>ISIC 351</t>
  </si>
  <si>
    <t>ISIC 352T353</t>
  </si>
  <si>
    <t>ISIC 36T39</t>
  </si>
  <si>
    <t>In the original OECD data, all nonmetallic minerals are grouped into ISIC 23.</t>
  </si>
  <si>
    <t>In the original OECD data, all metals are grouped into ISIC 24.</t>
  </si>
  <si>
    <t>In the original OECD data, all utilities are grouped into ISIC 35T39.</t>
  </si>
  <si>
    <t>The OECD tables group several industries that are broken out in the EPS.</t>
  </si>
  <si>
    <t>Therefore, we calculate these rows and columns using a separate data source.</t>
  </si>
  <si>
    <t>Inverse Matrix for use in splitting apart ISIC codes and are not otherwise used.</t>
  </si>
  <si>
    <t>BRA: Brazil</t>
  </si>
  <si>
    <t>Código
do
produto
nível 67</t>
  </si>
  <si>
    <t>Produção das atividades (valores correntes em 1 000 000 R$)</t>
  </si>
  <si>
    <t>Descrição do produto
nível 67</t>
  </si>
  <si>
    <t>Agricultura, inclusive o apoio à agricultura e a pós-colheita</t>
  </si>
  <si>
    <t>Pecuária, inclusive o apoio à pecuária</t>
  </si>
  <si>
    <t>Produção florestal; pesca e aquicultura</t>
  </si>
  <si>
    <t>Extração de carvão mineral e de minerais não metálicos</t>
  </si>
  <si>
    <t>Extração de petróleo e gás, inclusive as atividades de apoio</t>
  </si>
  <si>
    <t>Extração de minério de ferro, inclusive beneficiamentos e a aglomeração</t>
  </si>
  <si>
    <t>Extração de minerais metálicos não ferrosos, inclusive beneficiamentos</t>
  </si>
  <si>
    <t>Abate e produtos de carne, inclusive os produtos do laticínio e da pesca</t>
  </si>
  <si>
    <t>Fabricação e refino de açúcar</t>
  </si>
  <si>
    <t>Outros produtos alimentares</t>
  </si>
  <si>
    <t>Fabricação de bebidas</t>
  </si>
  <si>
    <t>Fabricação de produtos do fumo</t>
  </si>
  <si>
    <t>Fabricação de produtos têxteis</t>
  </si>
  <si>
    <t>Confecção de artefatos do vestuário e acessórios</t>
  </si>
  <si>
    <t>Fabricação de calçados e de artefatos de couro</t>
  </si>
  <si>
    <t>Fabricação de produtos da madeira</t>
  </si>
  <si>
    <t>Fabricação de celulose, papel e produtos de papel</t>
  </si>
  <si>
    <t>Impressão e reprodução de gravações</t>
  </si>
  <si>
    <t>Refino de petróleo e coquerias</t>
  </si>
  <si>
    <t>Fabricação de biocombustíveis</t>
  </si>
  <si>
    <t>Fabricação de químicos orgânicos e inorgânicos, resinas e elastômeros</t>
  </si>
  <si>
    <t>Fabricação de defensivos, desinfestantes, tintas e químicos diversos</t>
  </si>
  <si>
    <t>Fabricação de produtos de limpeza, cosméticos/perfumaria e higiene pessoal</t>
  </si>
  <si>
    <t>Fabricação de produtos farmoquímicos e farmacêuticos</t>
  </si>
  <si>
    <t>Fabricação de produtos de borracha e de material plástico</t>
  </si>
  <si>
    <t>Cimento / Artefatos de cimento, gesso e semelhantes</t>
  </si>
  <si>
    <t>Vidros, cerâmicos e outros prod. de minerais não-metálicos</t>
  </si>
  <si>
    <t>Produção de ferro gusa/ferroligas, siderurgia e tubos de aço sem costura</t>
  </si>
  <si>
    <t>Metalurgia de metais não ferosos e a fundição de metais</t>
  </si>
  <si>
    <t>Fabricação de produtos de metal, exceto máquinas e equipamentos</t>
  </si>
  <si>
    <t>Fabricação de equipamentos de informática, produtos eletrônicos e ópticos</t>
  </si>
  <si>
    <t>Fabricação de máquinas e equipamentos elétricos</t>
  </si>
  <si>
    <t>Fabricação de máquinas e equipamentos mecânicos</t>
  </si>
  <si>
    <t>Fabricação de automóveis, caminhões e ônibus, exceto peças</t>
  </si>
  <si>
    <t>Fabricação de peças e acessórios para veículos automotores</t>
  </si>
  <si>
    <t>Fabricação de outros equipamentos de transporte, exceto veículos automotores</t>
  </si>
  <si>
    <t>Fabricação de móveis e de produtos de indústrias diversas</t>
  </si>
  <si>
    <t>Manutenção, reparação e instalação de máquinas e equipamentos</t>
  </si>
  <si>
    <t>Transmissão de energia elétrica</t>
  </si>
  <si>
    <t>Produção de gás; processamento de gás natural; distribuição de combustíveis gasosos por redes urbanas</t>
  </si>
  <si>
    <t>Água, esgoto e gestão de resíduos</t>
  </si>
  <si>
    <t>Construção</t>
  </si>
  <si>
    <t>Comércio por atacado e varejo</t>
  </si>
  <si>
    <t>Transporte terrestre</t>
  </si>
  <si>
    <t>Transporte aquaviário</t>
  </si>
  <si>
    <t>Transporte aéreo</t>
  </si>
  <si>
    <t>Armazenamento, atividades auxiliares dos transportes e correio</t>
  </si>
  <si>
    <t>Alojamento</t>
  </si>
  <si>
    <t>Alimentação</t>
  </si>
  <si>
    <t>Edição e edição integrada à impressão</t>
  </si>
  <si>
    <t>Atividades de televisão, rádio, cinema e  gravação/edição de som e imagem</t>
  </si>
  <si>
    <t>Telecomunicações</t>
  </si>
  <si>
    <t>Desenvolvimento de sistemas e outros serviços de informação</t>
  </si>
  <si>
    <t>Intermediação financeira, seguros e previdência complementar</t>
  </si>
  <si>
    <t>Atividades imobiliárias</t>
  </si>
  <si>
    <t xml:space="preserve">Atividades jurídicas, contábeis, consultoria e sedes de empresas </t>
  </si>
  <si>
    <t>Serviços de arquitetura, engenharia, testes/análises técnicas e P &amp; D</t>
  </si>
  <si>
    <t>Outras atividades profissionais, científicas e técnicas</t>
  </si>
  <si>
    <t>Aluguéis não imobiliários e gestão de ativos de propriedade intelectual</t>
  </si>
  <si>
    <t>Outras atividades administrativas e serviços complementares</t>
  </si>
  <si>
    <t>Atividades de vigilância, segurança e investigação</t>
  </si>
  <si>
    <t>Administração pública, defesa e seguridade social</t>
  </si>
  <si>
    <t>Educação pública</t>
  </si>
  <si>
    <t>Educação privada</t>
  </si>
  <si>
    <t>Saúde pública</t>
  </si>
  <si>
    <t>Saúde privada</t>
  </si>
  <si>
    <t>Atividades artísticas, criativas e de espetáculos</t>
  </si>
  <si>
    <t>Organizações associativas e outros serviços pessoais</t>
  </si>
  <si>
    <t>Serviços domésticos</t>
  </si>
  <si>
    <t>Total
do produto</t>
  </si>
  <si>
    <t>Fonte: IBGE, Diretoria de Pesquisas, Coordenação de Contas Nacionais.</t>
  </si>
  <si>
    <t>(1) Importação de bens e serviços líquida de ajuste CIF/FOB.</t>
  </si>
  <si>
    <t>Tabela 02 - Usos de bens e serviços - 2015</t>
  </si>
  <si>
    <t>Consumo intermediário das atividades  (valores correntes em 1 000 000 R$)</t>
  </si>
  <si>
    <t>Total</t>
  </si>
  <si>
    <t>Remunerações</t>
  </si>
  <si>
    <t>Outros impostos sobre a produção</t>
  </si>
  <si>
    <t>Outros subsídios à produção</t>
  </si>
  <si>
    <t>Valor adicionado bruto ( PIB )</t>
  </si>
  <si>
    <t>(1) Exportação de bens e serviços líquida de ajuste CIF/FOB.</t>
  </si>
  <si>
    <t>kidx</t>
  </si>
  <si>
    <t>SCN67</t>
  </si>
  <si>
    <t>Descrição do produto</t>
  </si>
  <si>
    <t>idx</t>
  </si>
  <si>
    <t>SCN128</t>
  </si>
  <si>
    <t>Arroz, trigo e outros cereais</t>
  </si>
  <si>
    <t xml:space="preserve">
Agricultura, inclusive o apoio à agricultura e a pós-colheita</t>
  </si>
  <si>
    <t>Milho em grão</t>
  </si>
  <si>
    <t>Algodão herbáceo, outras fibras da lav. temporária</t>
  </si>
  <si>
    <t>Cana-de-açúcar</t>
  </si>
  <si>
    <t>Soja  em grão</t>
  </si>
  <si>
    <t>Outros produtos e serviços da lavoura temporária</t>
  </si>
  <si>
    <t>Laranja</t>
  </si>
  <si>
    <t>Café em grão</t>
  </si>
  <si>
    <t>Outros produtos da lavoura permanente</t>
  </si>
  <si>
    <t>Bovinos e outros animais vivos, prods. animal, caça e serv.</t>
  </si>
  <si>
    <t xml:space="preserve">
Pecuária, inclusive o apoio à pecuária</t>
  </si>
  <si>
    <t>Leite de vaca e de outros animais</t>
  </si>
  <si>
    <t>Suínos</t>
  </si>
  <si>
    <t>Aves e ovos</t>
  </si>
  <si>
    <t>Produtos da exploração florestal e da silvicultura</t>
  </si>
  <si>
    <t xml:space="preserve">
Produção florestal; pesca e aquicultura</t>
  </si>
  <si>
    <t>Pesca e aquicultura (peixe, crustáceos e moluscos)</t>
  </si>
  <si>
    <t>Carvão mineral</t>
  </si>
  <si>
    <t xml:space="preserve">
Extração de carvão mineral e de minerais não metálicos</t>
  </si>
  <si>
    <t>Minerais não-metálicos</t>
  </si>
  <si>
    <t>Petróleo, gás natural e serviços de apoio</t>
  </si>
  <si>
    <t xml:space="preserve">
Extração de petróleo e gás, inclusive as atividades de apoio</t>
  </si>
  <si>
    <t>Minério de ferro</t>
  </si>
  <si>
    <t xml:space="preserve">
Extração de minério de ferro, inclusive beneficiamentos e a aglomeração</t>
  </si>
  <si>
    <t>Minerais metálicos não-ferrosos</t>
  </si>
  <si>
    <t xml:space="preserve">
Extração de minerais metálicos não ferrosos, inclusive beneficiamentos</t>
  </si>
  <si>
    <t>Carne de bovinos e outros prod. de carne</t>
  </si>
  <si>
    <t xml:space="preserve">
Abate e produtos de carne, inclusive os produtos do laticínio e da pesca</t>
  </si>
  <si>
    <t>Carne de suíno</t>
  </si>
  <si>
    <t>Carne de aves</t>
  </si>
  <si>
    <t>Pescado industrializado</t>
  </si>
  <si>
    <t>Leite resfriado, esterilizado e pasteurizado</t>
  </si>
  <si>
    <t>Fabricação de produtos de minerais não metálicos</t>
  </si>
  <si>
    <t>x</t>
  </si>
  <si>
    <t>Outros produtos do laticínio</t>
  </si>
  <si>
    <t>Açúcar</t>
  </si>
  <si>
    <t xml:space="preserve">
Fabricação e refino de açúcar</t>
  </si>
  <si>
    <t>Conservas de frutas, legumes, outros vegetais e sucos de frutas</t>
  </si>
  <si>
    <t xml:space="preserve">
Outros produtos alimentares</t>
  </si>
  <si>
    <t>Óleos e gorduras vegetais e animais</t>
  </si>
  <si>
    <t>Café beneficiado</t>
  </si>
  <si>
    <t>Arroz beneficiado e produtos derivados do arroz</t>
  </si>
  <si>
    <t>Produtos derivados do trigo, mandioca ou milho</t>
  </si>
  <si>
    <t>Rações balanceadas para animais</t>
  </si>
  <si>
    <t>Bebidas</t>
  </si>
  <si>
    <t xml:space="preserve">
Fabricação de bebidas</t>
  </si>
  <si>
    <t>Produtos do fumo</t>
  </si>
  <si>
    <t xml:space="preserve">
Fabricação de produtos do fumo</t>
  </si>
  <si>
    <t>Fios e fibras têxteis beneficiadas</t>
  </si>
  <si>
    <t xml:space="preserve">
Fabricação de produtos têxteis</t>
  </si>
  <si>
    <t>Tecidos</t>
  </si>
  <si>
    <t>Art. têxteis de uso doméstico e outros têxteis</t>
  </si>
  <si>
    <t>Energia elétrica, gás natural e outras utilidades</t>
  </si>
  <si>
    <t>Artigos do vestuário e acessórios</t>
  </si>
  <si>
    <t xml:space="preserve">
Confecção de artefatos do vestuário e acessórios</t>
  </si>
  <si>
    <t>Calçados e artefatos de couro</t>
  </si>
  <si>
    <t xml:space="preserve">
Fabricação de calçados e de artefatos de couro</t>
  </si>
  <si>
    <t>Produtos de madeira, exclusive móveis</t>
  </si>
  <si>
    <t xml:space="preserve">
Fabricação de produtos da madeira</t>
  </si>
  <si>
    <t>Celulose</t>
  </si>
  <si>
    <t xml:space="preserve">
Fabricação de celulose, papel e produtos de papel</t>
  </si>
  <si>
    <t>Papel, papelão, embalagens e artefatos de papel</t>
  </si>
  <si>
    <t>Serviços de impressão e reprodução</t>
  </si>
  <si>
    <t xml:space="preserve">
Impressão e reprodução de gravações</t>
  </si>
  <si>
    <t>Combustíveis para aviação</t>
  </si>
  <si>
    <t xml:space="preserve">
Refino de petróleo e coquerias</t>
  </si>
  <si>
    <t>Gasoálcool</t>
  </si>
  <si>
    <t>Naftas para petroquímica</t>
  </si>
  <si>
    <t xml:space="preserve">Óleo combustível  </t>
  </si>
  <si>
    <t>Diesel - biodiesel</t>
  </si>
  <si>
    <t>Outros produtos do refino do petróleo</t>
  </si>
  <si>
    <t>Etanol e outros biocombustíveis</t>
  </si>
  <si>
    <t>ISIC does not have a group for biofuels</t>
  </si>
  <si>
    <t xml:space="preserve">
Fabricação de biocombustíveis</t>
  </si>
  <si>
    <t>Produtos químicos inorgânicos</t>
  </si>
  <si>
    <t xml:space="preserve">
Fabricação de químicos orgânicos e inorgânicos, resinas e elastômeros</t>
  </si>
  <si>
    <t>Adubos e fertilizantes</t>
  </si>
  <si>
    <t>Produtos químicos orgânicos</t>
  </si>
  <si>
    <t>Resinas,elastômeros e fibras artif. e sintéticas</t>
  </si>
  <si>
    <t>Defensivos agrícolas e desinfestantes domissanitários</t>
  </si>
  <si>
    <t xml:space="preserve">
Fabricação de defensivos, desinfestantes, tintas e químicos diversos</t>
  </si>
  <si>
    <t xml:space="preserve">Produtos químicos diversos </t>
  </si>
  <si>
    <t>Tintas, vernizes, esmaltes e lacas</t>
  </si>
  <si>
    <t>Perfumaria, sabões e artigos de limpeza</t>
  </si>
  <si>
    <t xml:space="preserve">
Fabricação de produtos de limpeza, cosméticos/perfumaria e higiene pessoal</t>
  </si>
  <si>
    <t>Produtos farmacêuticos</t>
  </si>
  <si>
    <t xml:space="preserve">
Fabricação de produtos farmoquímicos e farmacêuticos</t>
  </si>
  <si>
    <t>Artigos de borracha</t>
  </si>
  <si>
    <t xml:space="preserve">
Fabricação de produtos de borracha e de material plástico</t>
  </si>
  <si>
    <t>Artigos de plástico</t>
  </si>
  <si>
    <t>Cimento</t>
  </si>
  <si>
    <t xml:space="preserve">
Fabricação de produtos de minerais não metálicos</t>
  </si>
  <si>
    <t>Artefatos de cimento, gesso e semelhantes</t>
  </si>
  <si>
    <t xml:space="preserve">
Produção de ferro gusa/ferroligas, siderurgia e tubos de aço sem costura</t>
  </si>
  <si>
    <t>Ferro-gusa e ferroligas</t>
  </si>
  <si>
    <t>Semi-acabacados, laminados planos, longos e tubos de aço</t>
  </si>
  <si>
    <t>Produtos da metalurgia de metais não-ferrosos</t>
  </si>
  <si>
    <t xml:space="preserve">
Metalurgia de metais não ferosos e a fundição de metais</t>
  </si>
  <si>
    <t>Peças fundidas de aço e de metais não ferrosos</t>
  </si>
  <si>
    <t xml:space="preserve">
Fabricação de produtos de metal, exceto máquinas e equipamentos</t>
  </si>
  <si>
    <t>Produtos de metal, excl. máquinas e equipamentos</t>
  </si>
  <si>
    <t xml:space="preserve">
Fabricação de equipamentos de informática, produtos eletrônicos e ópticos</t>
  </si>
  <si>
    <t>Componentes eletrônicos</t>
  </si>
  <si>
    <t>Máquinas para escritório e equip. de informática</t>
  </si>
  <si>
    <t>Material eletrônico e equip. de comunicações</t>
  </si>
  <si>
    <t>Equip. de medida, teste e controle, ópticos e eletromédicos</t>
  </si>
  <si>
    <t xml:space="preserve">
Fabricação de máquinas e equipamentos elétricos</t>
  </si>
  <si>
    <t>Máquinas, aparelhos e materiais elétricos</t>
  </si>
  <si>
    <t>Eletrodomésticos</t>
  </si>
  <si>
    <t xml:space="preserve">
Fabricação de máquinas e equipamentos mecânicos</t>
  </si>
  <si>
    <t>Tratores e outras máquinas agrícolas</t>
  </si>
  <si>
    <t>Máquinas para a extração mineral e a construção</t>
  </si>
  <si>
    <t>Outras máquinas e equipamentos mecânicos</t>
  </si>
  <si>
    <t xml:space="preserve">
Fabricação de automóveis, caminhões e ônibus, exceto peças</t>
  </si>
  <si>
    <t>Automóveis, camionetas e utilitários</t>
  </si>
  <si>
    <t>Caminhões e ônibus, incl. cabines, carrocerias e reboques</t>
  </si>
  <si>
    <t xml:space="preserve">
Fabricação de peças e acessórios para veículos automotores</t>
  </si>
  <si>
    <t>Peças e acessórios para veículos automotores</t>
  </si>
  <si>
    <t xml:space="preserve">
Fabricação de outros equipamentos de transporte, exceto veículos automotores</t>
  </si>
  <si>
    <t>Aeronaves, embarcações e outros equipamentos de transporte</t>
  </si>
  <si>
    <t xml:space="preserve">
Fabricação de móveis e de produtos de indústrias diversas</t>
  </si>
  <si>
    <t>Móveis</t>
  </si>
  <si>
    <t>Produtos de industrias diversas</t>
  </si>
  <si>
    <t xml:space="preserve">
Manutenção, reparação e instalação de máquinas e equipamentos</t>
  </si>
  <si>
    <t>Eletricidade, gás e outras utilidades</t>
  </si>
  <si>
    <t>-</t>
  </si>
  <si>
    <t xml:space="preserve">
Energia elétrica, gás natural e outras utilidades</t>
  </si>
  <si>
    <t xml:space="preserve">
Água, esgoto e gestão de resíduos</t>
  </si>
  <si>
    <t xml:space="preserve">
Construção</t>
  </si>
  <si>
    <t>Água, esgoto, reciclagem e gestão de resíduos</t>
  </si>
  <si>
    <t>Edificações</t>
  </si>
  <si>
    <t>Obras de infra-estrutura</t>
  </si>
  <si>
    <t xml:space="preserve">
Comércio por atacado e varejo</t>
  </si>
  <si>
    <t>Serviços especializados para construção</t>
  </si>
  <si>
    <t>Comércio e reparação de veículos</t>
  </si>
  <si>
    <t xml:space="preserve">
Transporte terrestre</t>
  </si>
  <si>
    <t>Comércio por atacado e a varejo, exceto veículos automotores</t>
  </si>
  <si>
    <t>Transporte terrestre de carga</t>
  </si>
  <si>
    <t xml:space="preserve">
Transporte aquaviário</t>
  </si>
  <si>
    <t>Transporte terrestre de passageiros</t>
  </si>
  <si>
    <t xml:space="preserve">
Transporte aéreo</t>
  </si>
  <si>
    <t xml:space="preserve">
Armazenamento, atividades auxiliares dos transportes e correio</t>
  </si>
  <si>
    <t>Armazenamento e serviços auxiliares aos transportes</t>
  </si>
  <si>
    <t xml:space="preserve">
Alojamento</t>
  </si>
  <si>
    <t>Correio e outros serviços de entrega</t>
  </si>
  <si>
    <t xml:space="preserve">
Alimentação</t>
  </si>
  <si>
    <t>Serviços de alojamento em hotéis e similares</t>
  </si>
  <si>
    <t xml:space="preserve">
Edição e edição integrada à impressão</t>
  </si>
  <si>
    <t>Serviços  de alimentação</t>
  </si>
  <si>
    <t xml:space="preserve">
Atividades de televisão, rádio, cinema e  gravação/edição de som e imagem</t>
  </si>
  <si>
    <t>Livros, jornais e revistas</t>
  </si>
  <si>
    <t xml:space="preserve">
Telecomunicações</t>
  </si>
  <si>
    <t>Serviços cinematográficos, música, rádio e televisão</t>
  </si>
  <si>
    <t xml:space="preserve">
Desenvolvimento de sistemas e outros serviços de informação</t>
  </si>
  <si>
    <t>Telecomunicações, TV por assinatura e outros serv. relacionados</t>
  </si>
  <si>
    <t xml:space="preserve">
Intermediação financeira, seguros e previdência complementar</t>
  </si>
  <si>
    <t xml:space="preserve">
Atividades imobiliárias</t>
  </si>
  <si>
    <t>Aluguel efetivo e serviços imobiliários</t>
  </si>
  <si>
    <t xml:space="preserve">
Atividades jurídicas, contábeis, consultoria e sedes de empresas </t>
  </si>
  <si>
    <t>Aluguel imputado</t>
  </si>
  <si>
    <t xml:space="preserve">
Serviços de arquitetura, engenharia, testes/análises técnicas e P &amp; D</t>
  </si>
  <si>
    <t>Serviços jurídicos, contabilidade e consultoria</t>
  </si>
  <si>
    <t>Pesquisa e desenvolvimento</t>
  </si>
  <si>
    <t xml:space="preserve">
Outras atividades profissionais, científicas e técnicas</t>
  </si>
  <si>
    <t>Serviços de arquitetura e engenharia</t>
  </si>
  <si>
    <t xml:space="preserve">
Aluguéis não imobiliários e gestão de ativos de propriedade intelectual</t>
  </si>
  <si>
    <t>Publicidade e outros serviços técnicos</t>
  </si>
  <si>
    <t xml:space="preserve">
Outras atividades administrativas e serviços complementares</t>
  </si>
  <si>
    <t>Aluguéis não-imob. e gestão de ativos de propriedade intelectual</t>
  </si>
  <si>
    <t>Condomínios e serviços para edifícios</t>
  </si>
  <si>
    <t xml:space="preserve">
Atividades de vigilância, segurança e investigação</t>
  </si>
  <si>
    <t>Outros serviços administrativos</t>
  </si>
  <si>
    <t xml:space="preserve">
Administração pública, defesa e seguridade social</t>
  </si>
  <si>
    <t>Serviços de vigilância, segurança e investigação</t>
  </si>
  <si>
    <t>Serviços coletivos da administração pública</t>
  </si>
  <si>
    <t xml:space="preserve">
Educação pública</t>
  </si>
  <si>
    <t>Serviços de previdência e assistência social</t>
  </si>
  <si>
    <t xml:space="preserve">
Educação privada</t>
  </si>
  <si>
    <t xml:space="preserve">
Saúde pública</t>
  </si>
  <si>
    <t xml:space="preserve">
Saúde privada</t>
  </si>
  <si>
    <t xml:space="preserve">
Atividades artísticas, criativas e de espetáculos</t>
  </si>
  <si>
    <t xml:space="preserve">
Organizações associativas e outros serviços pessoais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</si>
  <si>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</si>
  <si>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</si>
  <si>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</si>
  <si>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 xml:space="preserve">
Serviços domésticos</t>
  </si>
  <si>
    <t>Serviços pessoais</t>
  </si>
  <si>
    <t>SCN67 Code</t>
  </si>
  <si>
    <t>Data by SCN Code</t>
  </si>
  <si>
    <t>Weighted Avg Multipliers by SCN Row and ISIC Column</t>
  </si>
  <si>
    <t>SCN Code</t>
  </si>
  <si>
    <t>Final DLIM Table Using Weighted Avg. Multipliers</t>
  </si>
  <si>
    <t>ISIC Code Splits and IO-matrix</t>
  </si>
  <si>
    <t>National Account System (SCN) version 2010</t>
  </si>
  <si>
    <t>Current Employment Statistics - 2015</t>
  </si>
  <si>
    <t>https://ftp.ibge.gov.br/Contas_Nacionais/Matriz_de_Insumo_Produto/2015/Matriz_de_Insumo_Produto_2015_Nivel_67.xls</t>
  </si>
  <si>
    <t>For Brazil, we used IO Requirements table</t>
  </si>
  <si>
    <t>All of the pale orange-colored tabs are used only to create the SCN-derived Leontief</t>
  </si>
  <si>
    <t>LEONTFT: Leontief inverse matrix (total)</t>
  </si>
  <si>
    <t>Tabela 01 - Recursos de bens e serviços totais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</si>
</sst>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#,##0.0_ ;\-#,##0.0\ "/>
    <numFmt numFmtId="166" formatCode="0.0000"/>
    <numFmt numFmtId="167" formatCode="0000"/>
    <numFmt numFmtId="168" formatCode="#\ ###\ ###\ ##0;\ \(\-\)\ ###\ ###\ ##0"/>
    <numFmt numFmtId="169" formatCode="#"/>
    <numFmt numFmtId="170" formatCode="0###"/>
    <numFmt numFmtId="171" formatCode="00000"/>
    <numFmt numFmtId="172" formatCode="0.0"/>
    <numFmt numFmtId="173" formatCode="0.00000"/>
    <numFmt numFmtId="174" formatCode="#,##0.00000"/>
  </numFmts>
  <fonts count="3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theme="1"/>
      <name val="Calibri"/>
      <family val="2"/>
    </font>
    <font>
      <i/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i/>
      <sz val="8"/>
      <color theme="1"/>
      <name val="Calibri"/>
      <family val="2"/>
    </font>
    <font>
      <sz val="10"/>
      <name val="Arial"/>
      <family val="2"/>
    </font>
    <font>
      <sz val="9"/>
      <color theme="3"/>
      <name val="Calibri"/>
      <family val="2"/>
      <scheme val="minor"/>
    </font>
    <font>
      <b/>
      <sz val="9"/>
      <color theme="1"/>
      <name val="Calibri"/>
      <family val="2"/>
    </font>
    <font>
      <b/>
      <sz val="9"/>
      <name val="Univers"/>
      <family val="2"/>
    </font>
    <font>
      <sz val="6"/>
      <name val="Univers"/>
      <family val="2"/>
    </font>
    <font>
      <sz val="10"/>
      <name val="Univers"/>
      <family val="2"/>
    </font>
    <font>
      <sz val="6"/>
      <color indexed="8"/>
      <name val="Univers"/>
      <family val="2"/>
    </font>
    <font>
      <sz val="6"/>
      <color theme="1"/>
      <name val="Univers"/>
      <family val="2"/>
    </font>
    <font>
      <sz val="9"/>
      <name val="Univers"/>
      <family val="2"/>
    </font>
    <font>
      <b/>
      <sz val="10"/>
      <name val="Univers"/>
      <family val="2"/>
    </font>
    <font>
      <b/>
      <sz val="6"/>
      <name val="Univers"/>
      <family val="2"/>
    </font>
    <font>
      <sz val="9"/>
      <name val="Calibri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23"/>
      </bottom>
      <diagonal/>
    </border>
    <border>
      <left/>
      <right style="thin">
        <color indexed="64"/>
      </right>
      <top/>
      <bottom style="thin">
        <color indexed="23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/>
    <xf numFmtId="0" fontId="15" fillId="0" borderId="0"/>
    <xf numFmtId="0" fontId="14" fillId="0" borderId="0"/>
    <xf numFmtId="0" fontId="14" fillId="0" borderId="0"/>
    <xf numFmtId="0" fontId="20" fillId="0" borderId="0"/>
    <xf numFmtId="0" fontId="14" fillId="0" borderId="0"/>
    <xf numFmtId="164" fontId="15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" fillId="0" borderId="0"/>
    <xf numFmtId="0" fontId="37" fillId="0" borderId="0"/>
  </cellStyleXfs>
  <cellXfs count="15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right"/>
    </xf>
    <xf numFmtId="0" fontId="5" fillId="0" borderId="1" xfId="2" applyFont="1" applyBorder="1"/>
    <xf numFmtId="0" fontId="4" fillId="0" borderId="0" xfId="2"/>
    <xf numFmtId="0" fontId="6" fillId="0" borderId="1" xfId="2" applyFont="1" applyBorder="1" applyAlignment="1">
      <alignment horizontal="left" wrapText="1"/>
    </xf>
    <xf numFmtId="0" fontId="9" fillId="3" borderId="1" xfId="2" applyFont="1" applyFill="1" applyBorder="1" applyAlignment="1">
      <alignment horizontal="center" vertical="top" wrapText="1"/>
    </xf>
    <xf numFmtId="0" fontId="10" fillId="4" borderId="1" xfId="2" applyFont="1" applyFill="1" applyBorder="1" applyAlignment="1">
      <alignment wrapText="1"/>
    </xf>
    <xf numFmtId="0" fontId="11" fillId="5" borderId="1" xfId="2" applyFont="1" applyFill="1" applyBorder="1" applyAlignment="1">
      <alignment horizontal="center"/>
    </xf>
    <xf numFmtId="0" fontId="12" fillId="4" borderId="1" xfId="2" applyFont="1" applyFill="1" applyBorder="1" applyAlignment="1">
      <alignment vertical="top" wrapText="1"/>
    </xf>
    <xf numFmtId="0" fontId="13" fillId="0" borderId="0" xfId="2" applyFont="1" applyAlignment="1">
      <alignment horizontal="left"/>
    </xf>
    <xf numFmtId="0" fontId="0" fillId="7" borderId="0" xfId="0" applyFill="1"/>
    <xf numFmtId="0" fontId="16" fillId="8" borderId="0" xfId="3" applyFont="1" applyFill="1"/>
    <xf numFmtId="0" fontId="17" fillId="0" borderId="0" xfId="3" applyFont="1"/>
    <xf numFmtId="0" fontId="2" fillId="9" borderId="0" xfId="0" applyFont="1" applyFill="1"/>
    <xf numFmtId="0" fontId="0" fillId="9" borderId="0" xfId="0" applyFill="1"/>
    <xf numFmtId="0" fontId="0" fillId="7" borderId="0" xfId="0" applyFill="1" applyAlignment="1">
      <alignment horizontal="right"/>
    </xf>
    <xf numFmtId="0" fontId="22" fillId="0" borderId="0" xfId="0" applyFont="1"/>
    <xf numFmtId="0" fontId="2" fillId="8" borderId="0" xfId="0" applyFont="1" applyFill="1"/>
    <xf numFmtId="0" fontId="15" fillId="0" borderId="0" xfId="3"/>
    <xf numFmtId="0" fontId="18" fillId="0" borderId="0" xfId="0" applyFont="1"/>
    <xf numFmtId="0" fontId="15" fillId="0" borderId="0" xfId="3" applyAlignment="1">
      <alignment horizontal="right"/>
    </xf>
    <xf numFmtId="0" fontId="18" fillId="0" borderId="0" xfId="0" applyFont="1" applyAlignment="1">
      <alignment horizontal="right"/>
    </xf>
    <xf numFmtId="0" fontId="18" fillId="8" borderId="0" xfId="0" applyFont="1" applyFill="1"/>
    <xf numFmtId="0" fontId="18" fillId="8" borderId="0" xfId="0" applyFont="1" applyFill="1" applyAlignment="1">
      <alignment horizontal="right"/>
    </xf>
    <xf numFmtId="0" fontId="21" fillId="0" borderId="0" xfId="3" applyFont="1"/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9" fillId="8" borderId="0" xfId="0" applyFont="1" applyFill="1"/>
    <xf numFmtId="0" fontId="24" fillId="0" borderId="0" xfId="3" applyFont="1"/>
    <xf numFmtId="0" fontId="17" fillId="7" borderId="6" xfId="3" applyFont="1" applyFill="1" applyBorder="1"/>
    <xf numFmtId="0" fontId="17" fillId="7" borderId="8" xfId="3" applyFont="1" applyFill="1" applyBorder="1"/>
    <xf numFmtId="0" fontId="17" fillId="7" borderId="7" xfId="3" applyFont="1" applyFill="1" applyBorder="1"/>
    <xf numFmtId="166" fontId="0" fillId="0" borderId="0" xfId="0" applyNumberFormat="1"/>
    <xf numFmtId="166" fontId="0" fillId="7" borderId="0" xfId="0" applyNumberFormat="1" applyFill="1"/>
    <xf numFmtId="3" fontId="26" fillId="0" borderId="0" xfId="0" applyNumberFormat="1" applyFont="1"/>
    <xf numFmtId="3" fontId="26" fillId="0" borderId="0" xfId="0" applyNumberFormat="1" applyFont="1" applyAlignment="1">
      <alignment horizontal="right"/>
    </xf>
    <xf numFmtId="0" fontId="28" fillId="10" borderId="0" xfId="2" applyFont="1" applyFill="1"/>
    <xf numFmtId="0" fontId="28" fillId="10" borderId="0" xfId="2" applyFont="1" applyFill="1" applyAlignment="1">
      <alignment horizontal="centerContinuous"/>
    </xf>
    <xf numFmtId="3" fontId="29" fillId="10" borderId="0" xfId="2" applyNumberFormat="1" applyFont="1" applyFill="1"/>
    <xf numFmtId="0" fontId="29" fillId="10" borderId="0" xfId="2" applyFont="1" applyFill="1"/>
    <xf numFmtId="0" fontId="30" fillId="10" borderId="0" xfId="2" applyFont="1" applyFill="1"/>
    <xf numFmtId="0" fontId="29" fillId="10" borderId="9" xfId="2" applyFont="1" applyFill="1" applyBorder="1" applyAlignment="1">
      <alignment horizontal="center" vertical="center" wrapText="1"/>
    </xf>
    <xf numFmtId="0" fontId="29" fillId="10" borderId="10" xfId="2" applyFont="1" applyFill="1" applyBorder="1" applyAlignment="1">
      <alignment vertical="center" wrapText="1"/>
    </xf>
    <xf numFmtId="0" fontId="29" fillId="10" borderId="11" xfId="2" applyFont="1" applyFill="1" applyBorder="1" applyAlignment="1">
      <alignment vertical="center"/>
    </xf>
    <xf numFmtId="0" fontId="4" fillId="10" borderId="12" xfId="2" applyFill="1" applyBorder="1" applyAlignment="1">
      <alignment horizontal="center" vertical="center" wrapText="1"/>
    </xf>
    <xf numFmtId="0" fontId="29" fillId="10" borderId="14" xfId="2" applyFont="1" applyFill="1" applyBorder="1" applyAlignment="1">
      <alignment vertical="center" wrapText="1"/>
    </xf>
    <xf numFmtId="0" fontId="29" fillId="10" borderId="14" xfId="2" applyFont="1" applyFill="1" applyBorder="1" applyAlignment="1">
      <alignment horizontal="center" vertical="center" wrapText="1"/>
    </xf>
    <xf numFmtId="0" fontId="29" fillId="11" borderId="14" xfId="2" applyFont="1" applyFill="1" applyBorder="1" applyAlignment="1">
      <alignment horizontal="center" vertical="center" wrapText="1"/>
    </xf>
    <xf numFmtId="0" fontId="29" fillId="10" borderId="11" xfId="2" applyFont="1" applyFill="1" applyBorder="1" applyAlignment="1">
      <alignment horizontal="center" vertical="center" wrapText="1"/>
    </xf>
    <xf numFmtId="0" fontId="29" fillId="0" borderId="15" xfId="2" applyFont="1" applyBorder="1"/>
    <xf numFmtId="0" fontId="29" fillId="0" borderId="17" xfId="2" applyFont="1" applyBorder="1"/>
    <xf numFmtId="167" fontId="29" fillId="0" borderId="18" xfId="2" applyNumberFormat="1" applyFont="1" applyBorder="1" applyAlignment="1">
      <alignment horizontal="center"/>
    </xf>
    <xf numFmtId="0" fontId="31" fillId="7" borderId="19" xfId="6" applyFont="1" applyFill="1" applyBorder="1" applyAlignment="1">
      <alignment horizontal="left"/>
    </xf>
    <xf numFmtId="0" fontId="31" fillId="7" borderId="0" xfId="6" applyFont="1" applyFill="1" applyAlignment="1">
      <alignment horizontal="center" vertical="center" wrapText="1"/>
    </xf>
    <xf numFmtId="0" fontId="29" fillId="7" borderId="0" xfId="2" applyFont="1" applyFill="1"/>
    <xf numFmtId="167" fontId="29" fillId="7" borderId="18" xfId="2" applyNumberFormat="1" applyFont="1" applyFill="1" applyBorder="1" applyAlignment="1">
      <alignment horizontal="center"/>
    </xf>
    <xf numFmtId="167" fontId="29" fillId="0" borderId="0" xfId="2" applyNumberFormat="1" applyFont="1" applyAlignment="1">
      <alignment horizontal="center" vertical="center" wrapText="1"/>
    </xf>
    <xf numFmtId="0" fontId="32" fillId="7" borderId="0" xfId="3" applyFont="1" applyFill="1" applyAlignment="1">
      <alignment horizontal="center" vertical="center"/>
    </xf>
    <xf numFmtId="0" fontId="29" fillId="12" borderId="0" xfId="2" applyFont="1" applyFill="1"/>
    <xf numFmtId="166" fontId="29" fillId="12" borderId="0" xfId="2" applyNumberFormat="1" applyFont="1" applyFill="1"/>
    <xf numFmtId="166" fontId="29" fillId="11" borderId="0" xfId="2" applyNumberFormat="1" applyFont="1" applyFill="1"/>
    <xf numFmtId="166" fontId="29" fillId="0" borderId="0" xfId="2" applyNumberFormat="1" applyFont="1"/>
    <xf numFmtId="0" fontId="29" fillId="12" borderId="0" xfId="2" applyFont="1" applyFill="1" applyAlignment="1">
      <alignment vertical="justify" wrapText="1"/>
    </xf>
    <xf numFmtId="167" fontId="29" fillId="11" borderId="0" xfId="2" applyNumberFormat="1" applyFont="1" applyFill="1" applyAlignment="1">
      <alignment horizontal="center" vertical="center" wrapText="1"/>
    </xf>
    <xf numFmtId="0" fontId="32" fillId="11" borderId="0" xfId="3" applyFont="1" applyFill="1" applyAlignment="1">
      <alignment horizontal="center" vertical="center"/>
    </xf>
    <xf numFmtId="0" fontId="29" fillId="11" borderId="0" xfId="2" applyFont="1" applyFill="1"/>
    <xf numFmtId="0" fontId="30" fillId="10" borderId="20" xfId="2" applyFont="1" applyFill="1" applyBorder="1" applyAlignment="1">
      <alignment horizontal="center"/>
    </xf>
    <xf numFmtId="0" fontId="30" fillId="10" borderId="20" xfId="2" applyFont="1" applyFill="1" applyBorder="1"/>
    <xf numFmtId="0" fontId="29" fillId="10" borderId="0" xfId="2" applyFont="1" applyFill="1" applyAlignment="1">
      <alignment vertical="center"/>
    </xf>
    <xf numFmtId="168" fontId="29" fillId="12" borderId="0" xfId="2" applyNumberFormat="1" applyFont="1" applyFill="1"/>
    <xf numFmtId="168" fontId="29" fillId="11" borderId="0" xfId="2" applyNumberFormat="1" applyFont="1" applyFill="1"/>
    <xf numFmtId="168" fontId="29" fillId="0" borderId="0" xfId="2" applyNumberFormat="1" applyFont="1"/>
    <xf numFmtId="0" fontId="33" fillId="10" borderId="0" xfId="2" applyFont="1" applyFill="1"/>
    <xf numFmtId="0" fontId="33" fillId="0" borderId="0" xfId="2" applyFont="1"/>
    <xf numFmtId="0" fontId="30" fillId="10" borderId="0" xfId="2" quotePrefix="1" applyFont="1" applyFill="1"/>
    <xf numFmtId="0" fontId="30" fillId="0" borderId="0" xfId="2" applyFont="1"/>
    <xf numFmtId="0" fontId="29" fillId="10" borderId="10" xfId="2" applyFont="1" applyFill="1" applyBorder="1" applyAlignment="1">
      <alignment vertical="center"/>
    </xf>
    <xf numFmtId="0" fontId="29" fillId="10" borderId="10" xfId="2" applyFont="1" applyFill="1" applyBorder="1" applyAlignment="1">
      <alignment horizontal="center" vertical="center"/>
    </xf>
    <xf numFmtId="0" fontId="29" fillId="10" borderId="21" xfId="2" applyFont="1" applyFill="1" applyBorder="1" applyAlignment="1">
      <alignment horizontal="centerContinuous" vertical="center"/>
    </xf>
    <xf numFmtId="0" fontId="29" fillId="10" borderId="22" xfId="2" applyFont="1" applyFill="1" applyBorder="1" applyAlignment="1">
      <alignment horizontal="center" vertical="center" wrapText="1"/>
    </xf>
    <xf numFmtId="0" fontId="29" fillId="0" borderId="23" xfId="2" applyFont="1" applyBorder="1"/>
    <xf numFmtId="0" fontId="29" fillId="10" borderId="18" xfId="2" applyFont="1" applyFill="1" applyBorder="1"/>
    <xf numFmtId="0" fontId="29" fillId="10" borderId="5" xfId="2" applyFont="1" applyFill="1" applyBorder="1"/>
    <xf numFmtId="168" fontId="29" fillId="12" borderId="5" xfId="2" applyNumberFormat="1" applyFont="1" applyFill="1" applyBorder="1"/>
    <xf numFmtId="168" fontId="29" fillId="0" borderId="5" xfId="2" applyNumberFormat="1" applyFont="1" applyBorder="1"/>
    <xf numFmtId="168" fontId="29" fillId="11" borderId="5" xfId="2" applyNumberFormat="1" applyFont="1" applyFill="1" applyBorder="1"/>
    <xf numFmtId="0" fontId="29" fillId="10" borderId="0" xfId="2" applyFont="1" applyFill="1" applyAlignment="1">
      <alignment horizontal="left"/>
    </xf>
    <xf numFmtId="1" fontId="29" fillId="0" borderId="0" xfId="2" applyNumberFormat="1" applyFont="1"/>
    <xf numFmtId="169" fontId="29" fillId="0" borderId="0" xfId="2" applyNumberFormat="1" applyFont="1"/>
    <xf numFmtId="169" fontId="29" fillId="11" borderId="0" xfId="2" applyNumberFormat="1" applyFont="1" applyFill="1"/>
    <xf numFmtId="169" fontId="29" fillId="0" borderId="5" xfId="2" applyNumberFormat="1" applyFont="1" applyBorder="1"/>
    <xf numFmtId="0" fontId="34" fillId="0" borderId="0" xfId="2" applyFont="1"/>
    <xf numFmtId="0" fontId="35" fillId="10" borderId="0" xfId="2" applyFont="1" applyFill="1"/>
    <xf numFmtId="168" fontId="35" fillId="0" borderId="0" xfId="2" applyNumberFormat="1" applyFont="1"/>
    <xf numFmtId="168" fontId="35" fillId="11" borderId="0" xfId="2" applyNumberFormat="1" applyFont="1" applyFill="1"/>
    <xf numFmtId="168" fontId="35" fillId="0" borderId="5" xfId="2" applyNumberFormat="1" applyFont="1" applyBorder="1"/>
    <xf numFmtId="170" fontId="29" fillId="10" borderId="0" xfId="2" applyNumberFormat="1" applyFont="1" applyFill="1" applyAlignment="1">
      <alignment horizontal="left"/>
    </xf>
    <xf numFmtId="0" fontId="35" fillId="10" borderId="0" xfId="2" applyFont="1" applyFill="1" applyAlignment="1">
      <alignment horizontal="center"/>
    </xf>
    <xf numFmtId="0" fontId="30" fillId="10" borderId="24" xfId="2" applyFont="1" applyFill="1" applyBorder="1" applyAlignment="1">
      <alignment horizontal="center"/>
    </xf>
    <xf numFmtId="0" fontId="30" fillId="10" borderId="24" xfId="2" applyFont="1" applyFill="1" applyBorder="1"/>
    <xf numFmtId="0" fontId="30" fillId="10" borderId="25" xfId="2" applyFont="1" applyFill="1" applyBorder="1"/>
    <xf numFmtId="0" fontId="1" fillId="0" borderId="0" xfId="11" applyAlignment="1">
      <alignment vertical="center"/>
    </xf>
    <xf numFmtId="0" fontId="1" fillId="0" borderId="0" xfId="11" applyAlignment="1">
      <alignment horizontal="center" vertical="center"/>
    </xf>
    <xf numFmtId="1" fontId="1" fillId="0" borderId="0" xfId="11" applyNumberForma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1" fillId="0" borderId="0" xfId="11"/>
    <xf numFmtId="0" fontId="36" fillId="0" borderId="0" xfId="2" applyFont="1" applyAlignment="1">
      <alignment horizontal="center" vertical="center" wrapText="1"/>
    </xf>
    <xf numFmtId="0" fontId="27" fillId="8" borderId="0" xfId="3" applyFont="1" applyFill="1" applyAlignment="1">
      <alignment horizontal="center" vertical="center"/>
    </xf>
    <xf numFmtId="0" fontId="27" fillId="0" borderId="0" xfId="3" applyFont="1" applyAlignment="1">
      <alignment vertical="center"/>
    </xf>
    <xf numFmtId="0" fontId="27" fillId="0" borderId="0" xfId="3" applyFont="1" applyAlignment="1">
      <alignment horizontal="center" vertical="center"/>
    </xf>
    <xf numFmtId="167" fontId="36" fillId="0" borderId="0" xfId="2" applyNumberFormat="1" applyFont="1" applyAlignment="1">
      <alignment horizontal="center" vertical="center"/>
    </xf>
    <xf numFmtId="0" fontId="1" fillId="0" borderId="0" xfId="3" applyFont="1" applyAlignment="1">
      <alignment horizontal="center" vertical="center"/>
    </xf>
    <xf numFmtId="0" fontId="1" fillId="0" borderId="0" xfId="3" applyFont="1" applyAlignment="1">
      <alignment vertical="center"/>
    </xf>
    <xf numFmtId="171" fontId="36" fillId="0" borderId="0" xfId="2" applyNumberFormat="1" applyFont="1" applyAlignment="1">
      <alignment horizontal="center" vertical="center"/>
    </xf>
    <xf numFmtId="0" fontId="17" fillId="0" borderId="0" xfId="3" applyFont="1" applyAlignment="1">
      <alignment vertical="center"/>
    </xf>
    <xf numFmtId="1" fontId="1" fillId="11" borderId="0" xfId="11" applyNumberFormat="1" applyFill="1" applyAlignment="1">
      <alignment horizontal="center" vertical="center"/>
    </xf>
    <xf numFmtId="167" fontId="36" fillId="11" borderId="0" xfId="2" applyNumberFormat="1" applyFont="1" applyFill="1" applyAlignment="1">
      <alignment horizontal="center" vertical="center"/>
    </xf>
    <xf numFmtId="0" fontId="1" fillId="11" borderId="0" xfId="11" applyFill="1" applyAlignment="1">
      <alignment vertical="center"/>
    </xf>
    <xf numFmtId="0" fontId="17" fillId="0" borderId="0" xfId="3" applyFont="1" applyAlignment="1">
      <alignment horizontal="center" vertical="center"/>
    </xf>
    <xf numFmtId="172" fontId="1" fillId="11" borderId="0" xfId="11" applyNumberFormat="1" applyFill="1" applyAlignment="1">
      <alignment horizontal="center" vertical="center"/>
    </xf>
    <xf numFmtId="0" fontId="1" fillId="11" borderId="0" xfId="11" applyFill="1" applyAlignment="1">
      <alignment horizontal="center" vertical="center"/>
    </xf>
    <xf numFmtId="0" fontId="1" fillId="0" borderId="0" xfId="11" quotePrefix="1" applyAlignment="1">
      <alignment horizontal="center" vertical="center"/>
    </xf>
    <xf numFmtId="171" fontId="36" fillId="11" borderId="0" xfId="2" applyNumberFormat="1" applyFont="1" applyFill="1" applyAlignment="1">
      <alignment horizontal="center" vertical="center"/>
    </xf>
    <xf numFmtId="167" fontId="15" fillId="0" borderId="0" xfId="3" quotePrefix="1" applyNumberFormat="1"/>
    <xf numFmtId="3" fontId="18" fillId="0" borderId="0" xfId="0" quotePrefix="1" applyNumberFormat="1" applyFont="1"/>
    <xf numFmtId="173" fontId="18" fillId="0" borderId="0" xfId="0" applyNumberFormat="1" applyFont="1" applyAlignment="1">
      <alignment horizontal="right"/>
    </xf>
    <xf numFmtId="174" fontId="18" fillId="0" borderId="0" xfId="0" applyNumberFormat="1" applyFont="1"/>
    <xf numFmtId="3" fontId="18" fillId="0" borderId="0" xfId="0" applyNumberFormat="1" applyFont="1"/>
    <xf numFmtId="167" fontId="18" fillId="0" borderId="0" xfId="0" applyNumberFormat="1" applyFont="1" applyAlignment="1">
      <alignment horizontal="center"/>
    </xf>
    <xf numFmtId="0" fontId="18" fillId="0" borderId="0" xfId="0" applyFont="1" applyAlignment="1">
      <alignment horizontal="left" indent="3"/>
    </xf>
    <xf numFmtId="0" fontId="18" fillId="0" borderId="0" xfId="0" applyFont="1" applyAlignment="1">
      <alignment horizontal="left" indent="4"/>
    </xf>
    <xf numFmtId="0" fontId="19" fillId="0" borderId="0" xfId="0" applyFont="1" applyAlignment="1">
      <alignment horizontal="left" indent="3"/>
    </xf>
    <xf numFmtId="173" fontId="18" fillId="7" borderId="0" xfId="0" applyNumberFormat="1" applyFont="1" applyFill="1" applyAlignment="1">
      <alignment horizontal="right"/>
    </xf>
    <xf numFmtId="0" fontId="3" fillId="0" borderId="0" xfId="1" applyAlignment="1">
      <alignment vertical="center"/>
    </xf>
    <xf numFmtId="165" fontId="5" fillId="0" borderId="1" xfId="0" applyNumberFormat="1" applyFont="1" applyBorder="1" applyAlignment="1">
      <alignment horizontal="right"/>
    </xf>
    <xf numFmtId="165" fontId="5" fillId="6" borderId="1" xfId="0" applyNumberFormat="1" applyFont="1" applyFill="1" applyBorder="1" applyAlignment="1">
      <alignment horizontal="right"/>
    </xf>
    <xf numFmtId="0" fontId="7" fillId="2" borderId="2" xfId="2" applyFont="1" applyFill="1" applyBorder="1" applyAlignment="1">
      <alignment horizontal="right" vertical="top" wrapText="1"/>
    </xf>
    <xf numFmtId="0" fontId="7" fillId="2" borderId="3" xfId="2" applyFont="1" applyFill="1" applyBorder="1" applyAlignment="1">
      <alignment horizontal="right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4" xfId="2" applyFont="1" applyFill="1" applyBorder="1" applyAlignment="1">
      <alignment vertical="top" wrapText="1"/>
    </xf>
    <xf numFmtId="0" fontId="9" fillId="2" borderId="3" xfId="2" applyFont="1" applyFill="1" applyBorder="1" applyAlignment="1">
      <alignment vertical="top" wrapText="1"/>
    </xf>
    <xf numFmtId="0" fontId="7" fillId="3" borderId="2" xfId="2" applyFont="1" applyFill="1" applyBorder="1" applyAlignment="1">
      <alignment horizontal="right" vertical="center" wrapText="1"/>
    </xf>
    <xf numFmtId="0" fontId="7" fillId="3" borderId="3" xfId="2" applyFont="1" applyFill="1" applyBorder="1" applyAlignment="1">
      <alignment horizontal="right" vertical="center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29" fillId="10" borderId="9" xfId="2" applyFont="1" applyFill="1" applyBorder="1" applyAlignment="1">
      <alignment horizontal="center" vertical="center" wrapText="1"/>
    </xf>
    <xf numFmtId="0" fontId="4" fillId="10" borderId="12" xfId="2" applyFill="1" applyBorder="1" applyAlignment="1">
      <alignment horizontal="center" vertical="center" wrapText="1"/>
    </xf>
    <xf numFmtId="0" fontId="31" fillId="7" borderId="13" xfId="6" applyFont="1" applyFill="1" applyBorder="1" applyAlignment="1">
      <alignment horizontal="center" vertical="center" wrapText="1"/>
    </xf>
    <xf numFmtId="0" fontId="31" fillId="7" borderId="16" xfId="6" applyFont="1" applyFill="1" applyBorder="1" applyAlignment="1">
      <alignment horizontal="center" vertical="center" wrapText="1"/>
    </xf>
  </cellXfs>
  <cellStyles count="13">
    <cellStyle name="Comma 2" xfId="8" xr:uid="{72A45ABC-F0F0-4429-88EA-A7AE9B764D0C}"/>
    <cellStyle name="Hiperlink" xfId="1" builtinId="8"/>
    <cellStyle name="Hyperlink 2" xfId="9" xr:uid="{0167757D-C98A-4BFE-9E39-68A48410D30B}"/>
    <cellStyle name="Normal" xfId="0" builtinId="0"/>
    <cellStyle name="Normal 2" xfId="2" xr:uid="{3ADF3FF5-E4D2-4BC8-9960-7408DCCB591E}"/>
    <cellStyle name="Normal 2 2" xfId="5" xr:uid="{7000A92B-F51B-4AA6-B3F5-B9AA6FF10876}"/>
    <cellStyle name="Normal 3" xfId="3" xr:uid="{3E9C4D3A-8A63-4683-99D5-D62ABB76A498}"/>
    <cellStyle name="Normal 3 2" xfId="4" xr:uid="{5117CF18-2AD2-4280-8A7F-EBEBA64C91B0}"/>
    <cellStyle name="Normal 4" xfId="10" xr:uid="{28628E5E-76A1-4B45-8784-64783CF8D55D}"/>
    <cellStyle name="Normal 4 2 2" xfId="7" xr:uid="{E2F97DE2-18D1-4CAD-B54E-1764F74EA1AD}"/>
    <cellStyle name="Normal 5" xfId="11" xr:uid="{7B6AEA0A-ABB0-45B8-BBE4-92F58AE7D116}"/>
    <cellStyle name="Normal 6" xfId="12" xr:uid="{A424E004-028B-40E4-87AA-B90274C15B2B}"/>
    <cellStyle name="Normal_Sheet1" xfId="6" xr:uid="{57AD201D-EF59-489A-99F6-D908488BA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gueo Watanabe Jr" id="{B0DDA0DC-88BD-4925-B463-D165D50797E6}" userId="f0a63f07fa30653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44" dT="2024-06-26T12:20:59.42" personId="{B0DDA0DC-88BD-4925-B463-D165D50797E6}" id="{4125EB8C-0E9B-4385-8030-A914452608EF}">
    <text>SCN 3510</text>
  </threadedComment>
  <threadedComment ref="D45" dT="2024-06-26T12:21:13.68" personId="{B0DDA0DC-88BD-4925-B463-D165D50797E6}" id="{D907F50C-050D-44C2-9A00-B9A63325CAEA}">
    <text>SCN 3520</text>
  </threadedComment>
  <threadedComment ref="X90" dT="2024-06-26T12:20:59.42" personId="{B0DDA0DC-88BD-4925-B463-D165D50797E6}" id="{11F88EFB-A3A0-43B2-92C5-E1F5FC480649}">
    <text>SCN 3510</text>
  </threadedComment>
  <threadedComment ref="X91" dT="2024-06-26T12:21:13.68" personId="{B0DDA0DC-88BD-4925-B463-D165D50797E6}" id="{5448F831-C5CF-4959-A562-540D7AE88A9D}">
    <text>SCN 3520</text>
  </threadedComment>
  <threadedComment ref="K92" dT="2024-06-26T12:20:59.42" personId="{B0DDA0DC-88BD-4925-B463-D165D50797E6}" id="{4824BE55-0900-44DD-9D3F-CBDC16D4B113}">
    <text>SCN 3510</text>
  </threadedComment>
  <threadedComment ref="R92" dT="2024-06-26T12:20:59.42" personId="{B0DDA0DC-88BD-4925-B463-D165D50797E6}" id="{9EBEDEE9-466A-42E6-A1C6-B55822D0C782}">
    <text>SCN 3510</text>
  </threadedComment>
  <threadedComment ref="U92" dT="2024-06-26T12:20:59.42" personId="{B0DDA0DC-88BD-4925-B463-D165D50797E6}" id="{8D1FABCE-F90D-4519-9FA9-AA4C5E19F00C}">
    <text>SCN 3510</text>
  </threadedComment>
  <threadedComment ref="K93" dT="2024-06-26T12:21:13.68" personId="{B0DDA0DC-88BD-4925-B463-D165D50797E6}" id="{5AA0A5A1-3FDA-4F98-A58E-371D9419118F}">
    <text>SCN 3520</text>
  </threadedComment>
  <threadedComment ref="R93" dT="2024-06-26T12:21:13.68" personId="{B0DDA0DC-88BD-4925-B463-D165D50797E6}" id="{735738DB-CCDD-4C29-95D1-73F94E86729E}">
    <text>SCN 3520</text>
  </threadedComment>
  <threadedComment ref="U93" dT="2024-06-26T12:21:13.68" personId="{B0DDA0DC-88BD-4925-B463-D165D50797E6}" id="{EA3BD33A-D166-4775-B54F-DB8ACB0A2D4F}">
    <text>SCN 3520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LEONTFD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26" workbookViewId="0">
      <selection activeCell="B41" sqref="B41"/>
    </sheetView>
  </sheetViews>
  <sheetFormatPr defaultRowHeight="14.4" x14ac:dyDescent="0.3"/>
  <cols>
    <col min="2" max="2" width="83.5546875" customWidth="1"/>
  </cols>
  <sheetData>
    <row r="1" spans="1:2" x14ac:dyDescent="0.3">
      <c r="A1" s="1" t="s">
        <v>3</v>
      </c>
    </row>
    <row r="3" spans="1:2" x14ac:dyDescent="0.3">
      <c r="A3" s="1" t="s">
        <v>0</v>
      </c>
      <c r="B3" s="20" t="s">
        <v>168</v>
      </c>
    </row>
    <row r="4" spans="1:2" x14ac:dyDescent="0.3">
      <c r="B4" t="s">
        <v>1</v>
      </c>
    </row>
    <row r="5" spans="1:2" x14ac:dyDescent="0.3">
      <c r="B5" s="2">
        <v>2018</v>
      </c>
    </row>
    <row r="6" spans="1:2" x14ac:dyDescent="0.3">
      <c r="B6" t="s">
        <v>120</v>
      </c>
    </row>
    <row r="7" spans="1:2" x14ac:dyDescent="0.3">
      <c r="B7" s="3" t="s">
        <v>169</v>
      </c>
    </row>
    <row r="8" spans="1:2" x14ac:dyDescent="0.3">
      <c r="B8" t="s">
        <v>121</v>
      </c>
    </row>
    <row r="10" spans="1:2" x14ac:dyDescent="0.3">
      <c r="B10" s="20" t="s">
        <v>492</v>
      </c>
    </row>
    <row r="11" spans="1:2" x14ac:dyDescent="0.3">
      <c r="B11" t="s">
        <v>493</v>
      </c>
    </row>
    <row r="12" spans="1:2" x14ac:dyDescent="0.3">
      <c r="B12" t="s">
        <v>494</v>
      </c>
    </row>
    <row r="13" spans="1:2" x14ac:dyDescent="0.3">
      <c r="B13" s="137" t="s">
        <v>495</v>
      </c>
    </row>
    <row r="15" spans="1:2" x14ac:dyDescent="0.3">
      <c r="A15" s="1" t="s">
        <v>2</v>
      </c>
    </row>
    <row r="16" spans="1:2" x14ac:dyDescent="0.3">
      <c r="A16" t="s">
        <v>122</v>
      </c>
    </row>
    <row r="17" spans="1:2" x14ac:dyDescent="0.3">
      <c r="A17" t="s">
        <v>123</v>
      </c>
    </row>
    <row r="19" spans="1:2" x14ac:dyDescent="0.3">
      <c r="A19" t="s">
        <v>124</v>
      </c>
    </row>
    <row r="20" spans="1:2" x14ac:dyDescent="0.3">
      <c r="A20" t="s">
        <v>125</v>
      </c>
    </row>
    <row r="21" spans="1:2" x14ac:dyDescent="0.3">
      <c r="A21" t="s">
        <v>127</v>
      </c>
    </row>
    <row r="22" spans="1:2" x14ac:dyDescent="0.3">
      <c r="A22" t="s">
        <v>126</v>
      </c>
    </row>
    <row r="23" spans="1:2" x14ac:dyDescent="0.3">
      <c r="A23" t="s">
        <v>128</v>
      </c>
    </row>
    <row r="24" spans="1:2" x14ac:dyDescent="0.3">
      <c r="A24" t="s">
        <v>129</v>
      </c>
    </row>
    <row r="26" spans="1:2" x14ac:dyDescent="0.3">
      <c r="A26" s="16" t="s">
        <v>189</v>
      </c>
      <c r="B26" s="17"/>
    </row>
    <row r="27" spans="1:2" x14ac:dyDescent="0.3">
      <c r="A27" t="s">
        <v>207</v>
      </c>
    </row>
    <row r="28" spans="1:2" x14ac:dyDescent="0.3">
      <c r="A28" t="s">
        <v>208</v>
      </c>
    </row>
    <row r="29" spans="1:2" x14ac:dyDescent="0.3">
      <c r="A29" t="s">
        <v>496</v>
      </c>
    </row>
    <row r="30" spans="1:2" x14ac:dyDescent="0.3">
      <c r="A30" t="s">
        <v>182</v>
      </c>
    </row>
    <row r="31" spans="1:2" x14ac:dyDescent="0.3">
      <c r="A31" t="s">
        <v>183</v>
      </c>
    </row>
    <row r="33" spans="1:1" x14ac:dyDescent="0.3">
      <c r="A33" s="19" t="s">
        <v>497</v>
      </c>
    </row>
    <row r="34" spans="1:1" x14ac:dyDescent="0.3">
      <c r="A34" s="19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7C18-4B62-44E2-8188-ED03EDB100B1}">
  <dimension ref="A1:AL46"/>
  <sheetViews>
    <sheetView showGridLines="0" topLeftCell="A2" workbookViewId="0">
      <selection activeCell="C9" sqref="C9:AL45"/>
    </sheetView>
  </sheetViews>
  <sheetFormatPr defaultColWidth="9.109375" defaultRowHeight="13.2" x14ac:dyDescent="0.25"/>
  <cols>
    <col min="1" max="1" width="27.44140625" style="6" customWidth="1"/>
    <col min="2" max="2" width="2.44140625" style="6" customWidth="1"/>
    <col min="3" max="16384" width="9.109375" style="6"/>
  </cols>
  <sheetData>
    <row r="1" spans="1:38" hidden="1" x14ac:dyDescent="0.25">
      <c r="A1" s="5" t="e">
        <v>#NAME?</v>
      </c>
      <c r="B1" s="5" t="s">
        <v>4</v>
      </c>
    </row>
    <row r="2" spans="1:38" ht="23.4" x14ac:dyDescent="0.25">
      <c r="A2" s="7" t="s">
        <v>5</v>
      </c>
    </row>
    <row r="3" spans="1:38" x14ac:dyDescent="0.25">
      <c r="A3" s="140" t="s">
        <v>6</v>
      </c>
      <c r="B3" s="141"/>
      <c r="C3" s="147" t="s">
        <v>498</v>
      </c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  <c r="AE3" s="148"/>
      <c r="AF3" s="148"/>
      <c r="AG3" s="148"/>
      <c r="AH3" s="148"/>
      <c r="AI3" s="148"/>
      <c r="AJ3" s="148"/>
      <c r="AK3" s="148"/>
      <c r="AL3" s="149"/>
    </row>
    <row r="4" spans="1:38" x14ac:dyDescent="0.25">
      <c r="A4" s="140" t="s">
        <v>7</v>
      </c>
      <c r="B4" s="141"/>
      <c r="C4" s="142" t="s">
        <v>210</v>
      </c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3"/>
      <c r="AE4" s="143"/>
      <c r="AF4" s="143"/>
      <c r="AG4" s="143"/>
      <c r="AH4" s="143"/>
      <c r="AI4" s="143"/>
      <c r="AJ4" s="143"/>
      <c r="AK4" s="143"/>
      <c r="AL4" s="144"/>
    </row>
    <row r="5" spans="1:38" x14ac:dyDescent="0.25">
      <c r="A5" s="140" t="s">
        <v>8</v>
      </c>
      <c r="B5" s="141"/>
      <c r="C5" s="142" t="s">
        <v>9</v>
      </c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3"/>
      <c r="R5" s="143"/>
      <c r="S5" s="143"/>
      <c r="T5" s="143"/>
      <c r="U5" s="143"/>
      <c r="V5" s="143"/>
      <c r="W5" s="143"/>
      <c r="X5" s="143"/>
      <c r="Y5" s="143"/>
      <c r="Z5" s="143"/>
      <c r="AA5" s="143"/>
      <c r="AB5" s="143"/>
      <c r="AC5" s="143"/>
      <c r="AD5" s="143"/>
      <c r="AE5" s="143"/>
      <c r="AF5" s="143"/>
      <c r="AG5" s="143"/>
      <c r="AH5" s="143"/>
      <c r="AI5" s="143"/>
      <c r="AJ5" s="143"/>
      <c r="AK5" s="143"/>
      <c r="AL5" s="144"/>
    </row>
    <row r="6" spans="1:38" x14ac:dyDescent="0.25">
      <c r="A6" s="140" t="s">
        <v>10</v>
      </c>
      <c r="B6" s="141"/>
      <c r="C6" s="142" t="s">
        <v>11</v>
      </c>
      <c r="D6" s="143"/>
      <c r="E6" s="143"/>
      <c r="F6" s="143"/>
      <c r="G6" s="143"/>
      <c r="H6" s="143"/>
      <c r="I6" s="143"/>
      <c r="J6" s="143"/>
      <c r="K6" s="143"/>
      <c r="L6" s="143"/>
      <c r="M6" s="143"/>
      <c r="N6" s="143"/>
      <c r="O6" s="143"/>
      <c r="P6" s="143"/>
      <c r="Q6" s="143"/>
      <c r="R6" s="143"/>
      <c r="S6" s="143"/>
      <c r="T6" s="143"/>
      <c r="U6" s="143"/>
      <c r="V6" s="143"/>
      <c r="W6" s="143"/>
      <c r="X6" s="143"/>
      <c r="Y6" s="143"/>
      <c r="Z6" s="143"/>
      <c r="AA6" s="143"/>
      <c r="AB6" s="143"/>
      <c r="AC6" s="143"/>
      <c r="AD6" s="143"/>
      <c r="AE6" s="143"/>
      <c r="AF6" s="143"/>
      <c r="AG6" s="143"/>
      <c r="AH6" s="143"/>
      <c r="AI6" s="143"/>
      <c r="AJ6" s="143"/>
      <c r="AK6" s="143"/>
      <c r="AL6" s="144"/>
    </row>
    <row r="7" spans="1:38" ht="102" x14ac:dyDescent="0.25">
      <c r="A7" s="145" t="s">
        <v>12</v>
      </c>
      <c r="B7" s="146"/>
      <c r="C7" s="8" t="s">
        <v>13</v>
      </c>
      <c r="D7" s="8" t="s">
        <v>14</v>
      </c>
      <c r="E7" s="8" t="s">
        <v>15</v>
      </c>
      <c r="F7" s="8" t="s">
        <v>16</v>
      </c>
      <c r="G7" s="8" t="s">
        <v>17</v>
      </c>
      <c r="H7" s="8" t="s">
        <v>18</v>
      </c>
      <c r="I7" s="8" t="s">
        <v>19</v>
      </c>
      <c r="J7" s="8" t="s">
        <v>20</v>
      </c>
      <c r="K7" s="8" t="s">
        <v>21</v>
      </c>
      <c r="L7" s="8" t="s">
        <v>22</v>
      </c>
      <c r="M7" s="8" t="s">
        <v>23</v>
      </c>
      <c r="N7" s="8" t="s">
        <v>24</v>
      </c>
      <c r="O7" s="8" t="s">
        <v>25</v>
      </c>
      <c r="P7" s="8" t="s">
        <v>26</v>
      </c>
      <c r="Q7" s="8" t="s">
        <v>27</v>
      </c>
      <c r="R7" s="8" t="s">
        <v>28</v>
      </c>
      <c r="S7" s="8" t="s">
        <v>29</v>
      </c>
      <c r="T7" s="8" t="s">
        <v>30</v>
      </c>
      <c r="U7" s="8" t="s">
        <v>31</v>
      </c>
      <c r="V7" s="8" t="s">
        <v>32</v>
      </c>
      <c r="W7" s="8" t="s">
        <v>33</v>
      </c>
      <c r="X7" s="8" t="s">
        <v>34</v>
      </c>
      <c r="Y7" s="8" t="s">
        <v>35</v>
      </c>
      <c r="Z7" s="8" t="s">
        <v>36</v>
      </c>
      <c r="AA7" s="8" t="s">
        <v>37</v>
      </c>
      <c r="AB7" s="8" t="s">
        <v>38</v>
      </c>
      <c r="AC7" s="8" t="s">
        <v>39</v>
      </c>
      <c r="AD7" s="8" t="s">
        <v>40</v>
      </c>
      <c r="AE7" s="8" t="s">
        <v>41</v>
      </c>
      <c r="AF7" s="8" t="s">
        <v>42</v>
      </c>
      <c r="AG7" s="8" t="s">
        <v>43</v>
      </c>
      <c r="AH7" s="8" t="s">
        <v>44</v>
      </c>
      <c r="AI7" s="8" t="s">
        <v>45</v>
      </c>
      <c r="AJ7" s="8" t="s">
        <v>46</v>
      </c>
      <c r="AK7" s="8" t="s">
        <v>47</v>
      </c>
      <c r="AL7" s="8" t="s">
        <v>48</v>
      </c>
    </row>
    <row r="8" spans="1:38" ht="13.8" x14ac:dyDescent="0.3">
      <c r="A8" s="9" t="s">
        <v>49</v>
      </c>
      <c r="B8" s="10" t="s">
        <v>50</v>
      </c>
      <c r="C8" s="10" t="s">
        <v>50</v>
      </c>
      <c r="D8" s="10" t="s">
        <v>50</v>
      </c>
      <c r="E8" s="10" t="s">
        <v>50</v>
      </c>
      <c r="F8" s="10" t="s">
        <v>50</v>
      </c>
      <c r="G8" s="10" t="s">
        <v>50</v>
      </c>
      <c r="H8" s="10" t="s">
        <v>50</v>
      </c>
      <c r="I8" s="10" t="s">
        <v>50</v>
      </c>
      <c r="J8" s="10" t="s">
        <v>50</v>
      </c>
      <c r="K8" s="10" t="s">
        <v>50</v>
      </c>
      <c r="L8" s="10" t="s">
        <v>50</v>
      </c>
      <c r="M8" s="10" t="s">
        <v>50</v>
      </c>
      <c r="N8" s="10" t="s">
        <v>50</v>
      </c>
      <c r="O8" s="10" t="s">
        <v>50</v>
      </c>
      <c r="P8" s="10" t="s">
        <v>50</v>
      </c>
      <c r="Q8" s="10" t="s">
        <v>50</v>
      </c>
      <c r="R8" s="10" t="s">
        <v>50</v>
      </c>
      <c r="S8" s="10" t="s">
        <v>50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0" t="s">
        <v>50</v>
      </c>
      <c r="AE8" s="10" t="s">
        <v>50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</row>
    <row r="9" spans="1:38" ht="20.399999999999999" x14ac:dyDescent="0.3">
      <c r="A9" s="11" t="s">
        <v>51</v>
      </c>
      <c r="B9" s="10" t="s">
        <v>50</v>
      </c>
      <c r="C9" s="138">
        <v>1.0640000000000001</v>
      </c>
      <c r="D9" s="138">
        <v>8.0000000000000002E-3</v>
      </c>
      <c r="E9" s="138">
        <v>0.01</v>
      </c>
      <c r="F9" s="138">
        <v>0.01</v>
      </c>
      <c r="G9" s="138">
        <v>0.35199999999999998</v>
      </c>
      <c r="H9" s="138">
        <v>4.5999999999999999E-2</v>
      </c>
      <c r="I9" s="138">
        <v>0.151</v>
      </c>
      <c r="J9" s="138">
        <v>6.4000000000000001E-2</v>
      </c>
      <c r="K9" s="138">
        <v>6.3E-2</v>
      </c>
      <c r="L9" s="138">
        <v>2.7E-2</v>
      </c>
      <c r="M9" s="138">
        <v>3.4000000000000002E-2</v>
      </c>
      <c r="N9" s="138">
        <v>1.6E-2</v>
      </c>
      <c r="O9" s="138">
        <v>1.7000000000000001E-2</v>
      </c>
      <c r="P9" s="138">
        <v>1.0999999999999999E-2</v>
      </c>
      <c r="Q9" s="138">
        <v>8.9999999999999993E-3</v>
      </c>
      <c r="R9" s="138">
        <v>1.2E-2</v>
      </c>
      <c r="S9" s="138">
        <v>8.9999999999999993E-3</v>
      </c>
      <c r="T9" s="138">
        <v>1.2E-2</v>
      </c>
      <c r="U9" s="138">
        <v>1.0999999999999999E-2</v>
      </c>
      <c r="V9" s="138">
        <v>1.4999999999999999E-2</v>
      </c>
      <c r="W9" s="138">
        <v>6.0000000000000001E-3</v>
      </c>
      <c r="X9" s="138">
        <v>1.0999999999999999E-2</v>
      </c>
      <c r="Y9" s="138">
        <v>8.0000000000000002E-3</v>
      </c>
      <c r="Z9" s="138">
        <v>1.4E-2</v>
      </c>
      <c r="AA9" s="138">
        <v>9.4E-2</v>
      </c>
      <c r="AB9" s="138">
        <v>0.01</v>
      </c>
      <c r="AC9" s="138">
        <v>6.0000000000000001E-3</v>
      </c>
      <c r="AD9" s="138">
        <v>4.0000000000000001E-3</v>
      </c>
      <c r="AE9" s="138">
        <v>4.0000000000000001E-3</v>
      </c>
      <c r="AF9" s="138">
        <v>2E-3</v>
      </c>
      <c r="AG9" s="138">
        <v>7.0000000000000001E-3</v>
      </c>
      <c r="AH9" s="138">
        <v>8.0000000000000002E-3</v>
      </c>
      <c r="AI9" s="138">
        <v>8.0000000000000002E-3</v>
      </c>
      <c r="AJ9" s="138">
        <v>1.0999999999999999E-2</v>
      </c>
      <c r="AK9" s="138">
        <v>1.4999999999999999E-2</v>
      </c>
      <c r="AL9" s="138">
        <v>0</v>
      </c>
    </row>
    <row r="10" spans="1:38" ht="20.399999999999999" x14ac:dyDescent="0.3">
      <c r="A10" s="11" t="s">
        <v>52</v>
      </c>
      <c r="B10" s="10" t="s">
        <v>50</v>
      </c>
      <c r="C10" s="139">
        <v>3.6999999999999998E-2</v>
      </c>
      <c r="D10" s="139">
        <v>1.097</v>
      </c>
      <c r="E10" s="139">
        <v>4.4999999999999998E-2</v>
      </c>
      <c r="F10" s="139">
        <v>9.6000000000000002E-2</v>
      </c>
      <c r="G10" s="139">
        <v>3.5000000000000003E-2</v>
      </c>
      <c r="H10" s="139">
        <v>2.1999999999999999E-2</v>
      </c>
      <c r="I10" s="139">
        <v>3.1E-2</v>
      </c>
      <c r="J10" s="139">
        <v>4.5999999999999999E-2</v>
      </c>
      <c r="K10" s="139">
        <v>0.46</v>
      </c>
      <c r="L10" s="139">
        <v>7.2999999999999995E-2</v>
      </c>
      <c r="M10" s="139">
        <v>4.8000000000000001E-2</v>
      </c>
      <c r="N10" s="139">
        <v>5.8000000000000003E-2</v>
      </c>
      <c r="O10" s="139">
        <v>8.5000000000000006E-2</v>
      </c>
      <c r="P10" s="139">
        <v>4.1000000000000002E-2</v>
      </c>
      <c r="Q10" s="139">
        <v>1.7999999999999999E-2</v>
      </c>
      <c r="R10" s="139">
        <v>3.7999999999999999E-2</v>
      </c>
      <c r="S10" s="139">
        <v>2.3E-2</v>
      </c>
      <c r="T10" s="139">
        <v>3.3000000000000002E-2</v>
      </c>
      <c r="U10" s="139">
        <v>2.8000000000000001E-2</v>
      </c>
      <c r="V10" s="139">
        <v>2.1000000000000001E-2</v>
      </c>
      <c r="W10" s="139">
        <v>0.09</v>
      </c>
      <c r="X10" s="139">
        <v>2.5000000000000001E-2</v>
      </c>
      <c r="Y10" s="139">
        <v>0.01</v>
      </c>
      <c r="Z10" s="139">
        <v>7.4999999999999997E-2</v>
      </c>
      <c r="AA10" s="139">
        <v>1.6E-2</v>
      </c>
      <c r="AB10" s="139">
        <v>0.01</v>
      </c>
      <c r="AC10" s="139">
        <v>8.0000000000000002E-3</v>
      </c>
      <c r="AD10" s="139">
        <v>5.0000000000000001E-3</v>
      </c>
      <c r="AE10" s="139">
        <v>6.0000000000000001E-3</v>
      </c>
      <c r="AF10" s="139">
        <v>3.0000000000000001E-3</v>
      </c>
      <c r="AG10" s="139">
        <v>8.0000000000000002E-3</v>
      </c>
      <c r="AH10" s="139">
        <v>0.01</v>
      </c>
      <c r="AI10" s="139">
        <v>5.0000000000000001E-3</v>
      </c>
      <c r="AJ10" s="139">
        <v>1.2E-2</v>
      </c>
      <c r="AK10" s="139">
        <v>1.7999999999999999E-2</v>
      </c>
      <c r="AL10" s="139">
        <v>0</v>
      </c>
    </row>
    <row r="11" spans="1:38" ht="20.399999999999999" x14ac:dyDescent="0.3">
      <c r="A11" s="11" t="s">
        <v>53</v>
      </c>
      <c r="B11" s="10" t="s">
        <v>50</v>
      </c>
      <c r="C11" s="138">
        <v>6.0000000000000001E-3</v>
      </c>
      <c r="D11" s="138">
        <v>8.0000000000000002E-3</v>
      </c>
      <c r="E11" s="138">
        <v>1.0349999999999999</v>
      </c>
      <c r="F11" s="138">
        <v>1.4E-2</v>
      </c>
      <c r="G11" s="138">
        <v>6.0000000000000001E-3</v>
      </c>
      <c r="H11" s="138">
        <v>3.0000000000000001E-3</v>
      </c>
      <c r="I11" s="138">
        <v>4.0000000000000001E-3</v>
      </c>
      <c r="J11" s="138">
        <v>6.0000000000000001E-3</v>
      </c>
      <c r="K11" s="138">
        <v>6.0000000000000001E-3</v>
      </c>
      <c r="L11" s="138">
        <v>1.7000000000000001E-2</v>
      </c>
      <c r="M11" s="138">
        <v>8.0000000000000002E-3</v>
      </c>
      <c r="N11" s="138">
        <v>7.1999999999999995E-2</v>
      </c>
      <c r="O11" s="138">
        <v>0.154</v>
      </c>
      <c r="P11" s="138">
        <v>3.9E-2</v>
      </c>
      <c r="Q11" s="138">
        <v>5.0000000000000001E-3</v>
      </c>
      <c r="R11" s="138">
        <v>3.9E-2</v>
      </c>
      <c r="S11" s="138">
        <v>1.9E-2</v>
      </c>
      <c r="T11" s="138">
        <v>2.4E-2</v>
      </c>
      <c r="U11" s="138">
        <v>2.1000000000000001E-2</v>
      </c>
      <c r="V11" s="138">
        <v>1.4E-2</v>
      </c>
      <c r="W11" s="138">
        <v>4.0000000000000001E-3</v>
      </c>
      <c r="X11" s="138">
        <v>2.5999999999999999E-2</v>
      </c>
      <c r="Y11" s="138">
        <v>2E-3</v>
      </c>
      <c r="Z11" s="138">
        <v>3.0000000000000001E-3</v>
      </c>
      <c r="AA11" s="138">
        <v>2E-3</v>
      </c>
      <c r="AB11" s="138">
        <v>2E-3</v>
      </c>
      <c r="AC11" s="138">
        <v>2E-3</v>
      </c>
      <c r="AD11" s="138">
        <v>1E-3</v>
      </c>
      <c r="AE11" s="138">
        <v>1E-3</v>
      </c>
      <c r="AF11" s="138">
        <v>1E-3</v>
      </c>
      <c r="AG11" s="138">
        <v>1E-3</v>
      </c>
      <c r="AH11" s="138">
        <v>2E-3</v>
      </c>
      <c r="AI11" s="138">
        <v>1E-3</v>
      </c>
      <c r="AJ11" s="138">
        <v>2E-3</v>
      </c>
      <c r="AK11" s="138">
        <v>3.0000000000000001E-3</v>
      </c>
      <c r="AL11" s="138">
        <v>0</v>
      </c>
    </row>
    <row r="12" spans="1:38" ht="20.399999999999999" x14ac:dyDescent="0.3">
      <c r="A12" s="11" t="s">
        <v>54</v>
      </c>
      <c r="B12" s="10" t="s">
        <v>50</v>
      </c>
      <c r="C12" s="139">
        <v>5.0000000000000001E-3</v>
      </c>
      <c r="D12" s="139">
        <v>4.9000000000000002E-2</v>
      </c>
      <c r="E12" s="139">
        <v>0.02</v>
      </c>
      <c r="F12" s="139">
        <v>1.0669999999999999</v>
      </c>
      <c r="G12" s="139">
        <v>4.0000000000000001E-3</v>
      </c>
      <c r="H12" s="139">
        <v>1E-3</v>
      </c>
      <c r="I12" s="139">
        <v>3.0000000000000001E-3</v>
      </c>
      <c r="J12" s="139">
        <v>4.0000000000000001E-3</v>
      </c>
      <c r="K12" s="139">
        <v>2.1999999999999999E-2</v>
      </c>
      <c r="L12" s="139">
        <v>4.0000000000000001E-3</v>
      </c>
      <c r="M12" s="139">
        <v>4.0000000000000001E-3</v>
      </c>
      <c r="N12" s="139">
        <v>5.0000000000000001E-3</v>
      </c>
      <c r="O12" s="139">
        <v>7.0000000000000001E-3</v>
      </c>
      <c r="P12" s="139">
        <v>3.0000000000000001E-3</v>
      </c>
      <c r="Q12" s="139">
        <v>1E-3</v>
      </c>
      <c r="R12" s="139">
        <v>3.0000000000000001E-3</v>
      </c>
      <c r="S12" s="139">
        <v>2E-3</v>
      </c>
      <c r="T12" s="139">
        <v>2E-3</v>
      </c>
      <c r="U12" s="139">
        <v>2E-3</v>
      </c>
      <c r="V12" s="139">
        <v>2E-3</v>
      </c>
      <c r="W12" s="139">
        <v>7.0000000000000001E-3</v>
      </c>
      <c r="X12" s="139">
        <v>4.0000000000000001E-3</v>
      </c>
      <c r="Y12" s="139">
        <v>1E-3</v>
      </c>
      <c r="Z12" s="139">
        <v>4.0000000000000001E-3</v>
      </c>
      <c r="AA12" s="139">
        <v>1E-3</v>
      </c>
      <c r="AB12" s="139">
        <v>1E-3</v>
      </c>
      <c r="AC12" s="139">
        <v>1E-3</v>
      </c>
      <c r="AD12" s="139">
        <v>0</v>
      </c>
      <c r="AE12" s="139">
        <v>0</v>
      </c>
      <c r="AF12" s="139">
        <v>0</v>
      </c>
      <c r="AG12" s="139">
        <v>1E-3</v>
      </c>
      <c r="AH12" s="139">
        <v>1E-3</v>
      </c>
      <c r="AI12" s="139">
        <v>0</v>
      </c>
      <c r="AJ12" s="139">
        <v>1E-3</v>
      </c>
      <c r="AK12" s="139">
        <v>1E-3</v>
      </c>
      <c r="AL12" s="139">
        <v>0</v>
      </c>
    </row>
    <row r="13" spans="1:38" ht="20.399999999999999" x14ac:dyDescent="0.3">
      <c r="A13" s="11" t="s">
        <v>55</v>
      </c>
      <c r="B13" s="10" t="s">
        <v>50</v>
      </c>
      <c r="C13" s="138">
        <v>5.1999999999999998E-2</v>
      </c>
      <c r="D13" s="138">
        <v>1.2999999999999999E-2</v>
      </c>
      <c r="E13" s="138">
        <v>1.0999999999999999E-2</v>
      </c>
      <c r="F13" s="138">
        <v>1.2E-2</v>
      </c>
      <c r="G13" s="138">
        <v>1.19</v>
      </c>
      <c r="H13" s="138">
        <v>3.3000000000000002E-2</v>
      </c>
      <c r="I13" s="138">
        <v>2.1000000000000001E-2</v>
      </c>
      <c r="J13" s="138">
        <v>0.03</v>
      </c>
      <c r="K13" s="138">
        <v>3.2000000000000001E-2</v>
      </c>
      <c r="L13" s="138">
        <v>5.6000000000000001E-2</v>
      </c>
      <c r="M13" s="138">
        <v>0.04</v>
      </c>
      <c r="N13" s="138">
        <v>1.7999999999999999E-2</v>
      </c>
      <c r="O13" s="138">
        <v>1.4E-2</v>
      </c>
      <c r="P13" s="138">
        <v>1.4999999999999999E-2</v>
      </c>
      <c r="Q13" s="138">
        <v>1.2E-2</v>
      </c>
      <c r="R13" s="138">
        <v>1.7999999999999999E-2</v>
      </c>
      <c r="S13" s="138">
        <v>1.2E-2</v>
      </c>
      <c r="T13" s="138">
        <v>1.6E-2</v>
      </c>
      <c r="U13" s="138">
        <v>1.4999999999999999E-2</v>
      </c>
      <c r="V13" s="138">
        <v>1.4E-2</v>
      </c>
      <c r="W13" s="138">
        <v>8.0000000000000002E-3</v>
      </c>
      <c r="X13" s="138">
        <v>0.01</v>
      </c>
      <c r="Y13" s="138">
        <v>0.01</v>
      </c>
      <c r="Z13" s="138">
        <v>1.2E-2</v>
      </c>
      <c r="AA13" s="138">
        <v>0.24199999999999999</v>
      </c>
      <c r="AB13" s="138">
        <v>1.4E-2</v>
      </c>
      <c r="AC13" s="138">
        <v>8.0000000000000002E-3</v>
      </c>
      <c r="AD13" s="138">
        <v>5.0000000000000001E-3</v>
      </c>
      <c r="AE13" s="138">
        <v>6.0000000000000001E-3</v>
      </c>
      <c r="AF13" s="138">
        <v>2E-3</v>
      </c>
      <c r="AG13" s="138">
        <v>1.2E-2</v>
      </c>
      <c r="AH13" s="138">
        <v>1.2E-2</v>
      </c>
      <c r="AI13" s="138">
        <v>1.4999999999999999E-2</v>
      </c>
      <c r="AJ13" s="138">
        <v>2.1999999999999999E-2</v>
      </c>
      <c r="AK13" s="138">
        <v>2.4E-2</v>
      </c>
      <c r="AL13" s="138">
        <v>0</v>
      </c>
    </row>
    <row r="14" spans="1:38" ht="30.6" x14ac:dyDescent="0.3">
      <c r="A14" s="11" t="s">
        <v>56</v>
      </c>
      <c r="B14" s="10" t="s">
        <v>50</v>
      </c>
      <c r="C14" s="139">
        <v>4.0000000000000001E-3</v>
      </c>
      <c r="D14" s="139">
        <v>3.0000000000000001E-3</v>
      </c>
      <c r="E14" s="139">
        <v>2E-3</v>
      </c>
      <c r="F14" s="139">
        <v>4.0000000000000001E-3</v>
      </c>
      <c r="G14" s="139">
        <v>4.0000000000000001E-3</v>
      </c>
      <c r="H14" s="139">
        <v>1.3080000000000001</v>
      </c>
      <c r="I14" s="139">
        <v>3.0000000000000001E-3</v>
      </c>
      <c r="J14" s="139">
        <v>8.0000000000000002E-3</v>
      </c>
      <c r="K14" s="139">
        <v>3.0000000000000001E-3</v>
      </c>
      <c r="L14" s="139">
        <v>5.0000000000000001E-3</v>
      </c>
      <c r="M14" s="139">
        <v>0.01</v>
      </c>
      <c r="N14" s="139">
        <v>3.0000000000000001E-3</v>
      </c>
      <c r="O14" s="139">
        <v>3.0000000000000001E-3</v>
      </c>
      <c r="P14" s="139">
        <v>5.0000000000000001E-3</v>
      </c>
      <c r="Q14" s="139">
        <v>3.0000000000000001E-3</v>
      </c>
      <c r="R14" s="139">
        <v>3.0000000000000001E-3</v>
      </c>
      <c r="S14" s="139">
        <v>3.0000000000000001E-3</v>
      </c>
      <c r="T14" s="139">
        <v>1.2E-2</v>
      </c>
      <c r="U14" s="139">
        <v>0.01</v>
      </c>
      <c r="V14" s="139">
        <v>1.4999999999999999E-2</v>
      </c>
      <c r="W14" s="139">
        <v>4.0000000000000001E-3</v>
      </c>
      <c r="X14" s="139">
        <v>3.0000000000000001E-3</v>
      </c>
      <c r="Y14" s="139">
        <v>4.0000000000000001E-3</v>
      </c>
      <c r="Z14" s="139">
        <v>2E-3</v>
      </c>
      <c r="AA14" s="139">
        <v>4.0000000000000001E-3</v>
      </c>
      <c r="AB14" s="139">
        <v>4.0000000000000001E-3</v>
      </c>
      <c r="AC14" s="139">
        <v>2E-3</v>
      </c>
      <c r="AD14" s="139">
        <v>1E-3</v>
      </c>
      <c r="AE14" s="139">
        <v>1E-3</v>
      </c>
      <c r="AF14" s="139">
        <v>0</v>
      </c>
      <c r="AG14" s="139">
        <v>2E-3</v>
      </c>
      <c r="AH14" s="139">
        <v>2E-3</v>
      </c>
      <c r="AI14" s="139">
        <v>1E-3</v>
      </c>
      <c r="AJ14" s="139">
        <v>5.0000000000000001E-3</v>
      </c>
      <c r="AK14" s="139">
        <v>8.0000000000000002E-3</v>
      </c>
      <c r="AL14" s="139">
        <v>0</v>
      </c>
    </row>
    <row r="15" spans="1:38" ht="20.399999999999999" x14ac:dyDescent="0.3">
      <c r="A15" s="11" t="s">
        <v>57</v>
      </c>
      <c r="B15" s="10" t="s">
        <v>50</v>
      </c>
      <c r="C15" s="138">
        <v>3.0000000000000001E-3</v>
      </c>
      <c r="D15" s="138">
        <v>2E-3</v>
      </c>
      <c r="E15" s="138">
        <v>3.0000000000000001E-3</v>
      </c>
      <c r="F15" s="138">
        <v>4.0000000000000001E-3</v>
      </c>
      <c r="G15" s="138">
        <v>3.0000000000000001E-3</v>
      </c>
      <c r="H15" s="138">
        <v>2E-3</v>
      </c>
      <c r="I15" s="138">
        <v>1.1319999999999999</v>
      </c>
      <c r="J15" s="138">
        <v>8.0000000000000002E-3</v>
      </c>
      <c r="K15" s="138">
        <v>2E-3</v>
      </c>
      <c r="L15" s="138">
        <v>2E-3</v>
      </c>
      <c r="M15" s="138">
        <v>2E-3</v>
      </c>
      <c r="N15" s="138">
        <v>3.0000000000000001E-3</v>
      </c>
      <c r="O15" s="138">
        <v>5.0000000000000001E-3</v>
      </c>
      <c r="P15" s="138">
        <v>5.0000000000000001E-3</v>
      </c>
      <c r="Q15" s="138">
        <v>2E-3</v>
      </c>
      <c r="R15" s="138">
        <v>3.0000000000000001E-3</v>
      </c>
      <c r="S15" s="138">
        <v>5.0000000000000001E-3</v>
      </c>
      <c r="T15" s="138">
        <v>4.0000000000000001E-3</v>
      </c>
      <c r="U15" s="138">
        <v>7.0000000000000001E-3</v>
      </c>
      <c r="V15" s="138">
        <v>4.5999999999999999E-2</v>
      </c>
      <c r="W15" s="138">
        <v>3.0000000000000001E-3</v>
      </c>
      <c r="X15" s="138">
        <v>0.01</v>
      </c>
      <c r="Y15" s="138">
        <v>2E-3</v>
      </c>
      <c r="Z15" s="138">
        <v>2E-3</v>
      </c>
      <c r="AA15" s="138">
        <v>1E-3</v>
      </c>
      <c r="AB15" s="138">
        <v>3.0000000000000001E-3</v>
      </c>
      <c r="AC15" s="138">
        <v>2E-3</v>
      </c>
      <c r="AD15" s="138">
        <v>1E-3</v>
      </c>
      <c r="AE15" s="138">
        <v>1E-3</v>
      </c>
      <c r="AF15" s="138">
        <v>2E-3</v>
      </c>
      <c r="AG15" s="138">
        <v>1E-3</v>
      </c>
      <c r="AH15" s="138">
        <v>1E-3</v>
      </c>
      <c r="AI15" s="138">
        <v>1E-3</v>
      </c>
      <c r="AJ15" s="138">
        <v>2E-3</v>
      </c>
      <c r="AK15" s="138">
        <v>4.0000000000000001E-3</v>
      </c>
      <c r="AL15" s="138">
        <v>0</v>
      </c>
    </row>
    <row r="16" spans="1:38" ht="20.399999999999999" x14ac:dyDescent="0.3">
      <c r="A16" s="11" t="s">
        <v>58</v>
      </c>
      <c r="B16" s="10" t="s">
        <v>50</v>
      </c>
      <c r="C16" s="139">
        <v>8.0000000000000002E-3</v>
      </c>
      <c r="D16" s="139">
        <v>7.0000000000000001E-3</v>
      </c>
      <c r="E16" s="139">
        <v>8.9999999999999993E-3</v>
      </c>
      <c r="F16" s="139">
        <v>7.0000000000000001E-3</v>
      </c>
      <c r="G16" s="139">
        <v>2.5999999999999999E-2</v>
      </c>
      <c r="H16" s="139">
        <v>2.1000000000000001E-2</v>
      </c>
      <c r="I16" s="139">
        <v>4.2000000000000003E-2</v>
      </c>
      <c r="J16" s="139">
        <v>1.165</v>
      </c>
      <c r="K16" s="139">
        <v>8.0000000000000002E-3</v>
      </c>
      <c r="L16" s="139">
        <v>2.1000000000000001E-2</v>
      </c>
      <c r="M16" s="139">
        <v>3.4000000000000002E-2</v>
      </c>
      <c r="N16" s="139">
        <v>3.3000000000000002E-2</v>
      </c>
      <c r="O16" s="139">
        <v>8.9999999999999993E-3</v>
      </c>
      <c r="P16" s="139">
        <v>2.4E-2</v>
      </c>
      <c r="Q16" s="139">
        <v>3.2000000000000001E-2</v>
      </c>
      <c r="R16" s="139">
        <v>1.7000000000000001E-2</v>
      </c>
      <c r="S16" s="139">
        <v>1.0999999999999999E-2</v>
      </c>
      <c r="T16" s="139">
        <v>1.7999999999999999E-2</v>
      </c>
      <c r="U16" s="139">
        <v>1.2E-2</v>
      </c>
      <c r="V16" s="139">
        <v>1.7999999999999999E-2</v>
      </c>
      <c r="W16" s="139">
        <v>8.0000000000000002E-3</v>
      </c>
      <c r="X16" s="139">
        <v>8.9999999999999993E-3</v>
      </c>
      <c r="Y16" s="139">
        <v>0.01</v>
      </c>
      <c r="Z16" s="139">
        <v>8.0000000000000002E-3</v>
      </c>
      <c r="AA16" s="139">
        <v>1.2E-2</v>
      </c>
      <c r="AB16" s="139">
        <v>6.8000000000000005E-2</v>
      </c>
      <c r="AC16" s="139">
        <v>1.9E-2</v>
      </c>
      <c r="AD16" s="139">
        <v>1.2999999999999999E-2</v>
      </c>
      <c r="AE16" s="139">
        <v>0.01</v>
      </c>
      <c r="AF16" s="139">
        <v>2E-3</v>
      </c>
      <c r="AG16" s="139">
        <v>1.4E-2</v>
      </c>
      <c r="AH16" s="139">
        <v>0.01</v>
      </c>
      <c r="AI16" s="139">
        <v>7.0000000000000001E-3</v>
      </c>
      <c r="AJ16" s="139">
        <v>0.01</v>
      </c>
      <c r="AK16" s="139">
        <v>2.1000000000000001E-2</v>
      </c>
      <c r="AL16" s="139">
        <v>0</v>
      </c>
    </row>
    <row r="17" spans="1:38" ht="20.399999999999999" x14ac:dyDescent="0.3">
      <c r="A17" s="11" t="s">
        <v>59</v>
      </c>
      <c r="B17" s="10" t="s">
        <v>50</v>
      </c>
      <c r="C17" s="138">
        <v>0.10100000000000001</v>
      </c>
      <c r="D17" s="138">
        <v>6.4000000000000001E-2</v>
      </c>
      <c r="E17" s="138">
        <v>0.11600000000000001</v>
      </c>
      <c r="F17" s="138">
        <v>7.5999999999999998E-2</v>
      </c>
      <c r="G17" s="138">
        <v>8.7999999999999995E-2</v>
      </c>
      <c r="H17" s="138">
        <v>5.2999999999999999E-2</v>
      </c>
      <c r="I17" s="138">
        <v>7.1999999999999995E-2</v>
      </c>
      <c r="J17" s="138">
        <v>0.09</v>
      </c>
      <c r="K17" s="138">
        <v>1.49</v>
      </c>
      <c r="L17" s="138">
        <v>0.184</v>
      </c>
      <c r="M17" s="138">
        <v>0.124</v>
      </c>
      <c r="N17" s="138">
        <v>0.126</v>
      </c>
      <c r="O17" s="138">
        <v>0.11</v>
      </c>
      <c r="P17" s="138">
        <v>6.3E-2</v>
      </c>
      <c r="Q17" s="138">
        <v>4.5999999999999999E-2</v>
      </c>
      <c r="R17" s="138">
        <v>8.1000000000000003E-2</v>
      </c>
      <c r="S17" s="138">
        <v>4.7E-2</v>
      </c>
      <c r="T17" s="138">
        <v>6.8000000000000005E-2</v>
      </c>
      <c r="U17" s="138">
        <v>5.8000000000000003E-2</v>
      </c>
      <c r="V17" s="138">
        <v>4.9000000000000002E-2</v>
      </c>
      <c r="W17" s="138">
        <v>0.06</v>
      </c>
      <c r="X17" s="138">
        <v>5.8000000000000003E-2</v>
      </c>
      <c r="Y17" s="138">
        <v>2.4E-2</v>
      </c>
      <c r="Z17" s="138">
        <v>0.23200000000000001</v>
      </c>
      <c r="AA17" s="138">
        <v>0.04</v>
      </c>
      <c r="AB17" s="138">
        <v>2.1999999999999999E-2</v>
      </c>
      <c r="AC17" s="138">
        <v>1.7000000000000001E-2</v>
      </c>
      <c r="AD17" s="138">
        <v>1.0999999999999999E-2</v>
      </c>
      <c r="AE17" s="138">
        <v>1.4E-2</v>
      </c>
      <c r="AF17" s="138">
        <v>5.0000000000000001E-3</v>
      </c>
      <c r="AG17" s="138">
        <v>1.7999999999999999E-2</v>
      </c>
      <c r="AH17" s="138">
        <v>2.4E-2</v>
      </c>
      <c r="AI17" s="138">
        <v>1.0999999999999999E-2</v>
      </c>
      <c r="AJ17" s="138">
        <v>2.4E-2</v>
      </c>
      <c r="AK17" s="138">
        <v>3.5999999999999997E-2</v>
      </c>
      <c r="AL17" s="138">
        <v>0</v>
      </c>
    </row>
    <row r="18" spans="1:38" ht="20.399999999999999" x14ac:dyDescent="0.3">
      <c r="A18" s="11" t="s">
        <v>60</v>
      </c>
      <c r="B18" s="10" t="s">
        <v>50</v>
      </c>
      <c r="C18" s="139">
        <v>0.20899999999999999</v>
      </c>
      <c r="D18" s="139">
        <v>6.0999999999999999E-2</v>
      </c>
      <c r="E18" s="139">
        <v>0.05</v>
      </c>
      <c r="F18" s="139">
        <v>4.1000000000000002E-2</v>
      </c>
      <c r="G18" s="139">
        <v>0.112</v>
      </c>
      <c r="H18" s="139">
        <v>0.11799999999999999</v>
      </c>
      <c r="I18" s="139">
        <v>0.13200000000000001</v>
      </c>
      <c r="J18" s="139">
        <v>0.17</v>
      </c>
      <c r="K18" s="139">
        <v>0.15</v>
      </c>
      <c r="L18" s="139">
        <v>1.409</v>
      </c>
      <c r="M18" s="139">
        <v>0.35</v>
      </c>
      <c r="N18" s="139">
        <v>0.121</v>
      </c>
      <c r="O18" s="139">
        <v>7.0000000000000007E-2</v>
      </c>
      <c r="P18" s="139">
        <v>8.5999999999999993E-2</v>
      </c>
      <c r="Q18" s="139">
        <v>4.5999999999999999E-2</v>
      </c>
      <c r="R18" s="139">
        <v>0.11600000000000001</v>
      </c>
      <c r="S18" s="139">
        <v>4.2999999999999997E-2</v>
      </c>
      <c r="T18" s="139">
        <v>7.6999999999999999E-2</v>
      </c>
      <c r="U18" s="139">
        <v>0.06</v>
      </c>
      <c r="V18" s="139">
        <v>7.8E-2</v>
      </c>
      <c r="W18" s="139">
        <v>2.5999999999999999E-2</v>
      </c>
      <c r="X18" s="139">
        <v>5.7000000000000002E-2</v>
      </c>
      <c r="Y18" s="139">
        <v>1.7000000000000001E-2</v>
      </c>
      <c r="Z18" s="139">
        <v>4.2999999999999997E-2</v>
      </c>
      <c r="AA18" s="139">
        <v>3.5999999999999997E-2</v>
      </c>
      <c r="AB18" s="139">
        <v>2.7E-2</v>
      </c>
      <c r="AC18" s="139">
        <v>1.4999999999999999E-2</v>
      </c>
      <c r="AD18" s="139">
        <v>8.9999999999999993E-3</v>
      </c>
      <c r="AE18" s="139">
        <v>8.0000000000000002E-3</v>
      </c>
      <c r="AF18" s="139">
        <v>5.0000000000000001E-3</v>
      </c>
      <c r="AG18" s="139">
        <v>1.4E-2</v>
      </c>
      <c r="AH18" s="139">
        <v>1.4E-2</v>
      </c>
      <c r="AI18" s="139">
        <v>0.01</v>
      </c>
      <c r="AJ18" s="139">
        <v>3.3000000000000002E-2</v>
      </c>
      <c r="AK18" s="139">
        <v>3.3000000000000002E-2</v>
      </c>
      <c r="AL18" s="139">
        <v>0</v>
      </c>
    </row>
    <row r="19" spans="1:38" ht="20.399999999999999" x14ac:dyDescent="0.3">
      <c r="A19" s="11" t="s">
        <v>61</v>
      </c>
      <c r="B19" s="10" t="s">
        <v>50</v>
      </c>
      <c r="C19" s="138">
        <v>1.0999999999999999E-2</v>
      </c>
      <c r="D19" s="138">
        <v>8.9999999999999993E-3</v>
      </c>
      <c r="E19" s="138">
        <v>1.9E-2</v>
      </c>
      <c r="F19" s="138">
        <v>1.6E-2</v>
      </c>
      <c r="G19" s="138">
        <v>3.7999999999999999E-2</v>
      </c>
      <c r="H19" s="138">
        <v>1.9E-2</v>
      </c>
      <c r="I19" s="138">
        <v>1.9E-2</v>
      </c>
      <c r="J19" s="138">
        <v>3.1E-2</v>
      </c>
      <c r="K19" s="138">
        <v>1.0999999999999999E-2</v>
      </c>
      <c r="L19" s="138">
        <v>2.8000000000000001E-2</v>
      </c>
      <c r="M19" s="138">
        <v>1.173</v>
      </c>
      <c r="N19" s="138">
        <v>0.04</v>
      </c>
      <c r="O19" s="138">
        <v>1.7000000000000001E-2</v>
      </c>
      <c r="P19" s="138">
        <v>0.02</v>
      </c>
      <c r="Q19" s="138">
        <v>3.4000000000000002E-2</v>
      </c>
      <c r="R19" s="138">
        <v>4.8000000000000001E-2</v>
      </c>
      <c r="S19" s="138">
        <v>3.4000000000000002E-2</v>
      </c>
      <c r="T19" s="138">
        <v>9.8000000000000004E-2</v>
      </c>
      <c r="U19" s="138">
        <v>3.6999999999999998E-2</v>
      </c>
      <c r="V19" s="138">
        <v>4.2000000000000003E-2</v>
      </c>
      <c r="W19" s="138">
        <v>8.9999999999999993E-3</v>
      </c>
      <c r="X19" s="138">
        <v>3.3000000000000002E-2</v>
      </c>
      <c r="Y19" s="138">
        <v>0.01</v>
      </c>
      <c r="Z19" s="138">
        <v>2.4E-2</v>
      </c>
      <c r="AA19" s="138">
        <v>1.2E-2</v>
      </c>
      <c r="AB19" s="138">
        <v>6.0000000000000001E-3</v>
      </c>
      <c r="AC19" s="138">
        <v>5.0000000000000001E-3</v>
      </c>
      <c r="AD19" s="138">
        <v>4.0000000000000001E-3</v>
      </c>
      <c r="AE19" s="138">
        <v>3.0000000000000001E-3</v>
      </c>
      <c r="AF19" s="138">
        <v>2E-3</v>
      </c>
      <c r="AG19" s="138">
        <v>6.0000000000000001E-3</v>
      </c>
      <c r="AH19" s="138">
        <v>6.0000000000000001E-3</v>
      </c>
      <c r="AI19" s="138">
        <v>3.0000000000000001E-3</v>
      </c>
      <c r="AJ19" s="138">
        <v>8.0000000000000002E-3</v>
      </c>
      <c r="AK19" s="138">
        <v>1.0999999999999999E-2</v>
      </c>
      <c r="AL19" s="138">
        <v>0</v>
      </c>
    </row>
    <row r="20" spans="1:38" ht="20.399999999999999" x14ac:dyDescent="0.3">
      <c r="A20" s="11" t="s">
        <v>62</v>
      </c>
      <c r="B20" s="10" t="s">
        <v>50</v>
      </c>
      <c r="C20" s="139">
        <v>1.6E-2</v>
      </c>
      <c r="D20" s="139">
        <v>4.0000000000000001E-3</v>
      </c>
      <c r="E20" s="139">
        <v>0.01</v>
      </c>
      <c r="F20" s="139">
        <v>0.01</v>
      </c>
      <c r="G20" s="139">
        <v>1.4999999999999999E-2</v>
      </c>
      <c r="H20" s="139">
        <v>4.0000000000000001E-3</v>
      </c>
      <c r="I20" s="139">
        <v>5.0000000000000001E-3</v>
      </c>
      <c r="J20" s="139">
        <v>7.0000000000000001E-3</v>
      </c>
      <c r="K20" s="139">
        <v>5.0000000000000001E-3</v>
      </c>
      <c r="L20" s="139">
        <v>0.01</v>
      </c>
      <c r="M20" s="139">
        <v>1.0999999999999999E-2</v>
      </c>
      <c r="N20" s="139">
        <v>1.1200000000000001</v>
      </c>
      <c r="O20" s="139">
        <v>0.01</v>
      </c>
      <c r="P20" s="139">
        <v>7.0000000000000001E-3</v>
      </c>
      <c r="Q20" s="139">
        <v>4.0000000000000001E-3</v>
      </c>
      <c r="R20" s="139">
        <v>1.0999999999999999E-2</v>
      </c>
      <c r="S20" s="139">
        <v>8.0000000000000002E-3</v>
      </c>
      <c r="T20" s="139">
        <v>2.1000000000000001E-2</v>
      </c>
      <c r="U20" s="139">
        <v>0.01</v>
      </c>
      <c r="V20" s="139">
        <v>0.01</v>
      </c>
      <c r="W20" s="139">
        <v>1.0999999999999999E-2</v>
      </c>
      <c r="X20" s="139">
        <v>0.104</v>
      </c>
      <c r="Y20" s="139">
        <v>4.0000000000000001E-3</v>
      </c>
      <c r="Z20" s="139">
        <v>4.0000000000000001E-3</v>
      </c>
      <c r="AA20" s="139">
        <v>7.0000000000000001E-3</v>
      </c>
      <c r="AB20" s="139">
        <v>2E-3</v>
      </c>
      <c r="AC20" s="139">
        <v>5.0000000000000001E-3</v>
      </c>
      <c r="AD20" s="139">
        <v>2E-3</v>
      </c>
      <c r="AE20" s="139">
        <v>2E-3</v>
      </c>
      <c r="AF20" s="139">
        <v>4.0000000000000001E-3</v>
      </c>
      <c r="AG20" s="139">
        <v>2E-3</v>
      </c>
      <c r="AH20" s="139">
        <v>5.0000000000000001E-3</v>
      </c>
      <c r="AI20" s="139">
        <v>2E-3</v>
      </c>
      <c r="AJ20" s="139">
        <v>4.0000000000000001E-3</v>
      </c>
      <c r="AK20" s="139">
        <v>6.0000000000000001E-3</v>
      </c>
      <c r="AL20" s="139">
        <v>0</v>
      </c>
    </row>
    <row r="21" spans="1:38" ht="20.399999999999999" x14ac:dyDescent="0.3">
      <c r="A21" s="11" t="s">
        <v>63</v>
      </c>
      <c r="B21" s="10" t="s">
        <v>50</v>
      </c>
      <c r="C21" s="138">
        <v>8.0000000000000002E-3</v>
      </c>
      <c r="D21" s="138">
        <v>2.1999999999999999E-2</v>
      </c>
      <c r="E21" s="138">
        <v>2.3E-2</v>
      </c>
      <c r="F21" s="138">
        <v>4.9000000000000002E-2</v>
      </c>
      <c r="G21" s="138">
        <v>1.4E-2</v>
      </c>
      <c r="H21" s="138">
        <v>7.0000000000000001E-3</v>
      </c>
      <c r="I21" s="138">
        <v>1.4E-2</v>
      </c>
      <c r="J21" s="138">
        <v>1.7999999999999999E-2</v>
      </c>
      <c r="K21" s="138">
        <v>1.2999999999999999E-2</v>
      </c>
      <c r="L21" s="138">
        <v>1.2999999999999999E-2</v>
      </c>
      <c r="M21" s="138">
        <v>1.9E-2</v>
      </c>
      <c r="N21" s="138">
        <v>2.3E-2</v>
      </c>
      <c r="O21" s="138">
        <v>1.1739999999999999</v>
      </c>
      <c r="P21" s="138">
        <v>0.26400000000000001</v>
      </c>
      <c r="Q21" s="138">
        <v>2.5000000000000001E-2</v>
      </c>
      <c r="R21" s="138">
        <v>0.19600000000000001</v>
      </c>
      <c r="S21" s="138">
        <v>0.126</v>
      </c>
      <c r="T21" s="138">
        <v>0.14499999999999999</v>
      </c>
      <c r="U21" s="138">
        <v>0.13400000000000001</v>
      </c>
      <c r="V21" s="138">
        <v>7.3999999999999996E-2</v>
      </c>
      <c r="W21" s="138">
        <v>1.7000000000000001E-2</v>
      </c>
      <c r="X21" s="138">
        <v>5.5E-2</v>
      </c>
      <c r="Y21" s="138">
        <v>7.0000000000000001E-3</v>
      </c>
      <c r="Z21" s="138">
        <v>0.01</v>
      </c>
      <c r="AA21" s="138">
        <v>7.0000000000000001E-3</v>
      </c>
      <c r="AB21" s="138">
        <v>5.0000000000000001E-3</v>
      </c>
      <c r="AC21" s="138">
        <v>6.0000000000000001E-3</v>
      </c>
      <c r="AD21" s="138">
        <v>3.0000000000000001E-3</v>
      </c>
      <c r="AE21" s="138">
        <v>3.0000000000000001E-3</v>
      </c>
      <c r="AF21" s="138">
        <v>3.0000000000000001E-3</v>
      </c>
      <c r="AG21" s="138">
        <v>5.0000000000000001E-3</v>
      </c>
      <c r="AH21" s="138">
        <v>8.0000000000000002E-3</v>
      </c>
      <c r="AI21" s="138">
        <v>2E-3</v>
      </c>
      <c r="AJ21" s="138">
        <v>6.0000000000000001E-3</v>
      </c>
      <c r="AK21" s="138">
        <v>0.01</v>
      </c>
      <c r="AL21" s="138">
        <v>0</v>
      </c>
    </row>
    <row r="22" spans="1:38" ht="30.6" x14ac:dyDescent="0.3">
      <c r="A22" s="11" t="s">
        <v>64</v>
      </c>
      <c r="B22" s="10" t="s">
        <v>50</v>
      </c>
      <c r="C22" s="139">
        <v>8.0000000000000002E-3</v>
      </c>
      <c r="D22" s="139">
        <v>1.4E-2</v>
      </c>
      <c r="E22" s="139">
        <v>2.3E-2</v>
      </c>
      <c r="F22" s="139">
        <v>2.3E-2</v>
      </c>
      <c r="G22" s="139">
        <v>2.1999999999999999E-2</v>
      </c>
      <c r="H22" s="139">
        <v>7.0000000000000001E-3</v>
      </c>
      <c r="I22" s="139">
        <v>2.4E-2</v>
      </c>
      <c r="J22" s="139">
        <v>0.01</v>
      </c>
      <c r="K22" s="139">
        <v>1.0999999999999999E-2</v>
      </c>
      <c r="L22" s="139">
        <v>1.6E-2</v>
      </c>
      <c r="M22" s="139">
        <v>0.01</v>
      </c>
      <c r="N22" s="139">
        <v>1.2E-2</v>
      </c>
      <c r="O22" s="139">
        <v>3.5000000000000003E-2</v>
      </c>
      <c r="P22" s="139">
        <v>1.103</v>
      </c>
      <c r="Q22" s="139">
        <v>2.4E-2</v>
      </c>
      <c r="R22" s="139">
        <v>4.8000000000000001E-2</v>
      </c>
      <c r="S22" s="139">
        <v>6.2E-2</v>
      </c>
      <c r="T22" s="139">
        <v>4.5999999999999999E-2</v>
      </c>
      <c r="U22" s="139">
        <v>5.3999999999999999E-2</v>
      </c>
      <c r="V22" s="139">
        <v>4.1000000000000002E-2</v>
      </c>
      <c r="W22" s="139">
        <v>1.6E-2</v>
      </c>
      <c r="X22" s="139">
        <v>4.4999999999999998E-2</v>
      </c>
      <c r="Y22" s="139">
        <v>5.0000000000000001E-3</v>
      </c>
      <c r="Z22" s="139">
        <v>7.0000000000000001E-3</v>
      </c>
      <c r="AA22" s="139">
        <v>1.2E-2</v>
      </c>
      <c r="AB22" s="139">
        <v>4.0000000000000001E-3</v>
      </c>
      <c r="AC22" s="139">
        <v>4.0000000000000001E-3</v>
      </c>
      <c r="AD22" s="139">
        <v>2E-3</v>
      </c>
      <c r="AE22" s="139">
        <v>2E-3</v>
      </c>
      <c r="AF22" s="139">
        <v>2E-3</v>
      </c>
      <c r="AG22" s="139">
        <v>4.0000000000000001E-3</v>
      </c>
      <c r="AH22" s="139">
        <v>7.0000000000000001E-3</v>
      </c>
      <c r="AI22" s="139">
        <v>2E-3</v>
      </c>
      <c r="AJ22" s="139">
        <v>5.0000000000000001E-3</v>
      </c>
      <c r="AK22" s="139">
        <v>8.0000000000000002E-3</v>
      </c>
      <c r="AL22" s="139">
        <v>0</v>
      </c>
    </row>
    <row r="23" spans="1:38" ht="20.399999999999999" x14ac:dyDescent="0.3">
      <c r="A23" s="11" t="s">
        <v>65</v>
      </c>
      <c r="B23" s="10" t="s">
        <v>50</v>
      </c>
      <c r="C23" s="138">
        <v>2E-3</v>
      </c>
      <c r="D23" s="138">
        <v>7.0000000000000001E-3</v>
      </c>
      <c r="E23" s="138">
        <v>7.0000000000000001E-3</v>
      </c>
      <c r="F23" s="138">
        <v>8.0000000000000002E-3</v>
      </c>
      <c r="G23" s="138">
        <v>3.0000000000000001E-3</v>
      </c>
      <c r="H23" s="138">
        <v>3.0000000000000001E-3</v>
      </c>
      <c r="I23" s="138">
        <v>4.0000000000000001E-3</v>
      </c>
      <c r="J23" s="138">
        <v>0.01</v>
      </c>
      <c r="K23" s="138">
        <v>5.0000000000000001E-3</v>
      </c>
      <c r="L23" s="138">
        <v>4.0000000000000001E-3</v>
      </c>
      <c r="M23" s="138">
        <v>4.0000000000000001E-3</v>
      </c>
      <c r="N23" s="138">
        <v>4.0000000000000001E-3</v>
      </c>
      <c r="O23" s="138">
        <v>6.0000000000000001E-3</v>
      </c>
      <c r="P23" s="138">
        <v>4.0000000000000001E-3</v>
      </c>
      <c r="Q23" s="138">
        <v>1.456</v>
      </c>
      <c r="R23" s="138">
        <v>2.4E-2</v>
      </c>
      <c r="S23" s="138">
        <v>0.02</v>
      </c>
      <c r="T23" s="138">
        <v>1.2E-2</v>
      </c>
      <c r="U23" s="138">
        <v>2.1000000000000001E-2</v>
      </c>
      <c r="V23" s="138">
        <v>1.6E-2</v>
      </c>
      <c r="W23" s="138">
        <v>6.0000000000000001E-3</v>
      </c>
      <c r="X23" s="138">
        <v>5.0000000000000001E-3</v>
      </c>
      <c r="Y23" s="138">
        <v>4.0000000000000001E-3</v>
      </c>
      <c r="Z23" s="138">
        <v>4.0000000000000001E-3</v>
      </c>
      <c r="AA23" s="138">
        <v>2E-3</v>
      </c>
      <c r="AB23" s="138">
        <v>1.0999999999999999E-2</v>
      </c>
      <c r="AC23" s="138">
        <v>8.0000000000000002E-3</v>
      </c>
      <c r="AD23" s="138">
        <v>2.7E-2</v>
      </c>
      <c r="AE23" s="138">
        <v>5.0000000000000001E-3</v>
      </c>
      <c r="AF23" s="138">
        <v>1E-3</v>
      </c>
      <c r="AG23" s="138">
        <v>5.0000000000000001E-3</v>
      </c>
      <c r="AH23" s="138">
        <v>7.0000000000000001E-3</v>
      </c>
      <c r="AI23" s="138">
        <v>5.0000000000000001E-3</v>
      </c>
      <c r="AJ23" s="138">
        <v>1.0999999999999999E-2</v>
      </c>
      <c r="AK23" s="138">
        <v>1.4E-2</v>
      </c>
      <c r="AL23" s="138">
        <v>0</v>
      </c>
    </row>
    <row r="24" spans="1:38" ht="13.8" x14ac:dyDescent="0.3">
      <c r="A24" s="11" t="s">
        <v>66</v>
      </c>
      <c r="B24" s="10" t="s">
        <v>50</v>
      </c>
      <c r="C24" s="139">
        <v>4.0000000000000001E-3</v>
      </c>
      <c r="D24" s="139">
        <v>6.0000000000000001E-3</v>
      </c>
      <c r="E24" s="139">
        <v>8.9999999999999993E-3</v>
      </c>
      <c r="F24" s="139">
        <v>0.01</v>
      </c>
      <c r="G24" s="139">
        <v>5.0000000000000001E-3</v>
      </c>
      <c r="H24" s="139">
        <v>4.0000000000000001E-3</v>
      </c>
      <c r="I24" s="139">
        <v>6.0000000000000001E-3</v>
      </c>
      <c r="J24" s="139">
        <v>7.0000000000000001E-3</v>
      </c>
      <c r="K24" s="139">
        <v>5.0000000000000001E-3</v>
      </c>
      <c r="L24" s="139">
        <v>6.0000000000000001E-3</v>
      </c>
      <c r="M24" s="139">
        <v>6.0000000000000001E-3</v>
      </c>
      <c r="N24" s="139">
        <v>8.9999999999999993E-3</v>
      </c>
      <c r="O24" s="139">
        <v>1.2E-2</v>
      </c>
      <c r="P24" s="139">
        <v>8.0000000000000002E-3</v>
      </c>
      <c r="Q24" s="139">
        <v>5.6000000000000001E-2</v>
      </c>
      <c r="R24" s="139">
        <v>1.1599999999999999</v>
      </c>
      <c r="S24" s="139">
        <v>4.3999999999999997E-2</v>
      </c>
      <c r="T24" s="139">
        <v>2.5000000000000001E-2</v>
      </c>
      <c r="U24" s="139">
        <v>3.2000000000000001E-2</v>
      </c>
      <c r="V24" s="139">
        <v>3.1E-2</v>
      </c>
      <c r="W24" s="139">
        <v>3.3000000000000002E-2</v>
      </c>
      <c r="X24" s="139">
        <v>2.4E-2</v>
      </c>
      <c r="Y24" s="139">
        <v>4.0000000000000001E-3</v>
      </c>
      <c r="Z24" s="139">
        <v>7.0000000000000001E-3</v>
      </c>
      <c r="AA24" s="139">
        <v>3.0000000000000001E-3</v>
      </c>
      <c r="AB24" s="139">
        <v>4.0000000000000001E-3</v>
      </c>
      <c r="AC24" s="139">
        <v>0.01</v>
      </c>
      <c r="AD24" s="139">
        <v>3.0000000000000001E-3</v>
      </c>
      <c r="AE24" s="139">
        <v>2E-3</v>
      </c>
      <c r="AF24" s="139">
        <v>2E-3</v>
      </c>
      <c r="AG24" s="139">
        <v>4.0000000000000001E-3</v>
      </c>
      <c r="AH24" s="139">
        <v>5.0000000000000001E-3</v>
      </c>
      <c r="AI24" s="139">
        <v>2E-3</v>
      </c>
      <c r="AJ24" s="139">
        <v>5.0000000000000001E-3</v>
      </c>
      <c r="AK24" s="139">
        <v>0.01</v>
      </c>
      <c r="AL24" s="139">
        <v>0</v>
      </c>
    </row>
    <row r="25" spans="1:38" ht="20.399999999999999" x14ac:dyDescent="0.3">
      <c r="A25" s="11" t="s">
        <v>67</v>
      </c>
      <c r="B25" s="10" t="s">
        <v>50</v>
      </c>
      <c r="C25" s="138">
        <v>5.0000000000000001E-3</v>
      </c>
      <c r="D25" s="138">
        <v>3.4000000000000002E-2</v>
      </c>
      <c r="E25" s="138">
        <v>7.8E-2</v>
      </c>
      <c r="F25" s="138">
        <v>5.2999999999999999E-2</v>
      </c>
      <c r="G25" s="138">
        <v>6.0000000000000001E-3</v>
      </c>
      <c r="H25" s="138">
        <v>5.0000000000000001E-3</v>
      </c>
      <c r="I25" s="138">
        <v>1.2E-2</v>
      </c>
      <c r="J25" s="138">
        <v>0.01</v>
      </c>
      <c r="K25" s="138">
        <v>1.7999999999999999E-2</v>
      </c>
      <c r="L25" s="138">
        <v>8.0000000000000002E-3</v>
      </c>
      <c r="M25" s="138">
        <v>8.0000000000000002E-3</v>
      </c>
      <c r="N25" s="138">
        <v>1.4999999999999999E-2</v>
      </c>
      <c r="O25" s="138">
        <v>2.8000000000000001E-2</v>
      </c>
      <c r="P25" s="138">
        <v>1.6E-2</v>
      </c>
      <c r="Q25" s="138">
        <v>1.6E-2</v>
      </c>
      <c r="R25" s="138">
        <v>2.9000000000000001E-2</v>
      </c>
      <c r="S25" s="138">
        <v>1.2190000000000001</v>
      </c>
      <c r="T25" s="138">
        <v>2.9000000000000001E-2</v>
      </c>
      <c r="U25" s="138">
        <v>6.3E-2</v>
      </c>
      <c r="V25" s="138">
        <v>9.5000000000000001E-2</v>
      </c>
      <c r="W25" s="138">
        <v>0.01</v>
      </c>
      <c r="X25" s="138">
        <v>1.7999999999999999E-2</v>
      </c>
      <c r="Y25" s="138">
        <v>5.0000000000000001E-3</v>
      </c>
      <c r="Z25" s="138">
        <v>8.0000000000000002E-3</v>
      </c>
      <c r="AA25" s="138">
        <v>3.0000000000000001E-3</v>
      </c>
      <c r="AB25" s="138">
        <v>4.0000000000000001E-3</v>
      </c>
      <c r="AC25" s="138">
        <v>4.0000000000000001E-3</v>
      </c>
      <c r="AD25" s="138">
        <v>3.0000000000000001E-3</v>
      </c>
      <c r="AE25" s="138">
        <v>3.0000000000000001E-3</v>
      </c>
      <c r="AF25" s="138">
        <v>2E-3</v>
      </c>
      <c r="AG25" s="138">
        <v>4.0000000000000001E-3</v>
      </c>
      <c r="AH25" s="138">
        <v>0.01</v>
      </c>
      <c r="AI25" s="138">
        <v>2E-3</v>
      </c>
      <c r="AJ25" s="138">
        <v>5.0000000000000001E-3</v>
      </c>
      <c r="AK25" s="138">
        <v>8.0000000000000002E-3</v>
      </c>
      <c r="AL25" s="138">
        <v>0</v>
      </c>
    </row>
    <row r="26" spans="1:38" ht="20.399999999999999" x14ac:dyDescent="0.3">
      <c r="A26" s="11" t="s">
        <v>68</v>
      </c>
      <c r="B26" s="10" t="s">
        <v>50</v>
      </c>
      <c r="C26" s="139">
        <v>4.0000000000000001E-3</v>
      </c>
      <c r="D26" s="139">
        <v>6.0000000000000001E-3</v>
      </c>
      <c r="E26" s="139">
        <v>8.0000000000000002E-3</v>
      </c>
      <c r="F26" s="139">
        <v>8.9999999999999993E-3</v>
      </c>
      <c r="G26" s="139">
        <v>6.0000000000000001E-3</v>
      </c>
      <c r="H26" s="139">
        <v>6.0000000000000001E-3</v>
      </c>
      <c r="I26" s="139">
        <v>5.0000000000000001E-3</v>
      </c>
      <c r="J26" s="139">
        <v>6.0000000000000001E-3</v>
      </c>
      <c r="K26" s="139">
        <v>6.0000000000000001E-3</v>
      </c>
      <c r="L26" s="139">
        <v>7.0000000000000001E-3</v>
      </c>
      <c r="M26" s="139">
        <v>7.0000000000000001E-3</v>
      </c>
      <c r="N26" s="139">
        <v>7.0000000000000001E-3</v>
      </c>
      <c r="O26" s="139">
        <v>8.0000000000000002E-3</v>
      </c>
      <c r="P26" s="139">
        <v>7.0000000000000001E-3</v>
      </c>
      <c r="Q26" s="139">
        <v>1.2E-2</v>
      </c>
      <c r="R26" s="139">
        <v>1.2E-2</v>
      </c>
      <c r="S26" s="139">
        <v>1.4999999999999999E-2</v>
      </c>
      <c r="T26" s="139">
        <v>1.296</v>
      </c>
      <c r="U26" s="139">
        <v>2.4E-2</v>
      </c>
      <c r="V26" s="139">
        <v>8.9999999999999993E-3</v>
      </c>
      <c r="W26" s="139">
        <v>6.0000000000000001E-3</v>
      </c>
      <c r="X26" s="139">
        <v>6.0000000000000001E-3</v>
      </c>
      <c r="Y26" s="139">
        <v>1.4999999999999999E-2</v>
      </c>
      <c r="Z26" s="139">
        <v>2.8000000000000001E-2</v>
      </c>
      <c r="AA26" s="139">
        <v>4.0000000000000001E-3</v>
      </c>
      <c r="AB26" s="139">
        <v>4.0000000000000001E-3</v>
      </c>
      <c r="AC26" s="139">
        <v>4.0000000000000001E-3</v>
      </c>
      <c r="AD26" s="139">
        <v>2E-3</v>
      </c>
      <c r="AE26" s="139">
        <v>2E-3</v>
      </c>
      <c r="AF26" s="139">
        <v>1E-3</v>
      </c>
      <c r="AG26" s="139">
        <v>3.0000000000000001E-3</v>
      </c>
      <c r="AH26" s="139">
        <v>4.0000000000000001E-3</v>
      </c>
      <c r="AI26" s="139">
        <v>2E-3</v>
      </c>
      <c r="AJ26" s="139">
        <v>3.0000000000000001E-3</v>
      </c>
      <c r="AK26" s="139">
        <v>6.0000000000000001E-3</v>
      </c>
      <c r="AL26" s="139">
        <v>0</v>
      </c>
    </row>
    <row r="27" spans="1:38" ht="20.399999999999999" x14ac:dyDescent="0.3">
      <c r="A27" s="11" t="s">
        <v>69</v>
      </c>
      <c r="B27" s="10" t="s">
        <v>50</v>
      </c>
      <c r="C27" s="138">
        <v>1E-3</v>
      </c>
      <c r="D27" s="138">
        <v>4.0000000000000001E-3</v>
      </c>
      <c r="E27" s="138">
        <v>3.0000000000000001E-3</v>
      </c>
      <c r="F27" s="138">
        <v>2E-3</v>
      </c>
      <c r="G27" s="138">
        <v>2E-3</v>
      </c>
      <c r="H27" s="138">
        <v>1E-3</v>
      </c>
      <c r="I27" s="138">
        <v>2E-3</v>
      </c>
      <c r="J27" s="138">
        <v>2E-3</v>
      </c>
      <c r="K27" s="138">
        <v>3.0000000000000001E-3</v>
      </c>
      <c r="L27" s="138">
        <v>2E-3</v>
      </c>
      <c r="M27" s="138">
        <v>2E-3</v>
      </c>
      <c r="N27" s="138">
        <v>2E-3</v>
      </c>
      <c r="O27" s="138">
        <v>3.0000000000000001E-3</v>
      </c>
      <c r="P27" s="138">
        <v>3.0000000000000001E-3</v>
      </c>
      <c r="Q27" s="138">
        <v>3.0000000000000001E-3</v>
      </c>
      <c r="R27" s="138">
        <v>5.0000000000000001E-3</v>
      </c>
      <c r="S27" s="138">
        <v>8.9999999999999993E-3</v>
      </c>
      <c r="T27" s="138">
        <v>4.0000000000000001E-3</v>
      </c>
      <c r="U27" s="138">
        <v>1.296</v>
      </c>
      <c r="V27" s="138">
        <v>3.0000000000000001E-3</v>
      </c>
      <c r="W27" s="138">
        <v>2E-3</v>
      </c>
      <c r="X27" s="138">
        <v>3.0000000000000001E-3</v>
      </c>
      <c r="Y27" s="138">
        <v>2E-3</v>
      </c>
      <c r="Z27" s="138">
        <v>8.9999999999999993E-3</v>
      </c>
      <c r="AA27" s="138">
        <v>1E-3</v>
      </c>
      <c r="AB27" s="138">
        <v>1E-3</v>
      </c>
      <c r="AC27" s="138">
        <v>1E-3</v>
      </c>
      <c r="AD27" s="138">
        <v>1E-3</v>
      </c>
      <c r="AE27" s="138">
        <v>1E-3</v>
      </c>
      <c r="AF27" s="138">
        <v>0</v>
      </c>
      <c r="AG27" s="138">
        <v>2E-3</v>
      </c>
      <c r="AH27" s="138">
        <v>1.7000000000000001E-2</v>
      </c>
      <c r="AI27" s="138">
        <v>0</v>
      </c>
      <c r="AJ27" s="138">
        <v>1E-3</v>
      </c>
      <c r="AK27" s="138">
        <v>2E-3</v>
      </c>
      <c r="AL27" s="138">
        <v>0</v>
      </c>
    </row>
    <row r="28" spans="1:38" ht="30.6" x14ac:dyDescent="0.3">
      <c r="A28" s="11" t="s">
        <v>70</v>
      </c>
      <c r="B28" s="10" t="s">
        <v>50</v>
      </c>
      <c r="C28" s="139">
        <v>8.9999999999999993E-3</v>
      </c>
      <c r="D28" s="139">
        <v>2.5000000000000001E-2</v>
      </c>
      <c r="E28" s="139">
        <v>3.5999999999999997E-2</v>
      </c>
      <c r="F28" s="139">
        <v>2.8000000000000001E-2</v>
      </c>
      <c r="G28" s="139">
        <v>1.4999999999999999E-2</v>
      </c>
      <c r="H28" s="139">
        <v>1.9E-2</v>
      </c>
      <c r="I28" s="139">
        <v>3.5000000000000003E-2</v>
      </c>
      <c r="J28" s="139">
        <v>5.0999999999999997E-2</v>
      </c>
      <c r="K28" s="139">
        <v>1.9E-2</v>
      </c>
      <c r="L28" s="139">
        <v>2.1000000000000001E-2</v>
      </c>
      <c r="M28" s="139">
        <v>1.9E-2</v>
      </c>
      <c r="N28" s="139">
        <v>4.5999999999999999E-2</v>
      </c>
      <c r="O28" s="139">
        <v>9.4E-2</v>
      </c>
      <c r="P28" s="139">
        <v>3.7999999999999999E-2</v>
      </c>
      <c r="Q28" s="139">
        <v>1.7000000000000001E-2</v>
      </c>
      <c r="R28" s="139">
        <v>3.4000000000000002E-2</v>
      </c>
      <c r="S28" s="139">
        <v>3.3000000000000002E-2</v>
      </c>
      <c r="T28" s="139">
        <v>3.2000000000000001E-2</v>
      </c>
      <c r="U28" s="139">
        <v>3.4000000000000002E-2</v>
      </c>
      <c r="V28" s="139">
        <v>1.0489999999999999</v>
      </c>
      <c r="W28" s="139">
        <v>1.6E-2</v>
      </c>
      <c r="X28" s="139">
        <v>2.1000000000000001E-2</v>
      </c>
      <c r="Y28" s="139">
        <v>7.0000000000000001E-3</v>
      </c>
      <c r="Z28" s="139">
        <v>1.4999999999999999E-2</v>
      </c>
      <c r="AA28" s="139">
        <v>8.0000000000000002E-3</v>
      </c>
      <c r="AB28" s="139">
        <v>1.7999999999999999E-2</v>
      </c>
      <c r="AC28" s="139">
        <v>0.01</v>
      </c>
      <c r="AD28" s="139">
        <v>8.9999999999999993E-3</v>
      </c>
      <c r="AE28" s="139">
        <v>5.0000000000000001E-3</v>
      </c>
      <c r="AF28" s="139">
        <v>5.0000000000000001E-3</v>
      </c>
      <c r="AG28" s="139">
        <v>8.0000000000000002E-3</v>
      </c>
      <c r="AH28" s="139">
        <v>8.9999999999999993E-3</v>
      </c>
      <c r="AI28" s="139">
        <v>6.0000000000000001E-3</v>
      </c>
      <c r="AJ28" s="139">
        <v>2.1000000000000001E-2</v>
      </c>
      <c r="AK28" s="139">
        <v>1.2999999999999999E-2</v>
      </c>
      <c r="AL28" s="139">
        <v>0</v>
      </c>
    </row>
    <row r="29" spans="1:38" ht="30.6" x14ac:dyDescent="0.3">
      <c r="A29" s="11" t="s">
        <v>71</v>
      </c>
      <c r="B29" s="10" t="s">
        <v>50</v>
      </c>
      <c r="C29" s="138">
        <v>5.3999999999999999E-2</v>
      </c>
      <c r="D29" s="138">
        <v>2.1000000000000001E-2</v>
      </c>
      <c r="E29" s="138">
        <v>0.06</v>
      </c>
      <c r="F29" s="138">
        <v>5.8000000000000003E-2</v>
      </c>
      <c r="G29" s="138">
        <v>5.5E-2</v>
      </c>
      <c r="H29" s="138">
        <v>4.5999999999999999E-2</v>
      </c>
      <c r="I29" s="138">
        <v>8.2000000000000003E-2</v>
      </c>
      <c r="J29" s="138">
        <v>9.6000000000000002E-2</v>
      </c>
      <c r="K29" s="138">
        <v>2.5000000000000001E-2</v>
      </c>
      <c r="L29" s="138">
        <v>5.8000000000000003E-2</v>
      </c>
      <c r="M29" s="138">
        <v>7.4999999999999997E-2</v>
      </c>
      <c r="N29" s="138">
        <v>0.12</v>
      </c>
      <c r="O29" s="138">
        <v>0.17199999999999999</v>
      </c>
      <c r="P29" s="138">
        <v>8.8999999999999996E-2</v>
      </c>
      <c r="Q29" s="138">
        <v>2.8000000000000001E-2</v>
      </c>
      <c r="R29" s="138">
        <v>6.2E-2</v>
      </c>
      <c r="S29" s="138">
        <v>4.4999999999999998E-2</v>
      </c>
      <c r="T29" s="138">
        <v>6.0999999999999999E-2</v>
      </c>
      <c r="U29" s="138">
        <v>5.7000000000000002E-2</v>
      </c>
      <c r="V29" s="138">
        <v>3.6999999999999998E-2</v>
      </c>
      <c r="W29" s="138">
        <v>1.397</v>
      </c>
      <c r="X29" s="138">
        <v>3.2000000000000001E-2</v>
      </c>
      <c r="Y29" s="138">
        <v>2.7E-2</v>
      </c>
      <c r="Z29" s="138">
        <v>2.8000000000000001E-2</v>
      </c>
      <c r="AA29" s="138">
        <v>3.5999999999999997E-2</v>
      </c>
      <c r="AB29" s="138">
        <v>2.9000000000000001E-2</v>
      </c>
      <c r="AC29" s="138">
        <v>3.3000000000000002E-2</v>
      </c>
      <c r="AD29" s="138">
        <v>1.6E-2</v>
      </c>
      <c r="AE29" s="138">
        <v>1.6E-2</v>
      </c>
      <c r="AF29" s="138">
        <v>1.2999999999999999E-2</v>
      </c>
      <c r="AG29" s="138">
        <v>1.9E-2</v>
      </c>
      <c r="AH29" s="138">
        <v>2.8000000000000001E-2</v>
      </c>
      <c r="AI29" s="138">
        <v>2.1999999999999999E-2</v>
      </c>
      <c r="AJ29" s="138">
        <v>4.2999999999999997E-2</v>
      </c>
      <c r="AK29" s="138">
        <v>5.2999999999999999E-2</v>
      </c>
      <c r="AL29" s="138">
        <v>0</v>
      </c>
    </row>
    <row r="30" spans="1:38" ht="13.8" x14ac:dyDescent="0.3">
      <c r="A30" s="11" t="s">
        <v>72</v>
      </c>
      <c r="B30" s="10" t="s">
        <v>50</v>
      </c>
      <c r="C30" s="139">
        <v>5.0000000000000001E-3</v>
      </c>
      <c r="D30" s="139">
        <v>1.7999999999999999E-2</v>
      </c>
      <c r="E30" s="139">
        <v>2.9000000000000001E-2</v>
      </c>
      <c r="F30" s="139">
        <v>2.1999999999999999E-2</v>
      </c>
      <c r="G30" s="139">
        <v>6.0000000000000001E-3</v>
      </c>
      <c r="H30" s="139">
        <v>5.0000000000000001E-3</v>
      </c>
      <c r="I30" s="139">
        <v>5.0000000000000001E-3</v>
      </c>
      <c r="J30" s="139">
        <v>6.0000000000000001E-3</v>
      </c>
      <c r="K30" s="139">
        <v>1.0999999999999999E-2</v>
      </c>
      <c r="L30" s="139">
        <v>7.0000000000000001E-3</v>
      </c>
      <c r="M30" s="139">
        <v>6.0000000000000001E-3</v>
      </c>
      <c r="N30" s="139">
        <v>8.0000000000000002E-3</v>
      </c>
      <c r="O30" s="139">
        <v>2.4E-2</v>
      </c>
      <c r="P30" s="139">
        <v>0.01</v>
      </c>
      <c r="Q30" s="139">
        <v>8.9999999999999993E-3</v>
      </c>
      <c r="R30" s="139">
        <v>8.9999999999999993E-3</v>
      </c>
      <c r="S30" s="139">
        <v>8.0000000000000002E-3</v>
      </c>
      <c r="T30" s="139">
        <v>1.0999999999999999E-2</v>
      </c>
      <c r="U30" s="139">
        <v>1.0999999999999999E-2</v>
      </c>
      <c r="V30" s="139">
        <v>6.0000000000000001E-3</v>
      </c>
      <c r="W30" s="139">
        <v>8.9999999999999993E-3</v>
      </c>
      <c r="X30" s="139">
        <v>1.107</v>
      </c>
      <c r="Y30" s="139">
        <v>1.0999999999999999E-2</v>
      </c>
      <c r="Z30" s="139">
        <v>1.0999999999999999E-2</v>
      </c>
      <c r="AA30" s="139">
        <v>6.0000000000000001E-3</v>
      </c>
      <c r="AB30" s="139">
        <v>8.0000000000000002E-3</v>
      </c>
      <c r="AC30" s="139">
        <v>3.7999999999999999E-2</v>
      </c>
      <c r="AD30" s="139">
        <v>8.9999999999999993E-3</v>
      </c>
      <c r="AE30" s="139">
        <v>0.01</v>
      </c>
      <c r="AF30" s="139">
        <v>2.8000000000000001E-2</v>
      </c>
      <c r="AG30" s="139">
        <v>0.01</v>
      </c>
      <c r="AH30" s="139">
        <v>2.8000000000000001E-2</v>
      </c>
      <c r="AI30" s="139">
        <v>6.0000000000000001E-3</v>
      </c>
      <c r="AJ30" s="139">
        <v>1.2999999999999999E-2</v>
      </c>
      <c r="AK30" s="139">
        <v>0.02</v>
      </c>
      <c r="AL30" s="139">
        <v>0</v>
      </c>
    </row>
    <row r="31" spans="1:38" ht="20.399999999999999" x14ac:dyDescent="0.3">
      <c r="A31" s="11" t="s">
        <v>73</v>
      </c>
      <c r="B31" s="10" t="s">
        <v>50</v>
      </c>
      <c r="C31" s="138">
        <v>0.13500000000000001</v>
      </c>
      <c r="D31" s="138">
        <v>0.107</v>
      </c>
      <c r="E31" s="138">
        <v>0.152</v>
      </c>
      <c r="F31" s="138">
        <v>0.14399999999999999</v>
      </c>
      <c r="G31" s="138">
        <v>0.218</v>
      </c>
      <c r="H31" s="138">
        <v>0.19600000000000001</v>
      </c>
      <c r="I31" s="138">
        <v>0.14199999999999999</v>
      </c>
      <c r="J31" s="138">
        <v>0.17299999999999999</v>
      </c>
      <c r="K31" s="138">
        <v>0.221</v>
      </c>
      <c r="L31" s="138">
        <v>0.23200000000000001</v>
      </c>
      <c r="M31" s="138">
        <v>0.216</v>
      </c>
      <c r="N31" s="138">
        <v>0.16900000000000001</v>
      </c>
      <c r="O31" s="138">
        <v>0.17399999999999999</v>
      </c>
      <c r="P31" s="138">
        <v>0.13</v>
      </c>
      <c r="Q31" s="138">
        <v>0.30599999999999999</v>
      </c>
      <c r="R31" s="138">
        <v>0.21</v>
      </c>
      <c r="S31" s="138">
        <v>0.222</v>
      </c>
      <c r="T31" s="138">
        <v>0.19</v>
      </c>
      <c r="U31" s="138">
        <v>0.221</v>
      </c>
      <c r="V31" s="138">
        <v>0.17399999999999999</v>
      </c>
      <c r="W31" s="138">
        <v>0.128</v>
      </c>
      <c r="X31" s="138">
        <v>0.125</v>
      </c>
      <c r="Y31" s="138">
        <v>1.1830000000000001</v>
      </c>
      <c r="Z31" s="138">
        <v>0.18</v>
      </c>
      <c r="AA31" s="138">
        <v>0.14699999999999999</v>
      </c>
      <c r="AB31" s="138">
        <v>0.17299999999999999</v>
      </c>
      <c r="AC31" s="138">
        <v>0.15</v>
      </c>
      <c r="AD31" s="138">
        <v>0.11700000000000001</v>
      </c>
      <c r="AE31" s="138">
        <v>0.05</v>
      </c>
      <c r="AF31" s="138">
        <v>1.4E-2</v>
      </c>
      <c r="AG31" s="138">
        <v>9.2999999999999999E-2</v>
      </c>
      <c r="AH31" s="138">
        <v>6.5000000000000002E-2</v>
      </c>
      <c r="AI31" s="138">
        <v>4.8000000000000001E-2</v>
      </c>
      <c r="AJ31" s="138">
        <v>9.2999999999999999E-2</v>
      </c>
      <c r="AK31" s="138">
        <v>0.13800000000000001</v>
      </c>
      <c r="AL31" s="138">
        <v>0</v>
      </c>
    </row>
    <row r="32" spans="1:38" ht="20.399999999999999" x14ac:dyDescent="0.3">
      <c r="A32" s="11" t="s">
        <v>74</v>
      </c>
      <c r="B32" s="10" t="s">
        <v>50</v>
      </c>
      <c r="C32" s="139">
        <v>5.2999999999999999E-2</v>
      </c>
      <c r="D32" s="139">
        <v>0.10199999999999999</v>
      </c>
      <c r="E32" s="139">
        <v>7.0000000000000007E-2</v>
      </c>
      <c r="F32" s="139">
        <v>0.06</v>
      </c>
      <c r="G32" s="139">
        <v>0.10100000000000001</v>
      </c>
      <c r="H32" s="139">
        <v>7.3999999999999996E-2</v>
      </c>
      <c r="I32" s="139">
        <v>8.5000000000000006E-2</v>
      </c>
      <c r="J32" s="139">
        <v>0.10100000000000001</v>
      </c>
      <c r="K32" s="139">
        <v>0.106</v>
      </c>
      <c r="L32" s="139">
        <v>9.8000000000000004E-2</v>
      </c>
      <c r="M32" s="139">
        <v>8.6999999999999994E-2</v>
      </c>
      <c r="N32" s="139">
        <v>8.6999999999999994E-2</v>
      </c>
      <c r="O32" s="139">
        <v>0.104</v>
      </c>
      <c r="P32" s="139">
        <v>7.9000000000000001E-2</v>
      </c>
      <c r="Q32" s="139">
        <v>0.111</v>
      </c>
      <c r="R32" s="139">
        <v>9.9000000000000005E-2</v>
      </c>
      <c r="S32" s="139">
        <v>8.5000000000000006E-2</v>
      </c>
      <c r="T32" s="139">
        <v>0.106</v>
      </c>
      <c r="U32" s="139">
        <v>8.6999999999999994E-2</v>
      </c>
      <c r="V32" s="139">
        <v>7.0000000000000007E-2</v>
      </c>
      <c r="W32" s="139">
        <v>5.6000000000000001E-2</v>
      </c>
      <c r="X32" s="139">
        <v>5.7000000000000002E-2</v>
      </c>
      <c r="Y32" s="139">
        <v>3.3000000000000002E-2</v>
      </c>
      <c r="Z32" s="139">
        <v>1.0900000000000001</v>
      </c>
      <c r="AA32" s="139">
        <v>5.6000000000000001E-2</v>
      </c>
      <c r="AB32" s="139">
        <v>3.7999999999999999E-2</v>
      </c>
      <c r="AC32" s="139">
        <v>3.2000000000000001E-2</v>
      </c>
      <c r="AD32" s="139">
        <v>2.1999999999999999E-2</v>
      </c>
      <c r="AE32" s="139">
        <v>2.9000000000000001E-2</v>
      </c>
      <c r="AF32" s="139">
        <v>6.0000000000000001E-3</v>
      </c>
      <c r="AG32" s="139">
        <v>2.9000000000000001E-2</v>
      </c>
      <c r="AH32" s="139">
        <v>3.2000000000000001E-2</v>
      </c>
      <c r="AI32" s="139">
        <v>2.1999999999999999E-2</v>
      </c>
      <c r="AJ32" s="139">
        <v>2.9000000000000001E-2</v>
      </c>
      <c r="AK32" s="139">
        <v>4.9000000000000002E-2</v>
      </c>
      <c r="AL32" s="139">
        <v>0</v>
      </c>
    </row>
    <row r="33" spans="1:38" ht="20.399999999999999" x14ac:dyDescent="0.3">
      <c r="A33" s="11" t="s">
        <v>75</v>
      </c>
      <c r="B33" s="10" t="s">
        <v>50</v>
      </c>
      <c r="C33" s="138">
        <v>7.0000000000000001E-3</v>
      </c>
      <c r="D33" s="138">
        <v>1.7000000000000001E-2</v>
      </c>
      <c r="E33" s="138">
        <v>1.2E-2</v>
      </c>
      <c r="F33" s="138">
        <v>2.3E-2</v>
      </c>
      <c r="G33" s="138">
        <v>1.2999999999999999E-2</v>
      </c>
      <c r="H33" s="138">
        <v>8.9999999999999993E-3</v>
      </c>
      <c r="I33" s="138">
        <v>8.9999999999999993E-3</v>
      </c>
      <c r="J33" s="138">
        <v>1.2E-2</v>
      </c>
      <c r="K33" s="138">
        <v>1.4E-2</v>
      </c>
      <c r="L33" s="138">
        <v>1.9E-2</v>
      </c>
      <c r="M33" s="138">
        <v>1.2999999999999999E-2</v>
      </c>
      <c r="N33" s="138">
        <v>1.2E-2</v>
      </c>
      <c r="O33" s="138">
        <v>1.4999999999999999E-2</v>
      </c>
      <c r="P33" s="138">
        <v>1.2999999999999999E-2</v>
      </c>
      <c r="Q33" s="138">
        <v>1.6E-2</v>
      </c>
      <c r="R33" s="138">
        <v>1.4E-2</v>
      </c>
      <c r="S33" s="138">
        <v>1.6E-2</v>
      </c>
      <c r="T33" s="138">
        <v>2.1000000000000001E-2</v>
      </c>
      <c r="U33" s="138">
        <v>2.1000000000000001E-2</v>
      </c>
      <c r="V33" s="138">
        <v>1.2E-2</v>
      </c>
      <c r="W33" s="138">
        <v>1.2999999999999999E-2</v>
      </c>
      <c r="X33" s="138">
        <v>0.01</v>
      </c>
      <c r="Y33" s="138">
        <v>1.2999999999999999E-2</v>
      </c>
      <c r="Z33" s="138">
        <v>1.7999999999999999E-2</v>
      </c>
      <c r="AA33" s="138">
        <v>1.0089999999999999</v>
      </c>
      <c r="AB33" s="138">
        <v>3.5000000000000003E-2</v>
      </c>
      <c r="AC33" s="138">
        <v>1.4E-2</v>
      </c>
      <c r="AD33" s="138">
        <v>0.01</v>
      </c>
      <c r="AE33" s="138">
        <v>1.7000000000000001E-2</v>
      </c>
      <c r="AF33" s="138">
        <v>4.0000000000000001E-3</v>
      </c>
      <c r="AG33" s="138">
        <v>3.5999999999999997E-2</v>
      </c>
      <c r="AH33" s="138">
        <v>1.7999999999999999E-2</v>
      </c>
      <c r="AI33" s="138">
        <v>1.7999999999999999E-2</v>
      </c>
      <c r="AJ33" s="138">
        <v>0.04</v>
      </c>
      <c r="AK33" s="138">
        <v>4.1000000000000002E-2</v>
      </c>
      <c r="AL33" s="138">
        <v>0</v>
      </c>
    </row>
    <row r="34" spans="1:38" ht="20.399999999999999" x14ac:dyDescent="0.3">
      <c r="A34" s="11" t="s">
        <v>76</v>
      </c>
      <c r="B34" s="10" t="s">
        <v>50</v>
      </c>
      <c r="C34" s="139">
        <v>4.0000000000000001E-3</v>
      </c>
      <c r="D34" s="139">
        <v>8.0000000000000002E-3</v>
      </c>
      <c r="E34" s="139">
        <v>7.0000000000000001E-3</v>
      </c>
      <c r="F34" s="139">
        <v>7.0000000000000001E-3</v>
      </c>
      <c r="G34" s="139">
        <v>8.0000000000000002E-3</v>
      </c>
      <c r="H34" s="139">
        <v>6.0000000000000001E-3</v>
      </c>
      <c r="I34" s="139">
        <v>6.0000000000000001E-3</v>
      </c>
      <c r="J34" s="139">
        <v>8.0000000000000002E-3</v>
      </c>
      <c r="K34" s="139">
        <v>8.0000000000000002E-3</v>
      </c>
      <c r="L34" s="139">
        <v>8.9999999999999993E-3</v>
      </c>
      <c r="M34" s="139">
        <v>7.0000000000000001E-3</v>
      </c>
      <c r="N34" s="139">
        <v>7.0000000000000001E-3</v>
      </c>
      <c r="O34" s="139">
        <v>7.0000000000000001E-3</v>
      </c>
      <c r="P34" s="139">
        <v>6.0000000000000001E-3</v>
      </c>
      <c r="Q34" s="139">
        <v>1.0999999999999999E-2</v>
      </c>
      <c r="R34" s="139">
        <v>8.0000000000000002E-3</v>
      </c>
      <c r="S34" s="139">
        <v>7.0000000000000001E-3</v>
      </c>
      <c r="T34" s="139">
        <v>0.01</v>
      </c>
      <c r="U34" s="139">
        <v>1.2E-2</v>
      </c>
      <c r="V34" s="139">
        <v>7.0000000000000001E-3</v>
      </c>
      <c r="W34" s="139">
        <v>6.0000000000000001E-3</v>
      </c>
      <c r="X34" s="139">
        <v>5.0000000000000001E-3</v>
      </c>
      <c r="Y34" s="139">
        <v>0.01</v>
      </c>
      <c r="Z34" s="139">
        <v>7.0000000000000001E-3</v>
      </c>
      <c r="AA34" s="139">
        <v>5.0000000000000001E-3</v>
      </c>
      <c r="AB34" s="139">
        <v>1.1970000000000001</v>
      </c>
      <c r="AC34" s="139">
        <v>0.12</v>
      </c>
      <c r="AD34" s="139">
        <v>6.0000000000000001E-3</v>
      </c>
      <c r="AE34" s="139">
        <v>1.0999999999999999E-2</v>
      </c>
      <c r="AF34" s="139">
        <v>2E-3</v>
      </c>
      <c r="AG34" s="139">
        <v>0.03</v>
      </c>
      <c r="AH34" s="139">
        <v>0.01</v>
      </c>
      <c r="AI34" s="139">
        <v>1.4E-2</v>
      </c>
      <c r="AJ34" s="139">
        <v>8.0000000000000002E-3</v>
      </c>
      <c r="AK34" s="139">
        <v>3.5999999999999997E-2</v>
      </c>
      <c r="AL34" s="139">
        <v>0</v>
      </c>
    </row>
    <row r="35" spans="1:38" ht="13.8" x14ac:dyDescent="0.3">
      <c r="A35" s="11" t="s">
        <v>77</v>
      </c>
      <c r="B35" s="10" t="s">
        <v>50</v>
      </c>
      <c r="C35" s="138">
        <v>5.0000000000000001E-3</v>
      </c>
      <c r="D35" s="138">
        <v>0.01</v>
      </c>
      <c r="E35" s="138">
        <v>8.0000000000000002E-3</v>
      </c>
      <c r="F35" s="138">
        <v>0.01</v>
      </c>
      <c r="G35" s="138">
        <v>1.2E-2</v>
      </c>
      <c r="H35" s="138">
        <v>1.6E-2</v>
      </c>
      <c r="I35" s="138">
        <v>0.01</v>
      </c>
      <c r="J35" s="138">
        <v>1.4999999999999999E-2</v>
      </c>
      <c r="K35" s="138">
        <v>8.9999999999999993E-3</v>
      </c>
      <c r="L35" s="138">
        <v>1.0999999999999999E-2</v>
      </c>
      <c r="M35" s="138">
        <v>1.0999999999999999E-2</v>
      </c>
      <c r="N35" s="138">
        <v>1.4E-2</v>
      </c>
      <c r="O35" s="138">
        <v>0.01</v>
      </c>
      <c r="P35" s="138">
        <v>1.2E-2</v>
      </c>
      <c r="Q35" s="138">
        <v>2.5000000000000001E-2</v>
      </c>
      <c r="R35" s="138">
        <v>1.6E-2</v>
      </c>
      <c r="S35" s="138">
        <v>1.2E-2</v>
      </c>
      <c r="T35" s="138">
        <v>2.7E-2</v>
      </c>
      <c r="U35" s="138">
        <v>1.2E-2</v>
      </c>
      <c r="V35" s="138">
        <v>1.2E-2</v>
      </c>
      <c r="W35" s="138">
        <v>8.0000000000000002E-3</v>
      </c>
      <c r="X35" s="138">
        <v>8.0000000000000002E-3</v>
      </c>
      <c r="Y35" s="138">
        <v>0.01</v>
      </c>
      <c r="Z35" s="138">
        <v>0.01</v>
      </c>
      <c r="AA35" s="138">
        <v>8.0000000000000002E-3</v>
      </c>
      <c r="AB35" s="138">
        <v>1.2E-2</v>
      </c>
      <c r="AC35" s="138">
        <v>1.1479999999999999</v>
      </c>
      <c r="AD35" s="138">
        <v>1.4E-2</v>
      </c>
      <c r="AE35" s="138">
        <v>1.7000000000000001E-2</v>
      </c>
      <c r="AF35" s="138">
        <v>2E-3</v>
      </c>
      <c r="AG35" s="138">
        <v>1.2E-2</v>
      </c>
      <c r="AH35" s="138">
        <v>1.2999999999999999E-2</v>
      </c>
      <c r="AI35" s="138">
        <v>8.9999999999999993E-3</v>
      </c>
      <c r="AJ35" s="138">
        <v>0.01</v>
      </c>
      <c r="AK35" s="138">
        <v>1.9E-2</v>
      </c>
      <c r="AL35" s="138">
        <v>0</v>
      </c>
    </row>
    <row r="36" spans="1:38" ht="20.399999999999999" x14ac:dyDescent="0.3">
      <c r="A36" s="11" t="s">
        <v>78</v>
      </c>
      <c r="B36" s="10" t="s">
        <v>50</v>
      </c>
      <c r="C36" s="139">
        <v>6.0000000000000001E-3</v>
      </c>
      <c r="D36" s="139">
        <v>1.2E-2</v>
      </c>
      <c r="E36" s="139">
        <v>1.2999999999999999E-2</v>
      </c>
      <c r="F36" s="139">
        <v>1.0999999999999999E-2</v>
      </c>
      <c r="G36" s="139">
        <v>1.2999999999999999E-2</v>
      </c>
      <c r="H36" s="139">
        <v>8.0000000000000002E-3</v>
      </c>
      <c r="I36" s="139">
        <v>8.0000000000000002E-3</v>
      </c>
      <c r="J36" s="139">
        <v>1.2E-2</v>
      </c>
      <c r="K36" s="139">
        <v>1.0999999999999999E-2</v>
      </c>
      <c r="L36" s="139">
        <v>1.4999999999999999E-2</v>
      </c>
      <c r="M36" s="139">
        <v>1.2E-2</v>
      </c>
      <c r="N36" s="139">
        <v>1.0999999999999999E-2</v>
      </c>
      <c r="O36" s="139">
        <v>1.2999999999999999E-2</v>
      </c>
      <c r="P36" s="139">
        <v>1.0999999999999999E-2</v>
      </c>
      <c r="Q36" s="139">
        <v>1.7000000000000001E-2</v>
      </c>
      <c r="R36" s="139">
        <v>1.7000000000000001E-2</v>
      </c>
      <c r="S36" s="139">
        <v>1.0999999999999999E-2</v>
      </c>
      <c r="T36" s="139">
        <v>1.9E-2</v>
      </c>
      <c r="U36" s="139">
        <v>1.6E-2</v>
      </c>
      <c r="V36" s="139">
        <v>0.01</v>
      </c>
      <c r="W36" s="139">
        <v>1.4999999999999999E-2</v>
      </c>
      <c r="X36" s="139">
        <v>8.0000000000000002E-3</v>
      </c>
      <c r="Y36" s="139">
        <v>1.2E-2</v>
      </c>
      <c r="Z36" s="139">
        <v>1.6E-2</v>
      </c>
      <c r="AA36" s="139">
        <v>7.0000000000000001E-3</v>
      </c>
      <c r="AB36" s="139">
        <v>3.5999999999999997E-2</v>
      </c>
      <c r="AC36" s="139">
        <v>3.6999999999999998E-2</v>
      </c>
      <c r="AD36" s="139">
        <v>1.0669999999999999</v>
      </c>
      <c r="AE36" s="139">
        <v>3.6999999999999998E-2</v>
      </c>
      <c r="AF36" s="139">
        <v>3.0000000000000001E-3</v>
      </c>
      <c r="AG36" s="139">
        <v>1.7999999999999999E-2</v>
      </c>
      <c r="AH36" s="139">
        <v>1.9E-2</v>
      </c>
      <c r="AI36" s="139">
        <v>0.01</v>
      </c>
      <c r="AJ36" s="139">
        <v>1.4E-2</v>
      </c>
      <c r="AK36" s="139">
        <v>2.7E-2</v>
      </c>
      <c r="AL36" s="139">
        <v>0</v>
      </c>
    </row>
    <row r="37" spans="1:38" ht="20.399999999999999" x14ac:dyDescent="0.3">
      <c r="A37" s="11" t="s">
        <v>79</v>
      </c>
      <c r="B37" s="10" t="s">
        <v>50</v>
      </c>
      <c r="C37" s="138">
        <v>5.1999999999999998E-2</v>
      </c>
      <c r="D37" s="138">
        <v>6.4000000000000001E-2</v>
      </c>
      <c r="E37" s="138">
        <v>6.7000000000000004E-2</v>
      </c>
      <c r="F37" s="138">
        <v>5.2999999999999999E-2</v>
      </c>
      <c r="G37" s="138">
        <v>5.8999999999999997E-2</v>
      </c>
      <c r="H37" s="138">
        <v>5.5E-2</v>
      </c>
      <c r="I37" s="138">
        <v>5.5E-2</v>
      </c>
      <c r="J37" s="138">
        <v>5.8000000000000003E-2</v>
      </c>
      <c r="K37" s="138">
        <v>6.5000000000000002E-2</v>
      </c>
      <c r="L37" s="138">
        <v>6.0999999999999999E-2</v>
      </c>
      <c r="M37" s="138">
        <v>5.8999999999999997E-2</v>
      </c>
      <c r="N37" s="138">
        <v>0.06</v>
      </c>
      <c r="O37" s="138">
        <v>7.9000000000000001E-2</v>
      </c>
      <c r="P37" s="138">
        <v>6.0999999999999999E-2</v>
      </c>
      <c r="Q37" s="138">
        <v>6.0999999999999999E-2</v>
      </c>
      <c r="R37" s="138">
        <v>6.2E-2</v>
      </c>
      <c r="S37" s="138">
        <v>5.8000000000000003E-2</v>
      </c>
      <c r="T37" s="138">
        <v>6.8000000000000005E-2</v>
      </c>
      <c r="U37" s="138">
        <v>6.9000000000000006E-2</v>
      </c>
      <c r="V37" s="138">
        <v>5.0999999999999997E-2</v>
      </c>
      <c r="W37" s="138">
        <v>5.1999999999999998E-2</v>
      </c>
      <c r="X37" s="138">
        <v>4.9000000000000002E-2</v>
      </c>
      <c r="Y37" s="138">
        <v>4.2000000000000003E-2</v>
      </c>
      <c r="Z37" s="138">
        <v>6.2E-2</v>
      </c>
      <c r="AA37" s="138">
        <v>0.04</v>
      </c>
      <c r="AB37" s="138">
        <v>4.2999999999999997E-2</v>
      </c>
      <c r="AC37" s="138">
        <v>4.8000000000000001E-2</v>
      </c>
      <c r="AD37" s="138">
        <v>3.6999999999999998E-2</v>
      </c>
      <c r="AE37" s="138">
        <v>1.2010000000000001</v>
      </c>
      <c r="AF37" s="138">
        <v>4.4999999999999998E-2</v>
      </c>
      <c r="AG37" s="138">
        <v>4.1000000000000002E-2</v>
      </c>
      <c r="AH37" s="138">
        <v>3.7999999999999999E-2</v>
      </c>
      <c r="AI37" s="138">
        <v>2.5000000000000001E-2</v>
      </c>
      <c r="AJ37" s="138">
        <v>3.5999999999999997E-2</v>
      </c>
      <c r="AK37" s="138">
        <v>6.0999999999999999E-2</v>
      </c>
      <c r="AL37" s="138">
        <v>0</v>
      </c>
    </row>
    <row r="38" spans="1:38" ht="13.8" x14ac:dyDescent="0.3">
      <c r="A38" s="11" t="s">
        <v>80</v>
      </c>
      <c r="B38" s="10" t="s">
        <v>50</v>
      </c>
      <c r="C38" s="139">
        <v>0.01</v>
      </c>
      <c r="D38" s="139">
        <v>1.4E-2</v>
      </c>
      <c r="E38" s="139">
        <v>1.4E-2</v>
      </c>
      <c r="F38" s="139">
        <v>1.4E-2</v>
      </c>
      <c r="G38" s="139">
        <v>1.7999999999999999E-2</v>
      </c>
      <c r="H38" s="139">
        <v>0.02</v>
      </c>
      <c r="I38" s="139">
        <v>1.2999999999999999E-2</v>
      </c>
      <c r="J38" s="139">
        <v>1.6E-2</v>
      </c>
      <c r="K38" s="139">
        <v>1.7999999999999999E-2</v>
      </c>
      <c r="L38" s="139">
        <v>1.9E-2</v>
      </c>
      <c r="M38" s="139">
        <v>0.02</v>
      </c>
      <c r="N38" s="139">
        <v>1.6E-2</v>
      </c>
      <c r="O38" s="139">
        <v>1.7000000000000001E-2</v>
      </c>
      <c r="P38" s="139">
        <v>1.4999999999999999E-2</v>
      </c>
      <c r="Q38" s="139">
        <v>2.3E-2</v>
      </c>
      <c r="R38" s="139">
        <v>1.7999999999999999E-2</v>
      </c>
      <c r="S38" s="139">
        <v>1.7000000000000001E-2</v>
      </c>
      <c r="T38" s="139">
        <v>1.7999999999999999E-2</v>
      </c>
      <c r="U38" s="139">
        <v>2.5000000000000001E-2</v>
      </c>
      <c r="V38" s="139">
        <v>1.4999999999999999E-2</v>
      </c>
      <c r="W38" s="139">
        <v>1.7000000000000001E-2</v>
      </c>
      <c r="X38" s="139">
        <v>1.2E-2</v>
      </c>
      <c r="Y38" s="139">
        <v>4.7E-2</v>
      </c>
      <c r="Z38" s="139">
        <v>2.1999999999999999E-2</v>
      </c>
      <c r="AA38" s="139">
        <v>2.9000000000000001E-2</v>
      </c>
      <c r="AB38" s="139">
        <v>2.1999999999999999E-2</v>
      </c>
      <c r="AC38" s="139">
        <v>0.03</v>
      </c>
      <c r="AD38" s="139">
        <v>1.9E-2</v>
      </c>
      <c r="AE38" s="139">
        <v>2.5000000000000001E-2</v>
      </c>
      <c r="AF38" s="139">
        <v>1.01</v>
      </c>
      <c r="AG38" s="139">
        <v>2.7E-2</v>
      </c>
      <c r="AH38" s="139">
        <v>2.3E-2</v>
      </c>
      <c r="AI38" s="139">
        <v>1.7999999999999999E-2</v>
      </c>
      <c r="AJ38" s="139">
        <v>0.03</v>
      </c>
      <c r="AK38" s="139">
        <v>4.5999999999999999E-2</v>
      </c>
      <c r="AL38" s="139">
        <v>0</v>
      </c>
    </row>
    <row r="39" spans="1:38" ht="20.399999999999999" x14ac:dyDescent="0.3">
      <c r="A39" s="11" t="s">
        <v>81</v>
      </c>
      <c r="B39" s="10" t="s">
        <v>50</v>
      </c>
      <c r="C39" s="138">
        <v>8.4000000000000005E-2</v>
      </c>
      <c r="D39" s="138">
        <v>0.23699999999999999</v>
      </c>
      <c r="E39" s="138">
        <v>0.17</v>
      </c>
      <c r="F39" s="138">
        <v>0.16200000000000001</v>
      </c>
      <c r="G39" s="138">
        <v>0.17799999999999999</v>
      </c>
      <c r="H39" s="138">
        <v>0.10199999999999999</v>
      </c>
      <c r="I39" s="138">
        <v>0.121</v>
      </c>
      <c r="J39" s="138">
        <v>0.16</v>
      </c>
      <c r="K39" s="138">
        <v>0.19800000000000001</v>
      </c>
      <c r="L39" s="138">
        <v>0.20300000000000001</v>
      </c>
      <c r="M39" s="138">
        <v>0.16800000000000001</v>
      </c>
      <c r="N39" s="138">
        <v>0.17</v>
      </c>
      <c r="O39" s="138">
        <v>0.154</v>
      </c>
      <c r="P39" s="138">
        <v>0.14599999999999999</v>
      </c>
      <c r="Q39" s="138">
        <v>0.23300000000000001</v>
      </c>
      <c r="R39" s="138">
        <v>0.188</v>
      </c>
      <c r="S39" s="138">
        <v>0.16800000000000001</v>
      </c>
      <c r="T39" s="138">
        <v>0.21199999999999999</v>
      </c>
      <c r="U39" s="138">
        <v>0.18099999999999999</v>
      </c>
      <c r="V39" s="138">
        <v>0.153</v>
      </c>
      <c r="W39" s="138">
        <v>0.121</v>
      </c>
      <c r="X39" s="138">
        <v>0.113</v>
      </c>
      <c r="Y39" s="138">
        <v>0.104</v>
      </c>
      <c r="Z39" s="138">
        <v>0.16700000000000001</v>
      </c>
      <c r="AA39" s="138">
        <v>0.10199999999999999</v>
      </c>
      <c r="AB39" s="138">
        <v>0.18</v>
      </c>
      <c r="AC39" s="138">
        <v>0.19800000000000001</v>
      </c>
      <c r="AD39" s="138">
        <v>0.13400000000000001</v>
      </c>
      <c r="AE39" s="138">
        <v>0.109</v>
      </c>
      <c r="AF39" s="138">
        <v>2.1000000000000001E-2</v>
      </c>
      <c r="AG39" s="138">
        <v>1.1719999999999999</v>
      </c>
      <c r="AH39" s="138">
        <v>7.8E-2</v>
      </c>
      <c r="AI39" s="138">
        <v>7.5999999999999998E-2</v>
      </c>
      <c r="AJ39" s="138">
        <v>9.0999999999999998E-2</v>
      </c>
      <c r="AK39" s="138">
        <v>0.153</v>
      </c>
      <c r="AL39" s="138">
        <v>0</v>
      </c>
    </row>
    <row r="40" spans="1:38" ht="30.6" x14ac:dyDescent="0.3">
      <c r="A40" s="11" t="s">
        <v>82</v>
      </c>
      <c r="B40" s="10" t="s">
        <v>50</v>
      </c>
      <c r="C40" s="139">
        <v>3.0000000000000001E-3</v>
      </c>
      <c r="D40" s="139">
        <v>5.0000000000000001E-3</v>
      </c>
      <c r="E40" s="139">
        <v>6.0000000000000001E-3</v>
      </c>
      <c r="F40" s="139">
        <v>5.0000000000000001E-3</v>
      </c>
      <c r="G40" s="139">
        <v>6.0000000000000001E-3</v>
      </c>
      <c r="H40" s="139">
        <v>3.0000000000000001E-3</v>
      </c>
      <c r="I40" s="139">
        <v>4.0000000000000001E-3</v>
      </c>
      <c r="J40" s="139">
        <v>5.0000000000000001E-3</v>
      </c>
      <c r="K40" s="139">
        <v>6.0000000000000001E-3</v>
      </c>
      <c r="L40" s="139">
        <v>7.0000000000000001E-3</v>
      </c>
      <c r="M40" s="139">
        <v>6.0000000000000001E-3</v>
      </c>
      <c r="N40" s="139">
        <v>5.0000000000000001E-3</v>
      </c>
      <c r="O40" s="139">
        <v>6.0000000000000001E-3</v>
      </c>
      <c r="P40" s="139">
        <v>4.0000000000000001E-3</v>
      </c>
      <c r="Q40" s="139">
        <v>6.0000000000000001E-3</v>
      </c>
      <c r="R40" s="139">
        <v>7.0000000000000001E-3</v>
      </c>
      <c r="S40" s="139">
        <v>5.0000000000000001E-3</v>
      </c>
      <c r="T40" s="139">
        <v>7.0000000000000001E-3</v>
      </c>
      <c r="U40" s="139">
        <v>6.0000000000000001E-3</v>
      </c>
      <c r="V40" s="139">
        <v>4.0000000000000001E-3</v>
      </c>
      <c r="W40" s="139">
        <v>4.0000000000000001E-3</v>
      </c>
      <c r="X40" s="139">
        <v>3.0000000000000001E-3</v>
      </c>
      <c r="Y40" s="139">
        <v>3.0000000000000001E-3</v>
      </c>
      <c r="Z40" s="139">
        <v>4.0000000000000001E-3</v>
      </c>
      <c r="AA40" s="139">
        <v>3.0000000000000001E-3</v>
      </c>
      <c r="AB40" s="139">
        <v>4.0000000000000001E-3</v>
      </c>
      <c r="AC40" s="139">
        <v>4.0000000000000001E-3</v>
      </c>
      <c r="AD40" s="139">
        <v>3.0000000000000001E-3</v>
      </c>
      <c r="AE40" s="139">
        <v>4.0000000000000001E-3</v>
      </c>
      <c r="AF40" s="139">
        <v>1E-3</v>
      </c>
      <c r="AG40" s="139">
        <v>4.0000000000000001E-3</v>
      </c>
      <c r="AH40" s="139">
        <v>1.0049999999999999</v>
      </c>
      <c r="AI40" s="139">
        <v>2E-3</v>
      </c>
      <c r="AJ40" s="139">
        <v>6.0000000000000001E-3</v>
      </c>
      <c r="AK40" s="139">
        <v>7.0000000000000001E-3</v>
      </c>
      <c r="AL40" s="139">
        <v>0</v>
      </c>
    </row>
    <row r="41" spans="1:38" ht="13.8" x14ac:dyDescent="0.3">
      <c r="A41" s="11" t="s">
        <v>83</v>
      </c>
      <c r="B41" s="10" t="s">
        <v>50</v>
      </c>
      <c r="C41" s="138">
        <v>1E-3</v>
      </c>
      <c r="D41" s="138">
        <v>1E-3</v>
      </c>
      <c r="E41" s="138">
        <v>2E-3</v>
      </c>
      <c r="F41" s="138">
        <v>1E-3</v>
      </c>
      <c r="G41" s="138">
        <v>1E-3</v>
      </c>
      <c r="H41" s="138">
        <v>1E-3</v>
      </c>
      <c r="I41" s="138">
        <v>1E-3</v>
      </c>
      <c r="J41" s="138">
        <v>1E-3</v>
      </c>
      <c r="K41" s="138">
        <v>1E-3</v>
      </c>
      <c r="L41" s="138">
        <v>2E-3</v>
      </c>
      <c r="M41" s="138">
        <v>1E-3</v>
      </c>
      <c r="N41" s="138">
        <v>1E-3</v>
      </c>
      <c r="O41" s="138">
        <v>2E-3</v>
      </c>
      <c r="P41" s="138">
        <v>1E-3</v>
      </c>
      <c r="Q41" s="138">
        <v>2E-3</v>
      </c>
      <c r="R41" s="138">
        <v>2E-3</v>
      </c>
      <c r="S41" s="138">
        <v>2E-3</v>
      </c>
      <c r="T41" s="138">
        <v>2E-3</v>
      </c>
      <c r="U41" s="138">
        <v>1E-3</v>
      </c>
      <c r="V41" s="138">
        <v>1E-3</v>
      </c>
      <c r="W41" s="138">
        <v>1E-3</v>
      </c>
      <c r="X41" s="138">
        <v>1E-3</v>
      </c>
      <c r="Y41" s="138">
        <v>1E-3</v>
      </c>
      <c r="Z41" s="138">
        <v>1E-3</v>
      </c>
      <c r="AA41" s="138">
        <v>1E-3</v>
      </c>
      <c r="AB41" s="138">
        <v>1E-3</v>
      </c>
      <c r="AC41" s="138">
        <v>1E-3</v>
      </c>
      <c r="AD41" s="138">
        <v>1E-3</v>
      </c>
      <c r="AE41" s="138">
        <v>2E-3</v>
      </c>
      <c r="AF41" s="138">
        <v>0</v>
      </c>
      <c r="AG41" s="138">
        <v>2E-3</v>
      </c>
      <c r="AH41" s="138">
        <v>2E-3</v>
      </c>
      <c r="AI41" s="138">
        <v>1.0009999999999999</v>
      </c>
      <c r="AJ41" s="138">
        <v>2E-3</v>
      </c>
      <c r="AK41" s="138">
        <v>3.0000000000000001E-3</v>
      </c>
      <c r="AL41" s="138">
        <v>0</v>
      </c>
    </row>
    <row r="42" spans="1:38" ht="20.399999999999999" x14ac:dyDescent="0.3">
      <c r="A42" s="11" t="s">
        <v>84</v>
      </c>
      <c r="B42" s="10" t="s">
        <v>50</v>
      </c>
      <c r="C42" s="139">
        <v>1E-3</v>
      </c>
      <c r="D42" s="139">
        <v>1E-3</v>
      </c>
      <c r="E42" s="139">
        <v>1E-3</v>
      </c>
      <c r="F42" s="139">
        <v>1E-3</v>
      </c>
      <c r="G42" s="139">
        <v>1E-3</v>
      </c>
      <c r="H42" s="139">
        <v>1E-3</v>
      </c>
      <c r="I42" s="139">
        <v>1E-3</v>
      </c>
      <c r="J42" s="139">
        <v>1E-3</v>
      </c>
      <c r="K42" s="139">
        <v>2E-3</v>
      </c>
      <c r="L42" s="139">
        <v>2E-3</v>
      </c>
      <c r="M42" s="139">
        <v>1E-3</v>
      </c>
      <c r="N42" s="139">
        <v>1E-3</v>
      </c>
      <c r="O42" s="139">
        <v>1E-3</v>
      </c>
      <c r="P42" s="139">
        <v>1E-3</v>
      </c>
      <c r="Q42" s="139">
        <v>2E-3</v>
      </c>
      <c r="R42" s="139">
        <v>2E-3</v>
      </c>
      <c r="S42" s="139">
        <v>1E-3</v>
      </c>
      <c r="T42" s="139">
        <v>2E-3</v>
      </c>
      <c r="U42" s="139">
        <v>2E-3</v>
      </c>
      <c r="V42" s="139">
        <v>1E-3</v>
      </c>
      <c r="W42" s="139">
        <v>2E-3</v>
      </c>
      <c r="X42" s="139">
        <v>1E-3</v>
      </c>
      <c r="Y42" s="139">
        <v>3.0000000000000001E-3</v>
      </c>
      <c r="Z42" s="139">
        <v>1E-3</v>
      </c>
      <c r="AA42" s="139">
        <v>1E-3</v>
      </c>
      <c r="AB42" s="139">
        <v>1E-3</v>
      </c>
      <c r="AC42" s="139">
        <v>2E-3</v>
      </c>
      <c r="AD42" s="139">
        <v>1E-3</v>
      </c>
      <c r="AE42" s="139">
        <v>5.0000000000000001E-3</v>
      </c>
      <c r="AF42" s="139">
        <v>0</v>
      </c>
      <c r="AG42" s="139">
        <v>4.0000000000000001E-3</v>
      </c>
      <c r="AH42" s="139">
        <v>1.0999999999999999E-2</v>
      </c>
      <c r="AI42" s="139">
        <v>1E-3</v>
      </c>
      <c r="AJ42" s="139">
        <v>1.042</v>
      </c>
      <c r="AK42" s="139">
        <v>1.7000000000000001E-2</v>
      </c>
      <c r="AL42" s="139">
        <v>0</v>
      </c>
    </row>
    <row r="43" spans="1:38" ht="30.6" x14ac:dyDescent="0.3">
      <c r="A43" s="11" t="s">
        <v>85</v>
      </c>
      <c r="B43" s="10" t="s">
        <v>50</v>
      </c>
      <c r="C43" s="138">
        <v>3.0000000000000001E-3</v>
      </c>
      <c r="D43" s="138">
        <v>7.0000000000000001E-3</v>
      </c>
      <c r="E43" s="138">
        <v>8.0000000000000002E-3</v>
      </c>
      <c r="F43" s="138">
        <v>8.9999999999999993E-3</v>
      </c>
      <c r="G43" s="138">
        <v>5.0000000000000001E-3</v>
      </c>
      <c r="H43" s="138">
        <v>5.0000000000000001E-3</v>
      </c>
      <c r="I43" s="138">
        <v>5.0000000000000001E-3</v>
      </c>
      <c r="J43" s="138">
        <v>5.0000000000000001E-3</v>
      </c>
      <c r="K43" s="138">
        <v>6.0000000000000001E-3</v>
      </c>
      <c r="L43" s="138">
        <v>5.0000000000000001E-3</v>
      </c>
      <c r="M43" s="138">
        <v>5.0000000000000001E-3</v>
      </c>
      <c r="N43" s="138">
        <v>6.0000000000000001E-3</v>
      </c>
      <c r="O43" s="138">
        <v>6.0000000000000001E-3</v>
      </c>
      <c r="P43" s="138">
        <v>6.0000000000000001E-3</v>
      </c>
      <c r="Q43" s="138">
        <v>1.0999999999999999E-2</v>
      </c>
      <c r="R43" s="138">
        <v>6.0000000000000001E-3</v>
      </c>
      <c r="S43" s="138">
        <v>6.0000000000000001E-3</v>
      </c>
      <c r="T43" s="138">
        <v>7.0000000000000001E-3</v>
      </c>
      <c r="U43" s="138">
        <v>8.0000000000000002E-3</v>
      </c>
      <c r="V43" s="138">
        <v>4.0000000000000001E-3</v>
      </c>
      <c r="W43" s="138">
        <v>7.0000000000000001E-3</v>
      </c>
      <c r="X43" s="138">
        <v>3.0000000000000001E-3</v>
      </c>
      <c r="Y43" s="138">
        <v>6.0000000000000001E-3</v>
      </c>
      <c r="Z43" s="138">
        <v>5.0000000000000001E-3</v>
      </c>
      <c r="AA43" s="138">
        <v>4.0000000000000001E-3</v>
      </c>
      <c r="AB43" s="138">
        <v>8.9999999999999993E-3</v>
      </c>
      <c r="AC43" s="138">
        <v>2.9000000000000001E-2</v>
      </c>
      <c r="AD43" s="138">
        <v>0.01</v>
      </c>
      <c r="AE43" s="138">
        <v>6.0000000000000001E-3</v>
      </c>
      <c r="AF43" s="138">
        <v>1E-3</v>
      </c>
      <c r="AG43" s="138">
        <v>7.0000000000000001E-3</v>
      </c>
      <c r="AH43" s="138">
        <v>6.0000000000000001E-3</v>
      </c>
      <c r="AI43" s="138">
        <v>4.0000000000000001E-3</v>
      </c>
      <c r="AJ43" s="138">
        <v>1.7000000000000001E-2</v>
      </c>
      <c r="AK43" s="138">
        <v>1.04</v>
      </c>
      <c r="AL43" s="138">
        <v>0</v>
      </c>
    </row>
    <row r="44" spans="1:38" ht="20.399999999999999" x14ac:dyDescent="0.3">
      <c r="A44" s="11" t="s">
        <v>86</v>
      </c>
      <c r="B44" s="10" t="s">
        <v>50</v>
      </c>
      <c r="C44" s="139">
        <v>0</v>
      </c>
      <c r="D44" s="139">
        <v>0</v>
      </c>
      <c r="E44" s="139">
        <v>0</v>
      </c>
      <c r="F44" s="139">
        <v>0</v>
      </c>
      <c r="G44" s="139">
        <v>0</v>
      </c>
      <c r="H44" s="139">
        <v>0</v>
      </c>
      <c r="I44" s="139">
        <v>0</v>
      </c>
      <c r="J44" s="139">
        <v>0</v>
      </c>
      <c r="K44" s="139">
        <v>0</v>
      </c>
      <c r="L44" s="139">
        <v>0</v>
      </c>
      <c r="M44" s="139">
        <v>0</v>
      </c>
      <c r="N44" s="139">
        <v>0</v>
      </c>
      <c r="O44" s="139">
        <v>0</v>
      </c>
      <c r="P44" s="139">
        <v>0</v>
      </c>
      <c r="Q44" s="139">
        <v>0</v>
      </c>
      <c r="R44" s="139">
        <v>0</v>
      </c>
      <c r="S44" s="139">
        <v>0</v>
      </c>
      <c r="T44" s="139">
        <v>0</v>
      </c>
      <c r="U44" s="139">
        <v>0</v>
      </c>
      <c r="V44" s="139">
        <v>0</v>
      </c>
      <c r="W44" s="139">
        <v>0</v>
      </c>
      <c r="X44" s="139">
        <v>0</v>
      </c>
      <c r="Y44" s="139">
        <v>0</v>
      </c>
      <c r="Z44" s="139">
        <v>0</v>
      </c>
      <c r="AA44" s="139">
        <v>0</v>
      </c>
      <c r="AB44" s="139">
        <v>0</v>
      </c>
      <c r="AC44" s="139">
        <v>0</v>
      </c>
      <c r="AD44" s="139">
        <v>0</v>
      </c>
      <c r="AE44" s="139">
        <v>0</v>
      </c>
      <c r="AF44" s="139">
        <v>0</v>
      </c>
      <c r="AG44" s="139">
        <v>0</v>
      </c>
      <c r="AH44" s="139">
        <v>0</v>
      </c>
      <c r="AI44" s="139">
        <v>0</v>
      </c>
      <c r="AJ44" s="139">
        <v>0</v>
      </c>
      <c r="AK44" s="139">
        <v>0</v>
      </c>
      <c r="AL44" s="139">
        <v>1</v>
      </c>
    </row>
    <row r="45" spans="1:38" ht="13.8" x14ac:dyDescent="0.3">
      <c r="A45" s="11" t="s">
        <v>87</v>
      </c>
      <c r="B45" s="10" t="s">
        <v>50</v>
      </c>
      <c r="C45" s="138">
        <v>1.974</v>
      </c>
      <c r="D45" s="138">
        <v>2.0670000000000002</v>
      </c>
      <c r="E45" s="138">
        <v>2.1389999999999998</v>
      </c>
      <c r="F45" s="138">
        <v>2.12</v>
      </c>
      <c r="G45" s="138">
        <v>2.6389999999999998</v>
      </c>
      <c r="H45" s="138">
        <v>2.2309999999999999</v>
      </c>
      <c r="I45" s="138">
        <v>2.262</v>
      </c>
      <c r="J45" s="138">
        <v>2.4129999999999998</v>
      </c>
      <c r="K45" s="138">
        <v>3.0329999999999999</v>
      </c>
      <c r="L45" s="138">
        <v>2.66</v>
      </c>
      <c r="M45" s="138">
        <v>2.6</v>
      </c>
      <c r="N45" s="138">
        <v>2.42</v>
      </c>
      <c r="O45" s="138">
        <v>2.6440000000000001</v>
      </c>
      <c r="P45" s="138">
        <v>2.3479999999999999</v>
      </c>
      <c r="Q45" s="138">
        <v>2.6819999999999999</v>
      </c>
      <c r="R45" s="138">
        <v>2.6150000000000002</v>
      </c>
      <c r="S45" s="138">
        <v>2.4089999999999998</v>
      </c>
      <c r="T45" s="138">
        <v>2.734</v>
      </c>
      <c r="U45" s="138">
        <v>2.66</v>
      </c>
      <c r="V45" s="138">
        <v>2.2000000000000002</v>
      </c>
      <c r="W45" s="138">
        <v>2.1760000000000002</v>
      </c>
      <c r="X45" s="138">
        <v>2.06</v>
      </c>
      <c r="Y45" s="138">
        <v>1.655</v>
      </c>
      <c r="Z45" s="138">
        <v>2.133</v>
      </c>
      <c r="AA45" s="138">
        <v>1.962</v>
      </c>
      <c r="AB45" s="138">
        <v>2.0089999999999999</v>
      </c>
      <c r="AC45" s="138">
        <v>2.0179999999999998</v>
      </c>
      <c r="AD45" s="138">
        <v>1.5720000000000001</v>
      </c>
      <c r="AE45" s="138">
        <v>1.621</v>
      </c>
      <c r="AF45" s="138">
        <v>1.196</v>
      </c>
      <c r="AG45" s="138">
        <v>1.625</v>
      </c>
      <c r="AH45" s="138">
        <v>1.5389999999999999</v>
      </c>
      <c r="AI45" s="138">
        <v>1.36</v>
      </c>
      <c r="AJ45" s="138">
        <v>1.6639999999999999</v>
      </c>
      <c r="AK45" s="138">
        <v>1.96</v>
      </c>
      <c r="AL45" s="138">
        <v>1</v>
      </c>
    </row>
    <row r="46" spans="1:38" x14ac:dyDescent="0.25">
      <c r="A46" s="12" t="s">
        <v>88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7DA50851-4BF2-4630-B82E-9D2205BE58A5}"/>
    <hyperlink ref="C3" r:id="rId2" display="http://localhost/OECDStat_Metadata/ShowMetadata.ashx?Dataset=IOTSI4_2018&amp;Coords=[VAR].[LEONTFD]&amp;ShowOnWeb=true&amp;Lang=en" xr:uid="{AB11A4E7-43D6-46DB-BE8F-03CFB874B84E}"/>
    <hyperlink ref="A46" r:id="rId3" display="https://stats-3.oecd.org/index.aspx?DatasetCode=IOTSI4_2018" xr:uid="{3CDF4E8B-4972-454C-B600-52C725F46283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43"/>
  <sheetViews>
    <sheetView tabSelected="1" workbookViewId="0">
      <selection activeCell="C3" sqref="C3"/>
    </sheetView>
  </sheetViews>
  <sheetFormatPr defaultRowHeight="14.4" x14ac:dyDescent="0.3"/>
  <cols>
    <col min="1" max="1" width="12.44140625" customWidth="1"/>
    <col min="2" max="26" width="10.109375" customWidth="1"/>
    <col min="27" max="27" width="13.44140625" customWidth="1"/>
    <col min="28" max="43" width="10.109375" customWidth="1"/>
  </cols>
  <sheetData>
    <row r="1" spans="1:43" s="4" customFormat="1" x14ac:dyDescent="0.3">
      <c r="B1" s="4" t="s">
        <v>89</v>
      </c>
      <c r="C1" s="18" t="s">
        <v>185</v>
      </c>
      <c r="D1" s="18" t="s">
        <v>184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18" t="s">
        <v>141</v>
      </c>
      <c r="M1" s="18" t="s">
        <v>142</v>
      </c>
      <c r="N1" s="4" t="s">
        <v>97</v>
      </c>
      <c r="O1" s="18" t="s">
        <v>197</v>
      </c>
      <c r="P1" s="18" t="s">
        <v>198</v>
      </c>
      <c r="Q1" s="18" t="s">
        <v>199</v>
      </c>
      <c r="R1" s="18" t="s">
        <v>200</v>
      </c>
      <c r="S1" s="4" t="s">
        <v>98</v>
      </c>
      <c r="T1" s="4" t="s">
        <v>99</v>
      </c>
      <c r="U1" s="4" t="s">
        <v>100</v>
      </c>
      <c r="V1" s="4" t="s">
        <v>101</v>
      </c>
      <c r="W1" s="4" t="s">
        <v>102</v>
      </c>
      <c r="X1" s="4" t="s">
        <v>103</v>
      </c>
      <c r="Y1" s="4" t="s">
        <v>104</v>
      </c>
      <c r="Z1" s="18" t="s">
        <v>201</v>
      </c>
      <c r="AA1" s="18" t="s">
        <v>202</v>
      </c>
      <c r="AB1" s="18" t="s">
        <v>203</v>
      </c>
      <c r="AC1" s="4" t="s">
        <v>105</v>
      </c>
      <c r="AD1" s="4" t="s">
        <v>106</v>
      </c>
      <c r="AE1" s="4" t="s">
        <v>107</v>
      </c>
      <c r="AF1" s="4" t="s">
        <v>108</v>
      </c>
      <c r="AG1" s="4" t="s">
        <v>109</v>
      </c>
      <c r="AH1" s="4" t="s">
        <v>110</v>
      </c>
      <c r="AI1" s="4" t="s">
        <v>111</v>
      </c>
      <c r="AJ1" s="4" t="s">
        <v>112</v>
      </c>
      <c r="AK1" s="4" t="s">
        <v>113</v>
      </c>
      <c r="AL1" s="4" t="s">
        <v>114</v>
      </c>
      <c r="AM1" s="4" t="s">
        <v>115</v>
      </c>
      <c r="AN1" s="4" t="s">
        <v>116</v>
      </c>
      <c r="AO1" s="4" t="s">
        <v>117</v>
      </c>
      <c r="AP1" s="4" t="s">
        <v>118</v>
      </c>
      <c r="AQ1" s="4" t="s">
        <v>119</v>
      </c>
    </row>
    <row r="2" spans="1:43" x14ac:dyDescent="0.3">
      <c r="A2" t="s">
        <v>89</v>
      </c>
      <c r="B2" s="36">
        <f>'OECD LEONTFD'!C9</f>
        <v>1.0640000000000001</v>
      </c>
      <c r="C2" s="37">
        <f>'Weighted Avg SCN Multipliers'!E136</f>
        <v>0</v>
      </c>
      <c r="D2" s="37">
        <f>'Weighted Avg SCN Multipliers'!F136</f>
        <v>0</v>
      </c>
      <c r="E2" s="36">
        <f>'OECD LEONTFD'!E9</f>
        <v>0.01</v>
      </c>
      <c r="F2" s="36">
        <f>'OECD LEONTFD'!F9</f>
        <v>0.01</v>
      </c>
      <c r="G2" s="36">
        <f>'OECD LEONTFD'!G9</f>
        <v>0.35199999999999998</v>
      </c>
      <c r="H2" s="36">
        <f>'OECD LEONTFD'!H9</f>
        <v>4.5999999999999999E-2</v>
      </c>
      <c r="I2" s="36">
        <f>'OECD LEONTFD'!I9</f>
        <v>0.151</v>
      </c>
      <c r="J2" s="36">
        <f>'OECD LEONTFD'!J9</f>
        <v>6.4000000000000001E-2</v>
      </c>
      <c r="K2" s="36">
        <f>'OECD LEONTFD'!K9</f>
        <v>6.3E-2</v>
      </c>
      <c r="L2" s="37">
        <f>'Weighted Avg SCN Multipliers'!N136</f>
        <v>1.0355950998142316E-5</v>
      </c>
      <c r="M2" s="37">
        <f>'Weighted Avg SCN Multipliers'!O136</f>
        <v>0</v>
      </c>
      <c r="N2" s="36">
        <f>'OECD LEONTFD'!M9</f>
        <v>3.4000000000000002E-2</v>
      </c>
      <c r="O2" s="37">
        <f>'Weighted Avg SCN Multipliers'!Q136</f>
        <v>0</v>
      </c>
      <c r="P2" s="37">
        <f>'Weighted Avg SCN Multipliers'!R136</f>
        <v>0</v>
      </c>
      <c r="Q2" s="37">
        <f>'Weighted Avg SCN Multipliers'!S136</f>
        <v>6.6195362214405714E-6</v>
      </c>
      <c r="R2" s="37">
        <f>'Weighted Avg SCN Multipliers'!T136</f>
        <v>0</v>
      </c>
      <c r="S2" s="36">
        <f>'OECD LEONTFD'!P9</f>
        <v>1.0999999999999999E-2</v>
      </c>
      <c r="T2" s="36">
        <f>'OECD LEONTFD'!Q9</f>
        <v>8.9999999999999993E-3</v>
      </c>
      <c r="U2" s="36">
        <f>'OECD LEONTFD'!R9</f>
        <v>1.2E-2</v>
      </c>
      <c r="V2" s="36">
        <f>'OECD LEONTFD'!S9</f>
        <v>8.9999999999999993E-3</v>
      </c>
      <c r="W2" s="36">
        <f>'OECD LEONTFD'!T9</f>
        <v>1.2E-2</v>
      </c>
      <c r="X2" s="36">
        <f>'OECD LEONTFD'!U9</f>
        <v>1.0999999999999999E-2</v>
      </c>
      <c r="Y2" s="36">
        <f>'OECD LEONTFD'!V9</f>
        <v>1.4999999999999999E-2</v>
      </c>
      <c r="Z2" s="37">
        <f>'Weighted Avg SCN Multipliers'!AB136</f>
        <v>0</v>
      </c>
      <c r="AA2" s="37">
        <f>'Weighted Avg SCN Multipliers'!AC136</f>
        <v>0</v>
      </c>
      <c r="AB2" s="37">
        <f>'Weighted Avg SCN Multipliers'!AD136</f>
        <v>6.0596201650093984E-6</v>
      </c>
      <c r="AC2" s="36">
        <f>'OECD LEONTFD'!X9</f>
        <v>1.0999999999999999E-2</v>
      </c>
      <c r="AD2" s="36">
        <f>'OECD LEONTFD'!Y9</f>
        <v>8.0000000000000002E-3</v>
      </c>
      <c r="AE2" s="36">
        <f>'OECD LEONTFD'!Z9</f>
        <v>1.4E-2</v>
      </c>
      <c r="AF2" s="36">
        <f>'OECD LEONTFD'!AA9</f>
        <v>9.4E-2</v>
      </c>
      <c r="AG2" s="36">
        <f>'OECD LEONTFD'!AB9</f>
        <v>0.01</v>
      </c>
      <c r="AH2" s="36">
        <f>'OECD LEONTFD'!AC9</f>
        <v>6.0000000000000001E-3</v>
      </c>
      <c r="AI2" s="36">
        <f>'OECD LEONTFD'!AD9</f>
        <v>4.0000000000000001E-3</v>
      </c>
      <c r="AJ2" s="36">
        <f>'OECD LEONTFD'!AE9</f>
        <v>4.0000000000000001E-3</v>
      </c>
      <c r="AK2" s="36">
        <f>'OECD LEONTFD'!AF9</f>
        <v>2E-3</v>
      </c>
      <c r="AL2" s="36">
        <f>'OECD LEONTFD'!AG9</f>
        <v>7.0000000000000001E-3</v>
      </c>
      <c r="AM2" s="36">
        <f>'OECD LEONTFD'!AH9</f>
        <v>8.0000000000000002E-3</v>
      </c>
      <c r="AN2" s="36">
        <f>'OECD LEONTFD'!AI9</f>
        <v>8.0000000000000002E-3</v>
      </c>
      <c r="AO2" s="36">
        <f>'OECD LEONTFD'!AJ9</f>
        <v>1.0999999999999999E-2</v>
      </c>
      <c r="AP2" s="36">
        <f>'OECD LEONTFD'!AK9</f>
        <v>1.4999999999999999E-2</v>
      </c>
      <c r="AQ2" s="36">
        <f>'OECD LEONTFD'!AL9</f>
        <v>0</v>
      </c>
    </row>
    <row r="3" spans="1:43" x14ac:dyDescent="0.3">
      <c r="A3" s="13" t="s">
        <v>185</v>
      </c>
      <c r="B3" s="37">
        <f>'Weighted Avg SCN Multipliers'!D137</f>
        <v>4.1188073707781317E-3</v>
      </c>
      <c r="C3" s="37">
        <f>'Weighted Avg SCN Multipliers'!E137</f>
        <v>0.63409152819395265</v>
      </c>
      <c r="D3" s="37">
        <f>'Weighted Avg SCN Multipliers'!F137</f>
        <v>0</v>
      </c>
      <c r="E3" s="37">
        <f>'Weighted Avg SCN Multipliers'!G137</f>
        <v>0</v>
      </c>
      <c r="F3" s="37">
        <f>'Weighted Avg SCN Multipliers'!H137</f>
        <v>2.2132933805502587E-3</v>
      </c>
      <c r="G3" s="37">
        <f>'Weighted Avg SCN Multipliers'!I137</f>
        <v>7.9230774254179846E-4</v>
      </c>
      <c r="H3" s="37">
        <f>'Weighted Avg SCN Multipliers'!J137</f>
        <v>0</v>
      </c>
      <c r="I3" s="37">
        <f>'Weighted Avg SCN Multipliers'!K137</f>
        <v>4.767093435031327E-4</v>
      </c>
      <c r="J3" s="37">
        <f>'Weighted Avg SCN Multipliers'!L137</f>
        <v>0</v>
      </c>
      <c r="K3" s="37">
        <f>'Weighted Avg SCN Multipliers'!M137</f>
        <v>8.7455024845119785E-4</v>
      </c>
      <c r="L3" s="37">
        <f>'Weighted Avg SCN Multipliers'!N137</f>
        <v>3.6620664287494047E-2</v>
      </c>
      <c r="M3" s="37">
        <f>'Weighted Avg SCN Multipliers'!O137</f>
        <v>0</v>
      </c>
      <c r="N3" s="37">
        <f>'Weighted Avg SCN Multipliers'!P137</f>
        <v>0</v>
      </c>
      <c r="O3" s="37">
        <f>'Weighted Avg SCN Multipliers'!Q137</f>
        <v>1.0855352764914193E-2</v>
      </c>
      <c r="P3" s="37">
        <f>'Weighted Avg SCN Multipliers'!R137</f>
        <v>1.6283029147371286E-2</v>
      </c>
      <c r="Q3" s="37">
        <f>'Weighted Avg SCN Multipliers'!S137</f>
        <v>0.17066194497412149</v>
      </c>
      <c r="R3" s="37">
        <f>'Weighted Avg SCN Multipliers'!T137</f>
        <v>1.1270770907109779E-2</v>
      </c>
      <c r="S3" s="37">
        <f>'Weighted Avg SCN Multipliers'!U137</f>
        <v>5.1076001089621359E-4</v>
      </c>
      <c r="T3" s="37">
        <f>'Weighted Avg SCN Multipliers'!V137</f>
        <v>0</v>
      </c>
      <c r="U3" s="37">
        <f>'Weighted Avg SCN Multipliers'!W137</f>
        <v>1.3620266957232362E-4</v>
      </c>
      <c r="V3" s="37">
        <f>'Weighted Avg SCN Multipliers'!X137</f>
        <v>0</v>
      </c>
      <c r="W3" s="37">
        <f>'Weighted Avg SCN Multipliers'!Y137</f>
        <v>2.783261367859132E-3</v>
      </c>
      <c r="X3" s="37">
        <f>'Weighted Avg SCN Multipliers'!Z137</f>
        <v>5.4334305271778883E-5</v>
      </c>
      <c r="Y3" s="37">
        <f>'Weighted Avg SCN Multipliers'!AA137</f>
        <v>0</v>
      </c>
      <c r="Z3" s="37">
        <f>'Weighted Avg SCN Multipliers'!AB137</f>
        <v>3.4981385635158443E-2</v>
      </c>
      <c r="AA3" s="37">
        <f>'Weighted Avg SCN Multipliers'!AC137</f>
        <v>1.7490692817579222E-2</v>
      </c>
      <c r="AB3" s="37">
        <f>'Weighted Avg SCN Multipliers'!AD137</f>
        <v>0</v>
      </c>
      <c r="AC3" s="37">
        <f>'Weighted Avg SCN Multipliers'!AE137</f>
        <v>5.924816126396077E-3</v>
      </c>
      <c r="AD3" s="37">
        <f>'Weighted Avg SCN Multipliers'!AF137</f>
        <v>4.1201307545627895E-3</v>
      </c>
      <c r="AE3" s="37">
        <f>'Weighted Avg SCN Multipliers'!AG137</f>
        <v>0</v>
      </c>
      <c r="AF3" s="37">
        <f>'Weighted Avg SCN Multipliers'!AH137</f>
        <v>0</v>
      </c>
      <c r="AG3" s="37">
        <f>'Weighted Avg SCN Multipliers'!AI137</f>
        <v>0</v>
      </c>
      <c r="AH3" s="37">
        <f>'Weighted Avg SCN Multipliers'!AJ137</f>
        <v>0</v>
      </c>
      <c r="AI3" s="37">
        <f>'Weighted Avg SCN Multipliers'!AK137</f>
        <v>0</v>
      </c>
      <c r="AJ3" s="37">
        <f>'Weighted Avg SCN Multipliers'!AL137</f>
        <v>0</v>
      </c>
      <c r="AK3" s="37">
        <f>'Weighted Avg SCN Multipliers'!AM137</f>
        <v>0</v>
      </c>
      <c r="AL3" s="37">
        <f>'Weighted Avg SCN Multipliers'!AN137</f>
        <v>2.1113542555186853E-5</v>
      </c>
      <c r="AM3" s="37">
        <f>'Weighted Avg SCN Multipliers'!AO137</f>
        <v>2.043040043584854E-4</v>
      </c>
      <c r="AN3" s="37">
        <f>'Weighted Avg SCN Multipliers'!AP137</f>
        <v>0</v>
      </c>
      <c r="AO3" s="37">
        <f>'Weighted Avg SCN Multipliers'!AQ137</f>
        <v>0</v>
      </c>
      <c r="AP3" s="37">
        <f>'Weighted Avg SCN Multipliers'!AR137</f>
        <v>0</v>
      </c>
      <c r="AQ3" s="37">
        <f>'Weighted Avg SCN Multipliers'!AS137</f>
        <v>0</v>
      </c>
    </row>
    <row r="4" spans="1:43" x14ac:dyDescent="0.3">
      <c r="A4" s="13" t="s">
        <v>184</v>
      </c>
      <c r="B4" s="37">
        <f>'Weighted Avg SCN Multipliers'!D138</f>
        <v>0</v>
      </c>
      <c r="C4" s="37">
        <f>'Weighted Avg SCN Multipliers'!E138</f>
        <v>0</v>
      </c>
      <c r="D4" s="37">
        <f>'Weighted Avg SCN Multipliers'!F138</f>
        <v>0.79856954323251594</v>
      </c>
      <c r="E4" s="37">
        <f>'Weighted Avg SCN Multipliers'!G138</f>
        <v>2.7679882162787362E-4</v>
      </c>
      <c r="F4" s="37">
        <f>'Weighted Avg SCN Multipliers'!H138</f>
        <v>3.9542688803981953E-5</v>
      </c>
      <c r="G4" s="37">
        <f>'Weighted Avg SCN Multipliers'!I138</f>
        <v>1.5304323109010223E-3</v>
      </c>
      <c r="H4" s="37">
        <f>'Weighted Avg SCN Multipliers'!J138</f>
        <v>1.9245623358304532E-4</v>
      </c>
      <c r="I4" s="37">
        <f>'Weighted Avg SCN Multipliers'!K138</f>
        <v>1.8782777181891426E-4</v>
      </c>
      <c r="J4" s="37">
        <f>'Weighted Avg SCN Multipliers'!L138</f>
        <v>2.4828973456248486E-3</v>
      </c>
      <c r="K4" s="37">
        <f>'Weighted Avg SCN Multipliers'!M138</f>
        <v>0.10221984853227777</v>
      </c>
      <c r="L4" s="37">
        <f>'Weighted Avg SCN Multipliers'!N138</f>
        <v>4.5618265913262429E-3</v>
      </c>
      <c r="M4" s="37">
        <f>'Weighted Avg SCN Multipliers'!O138</f>
        <v>1.6805642741692328E-4</v>
      </c>
      <c r="N4" s="37">
        <f>'Weighted Avg SCN Multipliers'!P138</f>
        <v>3.9048405193932174E-4</v>
      </c>
      <c r="O4" s="37">
        <f>'Weighted Avg SCN Multipliers'!Q138</f>
        <v>1.053812656626119E-3</v>
      </c>
      <c r="P4" s="37">
        <f>'Weighted Avg SCN Multipliers'!R138</f>
        <v>1.5807189849391787E-3</v>
      </c>
      <c r="Q4" s="37">
        <f>'Weighted Avg SCN Multipliers'!S138</f>
        <v>1.4927365023503188E-3</v>
      </c>
      <c r="R4" s="37">
        <f>'Weighted Avg SCN Multipliers'!T138</f>
        <v>1.3395085832348884E-3</v>
      </c>
      <c r="S4" s="37">
        <f>'Weighted Avg SCN Multipliers'!U138</f>
        <v>1.7448211434757035E-3</v>
      </c>
      <c r="T4" s="37">
        <f>'Weighted Avg SCN Multipliers'!V138</f>
        <v>0</v>
      </c>
      <c r="U4" s="37">
        <f>'Weighted Avg SCN Multipliers'!W138</f>
        <v>1.037995581104526E-4</v>
      </c>
      <c r="V4" s="37">
        <f>'Weighted Avg SCN Multipliers'!X138</f>
        <v>1.1220237948129878E-3</v>
      </c>
      <c r="W4" s="37">
        <f>'Weighted Avg SCN Multipliers'!Y138</f>
        <v>4.2490302751429013E-4</v>
      </c>
      <c r="X4" s="37">
        <f>'Weighted Avg SCN Multipliers'!Z138</f>
        <v>0</v>
      </c>
      <c r="Y4" s="37">
        <f>'Weighted Avg SCN Multipliers'!AA138</f>
        <v>0</v>
      </c>
      <c r="Z4" s="37">
        <f>'Weighted Avg SCN Multipliers'!AB138</f>
        <v>3.8893529662783241E-2</v>
      </c>
      <c r="AA4" s="37">
        <f>'Weighted Avg SCN Multipliers'!AC138</f>
        <v>1.9446764831391621E-2</v>
      </c>
      <c r="AB4" s="37">
        <f>'Weighted Avg SCN Multipliers'!AD138</f>
        <v>0</v>
      </c>
      <c r="AC4" s="37">
        <f>'Weighted Avg SCN Multipliers'!AE138</f>
        <v>0</v>
      </c>
      <c r="AD4" s="37">
        <f>'Weighted Avg SCN Multipliers'!AF138</f>
        <v>1.7497639795762013E-3</v>
      </c>
      <c r="AE4" s="37">
        <f>'Weighted Avg SCN Multipliers'!AG138</f>
        <v>0</v>
      </c>
      <c r="AF4" s="37">
        <f>'Weighted Avg SCN Multipliers'!AH138</f>
        <v>0</v>
      </c>
      <c r="AG4" s="37">
        <f>'Weighted Avg SCN Multipliers'!AI138</f>
        <v>0</v>
      </c>
      <c r="AH4" s="37">
        <f>'Weighted Avg SCN Multipliers'!AJ138</f>
        <v>0</v>
      </c>
      <c r="AI4" s="37">
        <f>'Weighted Avg SCN Multipliers'!AK138</f>
        <v>0</v>
      </c>
      <c r="AJ4" s="37">
        <f>'Weighted Avg SCN Multipliers'!AL138</f>
        <v>0</v>
      </c>
      <c r="AK4" s="37">
        <f>'Weighted Avg SCN Multipliers'!AM138</f>
        <v>0</v>
      </c>
      <c r="AL4" s="37">
        <f>'Weighted Avg SCN Multipliers'!AN138</f>
        <v>1.0216224657844156E-6</v>
      </c>
      <c r="AM4" s="37">
        <f>'Weighted Avg SCN Multipliers'!AO138</f>
        <v>0</v>
      </c>
      <c r="AN4" s="37">
        <f>'Weighted Avg SCN Multipliers'!AP138</f>
        <v>0</v>
      </c>
      <c r="AO4" s="37">
        <f>'Weighted Avg SCN Multipliers'!AQ138</f>
        <v>0</v>
      </c>
      <c r="AP4" s="37">
        <f>'Weighted Avg SCN Multipliers'!AR138</f>
        <v>0</v>
      </c>
      <c r="AQ4" s="37">
        <f>'Weighted Avg SCN Multipliers'!AS138</f>
        <v>0</v>
      </c>
    </row>
    <row r="5" spans="1:43" x14ac:dyDescent="0.3">
      <c r="A5" t="s">
        <v>90</v>
      </c>
      <c r="B5" s="36">
        <f>'OECD LEONTFD'!C11</f>
        <v>6.0000000000000001E-3</v>
      </c>
      <c r="C5" s="37">
        <f>'Weighted Avg SCN Multipliers'!E139</f>
        <v>0</v>
      </c>
      <c r="D5" s="37">
        <f>'Weighted Avg SCN Multipliers'!F139</f>
        <v>0</v>
      </c>
      <c r="E5" s="36">
        <f>'OECD LEONTFD'!E11</f>
        <v>1.0349999999999999</v>
      </c>
      <c r="F5" s="36">
        <f>'OECD LEONTFD'!F11</f>
        <v>1.4E-2</v>
      </c>
      <c r="G5" s="36">
        <f>'OECD LEONTFD'!G11</f>
        <v>6.0000000000000001E-3</v>
      </c>
      <c r="H5" s="36">
        <f>'OECD LEONTFD'!H11</f>
        <v>3.0000000000000001E-3</v>
      </c>
      <c r="I5" s="36">
        <f>'OECD LEONTFD'!I11</f>
        <v>4.0000000000000001E-3</v>
      </c>
      <c r="J5" s="36">
        <f>'OECD LEONTFD'!J11</f>
        <v>6.0000000000000001E-3</v>
      </c>
      <c r="K5" s="36">
        <f>'OECD LEONTFD'!K11</f>
        <v>6.0000000000000001E-3</v>
      </c>
      <c r="L5" s="37">
        <f>'Weighted Avg SCN Multipliers'!N139</f>
        <v>0</v>
      </c>
      <c r="M5" s="37">
        <f>'Weighted Avg SCN Multipliers'!O139</f>
        <v>0</v>
      </c>
      <c r="N5" s="36">
        <f>'OECD LEONTFD'!M11</f>
        <v>8.0000000000000002E-3</v>
      </c>
      <c r="O5" s="37">
        <f>'Weighted Avg SCN Multipliers'!Q139</f>
        <v>0</v>
      </c>
      <c r="P5" s="37">
        <f>'Weighted Avg SCN Multipliers'!R139</f>
        <v>0</v>
      </c>
      <c r="Q5" s="37">
        <f>'Weighted Avg SCN Multipliers'!S139</f>
        <v>1.2289399206032635E-2</v>
      </c>
      <c r="R5" s="37">
        <f>'Weighted Avg SCN Multipliers'!T139</f>
        <v>0</v>
      </c>
      <c r="S5" s="36">
        <f>'OECD LEONTFD'!P11</f>
        <v>3.9E-2</v>
      </c>
      <c r="T5" s="36">
        <f>'OECD LEONTFD'!Q11</f>
        <v>5.0000000000000001E-3</v>
      </c>
      <c r="U5" s="36">
        <f>'OECD LEONTFD'!R11</f>
        <v>3.9E-2</v>
      </c>
      <c r="V5" s="36">
        <f>'OECD LEONTFD'!S11</f>
        <v>1.9E-2</v>
      </c>
      <c r="W5" s="36">
        <f>'OECD LEONTFD'!T11</f>
        <v>2.4E-2</v>
      </c>
      <c r="X5" s="36">
        <f>'OECD LEONTFD'!U11</f>
        <v>2.1000000000000001E-2</v>
      </c>
      <c r="Y5" s="36">
        <f>'OECD LEONTFD'!V11</f>
        <v>1.4E-2</v>
      </c>
      <c r="Z5" s="37">
        <f>'Weighted Avg SCN Multipliers'!AB139</f>
        <v>0</v>
      </c>
      <c r="AA5" s="37">
        <f>'Weighted Avg SCN Multipliers'!AC139</f>
        <v>0</v>
      </c>
      <c r="AB5" s="37">
        <f>'Weighted Avg SCN Multipliers'!AD139</f>
        <v>0</v>
      </c>
      <c r="AC5" s="36">
        <f>'OECD LEONTFD'!X11</f>
        <v>2.5999999999999999E-2</v>
      </c>
      <c r="AD5" s="36">
        <f>'OECD LEONTFD'!Y11</f>
        <v>2E-3</v>
      </c>
      <c r="AE5" s="36">
        <f>'OECD LEONTFD'!Z11</f>
        <v>3.0000000000000001E-3</v>
      </c>
      <c r="AF5" s="36">
        <f>'OECD LEONTFD'!AA11</f>
        <v>2E-3</v>
      </c>
      <c r="AG5" s="36">
        <f>'OECD LEONTFD'!AB11</f>
        <v>2E-3</v>
      </c>
      <c r="AH5" s="36">
        <f>'OECD LEONTFD'!AC11</f>
        <v>2E-3</v>
      </c>
      <c r="AI5" s="36">
        <f>'OECD LEONTFD'!AD11</f>
        <v>1E-3</v>
      </c>
      <c r="AJ5" s="36">
        <f>'OECD LEONTFD'!AE11</f>
        <v>1E-3</v>
      </c>
      <c r="AK5" s="36">
        <f>'OECD LEONTFD'!AF11</f>
        <v>1E-3</v>
      </c>
      <c r="AL5" s="36">
        <f>'OECD LEONTFD'!AG11</f>
        <v>1E-3</v>
      </c>
      <c r="AM5" s="36">
        <f>'OECD LEONTFD'!AH11</f>
        <v>2E-3</v>
      </c>
      <c r="AN5" s="36">
        <f>'OECD LEONTFD'!AI11</f>
        <v>1E-3</v>
      </c>
      <c r="AO5" s="36">
        <f>'OECD LEONTFD'!AJ11</f>
        <v>2E-3</v>
      </c>
      <c r="AP5" s="36">
        <f>'OECD LEONTFD'!AK11</f>
        <v>3.0000000000000001E-3</v>
      </c>
      <c r="AQ5" s="36">
        <f>'OECD LEONTFD'!AL11</f>
        <v>0</v>
      </c>
    </row>
    <row r="6" spans="1:43" x14ac:dyDescent="0.3">
      <c r="A6" t="s">
        <v>91</v>
      </c>
      <c r="B6" s="36">
        <f>'OECD LEONTFD'!C12</f>
        <v>5.0000000000000001E-3</v>
      </c>
      <c r="C6" s="37">
        <f>'Weighted Avg SCN Multipliers'!E140</f>
        <v>7.5180433039294305E-4</v>
      </c>
      <c r="D6" s="37">
        <f>'Weighted Avg SCN Multipliers'!F140</f>
        <v>0</v>
      </c>
      <c r="E6" s="36">
        <f>'OECD LEONTFD'!E12</f>
        <v>0.02</v>
      </c>
      <c r="F6" s="36">
        <f>'OECD LEONTFD'!F12</f>
        <v>1.0669999999999999</v>
      </c>
      <c r="G6" s="36">
        <f>'OECD LEONTFD'!G12</f>
        <v>4.0000000000000001E-3</v>
      </c>
      <c r="H6" s="36">
        <f>'OECD LEONTFD'!H12</f>
        <v>1E-3</v>
      </c>
      <c r="I6" s="36">
        <f>'OECD LEONTFD'!I12</f>
        <v>3.0000000000000001E-3</v>
      </c>
      <c r="J6" s="36">
        <f>'OECD LEONTFD'!J12</f>
        <v>4.0000000000000001E-3</v>
      </c>
      <c r="K6" s="36">
        <f>'OECD LEONTFD'!K12</f>
        <v>2.1999999999999999E-2</v>
      </c>
      <c r="L6" s="37">
        <f>'Weighted Avg SCN Multipliers'!N140</f>
        <v>4.981393180116567E-4</v>
      </c>
      <c r="M6" s="37">
        <f>'Weighted Avg SCN Multipliers'!O140</f>
        <v>0</v>
      </c>
      <c r="N6" s="36">
        <f>'OECD LEONTFD'!M12</f>
        <v>4.0000000000000001E-3</v>
      </c>
      <c r="O6" s="37">
        <f>'Weighted Avg SCN Multipliers'!Q140</f>
        <v>7.6182838813151563E-4</v>
      </c>
      <c r="P6" s="37">
        <f>'Weighted Avg SCN Multipliers'!R140</f>
        <v>1.1427425821972734E-3</v>
      </c>
      <c r="Q6" s="37">
        <f>'Weighted Avg SCN Multipliers'!S140</f>
        <v>4.7213311948676825E-2</v>
      </c>
      <c r="R6" s="37">
        <f>'Weighted Avg SCN Multipliers'!T140</f>
        <v>0.1267542101042502</v>
      </c>
      <c r="S6" s="36">
        <f>'OECD LEONTFD'!P12</f>
        <v>3.0000000000000001E-3</v>
      </c>
      <c r="T6" s="36">
        <f>'OECD LEONTFD'!Q12</f>
        <v>1E-3</v>
      </c>
      <c r="U6" s="36">
        <f>'OECD LEONTFD'!R12</f>
        <v>3.0000000000000001E-3</v>
      </c>
      <c r="V6" s="36">
        <f>'OECD LEONTFD'!S12</f>
        <v>2E-3</v>
      </c>
      <c r="W6" s="36">
        <f>'OECD LEONTFD'!T12</f>
        <v>2E-3</v>
      </c>
      <c r="X6" s="36">
        <f>'OECD LEONTFD'!U12</f>
        <v>2E-3</v>
      </c>
      <c r="Y6" s="36">
        <f>'OECD LEONTFD'!V12</f>
        <v>2E-3</v>
      </c>
      <c r="Z6" s="37">
        <f>'Weighted Avg SCN Multipliers'!AB140</f>
        <v>0</v>
      </c>
      <c r="AA6" s="37">
        <f>'Weighted Avg SCN Multipliers'!AC140</f>
        <v>0</v>
      </c>
      <c r="AB6" s="37">
        <f>'Weighted Avg SCN Multipliers'!AD140</f>
        <v>0</v>
      </c>
      <c r="AC6" s="36">
        <f>'OECD LEONTFD'!X12</f>
        <v>4.0000000000000001E-3</v>
      </c>
      <c r="AD6" s="36">
        <f>'OECD LEONTFD'!Y12</f>
        <v>1E-3</v>
      </c>
      <c r="AE6" s="36">
        <f>'OECD LEONTFD'!Z12</f>
        <v>4.0000000000000001E-3</v>
      </c>
      <c r="AF6" s="36">
        <f>'OECD LEONTFD'!AA12</f>
        <v>1E-3</v>
      </c>
      <c r="AG6" s="36">
        <f>'OECD LEONTFD'!AB12</f>
        <v>1E-3</v>
      </c>
      <c r="AH6" s="36">
        <f>'OECD LEONTFD'!AC12</f>
        <v>1E-3</v>
      </c>
      <c r="AI6" s="36">
        <f>'OECD LEONTFD'!AD12</f>
        <v>0</v>
      </c>
      <c r="AJ6" s="36">
        <f>'OECD LEONTFD'!AE12</f>
        <v>0</v>
      </c>
      <c r="AK6" s="36">
        <f>'OECD LEONTFD'!AF12</f>
        <v>0</v>
      </c>
      <c r="AL6" s="36">
        <f>'OECD LEONTFD'!AG12</f>
        <v>1E-3</v>
      </c>
      <c r="AM6" s="36">
        <f>'OECD LEONTFD'!AH12</f>
        <v>1E-3</v>
      </c>
      <c r="AN6" s="36">
        <f>'OECD LEONTFD'!AI12</f>
        <v>0</v>
      </c>
      <c r="AO6" s="36">
        <f>'OECD LEONTFD'!AJ12</f>
        <v>1E-3</v>
      </c>
      <c r="AP6" s="36">
        <f>'OECD LEONTFD'!AK12</f>
        <v>1E-3</v>
      </c>
      <c r="AQ6" s="36">
        <f>'OECD LEONTFD'!AL12</f>
        <v>0</v>
      </c>
    </row>
    <row r="7" spans="1:43" x14ac:dyDescent="0.3">
      <c r="A7" t="s">
        <v>92</v>
      </c>
      <c r="B7" s="36">
        <f>'OECD LEONTFD'!C13</f>
        <v>5.1999999999999998E-2</v>
      </c>
      <c r="C7" s="37">
        <f>'Weighted Avg SCN Multipliers'!E141</f>
        <v>1.9853186368533159E-4</v>
      </c>
      <c r="D7" s="37">
        <f>'Weighted Avg SCN Multipliers'!F141</f>
        <v>0</v>
      </c>
      <c r="E7" s="36">
        <f>'OECD LEONTFD'!E13</f>
        <v>1.0999999999999999E-2</v>
      </c>
      <c r="F7" s="36">
        <f>'OECD LEONTFD'!F13</f>
        <v>1.2E-2</v>
      </c>
      <c r="G7" s="36">
        <f>'OECD LEONTFD'!G13</f>
        <v>1.19</v>
      </c>
      <c r="H7" s="36">
        <f>'OECD LEONTFD'!H13</f>
        <v>3.3000000000000002E-2</v>
      </c>
      <c r="I7" s="36">
        <f>'OECD LEONTFD'!I13</f>
        <v>2.1000000000000001E-2</v>
      </c>
      <c r="J7" s="36">
        <f>'OECD LEONTFD'!J13</f>
        <v>0.03</v>
      </c>
      <c r="K7" s="36">
        <f>'OECD LEONTFD'!K13</f>
        <v>3.2000000000000001E-2</v>
      </c>
      <c r="L7" s="37">
        <f>'Weighted Avg SCN Multipliers'!N141</f>
        <v>6.2747437126256013E-4</v>
      </c>
      <c r="M7" s="37">
        <f>'Weighted Avg SCN Multipliers'!O141</f>
        <v>6.2129345173755543E-4</v>
      </c>
      <c r="N7" s="36">
        <f>'OECD LEONTFD'!M13</f>
        <v>0.04</v>
      </c>
      <c r="O7" s="37">
        <f>'Weighted Avg SCN Multipliers'!Q141</f>
        <v>0</v>
      </c>
      <c r="P7" s="37">
        <f>'Weighted Avg SCN Multipliers'!R141</f>
        <v>0</v>
      </c>
      <c r="Q7" s="37">
        <f>'Weighted Avg SCN Multipliers'!S141</f>
        <v>0</v>
      </c>
      <c r="R7" s="37">
        <f>'Weighted Avg SCN Multipliers'!T141</f>
        <v>0</v>
      </c>
      <c r="S7" s="36">
        <f>'OECD LEONTFD'!P13</f>
        <v>1.4999999999999999E-2</v>
      </c>
      <c r="T7" s="36">
        <f>'OECD LEONTFD'!Q13</f>
        <v>1.2E-2</v>
      </c>
      <c r="U7" s="36">
        <f>'OECD LEONTFD'!R13</f>
        <v>1.7999999999999999E-2</v>
      </c>
      <c r="V7" s="36">
        <f>'OECD LEONTFD'!S13</f>
        <v>1.2E-2</v>
      </c>
      <c r="W7" s="36">
        <f>'OECD LEONTFD'!T13</f>
        <v>1.6E-2</v>
      </c>
      <c r="X7" s="36">
        <f>'OECD LEONTFD'!U13</f>
        <v>1.4999999999999999E-2</v>
      </c>
      <c r="Y7" s="36">
        <f>'OECD LEONTFD'!V13</f>
        <v>1.4E-2</v>
      </c>
      <c r="Z7" s="37">
        <f>'Weighted Avg SCN Multipliers'!AB141</f>
        <v>0</v>
      </c>
      <c r="AA7" s="37">
        <f>'Weighted Avg SCN Multipliers'!AC141</f>
        <v>0</v>
      </c>
      <c r="AB7" s="37">
        <f>'Weighted Avg SCN Multipliers'!AD141</f>
        <v>0</v>
      </c>
      <c r="AC7" s="36">
        <f>'OECD LEONTFD'!X13</f>
        <v>0.01</v>
      </c>
      <c r="AD7" s="36">
        <f>'OECD LEONTFD'!Y13</f>
        <v>0.01</v>
      </c>
      <c r="AE7" s="36">
        <f>'OECD LEONTFD'!Z13</f>
        <v>1.2E-2</v>
      </c>
      <c r="AF7" s="36">
        <f>'OECD LEONTFD'!AA13</f>
        <v>0.24199999999999999</v>
      </c>
      <c r="AG7" s="36">
        <f>'OECD LEONTFD'!AB13</f>
        <v>1.4E-2</v>
      </c>
      <c r="AH7" s="36">
        <f>'OECD LEONTFD'!AC13</f>
        <v>8.0000000000000002E-3</v>
      </c>
      <c r="AI7" s="36">
        <f>'OECD LEONTFD'!AD13</f>
        <v>5.0000000000000001E-3</v>
      </c>
      <c r="AJ7" s="36">
        <f>'OECD LEONTFD'!AE13</f>
        <v>6.0000000000000001E-3</v>
      </c>
      <c r="AK7" s="36">
        <f>'OECD LEONTFD'!AF13</f>
        <v>2E-3</v>
      </c>
      <c r="AL7" s="36">
        <f>'OECD LEONTFD'!AG13</f>
        <v>1.2E-2</v>
      </c>
      <c r="AM7" s="36">
        <f>'OECD LEONTFD'!AH13</f>
        <v>1.2E-2</v>
      </c>
      <c r="AN7" s="36">
        <f>'OECD LEONTFD'!AI13</f>
        <v>1.4999999999999999E-2</v>
      </c>
      <c r="AO7" s="36">
        <f>'OECD LEONTFD'!AJ13</f>
        <v>2.1999999999999999E-2</v>
      </c>
      <c r="AP7" s="36">
        <f>'OECD LEONTFD'!AK13</f>
        <v>2.4E-2</v>
      </c>
      <c r="AQ7" s="36">
        <f>'OECD LEONTFD'!AL13</f>
        <v>0</v>
      </c>
    </row>
    <row r="8" spans="1:43" x14ac:dyDescent="0.3">
      <c r="A8" t="s">
        <v>93</v>
      </c>
      <c r="B8" s="36">
        <f>'OECD LEONTFD'!C14</f>
        <v>4.0000000000000001E-3</v>
      </c>
      <c r="C8" s="37">
        <f>'Weighted Avg SCN Multipliers'!E142</f>
        <v>2.9220157161188794E-4</v>
      </c>
      <c r="D8" s="37">
        <f>'Weighted Avg SCN Multipliers'!F142</f>
        <v>2.0862486400002178E-4</v>
      </c>
      <c r="E8" s="36">
        <f>'OECD LEONTFD'!E14</f>
        <v>2E-3</v>
      </c>
      <c r="F8" s="36">
        <f>'OECD LEONTFD'!F14</f>
        <v>4.0000000000000001E-3</v>
      </c>
      <c r="G8" s="36">
        <f>'OECD LEONTFD'!G14</f>
        <v>4.0000000000000001E-3</v>
      </c>
      <c r="H8" s="36">
        <f>'OECD LEONTFD'!H14</f>
        <v>1.3080000000000001</v>
      </c>
      <c r="I8" s="36">
        <f>'OECD LEONTFD'!I14</f>
        <v>3.0000000000000001E-3</v>
      </c>
      <c r="J8" s="36">
        <f>'OECD LEONTFD'!J14</f>
        <v>8.0000000000000002E-3</v>
      </c>
      <c r="K8" s="36">
        <f>'OECD LEONTFD'!K14</f>
        <v>3.0000000000000001E-3</v>
      </c>
      <c r="L8" s="37">
        <f>'Weighted Avg SCN Multipliers'!N142</f>
        <v>1.3069452133289007E-3</v>
      </c>
      <c r="M8" s="37">
        <f>'Weighted Avg SCN Multipliers'!O142</f>
        <v>1.2031829419313032E-4</v>
      </c>
      <c r="N8" s="36">
        <f>'OECD LEONTFD'!M14</f>
        <v>0.01</v>
      </c>
      <c r="O8" s="37">
        <f>'Weighted Avg SCN Multipliers'!Q142</f>
        <v>3.4835010890201543E-4</v>
      </c>
      <c r="P8" s="37">
        <f>'Weighted Avg SCN Multipliers'!R142</f>
        <v>5.2252516335302309E-4</v>
      </c>
      <c r="Q8" s="37">
        <f>'Weighted Avg SCN Multipliers'!S142</f>
        <v>0</v>
      </c>
      <c r="R8" s="37">
        <f>'Weighted Avg SCN Multipliers'!T142</f>
        <v>0</v>
      </c>
      <c r="S8" s="36">
        <f>'OECD LEONTFD'!P14</f>
        <v>5.0000000000000001E-3</v>
      </c>
      <c r="T8" s="36">
        <f>'OECD LEONTFD'!Q14</f>
        <v>3.0000000000000001E-3</v>
      </c>
      <c r="U8" s="36">
        <f>'OECD LEONTFD'!R14</f>
        <v>3.0000000000000001E-3</v>
      </c>
      <c r="V8" s="36">
        <f>'OECD LEONTFD'!S14</f>
        <v>3.0000000000000001E-3</v>
      </c>
      <c r="W8" s="36">
        <f>'OECD LEONTFD'!T14</f>
        <v>1.2E-2</v>
      </c>
      <c r="X8" s="36">
        <f>'OECD LEONTFD'!U14</f>
        <v>0.01</v>
      </c>
      <c r="Y8" s="36">
        <f>'OECD LEONTFD'!V14</f>
        <v>1.4999999999999999E-2</v>
      </c>
      <c r="Z8" s="37">
        <f>'Weighted Avg SCN Multipliers'!AB142</f>
        <v>8.0549714213670523E-5</v>
      </c>
      <c r="AA8" s="37">
        <f>'Weighted Avg SCN Multipliers'!AC142</f>
        <v>4.0274857106835261E-5</v>
      </c>
      <c r="AB8" s="37">
        <f>'Weighted Avg SCN Multipliers'!AD142</f>
        <v>4.3259339527726931E-5</v>
      </c>
      <c r="AC8" s="36">
        <f>'OECD LEONTFD'!X14</f>
        <v>3.0000000000000001E-3</v>
      </c>
      <c r="AD8" s="36">
        <f>'OECD LEONTFD'!Y14</f>
        <v>4.0000000000000001E-3</v>
      </c>
      <c r="AE8" s="36">
        <f>'OECD LEONTFD'!Z14</f>
        <v>2E-3</v>
      </c>
      <c r="AF8" s="36">
        <f>'OECD LEONTFD'!AA14</f>
        <v>4.0000000000000001E-3</v>
      </c>
      <c r="AG8" s="36">
        <f>'OECD LEONTFD'!AB14</f>
        <v>4.0000000000000001E-3</v>
      </c>
      <c r="AH8" s="36">
        <f>'OECD LEONTFD'!AC14</f>
        <v>2E-3</v>
      </c>
      <c r="AI8" s="36">
        <f>'OECD LEONTFD'!AD14</f>
        <v>1E-3</v>
      </c>
      <c r="AJ8" s="36">
        <f>'OECD LEONTFD'!AE14</f>
        <v>1E-3</v>
      </c>
      <c r="AK8" s="36">
        <f>'OECD LEONTFD'!AF14</f>
        <v>0</v>
      </c>
      <c r="AL8" s="36">
        <f>'OECD LEONTFD'!AG14</f>
        <v>2E-3</v>
      </c>
      <c r="AM8" s="36">
        <f>'OECD LEONTFD'!AH14</f>
        <v>2E-3</v>
      </c>
      <c r="AN8" s="36">
        <f>'OECD LEONTFD'!AI14</f>
        <v>1E-3</v>
      </c>
      <c r="AO8" s="36">
        <f>'OECD LEONTFD'!AJ14</f>
        <v>5.0000000000000001E-3</v>
      </c>
      <c r="AP8" s="36">
        <f>'OECD LEONTFD'!AK14</f>
        <v>8.0000000000000002E-3</v>
      </c>
      <c r="AQ8" s="36">
        <f>'OECD LEONTFD'!AL14</f>
        <v>0</v>
      </c>
    </row>
    <row r="9" spans="1:43" x14ac:dyDescent="0.3">
      <c r="A9" t="s">
        <v>94</v>
      </c>
      <c r="B9" s="36">
        <f>'OECD LEONTFD'!C15</f>
        <v>3.0000000000000001E-3</v>
      </c>
      <c r="C9" s="37">
        <f>'Weighted Avg SCN Multipliers'!E143</f>
        <v>0</v>
      </c>
      <c r="D9" s="37">
        <f>'Weighted Avg SCN Multipliers'!F143</f>
        <v>0</v>
      </c>
      <c r="E9" s="36">
        <f>'OECD LEONTFD'!E15</f>
        <v>3.0000000000000001E-3</v>
      </c>
      <c r="F9" s="36">
        <f>'OECD LEONTFD'!F15</f>
        <v>4.0000000000000001E-3</v>
      </c>
      <c r="G9" s="36">
        <f>'OECD LEONTFD'!G15</f>
        <v>3.0000000000000001E-3</v>
      </c>
      <c r="H9" s="36">
        <f>'OECD LEONTFD'!H15</f>
        <v>2E-3</v>
      </c>
      <c r="I9" s="36">
        <f>'OECD LEONTFD'!I15</f>
        <v>1.1319999999999999</v>
      </c>
      <c r="J9" s="36">
        <f>'OECD LEONTFD'!J15</f>
        <v>8.0000000000000002E-3</v>
      </c>
      <c r="K9" s="36">
        <f>'OECD LEONTFD'!K15</f>
        <v>2E-3</v>
      </c>
      <c r="L9" s="37">
        <f>'Weighted Avg SCN Multipliers'!N143</f>
        <v>0</v>
      </c>
      <c r="M9" s="37">
        <f>'Weighted Avg SCN Multipliers'!O143</f>
        <v>0</v>
      </c>
      <c r="N9" s="36">
        <f>'OECD LEONTFD'!M15</f>
        <v>2E-3</v>
      </c>
      <c r="O9" s="37">
        <f>'Weighted Avg SCN Multipliers'!Q143</f>
        <v>0</v>
      </c>
      <c r="P9" s="37">
        <f>'Weighted Avg SCN Multipliers'!R143</f>
        <v>0</v>
      </c>
      <c r="Q9" s="37">
        <f>'Weighted Avg SCN Multipliers'!S143</f>
        <v>0</v>
      </c>
      <c r="R9" s="37">
        <f>'Weighted Avg SCN Multipliers'!T143</f>
        <v>0</v>
      </c>
      <c r="S9" s="36">
        <f>'OECD LEONTFD'!P15</f>
        <v>5.0000000000000001E-3</v>
      </c>
      <c r="T9" s="36">
        <f>'OECD LEONTFD'!Q15</f>
        <v>2E-3</v>
      </c>
      <c r="U9" s="36">
        <f>'OECD LEONTFD'!R15</f>
        <v>3.0000000000000001E-3</v>
      </c>
      <c r="V9" s="36">
        <f>'OECD LEONTFD'!S15</f>
        <v>5.0000000000000001E-3</v>
      </c>
      <c r="W9" s="36">
        <f>'OECD LEONTFD'!T15</f>
        <v>4.0000000000000001E-3</v>
      </c>
      <c r="X9" s="36">
        <f>'OECD LEONTFD'!U15</f>
        <v>7.0000000000000001E-3</v>
      </c>
      <c r="Y9" s="36">
        <f>'OECD LEONTFD'!V15</f>
        <v>4.5999999999999999E-2</v>
      </c>
      <c r="Z9" s="37">
        <f>'Weighted Avg SCN Multipliers'!AB143</f>
        <v>3.0118213989910396E-4</v>
      </c>
      <c r="AA9" s="37">
        <f>'Weighted Avg SCN Multipliers'!AC143</f>
        <v>1.5059106994955198E-4</v>
      </c>
      <c r="AB9" s="37">
        <f>'Weighted Avg SCN Multipliers'!AD143</f>
        <v>0</v>
      </c>
      <c r="AC9" s="36">
        <f>'OECD LEONTFD'!X15</f>
        <v>0.01</v>
      </c>
      <c r="AD9" s="36">
        <f>'OECD LEONTFD'!Y15</f>
        <v>2E-3</v>
      </c>
      <c r="AE9" s="36">
        <f>'OECD LEONTFD'!Z15</f>
        <v>2E-3</v>
      </c>
      <c r="AF9" s="36">
        <f>'OECD LEONTFD'!AA15</f>
        <v>1E-3</v>
      </c>
      <c r="AG9" s="36">
        <f>'OECD LEONTFD'!AB15</f>
        <v>3.0000000000000001E-3</v>
      </c>
      <c r="AH9" s="36">
        <f>'OECD LEONTFD'!AC15</f>
        <v>2E-3</v>
      </c>
      <c r="AI9" s="36">
        <f>'OECD LEONTFD'!AD15</f>
        <v>1E-3</v>
      </c>
      <c r="AJ9" s="36">
        <f>'OECD LEONTFD'!AE15</f>
        <v>1E-3</v>
      </c>
      <c r="AK9" s="36">
        <f>'OECD LEONTFD'!AF15</f>
        <v>2E-3</v>
      </c>
      <c r="AL9" s="36">
        <f>'OECD LEONTFD'!AG15</f>
        <v>1E-3</v>
      </c>
      <c r="AM9" s="36">
        <f>'OECD LEONTFD'!AH15</f>
        <v>1E-3</v>
      </c>
      <c r="AN9" s="36">
        <f>'OECD LEONTFD'!AI15</f>
        <v>1E-3</v>
      </c>
      <c r="AO9" s="36">
        <f>'OECD LEONTFD'!AJ15</f>
        <v>2E-3</v>
      </c>
      <c r="AP9" s="36">
        <f>'OECD LEONTFD'!AK15</f>
        <v>4.0000000000000001E-3</v>
      </c>
      <c r="AQ9" s="36">
        <f>'OECD LEONTFD'!AL15</f>
        <v>0</v>
      </c>
    </row>
    <row r="10" spans="1:43" x14ac:dyDescent="0.3">
      <c r="A10" t="s">
        <v>95</v>
      </c>
      <c r="B10" s="36">
        <f>'OECD LEONTFD'!C16</f>
        <v>8.0000000000000002E-3</v>
      </c>
      <c r="C10" s="37">
        <f>'Weighted Avg SCN Multipliers'!E144</f>
        <v>0</v>
      </c>
      <c r="D10" s="37">
        <f>'Weighted Avg SCN Multipliers'!F144</f>
        <v>3.8603067103585014E-5</v>
      </c>
      <c r="E10" s="36">
        <f>'OECD LEONTFD'!E16</f>
        <v>8.9999999999999993E-3</v>
      </c>
      <c r="F10" s="36">
        <f>'OECD LEONTFD'!F16</f>
        <v>7.0000000000000001E-3</v>
      </c>
      <c r="G10" s="36">
        <f>'OECD LEONTFD'!G16</f>
        <v>2.5999999999999999E-2</v>
      </c>
      <c r="H10" s="36">
        <f>'OECD LEONTFD'!H16</f>
        <v>2.1000000000000001E-2</v>
      </c>
      <c r="I10" s="36">
        <f>'OECD LEONTFD'!I16</f>
        <v>4.2000000000000003E-2</v>
      </c>
      <c r="J10" s="36">
        <f>'OECD LEONTFD'!J16</f>
        <v>1.165</v>
      </c>
      <c r="K10" s="36">
        <f>'OECD LEONTFD'!K16</f>
        <v>8.0000000000000002E-3</v>
      </c>
      <c r="L10" s="37">
        <f>'Weighted Avg SCN Multipliers'!N144</f>
        <v>1.939626751864235E-3</v>
      </c>
      <c r="M10" s="37">
        <f>'Weighted Avg SCN Multipliers'!O144</f>
        <v>1.5441226841434008E-4</v>
      </c>
      <c r="N10" s="36">
        <f>'OECD LEONTFD'!M16</f>
        <v>3.4000000000000002E-2</v>
      </c>
      <c r="O10" s="37">
        <f>'Weighted Avg SCN Multipliers'!Q144</f>
        <v>5.2114140589839771E-4</v>
      </c>
      <c r="P10" s="37">
        <f>'Weighted Avg SCN Multipliers'!R144</f>
        <v>7.8171210884759668E-4</v>
      </c>
      <c r="Q10" s="37">
        <f>'Weighted Avg SCN Multipliers'!S144</f>
        <v>1.9301533551792507E-5</v>
      </c>
      <c r="R10" s="37">
        <f>'Weighted Avg SCN Multipliers'!T144</f>
        <v>9.6507667758962535E-5</v>
      </c>
      <c r="S10" s="36">
        <f>'OECD LEONTFD'!P16</f>
        <v>2.4E-2</v>
      </c>
      <c r="T10" s="36">
        <f>'OECD LEONTFD'!Q16</f>
        <v>3.2000000000000001E-2</v>
      </c>
      <c r="U10" s="36">
        <f>'OECD LEONTFD'!R16</f>
        <v>1.7000000000000001E-2</v>
      </c>
      <c r="V10" s="36">
        <f>'OECD LEONTFD'!S16</f>
        <v>1.0999999999999999E-2</v>
      </c>
      <c r="W10" s="36">
        <f>'OECD LEONTFD'!T16</f>
        <v>1.7999999999999999E-2</v>
      </c>
      <c r="X10" s="36">
        <f>'OECD LEONTFD'!U16</f>
        <v>1.2E-2</v>
      </c>
      <c r="Y10" s="36">
        <f>'OECD LEONTFD'!V16</f>
        <v>1.7999999999999999E-2</v>
      </c>
      <c r="Z10" s="37">
        <f>'Weighted Avg SCN Multipliers'!AB144</f>
        <v>2.5735378069056676E-5</v>
      </c>
      <c r="AA10" s="37">
        <f>'Weighted Avg SCN Multipliers'!AC144</f>
        <v>1.2867689034528338E-5</v>
      </c>
      <c r="AB10" s="37">
        <f>'Weighted Avg SCN Multipliers'!AD144</f>
        <v>5.7904600655377528E-5</v>
      </c>
      <c r="AC10" s="36">
        <f>'OECD LEONTFD'!X16</f>
        <v>8.9999999999999993E-3</v>
      </c>
      <c r="AD10" s="36">
        <f>'OECD LEONTFD'!Y16</f>
        <v>0.01</v>
      </c>
      <c r="AE10" s="36">
        <f>'OECD LEONTFD'!Z16</f>
        <v>8.0000000000000002E-3</v>
      </c>
      <c r="AF10" s="36">
        <f>'OECD LEONTFD'!AA16</f>
        <v>1.2E-2</v>
      </c>
      <c r="AG10" s="36">
        <f>'OECD LEONTFD'!AB16</f>
        <v>6.8000000000000005E-2</v>
      </c>
      <c r="AH10" s="36">
        <f>'OECD LEONTFD'!AC16</f>
        <v>1.9E-2</v>
      </c>
      <c r="AI10" s="36">
        <f>'OECD LEONTFD'!AD16</f>
        <v>1.2999999999999999E-2</v>
      </c>
      <c r="AJ10" s="36">
        <f>'OECD LEONTFD'!AE16</f>
        <v>0.01</v>
      </c>
      <c r="AK10" s="36">
        <f>'OECD LEONTFD'!AF16</f>
        <v>2E-3</v>
      </c>
      <c r="AL10" s="36">
        <f>'OECD LEONTFD'!AG16</f>
        <v>1.4E-2</v>
      </c>
      <c r="AM10" s="36">
        <f>'OECD LEONTFD'!AH16</f>
        <v>0.01</v>
      </c>
      <c r="AN10" s="36">
        <f>'OECD LEONTFD'!AI16</f>
        <v>7.0000000000000001E-3</v>
      </c>
      <c r="AO10" s="36">
        <f>'OECD LEONTFD'!AJ16</f>
        <v>0.01</v>
      </c>
      <c r="AP10" s="36">
        <f>'OECD LEONTFD'!AK16</f>
        <v>2.1000000000000001E-2</v>
      </c>
      <c r="AQ10" s="36">
        <f>'OECD LEONTFD'!AL16</f>
        <v>0</v>
      </c>
    </row>
    <row r="11" spans="1:43" x14ac:dyDescent="0.3">
      <c r="A11" t="s">
        <v>96</v>
      </c>
      <c r="B11" s="36">
        <f>'OECD LEONTFD'!C17</f>
        <v>0.10100000000000001</v>
      </c>
      <c r="C11" s="37">
        <f>'Weighted Avg SCN Multipliers'!E145</f>
        <v>9.9615526103401025E-5</v>
      </c>
      <c r="D11" s="37">
        <f>'Weighted Avg SCN Multipliers'!F145</f>
        <v>5.5583751944823243E-3</v>
      </c>
      <c r="E11" s="36">
        <f>'OECD LEONTFD'!E17</f>
        <v>0.11600000000000001</v>
      </c>
      <c r="F11" s="36">
        <f>'OECD LEONTFD'!F17</f>
        <v>7.5999999999999998E-2</v>
      </c>
      <c r="G11" s="36">
        <f>'OECD LEONTFD'!G17</f>
        <v>8.7999999999999995E-2</v>
      </c>
      <c r="H11" s="36">
        <f>'OECD LEONTFD'!H17</f>
        <v>5.2999999999999999E-2</v>
      </c>
      <c r="I11" s="36">
        <f>'OECD LEONTFD'!I17</f>
        <v>7.1999999999999995E-2</v>
      </c>
      <c r="J11" s="36">
        <f>'OECD LEONTFD'!J17</f>
        <v>0.09</v>
      </c>
      <c r="K11" s="36">
        <f>'OECD LEONTFD'!K17</f>
        <v>1.49</v>
      </c>
      <c r="L11" s="37">
        <f>'Weighted Avg SCN Multipliers'!N145</f>
        <v>1.375713417649216E-2</v>
      </c>
      <c r="M11" s="37">
        <f>'Weighted Avg SCN Multipliers'!O145</f>
        <v>4.6836510709061165E-5</v>
      </c>
      <c r="N11" s="36">
        <f>'OECD LEONTFD'!M17</f>
        <v>0.124</v>
      </c>
      <c r="O11" s="37">
        <f>'Weighted Avg SCN Multipliers'!Q145</f>
        <v>7.6227533018254697E-4</v>
      </c>
      <c r="P11" s="37">
        <f>'Weighted Avg SCN Multipliers'!R145</f>
        <v>1.1434129952738205E-3</v>
      </c>
      <c r="Q11" s="37">
        <f>'Weighted Avg SCN Multipliers'!S145</f>
        <v>1.0329696945939628E-3</v>
      </c>
      <c r="R11" s="37">
        <f>'Weighted Avg SCN Multipliers'!T145</f>
        <v>1.797410579691801E-4</v>
      </c>
      <c r="S11" s="36">
        <f>'OECD LEONTFD'!P17</f>
        <v>6.3E-2</v>
      </c>
      <c r="T11" s="36">
        <f>'OECD LEONTFD'!Q17</f>
        <v>4.5999999999999999E-2</v>
      </c>
      <c r="U11" s="36">
        <f>'OECD LEONTFD'!R17</f>
        <v>8.1000000000000003E-2</v>
      </c>
      <c r="V11" s="36">
        <f>'OECD LEONTFD'!S17</f>
        <v>4.7E-2</v>
      </c>
      <c r="W11" s="36">
        <f>'OECD LEONTFD'!T17</f>
        <v>6.8000000000000005E-2</v>
      </c>
      <c r="X11" s="36">
        <f>'OECD LEONTFD'!U17</f>
        <v>5.8000000000000003E-2</v>
      </c>
      <c r="Y11" s="36">
        <f>'OECD LEONTFD'!V17</f>
        <v>4.9000000000000002E-2</v>
      </c>
      <c r="Z11" s="37">
        <f>'Weighted Avg SCN Multipliers'!AB145</f>
        <v>2.324362275746024E-4</v>
      </c>
      <c r="AA11" s="37">
        <f>'Weighted Avg SCN Multipliers'!AC145</f>
        <v>1.162181137873012E-4</v>
      </c>
      <c r="AB11" s="37">
        <f>'Weighted Avg SCN Multipliers'!AD145</f>
        <v>5.1973317966991846E-5</v>
      </c>
      <c r="AC11" s="36">
        <f>'OECD LEONTFD'!X17</f>
        <v>5.8000000000000003E-2</v>
      </c>
      <c r="AD11" s="36">
        <f>'OECD LEONTFD'!Y17</f>
        <v>2.4E-2</v>
      </c>
      <c r="AE11" s="36">
        <f>'OECD LEONTFD'!Z17</f>
        <v>0.23200000000000001</v>
      </c>
      <c r="AF11" s="36">
        <f>'OECD LEONTFD'!AA17</f>
        <v>0.04</v>
      </c>
      <c r="AG11" s="36">
        <f>'OECD LEONTFD'!AB17</f>
        <v>2.1999999999999999E-2</v>
      </c>
      <c r="AH11" s="36">
        <f>'OECD LEONTFD'!AC17</f>
        <v>1.7000000000000001E-2</v>
      </c>
      <c r="AI11" s="36">
        <f>'OECD LEONTFD'!AD17</f>
        <v>1.0999999999999999E-2</v>
      </c>
      <c r="AJ11" s="36">
        <f>'OECD LEONTFD'!AE17</f>
        <v>1.4E-2</v>
      </c>
      <c r="AK11" s="36">
        <f>'OECD LEONTFD'!AF17</f>
        <v>5.0000000000000001E-3</v>
      </c>
      <c r="AL11" s="36">
        <f>'OECD LEONTFD'!AG17</f>
        <v>1.7999999999999999E-2</v>
      </c>
      <c r="AM11" s="36">
        <f>'OECD LEONTFD'!AH17</f>
        <v>2.4E-2</v>
      </c>
      <c r="AN11" s="36">
        <f>'OECD LEONTFD'!AI17</f>
        <v>1.0999999999999999E-2</v>
      </c>
      <c r="AO11" s="36">
        <f>'OECD LEONTFD'!AJ17</f>
        <v>2.4E-2</v>
      </c>
      <c r="AP11" s="36">
        <f>'OECD LEONTFD'!AK17</f>
        <v>3.5999999999999997E-2</v>
      </c>
      <c r="AQ11" s="36">
        <f>'OECD LEONTFD'!AL17</f>
        <v>0</v>
      </c>
    </row>
    <row r="12" spans="1:43" x14ac:dyDescent="0.3">
      <c r="A12" s="13" t="s">
        <v>141</v>
      </c>
      <c r="B12" s="37">
        <f>'Weighted Avg SCN Multipliers'!D146</f>
        <v>3.0328784299331557E-2</v>
      </c>
      <c r="C12" s="37">
        <f>'Weighted Avg SCN Multipliers'!E146</f>
        <v>3.1127628132088885E-3</v>
      </c>
      <c r="D12" s="37">
        <f>'Weighted Avg SCN Multipliers'!F146</f>
        <v>6.572960106939414E-3</v>
      </c>
      <c r="E12" s="37">
        <f>'Weighted Avg SCN Multipliers'!G146</f>
        <v>7.1150252031125559E-4</v>
      </c>
      <c r="F12" s="37">
        <f>'Weighted Avg SCN Multipliers'!H146</f>
        <v>9.8960024267401043E-4</v>
      </c>
      <c r="G12" s="37">
        <f>'Weighted Avg SCN Multipliers'!I146</f>
        <v>5.4497754069614919E-3</v>
      </c>
      <c r="H12" s="37">
        <f>'Weighted Avg SCN Multipliers'!J146</f>
        <v>3.6648443818244579E-3</v>
      </c>
      <c r="I12" s="37">
        <f>'Weighted Avg SCN Multipliers'!K146</f>
        <v>1.25336025434505E-3</v>
      </c>
      <c r="J12" s="37">
        <f>'Weighted Avg SCN Multipliers'!L146</f>
        <v>6.7175827638671151E-3</v>
      </c>
      <c r="K12" s="37">
        <f>'Weighted Avg SCN Multipliers'!M146</f>
        <v>1.3696744284644226E-3</v>
      </c>
      <c r="L12" s="37">
        <f>'Weighted Avg SCN Multipliers'!N146</f>
        <v>0.32218822069824121</v>
      </c>
      <c r="M12" s="37">
        <f>'Weighted Avg SCN Multipliers'!O146</f>
        <v>9.3414922079025561E-3</v>
      </c>
      <c r="N12" s="37">
        <f>'Weighted Avg SCN Multipliers'!P146</f>
        <v>2.6859532093601438E-2</v>
      </c>
      <c r="O12" s="37">
        <f>'Weighted Avg SCN Multipliers'!Q146</f>
        <v>2.8349307695522269E-3</v>
      </c>
      <c r="P12" s="37">
        <f>'Weighted Avg SCN Multipliers'!R146</f>
        <v>4.2523961543283395E-3</v>
      </c>
      <c r="Q12" s="37">
        <f>'Weighted Avg SCN Multipliers'!S146</f>
        <v>2.0022197357304123E-3</v>
      </c>
      <c r="R12" s="37">
        <f>'Weighted Avg SCN Multipliers'!T146</f>
        <v>4.2453643496712396E-3</v>
      </c>
      <c r="S12" s="37">
        <f>'Weighted Avg SCN Multipliers'!U146</f>
        <v>2.731264375967405E-3</v>
      </c>
      <c r="T12" s="37">
        <f>'Weighted Avg SCN Multipliers'!V146</f>
        <v>4.1919646569156982E-4</v>
      </c>
      <c r="U12" s="37">
        <f>'Weighted Avg SCN Multipliers'!W146</f>
        <v>4.3405220648605773E-3</v>
      </c>
      <c r="V12" s="37">
        <f>'Weighted Avg SCN Multipliers'!X146</f>
        <v>6.5958770291744604E-4</v>
      </c>
      <c r="W12" s="37">
        <f>'Weighted Avg SCN Multipliers'!Y146</f>
        <v>8.0000346797970553E-4</v>
      </c>
      <c r="X12" s="37">
        <f>'Weighted Avg SCN Multipliers'!Z146</f>
        <v>2.5945684238473962E-3</v>
      </c>
      <c r="Y12" s="37">
        <f>'Weighted Avg SCN Multipliers'!AA146</f>
        <v>5.5758248745639474E-4</v>
      </c>
      <c r="Z12" s="37">
        <f>'Weighted Avg SCN Multipliers'!AB146</f>
        <v>2.0219499911635063E-4</v>
      </c>
      <c r="AA12" s="37">
        <f>'Weighted Avg SCN Multipliers'!AC146</f>
        <v>1.0109749955817531E-4</v>
      </c>
      <c r="AB12" s="37">
        <f>'Weighted Avg SCN Multipliers'!AD146</f>
        <v>1.161920377074776E-3</v>
      </c>
      <c r="AC12" s="37">
        <f>'Weighted Avg SCN Multipliers'!AE146</f>
        <v>2.2405028385243685E-3</v>
      </c>
      <c r="AD12" s="37">
        <f>'Weighted Avg SCN Multipliers'!AF146</f>
        <v>5.8335348356818185E-3</v>
      </c>
      <c r="AE12" s="37">
        <f>'Weighted Avg SCN Multipliers'!AG146</f>
        <v>2.2718540495647463E-4</v>
      </c>
      <c r="AF12" s="37">
        <f>'Weighted Avg SCN Multipliers'!AH146</f>
        <v>6.2992891615081282E-5</v>
      </c>
      <c r="AG12" s="37">
        <f>'Weighted Avg SCN Multipliers'!AI146</f>
        <v>5.5742673813319149E-5</v>
      </c>
      <c r="AH12" s="37">
        <f>'Weighted Avg SCN Multipliers'!AJ146</f>
        <v>9.3124950678334515E-5</v>
      </c>
      <c r="AI12" s="37">
        <f>'Weighted Avg SCN Multipliers'!AK146</f>
        <v>1.6195643596232091E-5</v>
      </c>
      <c r="AJ12" s="37">
        <f>'Weighted Avg SCN Multipliers'!AL146</f>
        <v>6.2936747136629347E-5</v>
      </c>
      <c r="AK12" s="37">
        <f>'Weighted Avg SCN Multipliers'!AM146</f>
        <v>1.2187496549488691E-4</v>
      </c>
      <c r="AL12" s="37">
        <f>'Weighted Avg SCN Multipliers'!AN146</f>
        <v>9.6870776180542958E-4</v>
      </c>
      <c r="AM12" s="37">
        <f>'Weighted Avg SCN Multipliers'!AO146</f>
        <v>1.2428196409205001E-3</v>
      </c>
      <c r="AN12" s="37">
        <f>'Weighted Avg SCN Multipliers'!AP146</f>
        <v>3.5580864932861886E-4</v>
      </c>
      <c r="AO12" s="37">
        <f>'Weighted Avg SCN Multipliers'!AQ146</f>
        <v>6.9102051387597799E-4</v>
      </c>
      <c r="AP12" s="37">
        <f>'Weighted Avg SCN Multipliers'!AR146</f>
        <v>1.113231324811023E-3</v>
      </c>
      <c r="AQ12" s="37">
        <f>'Weighted Avg SCN Multipliers'!AS146</f>
        <v>0</v>
      </c>
    </row>
    <row r="13" spans="1:43" x14ac:dyDescent="0.3">
      <c r="A13" s="13" t="s">
        <v>142</v>
      </c>
      <c r="B13" s="37">
        <f>'Weighted Avg SCN Multipliers'!D147</f>
        <v>2.3498832105067935E-3</v>
      </c>
      <c r="C13" s="37">
        <f>'Weighted Avg SCN Multipliers'!E147</f>
        <v>0</v>
      </c>
      <c r="D13" s="37">
        <f>'Weighted Avg SCN Multipliers'!F147</f>
        <v>4.1719154238964067E-3</v>
      </c>
      <c r="E13" s="37">
        <f>'Weighted Avg SCN Multipliers'!G147</f>
        <v>0</v>
      </c>
      <c r="F13" s="37">
        <f>'Weighted Avg SCN Multipliers'!H147</f>
        <v>0</v>
      </c>
      <c r="G13" s="37">
        <f>'Weighted Avg SCN Multipliers'!I147</f>
        <v>1.6209766925625825E-3</v>
      </c>
      <c r="H13" s="37">
        <f>'Weighted Avg SCN Multipliers'!J147</f>
        <v>4.3586819605054628E-6</v>
      </c>
      <c r="I13" s="37">
        <f>'Weighted Avg SCN Multipliers'!K147</f>
        <v>0</v>
      </c>
      <c r="J13" s="37">
        <f>'Weighted Avg SCN Multipliers'!L147</f>
        <v>0</v>
      </c>
      <c r="K13" s="37">
        <f>'Weighted Avg SCN Multipliers'!M147</f>
        <v>0</v>
      </c>
      <c r="L13" s="37">
        <f>'Weighted Avg SCN Multipliers'!N147</f>
        <v>2.807593072756531E-3</v>
      </c>
      <c r="M13" s="37">
        <f>'Weighted Avg SCN Multipliers'!O147</f>
        <v>0.79648367128557307</v>
      </c>
      <c r="N13" s="37">
        <f>'Weighted Avg SCN Multipliers'!P147</f>
        <v>2.0317769921573408E-4</v>
      </c>
      <c r="O13" s="37">
        <f>'Weighted Avg SCN Multipliers'!Q147</f>
        <v>3.7926503853603693E-4</v>
      </c>
      <c r="P13" s="37">
        <f>'Weighted Avg SCN Multipliers'!R147</f>
        <v>5.688975578040554E-4</v>
      </c>
      <c r="Q13" s="37">
        <f>'Weighted Avg SCN Multipliers'!S147</f>
        <v>0</v>
      </c>
      <c r="R13" s="37">
        <f>'Weighted Avg SCN Multipliers'!T147</f>
        <v>0</v>
      </c>
      <c r="S13" s="37">
        <f>'Weighted Avg SCN Multipliers'!U147</f>
        <v>0</v>
      </c>
      <c r="T13" s="37">
        <f>'Weighted Avg SCN Multipliers'!V147</f>
        <v>1.4899697942487167E-4</v>
      </c>
      <c r="U13" s="37">
        <f>'Weighted Avg SCN Multipliers'!W147</f>
        <v>0</v>
      </c>
      <c r="V13" s="37">
        <f>'Weighted Avg SCN Multipliers'!X147</f>
        <v>0</v>
      </c>
      <c r="W13" s="37">
        <f>'Weighted Avg SCN Multipliers'!Y147</f>
        <v>0</v>
      </c>
      <c r="X13" s="37">
        <f>'Weighted Avg SCN Multipliers'!Z147</f>
        <v>1.8083635128188068E-3</v>
      </c>
      <c r="Y13" s="37">
        <f>'Weighted Avg SCN Multipliers'!AA147</f>
        <v>0</v>
      </c>
      <c r="Z13" s="37">
        <f>'Weighted Avg SCN Multipliers'!AB147</f>
        <v>0</v>
      </c>
      <c r="AA13" s="37">
        <f>'Weighted Avg SCN Multipliers'!AC147</f>
        <v>0</v>
      </c>
      <c r="AB13" s="37">
        <f>'Weighted Avg SCN Multipliers'!AD147</f>
        <v>0</v>
      </c>
      <c r="AC13" s="37">
        <f>'Weighted Avg SCN Multipliers'!AE147</f>
        <v>0</v>
      </c>
      <c r="AD13" s="37">
        <f>'Weighted Avg SCN Multipliers'!AF147</f>
        <v>9.2689666382217886E-2</v>
      </c>
      <c r="AE13" s="37">
        <f>'Weighted Avg SCN Multipliers'!AG147</f>
        <v>0</v>
      </c>
      <c r="AF13" s="37">
        <f>'Weighted Avg SCN Multipliers'!AH147</f>
        <v>0</v>
      </c>
      <c r="AG13" s="37">
        <f>'Weighted Avg SCN Multipliers'!AI147</f>
        <v>0</v>
      </c>
      <c r="AH13" s="37">
        <f>'Weighted Avg SCN Multipliers'!AJ147</f>
        <v>0</v>
      </c>
      <c r="AI13" s="37">
        <f>'Weighted Avg SCN Multipliers'!AK147</f>
        <v>0</v>
      </c>
      <c r="AJ13" s="37">
        <f>'Weighted Avg SCN Multipliers'!AL147</f>
        <v>0</v>
      </c>
      <c r="AK13" s="37">
        <f>'Weighted Avg SCN Multipliers'!AM147</f>
        <v>0</v>
      </c>
      <c r="AL13" s="37">
        <f>'Weighted Avg SCN Multipliers'!AN147</f>
        <v>3.3737735658348636E-5</v>
      </c>
      <c r="AM13" s="37">
        <f>'Weighted Avg SCN Multipliers'!AO147</f>
        <v>7.0841291126552608E-3</v>
      </c>
      <c r="AN13" s="37">
        <f>'Weighted Avg SCN Multipliers'!AP147</f>
        <v>2.3093542653811116E-3</v>
      </c>
      <c r="AO13" s="37">
        <f>'Weighted Avg SCN Multipliers'!AQ147</f>
        <v>3.4599552753896874E-2</v>
      </c>
      <c r="AP13" s="37">
        <f>'Weighted Avg SCN Multipliers'!AR147</f>
        <v>1.7919566680511451E-3</v>
      </c>
      <c r="AQ13" s="37">
        <f>'Weighted Avg SCN Multipliers'!AS147</f>
        <v>0</v>
      </c>
    </row>
    <row r="14" spans="1:43" x14ac:dyDescent="0.3">
      <c r="A14" t="s">
        <v>97</v>
      </c>
      <c r="B14" s="36">
        <f>'OECD LEONTFD'!C19</f>
        <v>1.0999999999999999E-2</v>
      </c>
      <c r="C14" s="37">
        <f>'Weighted Avg SCN Multipliers'!E148</f>
        <v>1.2382915115116886E-4</v>
      </c>
      <c r="D14" s="37">
        <f>'Weighted Avg SCN Multipliers'!F148</f>
        <v>3.2726275661380339E-4</v>
      </c>
      <c r="E14" s="36">
        <f>'OECD LEONTFD'!E19</f>
        <v>1.9E-2</v>
      </c>
      <c r="F14" s="36">
        <f>'OECD LEONTFD'!F19</f>
        <v>1.6E-2</v>
      </c>
      <c r="G14" s="36">
        <f>'OECD LEONTFD'!G19</f>
        <v>3.7999999999999999E-2</v>
      </c>
      <c r="H14" s="36">
        <f>'OECD LEONTFD'!H19</f>
        <v>1.9E-2</v>
      </c>
      <c r="I14" s="36">
        <f>'OECD LEONTFD'!I19</f>
        <v>1.9E-2</v>
      </c>
      <c r="J14" s="36">
        <f>'OECD LEONTFD'!J19</f>
        <v>3.1E-2</v>
      </c>
      <c r="K14" s="36">
        <f>'OECD LEONTFD'!K19</f>
        <v>1.0999999999999999E-2</v>
      </c>
      <c r="L14" s="37">
        <f>'Weighted Avg SCN Multipliers'!N148</f>
        <v>3.9154511518614743E-3</v>
      </c>
      <c r="M14" s="37">
        <f>'Weighted Avg SCN Multipliers'!O148</f>
        <v>6.6337045259554745E-4</v>
      </c>
      <c r="N14" s="36">
        <f>'OECD LEONTFD'!M19</f>
        <v>1.173</v>
      </c>
      <c r="O14" s="37">
        <f>'Weighted Avg SCN Multipliers'!Q148</f>
        <v>2.0449499818678742E-3</v>
      </c>
      <c r="P14" s="37">
        <f>'Weighted Avg SCN Multipliers'!R148</f>
        <v>3.0674249728018113E-3</v>
      </c>
      <c r="Q14" s="37">
        <f>'Weighted Avg SCN Multipliers'!S148</f>
        <v>1.6716935405407796E-3</v>
      </c>
      <c r="R14" s="37">
        <f>'Weighted Avg SCN Multipliers'!T148</f>
        <v>2.5650324167027835E-4</v>
      </c>
      <c r="S14" s="36">
        <f>'OECD LEONTFD'!P19</f>
        <v>0.02</v>
      </c>
      <c r="T14" s="36">
        <f>'OECD LEONTFD'!Q19</f>
        <v>3.4000000000000002E-2</v>
      </c>
      <c r="U14" s="36">
        <f>'OECD LEONTFD'!R19</f>
        <v>4.8000000000000001E-2</v>
      </c>
      <c r="V14" s="36">
        <f>'OECD LEONTFD'!S19</f>
        <v>3.4000000000000002E-2</v>
      </c>
      <c r="W14" s="36">
        <f>'OECD LEONTFD'!T19</f>
        <v>9.8000000000000004E-2</v>
      </c>
      <c r="X14" s="36">
        <f>'OECD LEONTFD'!U19</f>
        <v>3.6999999999999998E-2</v>
      </c>
      <c r="Y14" s="36">
        <f>'OECD LEONTFD'!V19</f>
        <v>4.2000000000000003E-2</v>
      </c>
      <c r="Z14" s="37">
        <f>'Weighted Avg SCN Multipliers'!AB148</f>
        <v>8.8449393679406328E-5</v>
      </c>
      <c r="AA14" s="37">
        <f>'Weighted Avg SCN Multipliers'!AC148</f>
        <v>4.4224696839703164E-5</v>
      </c>
      <c r="AB14" s="37">
        <f>'Weighted Avg SCN Multipliers'!AD148</f>
        <v>2.6534818103821897E-4</v>
      </c>
      <c r="AC14" s="36">
        <f>'OECD LEONTFD'!X19</f>
        <v>3.3000000000000002E-2</v>
      </c>
      <c r="AD14" s="36">
        <f>'OECD LEONTFD'!Y19</f>
        <v>0.01</v>
      </c>
      <c r="AE14" s="36">
        <f>'OECD LEONTFD'!Z19</f>
        <v>2.4E-2</v>
      </c>
      <c r="AF14" s="36">
        <f>'OECD LEONTFD'!AA19</f>
        <v>1.2E-2</v>
      </c>
      <c r="AG14" s="36">
        <f>'OECD LEONTFD'!AB19</f>
        <v>6.0000000000000001E-3</v>
      </c>
      <c r="AH14" s="36">
        <f>'OECD LEONTFD'!AC19</f>
        <v>5.0000000000000001E-3</v>
      </c>
      <c r="AI14" s="36">
        <f>'OECD LEONTFD'!AD19</f>
        <v>4.0000000000000001E-3</v>
      </c>
      <c r="AJ14" s="36">
        <f>'OECD LEONTFD'!AE19</f>
        <v>3.0000000000000001E-3</v>
      </c>
      <c r="AK14" s="36">
        <f>'OECD LEONTFD'!AF19</f>
        <v>2E-3</v>
      </c>
      <c r="AL14" s="36">
        <f>'OECD LEONTFD'!AG19</f>
        <v>6.0000000000000001E-3</v>
      </c>
      <c r="AM14" s="36">
        <f>'OECD LEONTFD'!AH19</f>
        <v>6.0000000000000001E-3</v>
      </c>
      <c r="AN14" s="36">
        <f>'OECD LEONTFD'!AI19</f>
        <v>3.0000000000000001E-3</v>
      </c>
      <c r="AO14" s="36">
        <f>'OECD LEONTFD'!AJ19</f>
        <v>8.0000000000000002E-3</v>
      </c>
      <c r="AP14" s="36">
        <f>'OECD LEONTFD'!AK19</f>
        <v>1.0999999999999999E-2</v>
      </c>
      <c r="AQ14" s="36">
        <f>'OECD LEONTFD'!AL19</f>
        <v>0</v>
      </c>
    </row>
    <row r="15" spans="1:43" x14ac:dyDescent="0.3">
      <c r="A15" s="13" t="s">
        <v>197</v>
      </c>
      <c r="B15" s="37">
        <f>'Weighted Avg SCN Multipliers'!D149</f>
        <v>0</v>
      </c>
      <c r="C15" s="37">
        <f>'Weighted Avg SCN Multipliers'!E149</f>
        <v>1.5541922290388548E-3</v>
      </c>
      <c r="D15" s="37">
        <f>'Weighted Avg SCN Multipliers'!F149</f>
        <v>0</v>
      </c>
      <c r="E15" s="37">
        <f>'Weighted Avg SCN Multipliers'!G149</f>
        <v>0</v>
      </c>
      <c r="F15" s="37">
        <f>'Weighted Avg SCN Multipliers'!H149</f>
        <v>0</v>
      </c>
      <c r="G15" s="37">
        <f>'Weighted Avg SCN Multipliers'!I149</f>
        <v>0</v>
      </c>
      <c r="H15" s="37">
        <f>'Weighted Avg SCN Multipliers'!J149</f>
        <v>0</v>
      </c>
      <c r="I15" s="37">
        <f>'Weighted Avg SCN Multipliers'!K149</f>
        <v>4.9079754601226997E-4</v>
      </c>
      <c r="J15" s="37">
        <f>'Weighted Avg SCN Multipliers'!L149</f>
        <v>0</v>
      </c>
      <c r="K15" s="37">
        <f>'Weighted Avg SCN Multipliers'!M149</f>
        <v>0</v>
      </c>
      <c r="L15" s="37">
        <f>'Weighted Avg SCN Multipliers'!N149</f>
        <v>1.537797148041095E-4</v>
      </c>
      <c r="M15" s="37">
        <f>'Weighted Avg SCN Multipliers'!O149</f>
        <v>0</v>
      </c>
      <c r="N15" s="37">
        <f>'Weighted Avg SCN Multipliers'!P149</f>
        <v>1.1042944785276073E-3</v>
      </c>
      <c r="O15" s="37">
        <f>'Weighted Avg SCN Multipliers'!Q149</f>
        <v>0.38476891615541925</v>
      </c>
      <c r="P15" s="37">
        <f>'Weighted Avg SCN Multipliers'!R149</f>
        <v>0.57715337423312885</v>
      </c>
      <c r="Q15" s="37">
        <f>'Weighted Avg SCN Multipliers'!S149</f>
        <v>5.3169734151329239E-4</v>
      </c>
      <c r="R15" s="37">
        <f>'Weighted Avg SCN Multipliers'!T149</f>
        <v>0</v>
      </c>
      <c r="S15" s="37">
        <f>'Weighted Avg SCN Multipliers'!U149</f>
        <v>2.7811860940695297E-3</v>
      </c>
      <c r="T15" s="37">
        <f>'Weighted Avg SCN Multipliers'!V149</f>
        <v>0</v>
      </c>
      <c r="U15" s="37">
        <f>'Weighted Avg SCN Multipliers'!W149</f>
        <v>0</v>
      </c>
      <c r="V15" s="37">
        <f>'Weighted Avg SCN Multipliers'!X149</f>
        <v>0</v>
      </c>
      <c r="W15" s="37">
        <f>'Weighted Avg SCN Multipliers'!Y149</f>
        <v>0</v>
      </c>
      <c r="X15" s="37">
        <f>'Weighted Avg SCN Multipliers'!Z149</f>
        <v>2.0275370418460005E-3</v>
      </c>
      <c r="Y15" s="37">
        <f>'Weighted Avg SCN Multipliers'!AA149</f>
        <v>0</v>
      </c>
      <c r="Z15" s="37">
        <f>'Weighted Avg SCN Multipliers'!AB149</f>
        <v>0</v>
      </c>
      <c r="AA15" s="37">
        <f>'Weighted Avg SCN Multipliers'!AC149</f>
        <v>0</v>
      </c>
      <c r="AB15" s="37">
        <f>'Weighted Avg SCN Multipliers'!AD149</f>
        <v>0</v>
      </c>
      <c r="AC15" s="37">
        <f>'Weighted Avg SCN Multipliers'!AE149</f>
        <v>1.1411042944785276E-2</v>
      </c>
      <c r="AD15" s="37">
        <f>'Weighted Avg SCN Multipliers'!AF149</f>
        <v>1.5787321063394682E-2</v>
      </c>
      <c r="AE15" s="37">
        <f>'Weighted Avg SCN Multipliers'!AG149</f>
        <v>0</v>
      </c>
      <c r="AF15" s="37">
        <f>'Weighted Avg SCN Multipliers'!AH149</f>
        <v>0</v>
      </c>
      <c r="AG15" s="37">
        <f>'Weighted Avg SCN Multipliers'!AI149</f>
        <v>0</v>
      </c>
      <c r="AH15" s="37">
        <f>'Weighted Avg SCN Multipliers'!AJ149</f>
        <v>0</v>
      </c>
      <c r="AI15" s="37">
        <f>'Weighted Avg SCN Multipliers'!AK149</f>
        <v>0</v>
      </c>
      <c r="AJ15" s="37">
        <f>'Weighted Avg SCN Multipliers'!AL149</f>
        <v>0</v>
      </c>
      <c r="AK15" s="37">
        <f>'Weighted Avg SCN Multipliers'!AM149</f>
        <v>0</v>
      </c>
      <c r="AL15" s="37">
        <f>'Weighted Avg SCN Multipliers'!AN149</f>
        <v>0</v>
      </c>
      <c r="AM15" s="37">
        <f>'Weighted Avg SCN Multipliers'!AO149</f>
        <v>0</v>
      </c>
      <c r="AN15" s="37">
        <f>'Weighted Avg SCN Multipliers'!AP149</f>
        <v>0</v>
      </c>
      <c r="AO15" s="37">
        <f>'Weighted Avg SCN Multipliers'!AQ149</f>
        <v>0</v>
      </c>
      <c r="AP15" s="37">
        <f>'Weighted Avg SCN Multipliers'!AR149</f>
        <v>0</v>
      </c>
      <c r="AQ15" s="37">
        <f>'Weighted Avg SCN Multipliers'!AS149</f>
        <v>0</v>
      </c>
    </row>
    <row r="16" spans="1:43" x14ac:dyDescent="0.3">
      <c r="A16" s="13" t="s">
        <v>198</v>
      </c>
      <c r="B16" s="37">
        <f>'Weighted Avg SCN Multipliers'!D150</f>
        <v>0</v>
      </c>
      <c r="C16" s="37">
        <f>'Weighted Avg SCN Multipliers'!E150</f>
        <v>6.607536162866837E-3</v>
      </c>
      <c r="D16" s="37">
        <f>'Weighted Avg SCN Multipliers'!F150</f>
        <v>0</v>
      </c>
      <c r="E16" s="37">
        <f>'Weighted Avg SCN Multipliers'!G150</f>
        <v>0</v>
      </c>
      <c r="F16" s="37">
        <f>'Weighted Avg SCN Multipliers'!H150</f>
        <v>0</v>
      </c>
      <c r="G16" s="37">
        <f>'Weighted Avg SCN Multipliers'!I150</f>
        <v>2.0952200635510128E-4</v>
      </c>
      <c r="H16" s="37">
        <f>'Weighted Avg SCN Multipliers'!J150</f>
        <v>0</v>
      </c>
      <c r="I16" s="37">
        <f>'Weighted Avg SCN Multipliers'!K150</f>
        <v>0</v>
      </c>
      <c r="J16" s="37">
        <f>'Weighted Avg SCN Multipliers'!L150</f>
        <v>0</v>
      </c>
      <c r="K16" s="37">
        <f>'Weighted Avg SCN Multipliers'!M150</f>
        <v>0</v>
      </c>
      <c r="L16" s="37">
        <f>'Weighted Avg SCN Multipliers'!N150</f>
        <v>0</v>
      </c>
      <c r="M16" s="37">
        <f>'Weighted Avg SCN Multipliers'!O150</f>
        <v>0</v>
      </c>
      <c r="N16" s="37">
        <f>'Weighted Avg SCN Multipliers'!P150</f>
        <v>0</v>
      </c>
      <c r="O16" s="37">
        <f>'Weighted Avg SCN Multipliers'!Q150</f>
        <v>0.39099946425382465</v>
      </c>
      <c r="P16" s="37">
        <f>'Weighted Avg SCN Multipliers'!R150</f>
        <v>0.58649919638073689</v>
      </c>
      <c r="Q16" s="37">
        <f>'Weighted Avg SCN Multipliers'!S150</f>
        <v>0</v>
      </c>
      <c r="R16" s="37">
        <f>'Weighted Avg SCN Multipliers'!T150</f>
        <v>0</v>
      </c>
      <c r="S16" s="37">
        <f>'Weighted Avg SCN Multipliers'!U150</f>
        <v>0</v>
      </c>
      <c r="T16" s="37">
        <f>'Weighted Avg SCN Multipliers'!V150</f>
        <v>0</v>
      </c>
      <c r="U16" s="37">
        <f>'Weighted Avg SCN Multipliers'!W150</f>
        <v>0</v>
      </c>
      <c r="V16" s="37">
        <f>'Weighted Avg SCN Multipliers'!X150</f>
        <v>0</v>
      </c>
      <c r="W16" s="37">
        <f>'Weighted Avg SCN Multipliers'!Y150</f>
        <v>0</v>
      </c>
      <c r="X16" s="37">
        <f>'Weighted Avg SCN Multipliers'!Z150</f>
        <v>0</v>
      </c>
      <c r="Y16" s="37">
        <f>'Weighted Avg SCN Multipliers'!AA150</f>
        <v>0</v>
      </c>
      <c r="Z16" s="37">
        <f>'Weighted Avg SCN Multipliers'!AB150</f>
        <v>3.96849018790801E-5</v>
      </c>
      <c r="AA16" s="37">
        <f>'Weighted Avg SCN Multipliers'!AC150</f>
        <v>1.984245093954005E-5</v>
      </c>
      <c r="AB16" s="37">
        <f>'Weighted Avg SCN Multipliers'!AD150</f>
        <v>0</v>
      </c>
      <c r="AC16" s="37">
        <f>'Weighted Avg SCN Multipliers'!AE150</f>
        <v>1.5298529674385381E-2</v>
      </c>
      <c r="AD16" s="37">
        <f>'Weighted Avg SCN Multipliers'!AF150</f>
        <v>0</v>
      </c>
      <c r="AE16" s="37">
        <f>'Weighted Avg SCN Multipliers'!AG150</f>
        <v>0</v>
      </c>
      <c r="AF16" s="37">
        <f>'Weighted Avg SCN Multipliers'!AH150</f>
        <v>0</v>
      </c>
      <c r="AG16" s="37">
        <f>'Weighted Avg SCN Multipliers'!AI150</f>
        <v>0</v>
      </c>
      <c r="AH16" s="37">
        <f>'Weighted Avg SCN Multipliers'!AJ150</f>
        <v>0</v>
      </c>
      <c r="AI16" s="37">
        <f>'Weighted Avg SCN Multipliers'!AK150</f>
        <v>0</v>
      </c>
      <c r="AJ16" s="37">
        <f>'Weighted Avg SCN Multipliers'!AL150</f>
        <v>0</v>
      </c>
      <c r="AK16" s="37">
        <f>'Weighted Avg SCN Multipliers'!AM150</f>
        <v>0</v>
      </c>
      <c r="AL16" s="37">
        <f>'Weighted Avg SCN Multipliers'!AN150</f>
        <v>0</v>
      </c>
      <c r="AM16" s="37">
        <f>'Weighted Avg SCN Multipliers'!AO150</f>
        <v>0</v>
      </c>
      <c r="AN16" s="37">
        <f>'Weighted Avg SCN Multipliers'!AP150</f>
        <v>0</v>
      </c>
      <c r="AO16" s="37">
        <f>'Weighted Avg SCN Multipliers'!AQ150</f>
        <v>0</v>
      </c>
      <c r="AP16" s="37">
        <f>'Weighted Avg SCN Multipliers'!AR150</f>
        <v>0</v>
      </c>
      <c r="AQ16" s="37">
        <f>'Weighted Avg SCN Multipliers'!AS150</f>
        <v>0</v>
      </c>
    </row>
    <row r="17" spans="1:43" x14ac:dyDescent="0.3">
      <c r="A17" s="13" t="s">
        <v>199</v>
      </c>
      <c r="B17" s="37">
        <f>'Weighted Avg SCN Multipliers'!D151</f>
        <v>7.5343405633197299E-3</v>
      </c>
      <c r="C17" s="37">
        <f>'Weighted Avg SCN Multipliers'!E151</f>
        <v>5.682525843816167E-3</v>
      </c>
      <c r="D17" s="37">
        <f>'Weighted Avg SCN Multipliers'!F151</f>
        <v>3.1137127911321458E-5</v>
      </c>
      <c r="E17" s="37">
        <f>'Weighted Avg SCN Multipliers'!G151</f>
        <v>1.5568563955660729E-5</v>
      </c>
      <c r="F17" s="37">
        <f>'Weighted Avg SCN Multipliers'!H151</f>
        <v>1.0897994768962513E-4</v>
      </c>
      <c r="G17" s="37">
        <f>'Weighted Avg SCN Multipliers'!I151</f>
        <v>1.653905924998308E-3</v>
      </c>
      <c r="H17" s="37">
        <f>'Weighted Avg SCN Multipliers'!J151</f>
        <v>1.4528372119580374E-4</v>
      </c>
      <c r="I17" s="37">
        <f>'Weighted Avg SCN Multipliers'!K151</f>
        <v>9.3411383733964381E-5</v>
      </c>
      <c r="J17" s="37">
        <f>'Weighted Avg SCN Multipliers'!L151</f>
        <v>4.7548266548873329E-4</v>
      </c>
      <c r="K17" s="37">
        <f>'Weighted Avg SCN Multipliers'!M151</f>
        <v>0</v>
      </c>
      <c r="L17" s="37">
        <f>'Weighted Avg SCN Multipliers'!N151</f>
        <v>2.801292432123985E-3</v>
      </c>
      <c r="M17" s="37">
        <f>'Weighted Avg SCN Multipliers'!O151</f>
        <v>2.0239133142358945E-4</v>
      </c>
      <c r="N17" s="37">
        <f>'Weighted Avg SCN Multipliers'!P151</f>
        <v>1.9149333665462699E-3</v>
      </c>
      <c r="O17" s="37">
        <f>'Weighted Avg SCN Multipliers'!Q151</f>
        <v>0.28532818532818532</v>
      </c>
      <c r="P17" s="37">
        <f>'Weighted Avg SCN Multipliers'!R151</f>
        <v>0.42799227799227796</v>
      </c>
      <c r="Q17" s="37">
        <f>'Weighted Avg SCN Multipliers'!S151</f>
        <v>0.19133765101507036</v>
      </c>
      <c r="R17" s="37">
        <f>'Weighted Avg SCN Multipliers'!T151</f>
        <v>1.6658363432556981E-3</v>
      </c>
      <c r="S17" s="37">
        <f>'Weighted Avg SCN Multipliers'!U151</f>
        <v>2.0861875700585379E-3</v>
      </c>
      <c r="T17" s="37">
        <f>'Weighted Avg SCN Multipliers'!V151</f>
        <v>0</v>
      </c>
      <c r="U17" s="37">
        <f>'Weighted Avg SCN Multipliers'!W151</f>
        <v>1.2766222443641798E-3</v>
      </c>
      <c r="V17" s="37">
        <f>'Weighted Avg SCN Multipliers'!X151</f>
        <v>2.179598953792502E-3</v>
      </c>
      <c r="W17" s="37">
        <f>'Weighted Avg SCN Multipliers'!Y151</f>
        <v>3.8977748559104321E-3</v>
      </c>
      <c r="X17" s="37">
        <f>'Weighted Avg SCN Multipliers'!Z151</f>
        <v>2.1821894815632647E-3</v>
      </c>
      <c r="Y17" s="37">
        <f>'Weighted Avg SCN Multipliers'!AA151</f>
        <v>4.9819404658114333E-4</v>
      </c>
      <c r="Z17" s="37">
        <f>'Weighted Avg SCN Multipliers'!AB151</f>
        <v>7.2653298459750062E-5</v>
      </c>
      <c r="AA17" s="37">
        <f>'Weighted Avg SCN Multipliers'!AC151</f>
        <v>3.6326649229875031E-5</v>
      </c>
      <c r="AB17" s="37">
        <f>'Weighted Avg SCN Multipliers'!AD151</f>
        <v>9.3411383733964381E-5</v>
      </c>
      <c r="AC17" s="37">
        <f>'Weighted Avg SCN Multipliers'!AE151</f>
        <v>3.4515506289699835E-2</v>
      </c>
      <c r="AD17" s="37">
        <f>'Weighted Avg SCN Multipliers'!AF151</f>
        <v>3.7364553493585752E-4</v>
      </c>
      <c r="AE17" s="37">
        <f>'Weighted Avg SCN Multipliers'!AG151</f>
        <v>0</v>
      </c>
      <c r="AF17" s="37">
        <f>'Weighted Avg SCN Multipliers'!AH151</f>
        <v>6.9274045621089389E-4</v>
      </c>
      <c r="AG17" s="37">
        <f>'Weighted Avg SCN Multipliers'!AI151</f>
        <v>0</v>
      </c>
      <c r="AH17" s="37">
        <f>'Weighted Avg SCN Multipliers'!AJ151</f>
        <v>0</v>
      </c>
      <c r="AI17" s="37">
        <f>'Weighted Avg SCN Multipliers'!AK151</f>
        <v>0</v>
      </c>
      <c r="AJ17" s="37">
        <f>'Weighted Avg SCN Multipliers'!AL151</f>
        <v>0</v>
      </c>
      <c r="AK17" s="37">
        <f>'Weighted Avg SCN Multipliers'!AM151</f>
        <v>1.0742309129405903E-3</v>
      </c>
      <c r="AL17" s="37">
        <f>'Weighted Avg SCN Multipliers'!AN151</f>
        <v>4.0111839880835841E-5</v>
      </c>
      <c r="AM17" s="37">
        <f>'Weighted Avg SCN Multipliers'!AO151</f>
        <v>3.2693984306887534E-4</v>
      </c>
      <c r="AN17" s="37">
        <f>'Weighted Avg SCN Multipliers'!AP151</f>
        <v>1.9572883528923719E-4</v>
      </c>
      <c r="AO17" s="37">
        <f>'Weighted Avg SCN Multipliers'!AQ151</f>
        <v>1.6514679071387469E-4</v>
      </c>
      <c r="AP17" s="37">
        <f>'Weighted Avg SCN Multipliers'!AR151</f>
        <v>1.0108661694319124E-4</v>
      </c>
      <c r="AQ17" s="37">
        <f>'Weighted Avg SCN Multipliers'!AS151</f>
        <v>0</v>
      </c>
    </row>
    <row r="18" spans="1:43" x14ac:dyDescent="0.3">
      <c r="A18" s="13" t="s">
        <v>200</v>
      </c>
      <c r="B18" s="37">
        <f>'Weighted Avg SCN Multipliers'!D152</f>
        <v>2.4852995050105091E-4</v>
      </c>
      <c r="C18" s="37">
        <f>'Weighted Avg SCN Multipliers'!E152</f>
        <v>6.3087104364996748E-5</v>
      </c>
      <c r="D18" s="37">
        <f>'Weighted Avg SCN Multipliers'!F152</f>
        <v>2.1638876797193886E-3</v>
      </c>
      <c r="E18" s="37">
        <f>'Weighted Avg SCN Multipliers'!G152</f>
        <v>0</v>
      </c>
      <c r="F18" s="37">
        <f>'Weighted Avg SCN Multipliers'!H152</f>
        <v>2.5108667537268709E-3</v>
      </c>
      <c r="G18" s="37">
        <f>'Weighted Avg SCN Multipliers'!I152</f>
        <v>5.9774442985412754E-4</v>
      </c>
      <c r="H18" s="37">
        <f>'Weighted Avg SCN Multipliers'!J152</f>
        <v>1.8270629280517637E-5</v>
      </c>
      <c r="I18" s="37">
        <f>'Weighted Avg SCN Multipliers'!K152</f>
        <v>1.0724807742049447E-4</v>
      </c>
      <c r="J18" s="37">
        <f>'Weighted Avg SCN Multipliers'!L152</f>
        <v>6.2561723520354303E-4</v>
      </c>
      <c r="K18" s="37">
        <f>'Weighted Avg SCN Multipliers'!M152</f>
        <v>0</v>
      </c>
      <c r="L18" s="37">
        <f>'Weighted Avg SCN Multipliers'!N152</f>
        <v>1.4925592691332869E-3</v>
      </c>
      <c r="M18" s="37">
        <f>'Weighted Avg SCN Multipliers'!O152</f>
        <v>1.2617420872999351E-5</v>
      </c>
      <c r="N18" s="37">
        <f>'Weighted Avg SCN Multipliers'!P152</f>
        <v>1.8736869996404037E-3</v>
      </c>
      <c r="O18" s="37">
        <f>'Weighted Avg SCN Multipliers'!Q152</f>
        <v>4.2899230968197787E-4</v>
      </c>
      <c r="P18" s="37">
        <f>'Weighted Avg SCN Multipliers'!R152</f>
        <v>6.4348846452296686E-4</v>
      </c>
      <c r="Q18" s="37">
        <f>'Weighted Avg SCN Multipliers'!S152</f>
        <v>0.52926926207014025</v>
      </c>
      <c r="R18" s="37">
        <f>'Weighted Avg SCN Multipliers'!T152</f>
        <v>0.31864665543716209</v>
      </c>
      <c r="S18" s="37">
        <f>'Weighted Avg SCN Multipliers'!U152</f>
        <v>3.5272000050469682E-2</v>
      </c>
      <c r="T18" s="37">
        <f>'Weighted Avg SCN Multipliers'!V152</f>
        <v>5.7409264972147042E-4</v>
      </c>
      <c r="U18" s="37">
        <f>'Weighted Avg SCN Multipliers'!W152</f>
        <v>2.6086517654926152E-2</v>
      </c>
      <c r="V18" s="37">
        <f>'Weighted Avg SCN Multipliers'!X152</f>
        <v>1.4686677896171244E-2</v>
      </c>
      <c r="W18" s="37">
        <f>'Weighted Avg SCN Multipliers'!Y152</f>
        <v>8.3472281851808949E-3</v>
      </c>
      <c r="X18" s="37">
        <f>'Weighted Avg SCN Multipliers'!Z152</f>
        <v>5.535355269124141E-3</v>
      </c>
      <c r="Y18" s="37">
        <f>'Weighted Avg SCN Multipliers'!AA152</f>
        <v>2.580262568528367E-3</v>
      </c>
      <c r="Z18" s="37">
        <f>'Weighted Avg SCN Multipliers'!AB152</f>
        <v>1.8505550613732381E-4</v>
      </c>
      <c r="AA18" s="37">
        <f>'Weighted Avg SCN Multipliers'!AC152</f>
        <v>9.2527753068661904E-5</v>
      </c>
      <c r="AB18" s="37">
        <f>'Weighted Avg SCN Multipliers'!AD152</f>
        <v>3.5328778444398181E-4</v>
      </c>
      <c r="AC18" s="37">
        <f>'Weighted Avg SCN Multipliers'!AE152</f>
        <v>2.5884638920958165E-2</v>
      </c>
      <c r="AD18" s="37">
        <f>'Weighted Avg SCN Multipliers'!AF152</f>
        <v>1.8989218413864022E-3</v>
      </c>
      <c r="AE18" s="37">
        <f>'Weighted Avg SCN Multipliers'!AG152</f>
        <v>7.8552940261749702E-5</v>
      </c>
      <c r="AF18" s="37">
        <f>'Weighted Avg SCN Multipliers'!AH152</f>
        <v>0</v>
      </c>
      <c r="AG18" s="37">
        <f>'Weighted Avg SCN Multipliers'!AI152</f>
        <v>0</v>
      </c>
      <c r="AH18" s="37">
        <f>'Weighted Avg SCN Multipliers'!AJ152</f>
        <v>0</v>
      </c>
      <c r="AI18" s="37">
        <f>'Weighted Avg SCN Multipliers'!AK152</f>
        <v>2.5234841745998701E-5</v>
      </c>
      <c r="AJ18" s="37">
        <f>'Weighted Avg SCN Multipliers'!AL152</f>
        <v>0</v>
      </c>
      <c r="AK18" s="37">
        <f>'Weighted Avg SCN Multipliers'!AM152</f>
        <v>1.1986549829349382E-4</v>
      </c>
      <c r="AL18" s="37">
        <f>'Weighted Avg SCN Multipliers'!AN152</f>
        <v>2.123545984435789E-5</v>
      </c>
      <c r="AM18" s="37">
        <f>'Weighted Avg SCN Multipliers'!AO152</f>
        <v>1.1986549829349381E-4</v>
      </c>
      <c r="AN18" s="37">
        <f>'Weighted Avg SCN Multipliers'!AP152</f>
        <v>3.732397728804357E-5</v>
      </c>
      <c r="AO18" s="37">
        <f>'Weighted Avg SCN Multipliers'!AQ152</f>
        <v>3.2902557691688256E-6</v>
      </c>
      <c r="AP18" s="37">
        <f>'Weighted Avg SCN Multipliers'!AR152</f>
        <v>0</v>
      </c>
      <c r="AQ18" s="37">
        <f>'Weighted Avg SCN Multipliers'!AS152</f>
        <v>0</v>
      </c>
    </row>
    <row r="19" spans="1:43" x14ac:dyDescent="0.3">
      <c r="A19" t="s">
        <v>98</v>
      </c>
      <c r="B19" s="36">
        <f>'OECD LEONTFD'!C22</f>
        <v>8.0000000000000002E-3</v>
      </c>
      <c r="C19" s="37">
        <f>'Weighted Avg SCN Multipliers'!E153</f>
        <v>0</v>
      </c>
      <c r="D19" s="37">
        <f>'Weighted Avg SCN Multipliers'!F153</f>
        <v>0</v>
      </c>
      <c r="E19" s="36">
        <f>'OECD LEONTFD'!E22</f>
        <v>2.3E-2</v>
      </c>
      <c r="F19" s="36">
        <f>'OECD LEONTFD'!F22</f>
        <v>2.3E-2</v>
      </c>
      <c r="G19" s="36">
        <f>'OECD LEONTFD'!G22</f>
        <v>2.1999999999999999E-2</v>
      </c>
      <c r="H19" s="36">
        <f>'OECD LEONTFD'!H22</f>
        <v>7.0000000000000001E-3</v>
      </c>
      <c r="I19" s="36">
        <f>'OECD LEONTFD'!I22</f>
        <v>2.4E-2</v>
      </c>
      <c r="J19" s="36">
        <f>'OECD LEONTFD'!J22</f>
        <v>0.01</v>
      </c>
      <c r="K19" s="36">
        <f>'OECD LEONTFD'!K22</f>
        <v>1.0999999999999999E-2</v>
      </c>
      <c r="L19" s="37">
        <f>'Weighted Avg SCN Multipliers'!N153</f>
        <v>0</v>
      </c>
      <c r="M19" s="37">
        <f>'Weighted Avg SCN Multipliers'!O153</f>
        <v>0</v>
      </c>
      <c r="N19" s="36">
        <f>'OECD LEONTFD'!M22</f>
        <v>0.01</v>
      </c>
      <c r="O19" s="37">
        <f>'Weighted Avg SCN Multipliers'!Q153</f>
        <v>0</v>
      </c>
      <c r="P19" s="37">
        <f>'Weighted Avg SCN Multipliers'!R153</f>
        <v>0</v>
      </c>
      <c r="Q19" s="37">
        <f>'Weighted Avg SCN Multipliers'!S153</f>
        <v>7.9570320270539103E-4</v>
      </c>
      <c r="R19" s="37">
        <f>'Weighted Avg SCN Multipliers'!T153</f>
        <v>0.89456932564153557</v>
      </c>
      <c r="S19" s="36">
        <f>'OECD LEONTFD'!P22</f>
        <v>1.103</v>
      </c>
      <c r="T19" s="36">
        <f>'OECD LEONTFD'!Q22</f>
        <v>2.4E-2</v>
      </c>
      <c r="U19" s="36">
        <f>'OECD LEONTFD'!R22</f>
        <v>4.8000000000000001E-2</v>
      </c>
      <c r="V19" s="36">
        <f>'OECD LEONTFD'!S22</f>
        <v>6.2E-2</v>
      </c>
      <c r="W19" s="36">
        <f>'OECD LEONTFD'!T22</f>
        <v>4.5999999999999999E-2</v>
      </c>
      <c r="X19" s="36">
        <f>'OECD LEONTFD'!U22</f>
        <v>5.3999999999999999E-2</v>
      </c>
      <c r="Y19" s="36">
        <f>'OECD LEONTFD'!V22</f>
        <v>4.1000000000000002E-2</v>
      </c>
      <c r="Z19" s="37">
        <f>'Weighted Avg SCN Multipliers'!AB153</f>
        <v>0</v>
      </c>
      <c r="AA19" s="37">
        <f>'Weighted Avg SCN Multipliers'!AC153</f>
        <v>0</v>
      </c>
      <c r="AB19" s="37">
        <f>'Weighted Avg SCN Multipliers'!AD153</f>
        <v>0</v>
      </c>
      <c r="AC19" s="36">
        <f>'OECD LEONTFD'!X22</f>
        <v>4.4999999999999998E-2</v>
      </c>
      <c r="AD19" s="36">
        <f>'OECD LEONTFD'!Y22</f>
        <v>5.0000000000000001E-3</v>
      </c>
      <c r="AE19" s="36">
        <f>'OECD LEONTFD'!Z22</f>
        <v>7.0000000000000001E-3</v>
      </c>
      <c r="AF19" s="36">
        <f>'OECD LEONTFD'!AA22</f>
        <v>1.2E-2</v>
      </c>
      <c r="AG19" s="36">
        <f>'OECD LEONTFD'!AB22</f>
        <v>4.0000000000000001E-3</v>
      </c>
      <c r="AH19" s="36">
        <f>'OECD LEONTFD'!AC22</f>
        <v>4.0000000000000001E-3</v>
      </c>
      <c r="AI19" s="36">
        <f>'OECD LEONTFD'!AD22</f>
        <v>2E-3</v>
      </c>
      <c r="AJ19" s="36">
        <f>'OECD LEONTFD'!AE22</f>
        <v>2E-3</v>
      </c>
      <c r="AK19" s="36">
        <f>'OECD LEONTFD'!AF22</f>
        <v>2E-3</v>
      </c>
      <c r="AL19" s="36">
        <f>'OECD LEONTFD'!AG22</f>
        <v>4.0000000000000001E-3</v>
      </c>
      <c r="AM19" s="36">
        <f>'OECD LEONTFD'!AH22</f>
        <v>7.0000000000000001E-3</v>
      </c>
      <c r="AN19" s="36">
        <f>'OECD LEONTFD'!AI22</f>
        <v>2E-3</v>
      </c>
      <c r="AO19" s="36">
        <f>'OECD LEONTFD'!AJ22</f>
        <v>5.0000000000000001E-3</v>
      </c>
      <c r="AP19" s="36">
        <f>'OECD LEONTFD'!AK22</f>
        <v>8.0000000000000002E-3</v>
      </c>
      <c r="AQ19" s="36">
        <f>'OECD LEONTFD'!AL22</f>
        <v>0</v>
      </c>
    </row>
    <row r="20" spans="1:43" x14ac:dyDescent="0.3">
      <c r="A20" t="s">
        <v>99</v>
      </c>
      <c r="B20" s="36">
        <f>'OECD LEONTFD'!C23</f>
        <v>2E-3</v>
      </c>
      <c r="C20" s="37">
        <f>'Weighted Avg SCN Multipliers'!E154</f>
        <v>2.7795020985240845E-5</v>
      </c>
      <c r="D20" s="37">
        <f>'Weighted Avg SCN Multipliers'!F154</f>
        <v>1.0840058184243928E-3</v>
      </c>
      <c r="E20" s="36">
        <f>'OECD LEONTFD'!E23</f>
        <v>7.0000000000000001E-3</v>
      </c>
      <c r="F20" s="36">
        <f>'OECD LEONTFD'!F23</f>
        <v>8.0000000000000002E-3</v>
      </c>
      <c r="G20" s="36">
        <f>'OECD LEONTFD'!G23</f>
        <v>3.0000000000000001E-3</v>
      </c>
      <c r="H20" s="36">
        <f>'OECD LEONTFD'!H23</f>
        <v>3.0000000000000001E-3</v>
      </c>
      <c r="I20" s="36">
        <f>'OECD LEONTFD'!I23</f>
        <v>4.0000000000000001E-3</v>
      </c>
      <c r="J20" s="36">
        <f>'OECD LEONTFD'!J23</f>
        <v>0.01</v>
      </c>
      <c r="K20" s="36">
        <f>'OECD LEONTFD'!K23</f>
        <v>5.0000000000000001E-3</v>
      </c>
      <c r="L20" s="37">
        <f>'Weighted Avg SCN Multipliers'!N154</f>
        <v>4.5018209238111516E-4</v>
      </c>
      <c r="M20" s="37">
        <f>'Weighted Avg SCN Multipliers'!O154</f>
        <v>7.412005596064225E-5</v>
      </c>
      <c r="N20" s="36">
        <f>'OECD LEONTFD'!M23</f>
        <v>4.0000000000000001E-3</v>
      </c>
      <c r="O20" s="37">
        <f>'Weighted Avg SCN Multipliers'!Q154</f>
        <v>2.7424420705437634E-4</v>
      </c>
      <c r="P20" s="37">
        <f>'Weighted Avg SCN Multipliers'!R154</f>
        <v>4.113663105815644E-4</v>
      </c>
      <c r="Q20" s="37">
        <f>'Weighted Avg SCN Multipliers'!S154</f>
        <v>1.4800848674640748E-2</v>
      </c>
      <c r="R20" s="37">
        <f>'Weighted Avg SCN Multipliers'!T154</f>
        <v>2.7563395810363835E-3</v>
      </c>
      <c r="S20" s="36">
        <f>'OECD LEONTFD'!P23</f>
        <v>4.0000000000000001E-3</v>
      </c>
      <c r="T20" s="36">
        <f>'OECD LEONTFD'!Q23</f>
        <v>1.456</v>
      </c>
      <c r="U20" s="36">
        <f>'OECD LEONTFD'!R23</f>
        <v>2.4E-2</v>
      </c>
      <c r="V20" s="36">
        <f>'OECD LEONTFD'!S23</f>
        <v>0.02</v>
      </c>
      <c r="W20" s="36">
        <f>'OECD LEONTFD'!T23</f>
        <v>1.2E-2</v>
      </c>
      <c r="X20" s="36">
        <f>'OECD LEONTFD'!U23</f>
        <v>2.1000000000000001E-2</v>
      </c>
      <c r="Y20" s="36">
        <f>'OECD LEONTFD'!V23</f>
        <v>1.6E-2</v>
      </c>
      <c r="Z20" s="37">
        <f>'Weighted Avg SCN Multipliers'!AB154</f>
        <v>2.3440467697553114E-3</v>
      </c>
      <c r="AA20" s="37">
        <f>'Weighted Avg SCN Multipliers'!AC154</f>
        <v>1.1720233848776557E-3</v>
      </c>
      <c r="AB20" s="37">
        <f>'Weighted Avg SCN Multipliers'!AD154</f>
        <v>3.4743776231551055E-4</v>
      </c>
      <c r="AC20" s="36">
        <f>'OECD LEONTFD'!X23</f>
        <v>5.0000000000000001E-3</v>
      </c>
      <c r="AD20" s="36">
        <f>'OECD LEONTFD'!Y23</f>
        <v>4.0000000000000001E-3</v>
      </c>
      <c r="AE20" s="36">
        <f>'OECD LEONTFD'!Z23</f>
        <v>4.0000000000000001E-3</v>
      </c>
      <c r="AF20" s="36">
        <f>'OECD LEONTFD'!AA23</f>
        <v>2E-3</v>
      </c>
      <c r="AG20" s="36">
        <f>'OECD LEONTFD'!AB23</f>
        <v>1.0999999999999999E-2</v>
      </c>
      <c r="AH20" s="36">
        <f>'OECD LEONTFD'!AC23</f>
        <v>8.0000000000000002E-3</v>
      </c>
      <c r="AI20" s="36">
        <f>'OECD LEONTFD'!AD23</f>
        <v>2.7E-2</v>
      </c>
      <c r="AJ20" s="36">
        <f>'OECD LEONTFD'!AE23</f>
        <v>5.0000000000000001E-3</v>
      </c>
      <c r="AK20" s="36">
        <f>'OECD LEONTFD'!AF23</f>
        <v>1E-3</v>
      </c>
      <c r="AL20" s="36">
        <f>'OECD LEONTFD'!AG23</f>
        <v>5.0000000000000001E-3</v>
      </c>
      <c r="AM20" s="36">
        <f>'OECD LEONTFD'!AH23</f>
        <v>7.0000000000000001E-3</v>
      </c>
      <c r="AN20" s="36">
        <f>'OECD LEONTFD'!AI23</f>
        <v>5.0000000000000001E-3</v>
      </c>
      <c r="AO20" s="36">
        <f>'OECD LEONTFD'!AJ23</f>
        <v>1.0999999999999999E-2</v>
      </c>
      <c r="AP20" s="36">
        <f>'OECD LEONTFD'!AK23</f>
        <v>1.4E-2</v>
      </c>
      <c r="AQ20" s="36">
        <f>'OECD LEONTFD'!AL23</f>
        <v>0</v>
      </c>
    </row>
    <row r="21" spans="1:43" x14ac:dyDescent="0.3">
      <c r="A21" t="s">
        <v>100</v>
      </c>
      <c r="B21" s="36">
        <f>'OECD LEONTFD'!C24</f>
        <v>4.0000000000000001E-3</v>
      </c>
      <c r="C21" s="37">
        <f>'Weighted Avg SCN Multipliers'!E155</f>
        <v>1.2774506729842409E-4</v>
      </c>
      <c r="D21" s="37">
        <f>'Weighted Avg SCN Multipliers'!F155</f>
        <v>3.1820134945243824E-3</v>
      </c>
      <c r="E21" s="36">
        <f>'OECD LEONTFD'!E24</f>
        <v>8.9999999999999993E-3</v>
      </c>
      <c r="F21" s="36">
        <f>'OECD LEONTFD'!F24</f>
        <v>0.01</v>
      </c>
      <c r="G21" s="36">
        <f>'OECD LEONTFD'!G24</f>
        <v>5.0000000000000001E-3</v>
      </c>
      <c r="H21" s="36">
        <f>'OECD LEONTFD'!H24</f>
        <v>4.0000000000000001E-3</v>
      </c>
      <c r="I21" s="36">
        <f>'OECD LEONTFD'!I24</f>
        <v>6.0000000000000001E-3</v>
      </c>
      <c r="J21" s="36">
        <f>'OECD LEONTFD'!J24</f>
        <v>7.0000000000000001E-3</v>
      </c>
      <c r="K21" s="36">
        <f>'OECD LEONTFD'!K24</f>
        <v>5.0000000000000001E-3</v>
      </c>
      <c r="L21" s="37">
        <f>'Weighted Avg SCN Multipliers'!N155</f>
        <v>4.5013425998285202E-4</v>
      </c>
      <c r="M21" s="37">
        <f>'Weighted Avg SCN Multipliers'!O155</f>
        <v>6.9679127617322236E-5</v>
      </c>
      <c r="N21" s="36">
        <f>'OECD LEONTFD'!M24</f>
        <v>6.0000000000000001E-3</v>
      </c>
      <c r="O21" s="37">
        <f>'Weighted Avg SCN Multipliers'!Q155</f>
        <v>5.1562554436818456E-4</v>
      </c>
      <c r="P21" s="37">
        <f>'Weighted Avg SCN Multipliers'!R155</f>
        <v>7.7343831655227657E-4</v>
      </c>
      <c r="Q21" s="37">
        <f>'Weighted Avg SCN Multipliers'!S155</f>
        <v>2.2761848354991929E-3</v>
      </c>
      <c r="R21" s="37">
        <f>'Weighted Avg SCN Multipliers'!T155</f>
        <v>4.1575212811668935E-3</v>
      </c>
      <c r="S21" s="36">
        <f>'OECD LEONTFD'!P24</f>
        <v>8.0000000000000002E-3</v>
      </c>
      <c r="T21" s="36">
        <f>'OECD LEONTFD'!Q24</f>
        <v>5.6000000000000001E-2</v>
      </c>
      <c r="U21" s="36">
        <f>'OECD LEONTFD'!R24</f>
        <v>1.1599999999999999</v>
      </c>
      <c r="V21" s="36">
        <f>'OECD LEONTFD'!S24</f>
        <v>4.3999999999999997E-2</v>
      </c>
      <c r="W21" s="36">
        <f>'OECD LEONTFD'!T24</f>
        <v>2.5000000000000001E-2</v>
      </c>
      <c r="X21" s="36">
        <f>'OECD LEONTFD'!U24</f>
        <v>3.2000000000000001E-2</v>
      </c>
      <c r="Y21" s="36">
        <f>'OECD LEONTFD'!V24</f>
        <v>3.1E-2</v>
      </c>
      <c r="Z21" s="37">
        <f>'Weighted Avg SCN Multipliers'!AB155</f>
        <v>1.8782395955513748E-2</v>
      </c>
      <c r="AA21" s="37">
        <f>'Weighted Avg SCN Multipliers'!AC155</f>
        <v>9.3911979777568742E-3</v>
      </c>
      <c r="AB21" s="37">
        <f>'Weighted Avg SCN Multipliers'!AD155</f>
        <v>8.4776271934408718E-4</v>
      </c>
      <c r="AC21" s="36">
        <f>'OECD LEONTFD'!X24</f>
        <v>2.4E-2</v>
      </c>
      <c r="AD21" s="36">
        <f>'OECD LEONTFD'!Y24</f>
        <v>4.0000000000000001E-3</v>
      </c>
      <c r="AE21" s="36">
        <f>'OECD LEONTFD'!Z24</f>
        <v>7.0000000000000001E-3</v>
      </c>
      <c r="AF21" s="36">
        <f>'OECD LEONTFD'!AA24</f>
        <v>3.0000000000000001E-3</v>
      </c>
      <c r="AG21" s="36">
        <f>'OECD LEONTFD'!AB24</f>
        <v>4.0000000000000001E-3</v>
      </c>
      <c r="AH21" s="36">
        <f>'OECD LEONTFD'!AC24</f>
        <v>0.01</v>
      </c>
      <c r="AI21" s="36">
        <f>'OECD LEONTFD'!AD24</f>
        <v>3.0000000000000001E-3</v>
      </c>
      <c r="AJ21" s="36">
        <f>'OECD LEONTFD'!AE24</f>
        <v>2E-3</v>
      </c>
      <c r="AK21" s="36">
        <f>'OECD LEONTFD'!AF24</f>
        <v>2E-3</v>
      </c>
      <c r="AL21" s="36">
        <f>'OECD LEONTFD'!AG24</f>
        <v>4.0000000000000001E-3</v>
      </c>
      <c r="AM21" s="36">
        <f>'OECD LEONTFD'!AH24</f>
        <v>5.0000000000000001E-3</v>
      </c>
      <c r="AN21" s="36">
        <f>'OECD LEONTFD'!AI24</f>
        <v>2E-3</v>
      </c>
      <c r="AO21" s="36">
        <f>'OECD LEONTFD'!AJ24</f>
        <v>5.0000000000000001E-3</v>
      </c>
      <c r="AP21" s="36">
        <f>'OECD LEONTFD'!AK24</f>
        <v>0.01</v>
      </c>
      <c r="AQ21" s="36">
        <f>'OECD LEONTFD'!AL24</f>
        <v>0</v>
      </c>
    </row>
    <row r="22" spans="1:43" x14ac:dyDescent="0.3">
      <c r="A22" t="s">
        <v>101</v>
      </c>
      <c r="B22" s="36">
        <f>'OECD LEONTFD'!C25</f>
        <v>5.0000000000000001E-3</v>
      </c>
      <c r="C22" s="37">
        <f>'Weighted Avg SCN Multipliers'!E156</f>
        <v>6.2022260962853691E-4</v>
      </c>
      <c r="D22" s="37">
        <f>'Weighted Avg SCN Multipliers'!F156</f>
        <v>6.4369049215502209E-3</v>
      </c>
      <c r="E22" s="36">
        <f>'OECD LEONTFD'!E25</f>
        <v>7.8E-2</v>
      </c>
      <c r="F22" s="36">
        <f>'OECD LEONTFD'!F25</f>
        <v>5.2999999999999999E-2</v>
      </c>
      <c r="G22" s="36">
        <f>'OECD LEONTFD'!G25</f>
        <v>6.0000000000000001E-3</v>
      </c>
      <c r="H22" s="36">
        <f>'OECD LEONTFD'!H25</f>
        <v>5.0000000000000001E-3</v>
      </c>
      <c r="I22" s="36">
        <f>'OECD LEONTFD'!I25</f>
        <v>1.2E-2</v>
      </c>
      <c r="J22" s="36">
        <f>'OECD LEONTFD'!J25</f>
        <v>0.01</v>
      </c>
      <c r="K22" s="36">
        <f>'OECD LEONTFD'!K25</f>
        <v>1.7999999999999999E-2</v>
      </c>
      <c r="L22" s="37">
        <f>'Weighted Avg SCN Multipliers'!N156</f>
        <v>5.3176909102386365E-6</v>
      </c>
      <c r="M22" s="37">
        <f>'Weighted Avg SCN Multipliers'!O156</f>
        <v>0</v>
      </c>
      <c r="N22" s="36">
        <f>'OECD LEONTFD'!M25</f>
        <v>8.0000000000000002E-3</v>
      </c>
      <c r="O22" s="37">
        <f>'Weighted Avg SCN Multipliers'!Q156</f>
        <v>5.0958830628939256E-4</v>
      </c>
      <c r="P22" s="37">
        <f>'Weighted Avg SCN Multipliers'!R156</f>
        <v>7.6438245943408873E-4</v>
      </c>
      <c r="Q22" s="37">
        <f>'Weighted Avg SCN Multipliers'!S156</f>
        <v>9.8900362075901842E-4</v>
      </c>
      <c r="R22" s="37">
        <f>'Weighted Avg SCN Multipliers'!T156</f>
        <v>2.7993831299450178E-3</v>
      </c>
      <c r="S22" s="36">
        <f>'OECD LEONTFD'!P25</f>
        <v>1.6E-2</v>
      </c>
      <c r="T22" s="36">
        <f>'OECD LEONTFD'!Q25</f>
        <v>1.6E-2</v>
      </c>
      <c r="U22" s="36">
        <f>'OECD LEONTFD'!R25</f>
        <v>2.9000000000000001E-2</v>
      </c>
      <c r="V22" s="36">
        <f>'OECD LEONTFD'!S25</f>
        <v>1.2190000000000001</v>
      </c>
      <c r="W22" s="36">
        <f>'OECD LEONTFD'!T25</f>
        <v>2.9000000000000001E-2</v>
      </c>
      <c r="X22" s="36">
        <f>'OECD LEONTFD'!U25</f>
        <v>6.3E-2</v>
      </c>
      <c r="Y22" s="36">
        <f>'OECD LEONTFD'!V25</f>
        <v>9.5000000000000001E-2</v>
      </c>
      <c r="Z22" s="37">
        <f>'Weighted Avg SCN Multipliers'!AB156</f>
        <v>0</v>
      </c>
      <c r="AA22" s="37">
        <f>'Weighted Avg SCN Multipliers'!AC156</f>
        <v>0</v>
      </c>
      <c r="AB22" s="37">
        <f>'Weighted Avg SCN Multipliers'!AD156</f>
        <v>0</v>
      </c>
      <c r="AC22" s="36">
        <f>'OECD LEONTFD'!X25</f>
        <v>1.7999999999999999E-2</v>
      </c>
      <c r="AD22" s="36">
        <f>'OECD LEONTFD'!Y25</f>
        <v>5.0000000000000001E-3</v>
      </c>
      <c r="AE22" s="36">
        <f>'OECD LEONTFD'!Z25</f>
        <v>8.0000000000000002E-3</v>
      </c>
      <c r="AF22" s="36">
        <f>'OECD LEONTFD'!AA25</f>
        <v>3.0000000000000001E-3</v>
      </c>
      <c r="AG22" s="36">
        <f>'OECD LEONTFD'!AB25</f>
        <v>4.0000000000000001E-3</v>
      </c>
      <c r="AH22" s="36">
        <f>'OECD LEONTFD'!AC25</f>
        <v>4.0000000000000001E-3</v>
      </c>
      <c r="AI22" s="36">
        <f>'OECD LEONTFD'!AD25</f>
        <v>3.0000000000000001E-3</v>
      </c>
      <c r="AJ22" s="36">
        <f>'OECD LEONTFD'!AE25</f>
        <v>3.0000000000000001E-3</v>
      </c>
      <c r="AK22" s="36">
        <f>'OECD LEONTFD'!AF25</f>
        <v>2E-3</v>
      </c>
      <c r="AL22" s="36">
        <f>'OECD LEONTFD'!AG25</f>
        <v>4.0000000000000001E-3</v>
      </c>
      <c r="AM22" s="36">
        <f>'OECD LEONTFD'!AH25</f>
        <v>0.01</v>
      </c>
      <c r="AN22" s="36">
        <f>'OECD LEONTFD'!AI25</f>
        <v>2E-3</v>
      </c>
      <c r="AO22" s="36">
        <f>'OECD LEONTFD'!AJ25</f>
        <v>5.0000000000000001E-3</v>
      </c>
      <c r="AP22" s="36">
        <f>'OECD LEONTFD'!AK25</f>
        <v>8.0000000000000002E-3</v>
      </c>
      <c r="AQ22" s="36">
        <f>'OECD LEONTFD'!AL25</f>
        <v>0</v>
      </c>
    </row>
    <row r="23" spans="1:43" x14ac:dyDescent="0.3">
      <c r="A23" t="s">
        <v>102</v>
      </c>
      <c r="B23" s="36">
        <f>'OECD LEONTFD'!C26</f>
        <v>4.0000000000000001E-3</v>
      </c>
      <c r="C23" s="37">
        <f>'Weighted Avg SCN Multipliers'!E157</f>
        <v>1.0390865861815259E-4</v>
      </c>
      <c r="D23" s="37">
        <f>'Weighted Avg SCN Multipliers'!F157</f>
        <v>4.3421224313464372E-3</v>
      </c>
      <c r="E23" s="36">
        <f>'OECD LEONTFD'!E26</f>
        <v>8.0000000000000002E-3</v>
      </c>
      <c r="F23" s="36">
        <f>'OECD LEONTFD'!F26</f>
        <v>8.9999999999999993E-3</v>
      </c>
      <c r="G23" s="36">
        <f>'OECD LEONTFD'!G26</f>
        <v>6.0000000000000001E-3</v>
      </c>
      <c r="H23" s="36">
        <f>'OECD LEONTFD'!H26</f>
        <v>6.0000000000000001E-3</v>
      </c>
      <c r="I23" s="36">
        <f>'OECD LEONTFD'!I26</f>
        <v>5.0000000000000001E-3</v>
      </c>
      <c r="J23" s="36">
        <f>'OECD LEONTFD'!J26</f>
        <v>6.0000000000000001E-3</v>
      </c>
      <c r="K23" s="36">
        <f>'OECD LEONTFD'!K26</f>
        <v>6.0000000000000001E-3</v>
      </c>
      <c r="L23" s="37">
        <f>'Weighted Avg SCN Multipliers'!N157</f>
        <v>7.91225186871381E-4</v>
      </c>
      <c r="M23" s="37">
        <f>'Weighted Avg SCN Multipliers'!O157</f>
        <v>1.2594988923412437E-5</v>
      </c>
      <c r="N23" s="36">
        <f>'OECD LEONTFD'!M26</f>
        <v>7.0000000000000001E-3</v>
      </c>
      <c r="O23" s="37">
        <f>'Weighted Avg SCN Multipliers'!Q157</f>
        <v>6.193893572272592E-4</v>
      </c>
      <c r="P23" s="37">
        <f>'Weighted Avg SCN Multipliers'!R157</f>
        <v>9.2908403584088858E-4</v>
      </c>
      <c r="Q23" s="37">
        <f>'Weighted Avg SCN Multipliers'!S157</f>
        <v>1.2500526506486842E-3</v>
      </c>
      <c r="R23" s="37">
        <f>'Weighted Avg SCN Multipliers'!T157</f>
        <v>1.379151287113662E-3</v>
      </c>
      <c r="S23" s="36">
        <f>'OECD LEONTFD'!P26</f>
        <v>7.0000000000000001E-3</v>
      </c>
      <c r="T23" s="36">
        <f>'OECD LEONTFD'!Q26</f>
        <v>1.2E-2</v>
      </c>
      <c r="U23" s="36">
        <f>'OECD LEONTFD'!R26</f>
        <v>1.2E-2</v>
      </c>
      <c r="V23" s="36">
        <f>'OECD LEONTFD'!S26</f>
        <v>1.4999999999999999E-2</v>
      </c>
      <c r="W23" s="36">
        <f>'OECD LEONTFD'!T26</f>
        <v>1.296</v>
      </c>
      <c r="X23" s="36">
        <f>'OECD LEONTFD'!U26</f>
        <v>2.4E-2</v>
      </c>
      <c r="Y23" s="36">
        <f>'OECD LEONTFD'!V26</f>
        <v>8.9999999999999993E-3</v>
      </c>
      <c r="Z23" s="37">
        <f>'Weighted Avg SCN Multipliers'!AB157</f>
        <v>4.4082461231943537E-5</v>
      </c>
      <c r="AA23" s="37">
        <f>'Weighted Avg SCN Multipliers'!AC157</f>
        <v>2.2041230615971768E-5</v>
      </c>
      <c r="AB23" s="37">
        <f>'Weighted Avg SCN Multipliers'!AD157</f>
        <v>1.4484237261924303E-4</v>
      </c>
      <c r="AC23" s="36">
        <f>'OECD LEONTFD'!X26</f>
        <v>6.0000000000000001E-3</v>
      </c>
      <c r="AD23" s="36">
        <f>'OECD LEONTFD'!Y26</f>
        <v>1.4999999999999999E-2</v>
      </c>
      <c r="AE23" s="36">
        <f>'OECD LEONTFD'!Z26</f>
        <v>2.8000000000000001E-2</v>
      </c>
      <c r="AF23" s="36">
        <f>'OECD LEONTFD'!AA26</f>
        <v>4.0000000000000001E-3</v>
      </c>
      <c r="AG23" s="36">
        <f>'OECD LEONTFD'!AB26</f>
        <v>4.0000000000000001E-3</v>
      </c>
      <c r="AH23" s="36">
        <f>'OECD LEONTFD'!AC26</f>
        <v>4.0000000000000001E-3</v>
      </c>
      <c r="AI23" s="36">
        <f>'OECD LEONTFD'!AD26</f>
        <v>2E-3</v>
      </c>
      <c r="AJ23" s="36">
        <f>'OECD LEONTFD'!AE26</f>
        <v>2E-3</v>
      </c>
      <c r="AK23" s="36">
        <f>'OECD LEONTFD'!AF26</f>
        <v>1E-3</v>
      </c>
      <c r="AL23" s="36">
        <f>'OECD LEONTFD'!AG26</f>
        <v>3.0000000000000001E-3</v>
      </c>
      <c r="AM23" s="36">
        <f>'OECD LEONTFD'!AH26</f>
        <v>4.0000000000000001E-3</v>
      </c>
      <c r="AN23" s="36">
        <f>'OECD LEONTFD'!AI26</f>
        <v>2E-3</v>
      </c>
      <c r="AO23" s="36">
        <f>'OECD LEONTFD'!AJ26</f>
        <v>3.0000000000000001E-3</v>
      </c>
      <c r="AP23" s="36">
        <f>'OECD LEONTFD'!AK26</f>
        <v>6.0000000000000001E-3</v>
      </c>
      <c r="AQ23" s="36">
        <f>'OECD LEONTFD'!AL26</f>
        <v>0</v>
      </c>
    </row>
    <row r="24" spans="1:43" x14ac:dyDescent="0.3">
      <c r="A24" t="s">
        <v>103</v>
      </c>
      <c r="B24" s="36">
        <f>'OECD LEONTFD'!C27</f>
        <v>1E-3</v>
      </c>
      <c r="C24" s="37">
        <f>'Weighted Avg SCN Multipliers'!E158</f>
        <v>0</v>
      </c>
      <c r="D24" s="37">
        <f>'Weighted Avg SCN Multipliers'!F158</f>
        <v>0</v>
      </c>
      <c r="E24" s="36">
        <f>'OECD LEONTFD'!E27</f>
        <v>3.0000000000000001E-3</v>
      </c>
      <c r="F24" s="36">
        <f>'OECD LEONTFD'!F27</f>
        <v>2E-3</v>
      </c>
      <c r="G24" s="36">
        <f>'OECD LEONTFD'!G27</f>
        <v>2E-3</v>
      </c>
      <c r="H24" s="36">
        <f>'OECD LEONTFD'!H27</f>
        <v>1E-3</v>
      </c>
      <c r="I24" s="36">
        <f>'OECD LEONTFD'!I27</f>
        <v>2E-3</v>
      </c>
      <c r="J24" s="36">
        <f>'OECD LEONTFD'!J27</f>
        <v>2E-3</v>
      </c>
      <c r="K24" s="36">
        <f>'OECD LEONTFD'!K27</f>
        <v>3.0000000000000001E-3</v>
      </c>
      <c r="L24" s="37">
        <f>'Weighted Avg SCN Multipliers'!N158</f>
        <v>7.0763399811857625E-5</v>
      </c>
      <c r="M24" s="37">
        <f>'Weighted Avg SCN Multipliers'!O158</f>
        <v>0</v>
      </c>
      <c r="N24" s="36">
        <f>'OECD LEONTFD'!M27</f>
        <v>2E-3</v>
      </c>
      <c r="O24" s="37">
        <f>'Weighted Avg SCN Multipliers'!Q158</f>
        <v>1.4631280133378777E-4</v>
      </c>
      <c r="P24" s="37">
        <f>'Weighted Avg SCN Multipliers'!R158</f>
        <v>2.1946920200068159E-4</v>
      </c>
      <c r="Q24" s="37">
        <f>'Weighted Avg SCN Multipliers'!S158</f>
        <v>2.0500663933533091E-4</v>
      </c>
      <c r="R24" s="37">
        <f>'Weighted Avg SCN Multipliers'!T158</f>
        <v>1.8495139803886929E-3</v>
      </c>
      <c r="S24" s="36">
        <f>'OECD LEONTFD'!P27</f>
        <v>3.0000000000000001E-3</v>
      </c>
      <c r="T24" s="36">
        <f>'OECD LEONTFD'!Q27</f>
        <v>3.0000000000000001E-3</v>
      </c>
      <c r="U24" s="36">
        <f>'OECD LEONTFD'!R27</f>
        <v>5.0000000000000001E-3</v>
      </c>
      <c r="V24" s="36">
        <f>'OECD LEONTFD'!S27</f>
        <v>8.9999999999999993E-3</v>
      </c>
      <c r="W24" s="36">
        <f>'OECD LEONTFD'!T27</f>
        <v>4.0000000000000001E-3</v>
      </c>
      <c r="X24" s="36">
        <f>'OECD LEONTFD'!U27</f>
        <v>1.296</v>
      </c>
      <c r="Y24" s="36">
        <f>'OECD LEONTFD'!V27</f>
        <v>3.0000000000000001E-3</v>
      </c>
      <c r="Z24" s="37">
        <f>'Weighted Avg SCN Multipliers'!AB158</f>
        <v>0</v>
      </c>
      <c r="AA24" s="37">
        <f>'Weighted Avg SCN Multipliers'!AC158</f>
        <v>0</v>
      </c>
      <c r="AB24" s="37">
        <f>'Weighted Avg SCN Multipliers'!AD158</f>
        <v>0</v>
      </c>
      <c r="AC24" s="36">
        <f>'OECD LEONTFD'!X27</f>
        <v>3.0000000000000001E-3</v>
      </c>
      <c r="AD24" s="36">
        <f>'OECD LEONTFD'!Y27</f>
        <v>2E-3</v>
      </c>
      <c r="AE24" s="36">
        <f>'OECD LEONTFD'!Z27</f>
        <v>8.9999999999999993E-3</v>
      </c>
      <c r="AF24" s="36">
        <f>'OECD LEONTFD'!AA27</f>
        <v>1E-3</v>
      </c>
      <c r="AG24" s="36">
        <f>'OECD LEONTFD'!AB27</f>
        <v>1E-3</v>
      </c>
      <c r="AH24" s="36">
        <f>'OECD LEONTFD'!AC27</f>
        <v>1E-3</v>
      </c>
      <c r="AI24" s="36">
        <f>'OECD LEONTFD'!AD27</f>
        <v>1E-3</v>
      </c>
      <c r="AJ24" s="36">
        <f>'OECD LEONTFD'!AE27</f>
        <v>1E-3</v>
      </c>
      <c r="AK24" s="36">
        <f>'OECD LEONTFD'!AF27</f>
        <v>0</v>
      </c>
      <c r="AL24" s="36">
        <f>'OECD LEONTFD'!AG27</f>
        <v>2E-3</v>
      </c>
      <c r="AM24" s="36">
        <f>'OECD LEONTFD'!AH27</f>
        <v>1.7000000000000001E-2</v>
      </c>
      <c r="AN24" s="36">
        <f>'OECD LEONTFD'!AI27</f>
        <v>0</v>
      </c>
      <c r="AO24" s="36">
        <f>'OECD LEONTFD'!AJ27</f>
        <v>1E-3</v>
      </c>
      <c r="AP24" s="36">
        <f>'OECD LEONTFD'!AK27</f>
        <v>2E-3</v>
      </c>
      <c r="AQ24" s="36">
        <f>'OECD LEONTFD'!AL27</f>
        <v>0</v>
      </c>
    </row>
    <row r="25" spans="1:43" x14ac:dyDescent="0.3">
      <c r="A25" t="s">
        <v>104</v>
      </c>
      <c r="B25" s="36">
        <f>'OECD LEONTFD'!C28</f>
        <v>8.9999999999999993E-3</v>
      </c>
      <c r="C25" s="37">
        <f>'Weighted Avg SCN Multipliers'!E159</f>
        <v>0</v>
      </c>
      <c r="D25" s="37">
        <f>'Weighted Avg SCN Multipliers'!F159</f>
        <v>2.7222736429465889E-4</v>
      </c>
      <c r="E25" s="36">
        <f>'OECD LEONTFD'!E28</f>
        <v>3.5999999999999997E-2</v>
      </c>
      <c r="F25" s="36">
        <f>'OECD LEONTFD'!F28</f>
        <v>2.8000000000000001E-2</v>
      </c>
      <c r="G25" s="36">
        <f>'OECD LEONTFD'!G28</f>
        <v>1.4999999999999999E-2</v>
      </c>
      <c r="H25" s="36">
        <f>'OECD LEONTFD'!H28</f>
        <v>1.9E-2</v>
      </c>
      <c r="I25" s="36">
        <f>'OECD LEONTFD'!I28</f>
        <v>3.5000000000000003E-2</v>
      </c>
      <c r="J25" s="36">
        <f>'OECD LEONTFD'!J28</f>
        <v>5.0999999999999997E-2</v>
      </c>
      <c r="K25" s="36">
        <f>'OECD LEONTFD'!K28</f>
        <v>1.9E-2</v>
      </c>
      <c r="L25" s="37">
        <f>'Weighted Avg SCN Multipliers'!N159</f>
        <v>3.5377474648822438E-3</v>
      </c>
      <c r="M25" s="37">
        <f>'Weighted Avg SCN Multipliers'!O159</f>
        <v>2.831164588664452E-3</v>
      </c>
      <c r="N25" s="36">
        <f>'OECD LEONTFD'!M28</f>
        <v>1.9E-2</v>
      </c>
      <c r="O25" s="37">
        <f>'Weighted Avg SCN Multipliers'!Q159</f>
        <v>2.5262699406544348E-3</v>
      </c>
      <c r="P25" s="37">
        <f>'Weighted Avg SCN Multipliers'!R159</f>
        <v>3.7894049109816513E-3</v>
      </c>
      <c r="Q25" s="37">
        <f>'Weighted Avg SCN Multipliers'!S159</f>
        <v>5.4445472858931777E-5</v>
      </c>
      <c r="R25" s="37">
        <f>'Weighted Avg SCN Multipliers'!T159</f>
        <v>2.1778189143572711E-3</v>
      </c>
      <c r="S25" s="36">
        <f>'OECD LEONTFD'!P28</f>
        <v>3.7999999999999999E-2</v>
      </c>
      <c r="T25" s="36">
        <f>'OECD LEONTFD'!Q28</f>
        <v>1.7000000000000001E-2</v>
      </c>
      <c r="U25" s="36">
        <f>'OECD LEONTFD'!R28</f>
        <v>3.4000000000000002E-2</v>
      </c>
      <c r="V25" s="36">
        <f>'OECD LEONTFD'!S28</f>
        <v>3.3000000000000002E-2</v>
      </c>
      <c r="W25" s="36">
        <f>'OECD LEONTFD'!T28</f>
        <v>3.2000000000000001E-2</v>
      </c>
      <c r="X25" s="36">
        <f>'OECD LEONTFD'!U28</f>
        <v>3.4000000000000002E-2</v>
      </c>
      <c r="Y25" s="36">
        <f>'OECD LEONTFD'!V28</f>
        <v>1.0489999999999999</v>
      </c>
      <c r="Z25" s="37">
        <f>'Weighted Avg SCN Multipliers'!AB159</f>
        <v>2.9037585524763616E-4</v>
      </c>
      <c r="AA25" s="37">
        <f>'Weighted Avg SCN Multipliers'!AC159</f>
        <v>1.4518792762381808E-4</v>
      </c>
      <c r="AB25" s="37">
        <f>'Weighted Avg SCN Multipliers'!AD159</f>
        <v>2.1778189143572711E-4</v>
      </c>
      <c r="AC25" s="36">
        <f>'OECD LEONTFD'!X28</f>
        <v>2.1000000000000001E-2</v>
      </c>
      <c r="AD25" s="36">
        <f>'OECD LEONTFD'!Y28</f>
        <v>7.0000000000000001E-3</v>
      </c>
      <c r="AE25" s="36">
        <f>'OECD LEONTFD'!Z28</f>
        <v>1.4999999999999999E-2</v>
      </c>
      <c r="AF25" s="36">
        <f>'OECD LEONTFD'!AA28</f>
        <v>8.0000000000000002E-3</v>
      </c>
      <c r="AG25" s="36">
        <f>'OECD LEONTFD'!AB28</f>
        <v>1.7999999999999999E-2</v>
      </c>
      <c r="AH25" s="36">
        <f>'OECD LEONTFD'!AC28</f>
        <v>0.01</v>
      </c>
      <c r="AI25" s="36">
        <f>'OECD LEONTFD'!AD28</f>
        <v>8.9999999999999993E-3</v>
      </c>
      <c r="AJ25" s="36">
        <f>'OECD LEONTFD'!AE28</f>
        <v>5.0000000000000001E-3</v>
      </c>
      <c r="AK25" s="36">
        <f>'OECD LEONTFD'!AF28</f>
        <v>5.0000000000000001E-3</v>
      </c>
      <c r="AL25" s="36">
        <f>'OECD LEONTFD'!AG28</f>
        <v>8.0000000000000002E-3</v>
      </c>
      <c r="AM25" s="36">
        <f>'OECD LEONTFD'!AH28</f>
        <v>8.9999999999999993E-3</v>
      </c>
      <c r="AN25" s="36">
        <f>'OECD LEONTFD'!AI28</f>
        <v>6.0000000000000001E-3</v>
      </c>
      <c r="AO25" s="36">
        <f>'OECD LEONTFD'!AJ28</f>
        <v>2.1000000000000001E-2</v>
      </c>
      <c r="AP25" s="36">
        <f>'OECD LEONTFD'!AK28</f>
        <v>1.2999999999999999E-2</v>
      </c>
      <c r="AQ25" s="36">
        <f>'OECD LEONTFD'!AL28</f>
        <v>0</v>
      </c>
    </row>
    <row r="26" spans="1:43" x14ac:dyDescent="0.3">
      <c r="A26" s="13" t="s">
        <v>201</v>
      </c>
      <c r="B26" s="37">
        <f>'Weighted Avg SCN Multipliers'!D160</f>
        <v>2.1050749082394856E-4</v>
      </c>
      <c r="C26" s="37">
        <f>'Weighted Avg SCN Multipliers'!E160</f>
        <v>2.6514935988620199E-3</v>
      </c>
      <c r="D26" s="37">
        <f>'Weighted Avg SCN Multipliers'!F160</f>
        <v>6.9985775248933143E-3</v>
      </c>
      <c r="E26" s="37">
        <f>'Weighted Avg SCN Multipliers'!G160</f>
        <v>4.2219061166429584E-3</v>
      </c>
      <c r="F26" s="37">
        <f>'Weighted Avg SCN Multipliers'!H160</f>
        <v>3.1294452347083923E-3</v>
      </c>
      <c r="G26" s="37">
        <f>'Weighted Avg SCN Multipliers'!I160</f>
        <v>2.5939702800793275E-3</v>
      </c>
      <c r="H26" s="37">
        <f>'Weighted Avg SCN Multipliers'!J160</f>
        <v>7.4105806096978278E-4</v>
      </c>
      <c r="I26" s="37">
        <f>'Weighted Avg SCN Multipliers'!K160</f>
        <v>1.8321479374110953E-3</v>
      </c>
      <c r="J26" s="37">
        <f>'Weighted Avg SCN Multipliers'!L160</f>
        <v>8.6924590674356539E-3</v>
      </c>
      <c r="K26" s="37">
        <f>'Weighted Avg SCN Multipliers'!M160</f>
        <v>1.0100300141789699E-3</v>
      </c>
      <c r="L26" s="37">
        <f>'Weighted Avg SCN Multipliers'!N160</f>
        <v>1.9115525507517757E-3</v>
      </c>
      <c r="M26" s="37">
        <f>'Weighted Avg SCN Multipliers'!O160</f>
        <v>2.2532005689900425E-3</v>
      </c>
      <c r="N26" s="37">
        <f>'Weighted Avg SCN Multipliers'!P160</f>
        <v>1.8207681365576102E-3</v>
      </c>
      <c r="O26" s="37">
        <f>'Weighted Avg SCN Multipliers'!Q160</f>
        <v>3.8145092460881934E-3</v>
      </c>
      <c r="P26" s="37">
        <f>'Weighted Avg SCN Multipliers'!R160</f>
        <v>5.7217638691322908E-3</v>
      </c>
      <c r="Q26" s="37">
        <f>'Weighted Avg SCN Multipliers'!S160</f>
        <v>3.4731152204836413E-2</v>
      </c>
      <c r="R26" s="37">
        <f>'Weighted Avg SCN Multipliers'!T160</f>
        <v>7.2034139402560454E-3</v>
      </c>
      <c r="S26" s="37">
        <f>'Weighted Avg SCN Multipliers'!U160</f>
        <v>7.1237553342816508E-3</v>
      </c>
      <c r="T26" s="37">
        <f>'Weighted Avg SCN Multipliers'!V160</f>
        <v>3.3911806543385488E-3</v>
      </c>
      <c r="U26" s="37">
        <f>'Weighted Avg SCN Multipliers'!W160</f>
        <v>2.2532005689900425E-3</v>
      </c>
      <c r="V26" s="37">
        <f>'Weighted Avg SCN Multipliers'!X160</f>
        <v>1.5886201991465149E-2</v>
      </c>
      <c r="W26" s="37">
        <f>'Weighted Avg SCN Multipliers'!Y160</f>
        <v>1.1218289953889894E-3</v>
      </c>
      <c r="X26" s="37">
        <f>'Weighted Avg SCN Multipliers'!Z160</f>
        <v>3.1221954603173167E-3</v>
      </c>
      <c r="Y26" s="37">
        <f>'Weighted Avg SCN Multipliers'!AA160</f>
        <v>0.68046657183499293</v>
      </c>
      <c r="Z26" s="37">
        <f>'Weighted Avg SCN Multipliers'!AB160</f>
        <v>4.4001896633475579E-4</v>
      </c>
      <c r="AA26" s="37">
        <f>'Weighted Avg SCN Multipliers'!AC160</f>
        <v>2.2000948316737789E-4</v>
      </c>
      <c r="AB26" s="37">
        <f>'Weighted Avg SCN Multipliers'!AD160</f>
        <v>3.800853485064011E-3</v>
      </c>
      <c r="AC26" s="37">
        <f>'Weighted Avg SCN Multipliers'!AE160</f>
        <v>8.3413940256045517E-3</v>
      </c>
      <c r="AD26" s="37">
        <f>'Weighted Avg SCN Multipliers'!AF160</f>
        <v>8.9479374110953053E-2</v>
      </c>
      <c r="AE26" s="37">
        <f>'Weighted Avg SCN Multipliers'!AG160</f>
        <v>3.7567140953415619E-3</v>
      </c>
      <c r="AF26" s="37">
        <f>'Weighted Avg SCN Multipliers'!AH160</f>
        <v>3.6594046507906086E-4</v>
      </c>
      <c r="AG26" s="37">
        <f>'Weighted Avg SCN Multipliers'!AI160</f>
        <v>1.1059051682050659E-3</v>
      </c>
      <c r="AH26" s="37">
        <f>'Weighted Avg SCN Multipliers'!AJ160</f>
        <v>1.8890469416785207E-3</v>
      </c>
      <c r="AI26" s="37">
        <f>'Weighted Avg SCN Multipliers'!AK160</f>
        <v>3.3115220483641537E-3</v>
      </c>
      <c r="AJ26" s="37">
        <f>'Weighted Avg SCN Multipliers'!AL160</f>
        <v>4.8933143669985777E-4</v>
      </c>
      <c r="AK26" s="37">
        <f>'Weighted Avg SCN Multipliers'!AM160</f>
        <v>3.4139402560455192E-4</v>
      </c>
      <c r="AL26" s="37">
        <f>'Weighted Avg SCN Multipliers'!AN160</f>
        <v>4.1163471870161866E-3</v>
      </c>
      <c r="AM26" s="37">
        <f>'Weighted Avg SCN Multipliers'!AO160</f>
        <v>6.714082503556188E-4</v>
      </c>
      <c r="AN26" s="37">
        <f>'Weighted Avg SCN Multipliers'!AP160</f>
        <v>1.6831467891621832E-5</v>
      </c>
      <c r="AO26" s="37">
        <f>'Weighted Avg SCN Multipliers'!AQ160</f>
        <v>5.9350410495217029E-6</v>
      </c>
      <c r="AP26" s="37">
        <f>'Weighted Avg SCN Multipliers'!AR160</f>
        <v>1.4287229694854573E-3</v>
      </c>
      <c r="AQ26" s="37">
        <f>'Weighted Avg SCN Multipliers'!AS160</f>
        <v>0</v>
      </c>
    </row>
    <row r="27" spans="1:43" x14ac:dyDescent="0.3">
      <c r="A27" s="13" t="s">
        <v>202</v>
      </c>
      <c r="B27" s="37">
        <f>'Weighted Avg SCN Multipliers'!D161</f>
        <v>0</v>
      </c>
      <c r="C27" s="37">
        <f>'Weighted Avg SCN Multipliers'!E161</f>
        <v>0</v>
      </c>
      <c r="D27" s="37">
        <f>'Weighted Avg SCN Multipliers'!F161</f>
        <v>0</v>
      </c>
      <c r="E27" s="37">
        <f>'Weighted Avg SCN Multipliers'!G161</f>
        <v>0</v>
      </c>
      <c r="F27" s="37">
        <f>'Weighted Avg SCN Multipliers'!H161</f>
        <v>0</v>
      </c>
      <c r="G27" s="37">
        <f>'Weighted Avg SCN Multipliers'!I161</f>
        <v>0</v>
      </c>
      <c r="H27" s="37">
        <f>'Weighted Avg SCN Multipliers'!J161</f>
        <v>0</v>
      </c>
      <c r="I27" s="37">
        <f>'Weighted Avg SCN Multipliers'!K161</f>
        <v>0</v>
      </c>
      <c r="J27" s="37">
        <f>'Weighted Avg SCN Multipliers'!L161</f>
        <v>0</v>
      </c>
      <c r="K27" s="37">
        <f>'Weighted Avg SCN Multipliers'!M161</f>
        <v>0</v>
      </c>
      <c r="L27" s="37">
        <f>'Weighted Avg SCN Multipliers'!N161</f>
        <v>0</v>
      </c>
      <c r="M27" s="37">
        <f>'Weighted Avg SCN Multipliers'!O161</f>
        <v>0</v>
      </c>
      <c r="N27" s="37">
        <f>'Weighted Avg SCN Multipliers'!P161</f>
        <v>0</v>
      </c>
      <c r="O27" s="37">
        <f>'Weighted Avg SCN Multipliers'!Q161</f>
        <v>0</v>
      </c>
      <c r="P27" s="37">
        <f>'Weighted Avg SCN Multipliers'!R161</f>
        <v>0</v>
      </c>
      <c r="Q27" s="37">
        <f>'Weighted Avg SCN Multipliers'!S161</f>
        <v>0</v>
      </c>
      <c r="R27" s="37">
        <f>'Weighted Avg SCN Multipliers'!T161</f>
        <v>0</v>
      </c>
      <c r="S27" s="37">
        <f>'Weighted Avg SCN Multipliers'!U161</f>
        <v>0</v>
      </c>
      <c r="T27" s="37">
        <f>'Weighted Avg SCN Multipliers'!V161</f>
        <v>0</v>
      </c>
      <c r="U27" s="37">
        <f>'Weighted Avg SCN Multipliers'!W161</f>
        <v>0</v>
      </c>
      <c r="V27" s="37">
        <f>'Weighted Avg SCN Multipliers'!X161</f>
        <v>0</v>
      </c>
      <c r="W27" s="37">
        <f>'Weighted Avg SCN Multipliers'!Y161</f>
        <v>0</v>
      </c>
      <c r="X27" s="37">
        <f>'Weighted Avg SCN Multipliers'!Z161</f>
        <v>0</v>
      </c>
      <c r="Y27" s="37">
        <f>'Weighted Avg SCN Multipliers'!AA161</f>
        <v>0</v>
      </c>
      <c r="Z27" s="37">
        <f>'Weighted Avg SCN Multipliers'!AB161</f>
        <v>0.66543248989438242</v>
      </c>
      <c r="AA27" s="37">
        <f>'Weighted Avg SCN Multipliers'!AC161</f>
        <v>0.33271624494719121</v>
      </c>
      <c r="AB27" s="37">
        <f>'Weighted Avg SCN Multipliers'!AD161</f>
        <v>0</v>
      </c>
      <c r="AC27" s="37">
        <f>'Weighted Avg SCN Multipliers'!AE161</f>
        <v>0</v>
      </c>
      <c r="AD27" s="37">
        <f>'Weighted Avg SCN Multipliers'!AF161</f>
        <v>0</v>
      </c>
      <c r="AE27" s="37">
        <f>'Weighted Avg SCN Multipliers'!AG161</f>
        <v>7.0368827491144902E-7</v>
      </c>
      <c r="AF27" s="37">
        <f>'Weighted Avg SCN Multipliers'!AH161</f>
        <v>0</v>
      </c>
      <c r="AG27" s="37">
        <f>'Weighted Avg SCN Multipliers'!AI161</f>
        <v>0</v>
      </c>
      <c r="AH27" s="37">
        <f>'Weighted Avg SCN Multipliers'!AJ161</f>
        <v>0</v>
      </c>
      <c r="AI27" s="37">
        <f>'Weighted Avg SCN Multipliers'!AK161</f>
        <v>0</v>
      </c>
      <c r="AJ27" s="37">
        <f>'Weighted Avg SCN Multipliers'!AL161</f>
        <v>7.634083127531175E-6</v>
      </c>
      <c r="AK27" s="37">
        <f>'Weighted Avg SCN Multipliers'!AM161</f>
        <v>0</v>
      </c>
      <c r="AL27" s="37">
        <f>'Weighted Avg SCN Multipliers'!AN161</f>
        <v>0</v>
      </c>
      <c r="AM27" s="37">
        <f>'Weighted Avg SCN Multipliers'!AO161</f>
        <v>1.8359969921712478E-3</v>
      </c>
      <c r="AN27" s="37">
        <f>'Weighted Avg SCN Multipliers'!AP161</f>
        <v>0</v>
      </c>
      <c r="AO27" s="37">
        <f>'Weighted Avg SCN Multipliers'!AQ161</f>
        <v>0</v>
      </c>
      <c r="AP27" s="37">
        <f>'Weighted Avg SCN Multipliers'!AR161</f>
        <v>0</v>
      </c>
      <c r="AQ27" s="37">
        <f>'Weighted Avg SCN Multipliers'!AS161</f>
        <v>0</v>
      </c>
    </row>
    <row r="28" spans="1:43" x14ac:dyDescent="0.3">
      <c r="A28" s="13" t="s">
        <v>203</v>
      </c>
      <c r="B28" s="37">
        <f>'Weighted Avg SCN Multipliers'!D162</f>
        <v>0</v>
      </c>
      <c r="C28" s="37">
        <f>'Weighted Avg SCN Multipliers'!E162</f>
        <v>0</v>
      </c>
      <c r="D28" s="37">
        <f>'Weighted Avg SCN Multipliers'!F162</f>
        <v>0</v>
      </c>
      <c r="E28" s="37">
        <f>'Weighted Avg SCN Multipliers'!G162</f>
        <v>0</v>
      </c>
      <c r="F28" s="37">
        <f>'Weighted Avg SCN Multipliers'!H162</f>
        <v>0</v>
      </c>
      <c r="G28" s="37">
        <f>'Weighted Avg SCN Multipliers'!I162</f>
        <v>0</v>
      </c>
      <c r="H28" s="37">
        <f>'Weighted Avg SCN Multipliers'!J162</f>
        <v>0</v>
      </c>
      <c r="I28" s="37">
        <f>'Weighted Avg SCN Multipliers'!K162</f>
        <v>0</v>
      </c>
      <c r="J28" s="37">
        <f>'Weighted Avg SCN Multipliers'!L162</f>
        <v>0</v>
      </c>
      <c r="K28" s="37">
        <f>'Weighted Avg SCN Multipliers'!M162</f>
        <v>0</v>
      </c>
      <c r="L28" s="37">
        <f>'Weighted Avg SCN Multipliers'!N162</f>
        <v>0</v>
      </c>
      <c r="M28" s="37">
        <f>'Weighted Avg SCN Multipliers'!O162</f>
        <v>0</v>
      </c>
      <c r="N28" s="37">
        <f>'Weighted Avg SCN Multipliers'!P162</f>
        <v>0</v>
      </c>
      <c r="O28" s="37">
        <f>'Weighted Avg SCN Multipliers'!Q162</f>
        <v>0</v>
      </c>
      <c r="P28" s="37">
        <f>'Weighted Avg SCN Multipliers'!R162</f>
        <v>0</v>
      </c>
      <c r="Q28" s="37">
        <f>'Weighted Avg SCN Multipliers'!S162</f>
        <v>0</v>
      </c>
      <c r="R28" s="37">
        <f>'Weighted Avg SCN Multipliers'!T162</f>
        <v>0</v>
      </c>
      <c r="S28" s="37">
        <f>'Weighted Avg SCN Multipliers'!U162</f>
        <v>0</v>
      </c>
      <c r="T28" s="37">
        <f>'Weighted Avg SCN Multipliers'!V162</f>
        <v>0</v>
      </c>
      <c r="U28" s="37">
        <f>'Weighted Avg SCN Multipliers'!W162</f>
        <v>0</v>
      </c>
      <c r="V28" s="37">
        <f>'Weighted Avg SCN Multipliers'!X162</f>
        <v>0</v>
      </c>
      <c r="W28" s="37">
        <f>'Weighted Avg SCN Multipliers'!Y162</f>
        <v>0</v>
      </c>
      <c r="X28" s="37">
        <f>'Weighted Avg SCN Multipliers'!Z162</f>
        <v>0</v>
      </c>
      <c r="Y28" s="37">
        <f>'Weighted Avg SCN Multipliers'!AA162</f>
        <v>0</v>
      </c>
      <c r="Z28" s="37">
        <f>'Weighted Avg SCN Multipliers'!AB162</f>
        <v>0</v>
      </c>
      <c r="AA28" s="37">
        <f>'Weighted Avg SCN Multipliers'!AC162</f>
        <v>0</v>
      </c>
      <c r="AB28" s="37">
        <f>'Weighted Avg SCN Multipliers'!AD162</f>
        <v>0.96610932575722297</v>
      </c>
      <c r="AC28" s="37">
        <f>'Weighted Avg SCN Multipliers'!AE162</f>
        <v>0</v>
      </c>
      <c r="AD28" s="37">
        <f>'Weighted Avg SCN Multipliers'!AF162</f>
        <v>0</v>
      </c>
      <c r="AE28" s="37">
        <f>'Weighted Avg SCN Multipliers'!AG162</f>
        <v>0</v>
      </c>
      <c r="AF28" s="37">
        <f>'Weighted Avg SCN Multipliers'!AH162</f>
        <v>0</v>
      </c>
      <c r="AG28" s="37">
        <f>'Weighted Avg SCN Multipliers'!AI162</f>
        <v>0</v>
      </c>
      <c r="AH28" s="37">
        <f>'Weighted Avg SCN Multipliers'!AJ162</f>
        <v>0</v>
      </c>
      <c r="AI28" s="37">
        <f>'Weighted Avg SCN Multipliers'!AK162</f>
        <v>0</v>
      </c>
      <c r="AJ28" s="37">
        <f>'Weighted Avg SCN Multipliers'!AL162</f>
        <v>0</v>
      </c>
      <c r="AK28" s="37">
        <f>'Weighted Avg SCN Multipliers'!AM162</f>
        <v>0</v>
      </c>
      <c r="AL28" s="37">
        <f>'Weighted Avg SCN Multipliers'!AN162</f>
        <v>0</v>
      </c>
      <c r="AM28" s="37">
        <f>'Weighted Avg SCN Multipliers'!AO162</f>
        <v>3.3890674242777079E-2</v>
      </c>
      <c r="AN28" s="37">
        <f>'Weighted Avg SCN Multipliers'!AP162</f>
        <v>0</v>
      </c>
      <c r="AO28" s="37">
        <f>'Weighted Avg SCN Multipliers'!AQ162</f>
        <v>0</v>
      </c>
      <c r="AP28" s="37">
        <f>'Weighted Avg SCN Multipliers'!AR162</f>
        <v>0</v>
      </c>
      <c r="AQ28" s="37">
        <f>'Weighted Avg SCN Multipliers'!AS162</f>
        <v>0</v>
      </c>
    </row>
    <row r="29" spans="1:43" x14ac:dyDescent="0.3">
      <c r="A29" t="s">
        <v>105</v>
      </c>
      <c r="B29" s="36">
        <f>'OECD LEONTFD'!C30</f>
        <v>5.0000000000000001E-3</v>
      </c>
      <c r="C29" s="37">
        <f>'Weighted Avg SCN Multipliers'!E163</f>
        <v>0</v>
      </c>
      <c r="D29" s="37">
        <f>'Weighted Avg SCN Multipliers'!F163</f>
        <v>1.2978841164957284E-2</v>
      </c>
      <c r="E29" s="36">
        <f>'OECD LEONTFD'!E30</f>
        <v>2.9000000000000001E-2</v>
      </c>
      <c r="F29" s="36">
        <f>'OECD LEONTFD'!F30</f>
        <v>2.1999999999999999E-2</v>
      </c>
      <c r="G29" s="36">
        <f>'OECD LEONTFD'!G30</f>
        <v>6.0000000000000001E-3</v>
      </c>
      <c r="H29" s="36">
        <f>'OECD LEONTFD'!H30</f>
        <v>5.0000000000000001E-3</v>
      </c>
      <c r="I29" s="36">
        <f>'OECD LEONTFD'!I30</f>
        <v>5.0000000000000001E-3</v>
      </c>
      <c r="J29" s="36">
        <f>'OECD LEONTFD'!J30</f>
        <v>6.0000000000000001E-3</v>
      </c>
      <c r="K29" s="36">
        <f>'OECD LEONTFD'!K30</f>
        <v>1.0999999999999999E-2</v>
      </c>
      <c r="L29" s="37">
        <f>'Weighted Avg SCN Multipliers'!N163</f>
        <v>0</v>
      </c>
      <c r="M29" s="37">
        <f>'Weighted Avg SCN Multipliers'!O163</f>
        <v>0</v>
      </c>
      <c r="N29" s="36">
        <f>'OECD LEONTFD'!M30</f>
        <v>6.0000000000000001E-3</v>
      </c>
      <c r="O29" s="37">
        <f>'Weighted Avg SCN Multipliers'!Q163</f>
        <v>0</v>
      </c>
      <c r="P29" s="37">
        <f>'Weighted Avg SCN Multipliers'!R163</f>
        <v>0</v>
      </c>
      <c r="Q29" s="37">
        <f>'Weighted Avg SCN Multipliers'!S163</f>
        <v>0</v>
      </c>
      <c r="R29" s="37">
        <f>'Weighted Avg SCN Multipliers'!T163</f>
        <v>0</v>
      </c>
      <c r="S29" s="36">
        <f>'OECD LEONTFD'!P30</f>
        <v>0.01</v>
      </c>
      <c r="T29" s="36">
        <f>'OECD LEONTFD'!Q30</f>
        <v>8.9999999999999993E-3</v>
      </c>
      <c r="U29" s="36">
        <f>'OECD LEONTFD'!R30</f>
        <v>8.9999999999999993E-3</v>
      </c>
      <c r="V29" s="36">
        <f>'OECD LEONTFD'!S30</f>
        <v>8.0000000000000002E-3</v>
      </c>
      <c r="W29" s="36">
        <f>'OECD LEONTFD'!T30</f>
        <v>1.0999999999999999E-2</v>
      </c>
      <c r="X29" s="36">
        <f>'OECD LEONTFD'!U30</f>
        <v>1.0999999999999999E-2</v>
      </c>
      <c r="Y29" s="36">
        <f>'OECD LEONTFD'!V30</f>
        <v>6.0000000000000001E-3</v>
      </c>
      <c r="Z29" s="37">
        <f>'Weighted Avg SCN Multipliers'!AB163</f>
        <v>0</v>
      </c>
      <c r="AA29" s="37">
        <f>'Weighted Avg SCN Multipliers'!AC163</f>
        <v>0</v>
      </c>
      <c r="AB29" s="37">
        <f>'Weighted Avg SCN Multipliers'!AD163</f>
        <v>0</v>
      </c>
      <c r="AC29" s="36">
        <f>'OECD LEONTFD'!X30</f>
        <v>1.107</v>
      </c>
      <c r="AD29" s="36">
        <f>'OECD LEONTFD'!Y30</f>
        <v>1.0999999999999999E-2</v>
      </c>
      <c r="AE29" s="36">
        <f>'OECD LEONTFD'!Z30</f>
        <v>1.0999999999999999E-2</v>
      </c>
      <c r="AF29" s="36">
        <f>'OECD LEONTFD'!AA30</f>
        <v>6.0000000000000001E-3</v>
      </c>
      <c r="AG29" s="36">
        <f>'OECD LEONTFD'!AB30</f>
        <v>8.0000000000000002E-3</v>
      </c>
      <c r="AH29" s="36">
        <f>'OECD LEONTFD'!AC30</f>
        <v>3.7999999999999999E-2</v>
      </c>
      <c r="AI29" s="36">
        <f>'OECD LEONTFD'!AD30</f>
        <v>8.9999999999999993E-3</v>
      </c>
      <c r="AJ29" s="36">
        <f>'OECD LEONTFD'!AE30</f>
        <v>0.01</v>
      </c>
      <c r="AK29" s="36">
        <f>'OECD LEONTFD'!AF30</f>
        <v>2.8000000000000001E-2</v>
      </c>
      <c r="AL29" s="36">
        <f>'OECD LEONTFD'!AG30</f>
        <v>0.01</v>
      </c>
      <c r="AM29" s="36">
        <f>'OECD LEONTFD'!AH30</f>
        <v>2.8000000000000001E-2</v>
      </c>
      <c r="AN29" s="36">
        <f>'OECD LEONTFD'!AI30</f>
        <v>6.0000000000000001E-3</v>
      </c>
      <c r="AO29" s="36">
        <f>'OECD LEONTFD'!AJ30</f>
        <v>1.2999999999999999E-2</v>
      </c>
      <c r="AP29" s="36">
        <f>'OECD LEONTFD'!AK30</f>
        <v>0.02</v>
      </c>
      <c r="AQ29" s="36">
        <f>'OECD LEONTFD'!AL30</f>
        <v>0</v>
      </c>
    </row>
    <row r="30" spans="1:43" x14ac:dyDescent="0.3">
      <c r="A30" t="s">
        <v>106</v>
      </c>
      <c r="B30" s="36">
        <f>'OECD LEONTFD'!C31</f>
        <v>0.13500000000000001</v>
      </c>
      <c r="C30" s="37">
        <f>'Weighted Avg SCN Multipliers'!E164</f>
        <v>6.8301674064411366E-5</v>
      </c>
      <c r="D30" s="37">
        <f>'Weighted Avg SCN Multipliers'!F164</f>
        <v>3.8479816374316264E-6</v>
      </c>
      <c r="E30" s="36">
        <f>'OECD LEONTFD'!E31</f>
        <v>0.152</v>
      </c>
      <c r="F30" s="36">
        <f>'OECD LEONTFD'!F31</f>
        <v>0.14399999999999999</v>
      </c>
      <c r="G30" s="36">
        <f>'OECD LEONTFD'!G31</f>
        <v>0.218</v>
      </c>
      <c r="H30" s="36">
        <f>'OECD LEONTFD'!H31</f>
        <v>0.19600000000000001</v>
      </c>
      <c r="I30" s="36">
        <f>'OECD LEONTFD'!I31</f>
        <v>0.14199999999999999</v>
      </c>
      <c r="J30" s="36">
        <f>'OECD LEONTFD'!J31</f>
        <v>0.17299999999999999</v>
      </c>
      <c r="K30" s="36">
        <f>'OECD LEONTFD'!K31</f>
        <v>0.221</v>
      </c>
      <c r="L30" s="37">
        <f>'Weighted Avg SCN Multipliers'!N164</f>
        <v>7.3431878228793048E-4</v>
      </c>
      <c r="M30" s="37">
        <f>'Weighted Avg SCN Multipliers'!O164</f>
        <v>2.337648844739713E-4</v>
      </c>
      <c r="N30" s="36">
        <f>'OECD LEONTFD'!M31</f>
        <v>0.216</v>
      </c>
      <c r="O30" s="37">
        <f>'Weighted Avg SCN Multipliers'!Q164</f>
        <v>1.0851308217557184E-4</v>
      </c>
      <c r="P30" s="37">
        <f>'Weighted Avg SCN Multipliers'!R164</f>
        <v>1.6276962326335781E-4</v>
      </c>
      <c r="Q30" s="37">
        <f>'Weighted Avg SCN Multipliers'!S164</f>
        <v>1.9913304973708665E-4</v>
      </c>
      <c r="R30" s="37">
        <f>'Weighted Avg SCN Multipliers'!T164</f>
        <v>9.9085527163864391E-5</v>
      </c>
      <c r="S30" s="36">
        <f>'OECD LEONTFD'!P31</f>
        <v>0.13</v>
      </c>
      <c r="T30" s="36">
        <f>'OECD LEONTFD'!Q31</f>
        <v>0.30599999999999999</v>
      </c>
      <c r="U30" s="36">
        <f>'OECD LEONTFD'!R31</f>
        <v>0.21</v>
      </c>
      <c r="V30" s="36">
        <f>'OECD LEONTFD'!S31</f>
        <v>0.222</v>
      </c>
      <c r="W30" s="36">
        <f>'OECD LEONTFD'!T31</f>
        <v>0.19</v>
      </c>
      <c r="X30" s="36">
        <f>'OECD LEONTFD'!U31</f>
        <v>0.221</v>
      </c>
      <c r="Y30" s="36">
        <f>'OECD LEONTFD'!V31</f>
        <v>0.17399999999999999</v>
      </c>
      <c r="Z30" s="37">
        <f>'Weighted Avg SCN Multipliers'!AB164</f>
        <v>0</v>
      </c>
      <c r="AA30" s="37">
        <f>'Weighted Avg SCN Multipliers'!AC164</f>
        <v>0</v>
      </c>
      <c r="AB30" s="37">
        <f>'Weighted Avg SCN Multipliers'!AD164</f>
        <v>9.6199540935790661E-7</v>
      </c>
      <c r="AC30" s="36">
        <f>'OECD LEONTFD'!X31</f>
        <v>0.125</v>
      </c>
      <c r="AD30" s="36">
        <f>'OECD LEONTFD'!Y31</f>
        <v>1.1830000000000001</v>
      </c>
      <c r="AE30" s="36">
        <f>'OECD LEONTFD'!Z31</f>
        <v>0.18</v>
      </c>
      <c r="AF30" s="36">
        <f>'OECD LEONTFD'!AA31</f>
        <v>0.14699999999999999</v>
      </c>
      <c r="AG30" s="36">
        <f>'OECD LEONTFD'!AB31</f>
        <v>0.17299999999999999</v>
      </c>
      <c r="AH30" s="36">
        <f>'OECD LEONTFD'!AC31</f>
        <v>0.15</v>
      </c>
      <c r="AI30" s="36">
        <f>'OECD LEONTFD'!AD31</f>
        <v>0.11700000000000001</v>
      </c>
      <c r="AJ30" s="36">
        <f>'OECD LEONTFD'!AE31</f>
        <v>0.05</v>
      </c>
      <c r="AK30" s="36">
        <f>'OECD LEONTFD'!AF31</f>
        <v>1.4E-2</v>
      </c>
      <c r="AL30" s="36">
        <f>'OECD LEONTFD'!AG31</f>
        <v>9.2999999999999999E-2</v>
      </c>
      <c r="AM30" s="36">
        <f>'OECD LEONTFD'!AH31</f>
        <v>6.5000000000000002E-2</v>
      </c>
      <c r="AN30" s="36">
        <f>'OECD LEONTFD'!AI31</f>
        <v>4.8000000000000001E-2</v>
      </c>
      <c r="AO30" s="36">
        <f>'OECD LEONTFD'!AJ31</f>
        <v>9.2999999999999999E-2</v>
      </c>
      <c r="AP30" s="36">
        <f>'OECD LEONTFD'!AK31</f>
        <v>0.13800000000000001</v>
      </c>
      <c r="AQ30" s="36">
        <f>'OECD LEONTFD'!AL31</f>
        <v>0</v>
      </c>
    </row>
    <row r="31" spans="1:43" x14ac:dyDescent="0.3">
      <c r="A31" t="s">
        <v>107</v>
      </c>
      <c r="B31" s="36">
        <f>'OECD LEONTFD'!C32</f>
        <v>5.2999999999999999E-2</v>
      </c>
      <c r="C31" s="37">
        <f>'Weighted Avg SCN Multipliers'!E165</f>
        <v>4.1595954346854141E-6</v>
      </c>
      <c r="D31" s="37">
        <f>'Weighted Avg SCN Multipliers'!F165</f>
        <v>4.5069095085146288E-3</v>
      </c>
      <c r="E31" s="36">
        <f>'OECD LEONTFD'!E32</f>
        <v>7.0000000000000007E-2</v>
      </c>
      <c r="F31" s="36">
        <f>'OECD LEONTFD'!F32</f>
        <v>0.06</v>
      </c>
      <c r="G31" s="36">
        <f>'OECD LEONTFD'!G32</f>
        <v>0.10100000000000001</v>
      </c>
      <c r="H31" s="36">
        <f>'OECD LEONTFD'!H32</f>
        <v>7.3999999999999996E-2</v>
      </c>
      <c r="I31" s="36">
        <f>'OECD LEONTFD'!I32</f>
        <v>8.5000000000000006E-2</v>
      </c>
      <c r="J31" s="36">
        <f>'OECD LEONTFD'!J32</f>
        <v>0.10100000000000001</v>
      </c>
      <c r="K31" s="36">
        <f>'OECD LEONTFD'!K32</f>
        <v>0.106</v>
      </c>
      <c r="L31" s="37">
        <f>'Weighted Avg SCN Multipliers'!N165</f>
        <v>3.5205262776986696E-4</v>
      </c>
      <c r="M31" s="37">
        <f>'Weighted Avg SCN Multipliers'!O165</f>
        <v>6.7466682110583668E-5</v>
      </c>
      <c r="N31" s="36">
        <f>'OECD LEONTFD'!M32</f>
        <v>8.6999999999999994E-2</v>
      </c>
      <c r="O31" s="37">
        <f>'Weighted Avg SCN Multipliers'!Q165</f>
        <v>5.300253247075523E-5</v>
      </c>
      <c r="P31" s="37">
        <f>'Weighted Avg SCN Multipliers'!R165</f>
        <v>7.9503798706132849E-5</v>
      </c>
      <c r="Q31" s="37">
        <f>'Weighted Avg SCN Multipliers'!S165</f>
        <v>2.8789267162251941E-4</v>
      </c>
      <c r="R31" s="37">
        <f>'Weighted Avg SCN Multipliers'!T165</f>
        <v>1.3514882936427497E-5</v>
      </c>
      <c r="S31" s="36">
        <f>'OECD LEONTFD'!P32</f>
        <v>7.9000000000000001E-2</v>
      </c>
      <c r="T31" s="36">
        <f>'OECD LEONTFD'!Q32</f>
        <v>0.111</v>
      </c>
      <c r="U31" s="36">
        <f>'OECD LEONTFD'!R32</f>
        <v>9.9000000000000005E-2</v>
      </c>
      <c r="V31" s="36">
        <f>'OECD LEONTFD'!S32</f>
        <v>8.5000000000000006E-2</v>
      </c>
      <c r="W31" s="36">
        <f>'OECD LEONTFD'!T32</f>
        <v>0.106</v>
      </c>
      <c r="X31" s="36">
        <f>'OECD LEONTFD'!U32</f>
        <v>8.6999999999999994E-2</v>
      </c>
      <c r="Y31" s="36">
        <f>'OECD LEONTFD'!V32</f>
        <v>7.0000000000000007E-2</v>
      </c>
      <c r="Z31" s="37">
        <f>'Weighted Avg SCN Multipliers'!AB165</f>
        <v>1.7330845767652792E-4</v>
      </c>
      <c r="AA31" s="37">
        <f>'Weighted Avg SCN Multipliers'!AC165</f>
        <v>8.6654228838263958E-5</v>
      </c>
      <c r="AB31" s="37">
        <f>'Weighted Avg SCN Multipliers'!AD165</f>
        <v>8.1681515472558375E-5</v>
      </c>
      <c r="AC31" s="36">
        <f>'OECD LEONTFD'!X32</f>
        <v>5.7000000000000002E-2</v>
      </c>
      <c r="AD31" s="36">
        <f>'OECD LEONTFD'!Y32</f>
        <v>3.3000000000000002E-2</v>
      </c>
      <c r="AE31" s="36">
        <f>'OECD LEONTFD'!Z32</f>
        <v>1.0900000000000001</v>
      </c>
      <c r="AF31" s="36">
        <f>'OECD LEONTFD'!AA32</f>
        <v>5.6000000000000001E-2</v>
      </c>
      <c r="AG31" s="36">
        <f>'OECD LEONTFD'!AB32</f>
        <v>3.7999999999999999E-2</v>
      </c>
      <c r="AH31" s="36">
        <f>'OECD LEONTFD'!AC32</f>
        <v>3.2000000000000001E-2</v>
      </c>
      <c r="AI31" s="36">
        <f>'OECD LEONTFD'!AD32</f>
        <v>2.1999999999999999E-2</v>
      </c>
      <c r="AJ31" s="36">
        <f>'OECD LEONTFD'!AE32</f>
        <v>2.9000000000000001E-2</v>
      </c>
      <c r="AK31" s="36">
        <f>'OECD LEONTFD'!AF32</f>
        <v>6.0000000000000001E-3</v>
      </c>
      <c r="AL31" s="36">
        <f>'OECD LEONTFD'!AG32</f>
        <v>2.9000000000000001E-2</v>
      </c>
      <c r="AM31" s="36">
        <f>'OECD LEONTFD'!AH32</f>
        <v>3.2000000000000001E-2</v>
      </c>
      <c r="AN31" s="36">
        <f>'OECD LEONTFD'!AI32</f>
        <v>2.1999999999999999E-2</v>
      </c>
      <c r="AO31" s="36">
        <f>'OECD LEONTFD'!AJ32</f>
        <v>2.9000000000000001E-2</v>
      </c>
      <c r="AP31" s="36">
        <f>'OECD LEONTFD'!AK32</f>
        <v>4.9000000000000002E-2</v>
      </c>
      <c r="AQ31" s="36">
        <f>'OECD LEONTFD'!AL32</f>
        <v>0</v>
      </c>
    </row>
    <row r="32" spans="1:43" x14ac:dyDescent="0.3">
      <c r="A32" t="s">
        <v>108</v>
      </c>
      <c r="B32" s="36">
        <f>'OECD LEONTFD'!C33</f>
        <v>7.0000000000000001E-3</v>
      </c>
      <c r="C32" s="37">
        <f>'Weighted Avg SCN Multipliers'!E166</f>
        <v>1.514645040539524E-5</v>
      </c>
      <c r="D32" s="37">
        <f>'Weighted Avg SCN Multipliers'!F166</f>
        <v>5.9655147516907603E-4</v>
      </c>
      <c r="E32" s="36">
        <f>'OECD LEONTFD'!E33</f>
        <v>1.2E-2</v>
      </c>
      <c r="F32" s="36">
        <f>'OECD LEONTFD'!F33</f>
        <v>2.3E-2</v>
      </c>
      <c r="G32" s="36">
        <f>'OECD LEONTFD'!G33</f>
        <v>1.2999999999999999E-2</v>
      </c>
      <c r="H32" s="36">
        <f>'OECD LEONTFD'!H33</f>
        <v>8.9999999999999993E-3</v>
      </c>
      <c r="I32" s="36">
        <f>'OECD LEONTFD'!I33</f>
        <v>8.9999999999999993E-3</v>
      </c>
      <c r="J32" s="36">
        <f>'OECD LEONTFD'!J33</f>
        <v>1.2E-2</v>
      </c>
      <c r="K32" s="36">
        <f>'OECD LEONTFD'!K33</f>
        <v>1.4E-2</v>
      </c>
      <c r="L32" s="37">
        <f>'Weighted Avg SCN Multipliers'!N166</f>
        <v>2.6753972493617464E-4</v>
      </c>
      <c r="M32" s="37">
        <f>'Weighted Avg SCN Multipliers'!O166</f>
        <v>5.2968842258184034E-4</v>
      </c>
      <c r="N32" s="36">
        <f>'OECD LEONTFD'!M33</f>
        <v>1.2999999999999999E-2</v>
      </c>
      <c r="O32" s="37">
        <f>'Weighted Avg SCN Multipliers'!Q166</f>
        <v>7.0279529881033917E-5</v>
      </c>
      <c r="P32" s="37">
        <f>'Weighted Avg SCN Multipliers'!R166</f>
        <v>1.0541929482155087E-4</v>
      </c>
      <c r="Q32" s="37">
        <f>'Weighted Avg SCN Multipliers'!S166</f>
        <v>3.5782650792076843E-4</v>
      </c>
      <c r="R32" s="37">
        <f>'Weighted Avg SCN Multipliers'!T166</f>
        <v>1.188828698689646E-4</v>
      </c>
      <c r="S32" s="36">
        <f>'OECD LEONTFD'!P33</f>
        <v>1.2999999999999999E-2</v>
      </c>
      <c r="T32" s="36">
        <f>'OECD LEONTFD'!Q33</f>
        <v>1.6E-2</v>
      </c>
      <c r="U32" s="36">
        <f>'OECD LEONTFD'!R33</f>
        <v>1.4E-2</v>
      </c>
      <c r="V32" s="36">
        <f>'OECD LEONTFD'!S33</f>
        <v>1.6E-2</v>
      </c>
      <c r="W32" s="36">
        <f>'OECD LEONTFD'!T33</f>
        <v>2.1000000000000001E-2</v>
      </c>
      <c r="X32" s="36">
        <f>'OECD LEONTFD'!U33</f>
        <v>2.1000000000000001E-2</v>
      </c>
      <c r="Y32" s="36">
        <f>'OECD LEONTFD'!V33</f>
        <v>1.2E-2</v>
      </c>
      <c r="Z32" s="37">
        <f>'Weighted Avg SCN Multipliers'!AB166</f>
        <v>3.5932997575238268E-4</v>
      </c>
      <c r="AA32" s="37">
        <f>'Weighted Avg SCN Multipliers'!AC166</f>
        <v>1.7966498787619134E-4</v>
      </c>
      <c r="AB32" s="37">
        <f>'Weighted Avg SCN Multipliers'!AD166</f>
        <v>2.423432064863238E-5</v>
      </c>
      <c r="AC32" s="36">
        <f>'OECD LEONTFD'!X33</f>
        <v>0.01</v>
      </c>
      <c r="AD32" s="36">
        <f>'OECD LEONTFD'!Y33</f>
        <v>1.2999999999999999E-2</v>
      </c>
      <c r="AE32" s="36">
        <f>'OECD LEONTFD'!Z33</f>
        <v>1.7999999999999999E-2</v>
      </c>
      <c r="AF32" s="36">
        <f>'OECD LEONTFD'!AA33</f>
        <v>1.0089999999999999</v>
      </c>
      <c r="AG32" s="36">
        <f>'OECD LEONTFD'!AB33</f>
        <v>3.5000000000000003E-2</v>
      </c>
      <c r="AH32" s="36">
        <f>'OECD LEONTFD'!AC33</f>
        <v>1.4E-2</v>
      </c>
      <c r="AI32" s="36">
        <f>'OECD LEONTFD'!AD33</f>
        <v>0.01</v>
      </c>
      <c r="AJ32" s="36">
        <f>'OECD LEONTFD'!AE33</f>
        <v>1.7000000000000001E-2</v>
      </c>
      <c r="AK32" s="36">
        <f>'OECD LEONTFD'!AF33</f>
        <v>4.0000000000000001E-3</v>
      </c>
      <c r="AL32" s="36">
        <f>'OECD LEONTFD'!AG33</f>
        <v>3.5999999999999997E-2</v>
      </c>
      <c r="AM32" s="36">
        <f>'OECD LEONTFD'!AH33</f>
        <v>1.7999999999999999E-2</v>
      </c>
      <c r="AN32" s="36">
        <f>'OECD LEONTFD'!AI33</f>
        <v>1.7999999999999999E-2</v>
      </c>
      <c r="AO32" s="36">
        <f>'OECD LEONTFD'!AJ33</f>
        <v>0.04</v>
      </c>
      <c r="AP32" s="36">
        <f>'OECD LEONTFD'!AK33</f>
        <v>4.1000000000000002E-2</v>
      </c>
      <c r="AQ32" s="36">
        <f>'OECD LEONTFD'!AL33</f>
        <v>0</v>
      </c>
    </row>
    <row r="33" spans="1:43" x14ac:dyDescent="0.3">
      <c r="A33" t="s">
        <v>109</v>
      </c>
      <c r="B33" s="36">
        <f>'OECD LEONTFD'!C34</f>
        <v>4.0000000000000001E-3</v>
      </c>
      <c r="C33" s="37">
        <f>'Weighted Avg SCN Multipliers'!E167</f>
        <v>0</v>
      </c>
      <c r="D33" s="37">
        <f>'Weighted Avg SCN Multipliers'!F167</f>
        <v>0</v>
      </c>
      <c r="E33" s="36">
        <f>'OECD LEONTFD'!E34</f>
        <v>7.0000000000000001E-3</v>
      </c>
      <c r="F33" s="36">
        <f>'OECD LEONTFD'!F34</f>
        <v>7.0000000000000001E-3</v>
      </c>
      <c r="G33" s="36">
        <f>'OECD LEONTFD'!G34</f>
        <v>8.0000000000000002E-3</v>
      </c>
      <c r="H33" s="36">
        <f>'OECD LEONTFD'!H34</f>
        <v>6.0000000000000001E-3</v>
      </c>
      <c r="I33" s="36">
        <f>'OECD LEONTFD'!I34</f>
        <v>6.0000000000000001E-3</v>
      </c>
      <c r="J33" s="36">
        <f>'OECD LEONTFD'!J34</f>
        <v>8.0000000000000002E-3</v>
      </c>
      <c r="K33" s="36">
        <f>'OECD LEONTFD'!K34</f>
        <v>8.0000000000000002E-3</v>
      </c>
      <c r="L33" s="37">
        <f>'Weighted Avg SCN Multipliers'!N167</f>
        <v>4.6785513522680881E-5</v>
      </c>
      <c r="M33" s="37">
        <f>'Weighted Avg SCN Multipliers'!O167</f>
        <v>0</v>
      </c>
      <c r="N33" s="36">
        <f>'OECD LEONTFD'!M34</f>
        <v>7.0000000000000001E-3</v>
      </c>
      <c r="O33" s="37">
        <f>'Weighted Avg SCN Multipliers'!Q167</f>
        <v>0</v>
      </c>
      <c r="P33" s="37">
        <f>'Weighted Avg SCN Multipliers'!R167</f>
        <v>0</v>
      </c>
      <c r="Q33" s="37">
        <f>'Weighted Avg SCN Multipliers'!S167</f>
        <v>0</v>
      </c>
      <c r="R33" s="37">
        <f>'Weighted Avg SCN Multipliers'!T167</f>
        <v>0</v>
      </c>
      <c r="S33" s="36">
        <f>'OECD LEONTFD'!P34</f>
        <v>6.0000000000000001E-3</v>
      </c>
      <c r="T33" s="36">
        <f>'OECD LEONTFD'!Q34</f>
        <v>1.0999999999999999E-2</v>
      </c>
      <c r="U33" s="36">
        <f>'OECD LEONTFD'!R34</f>
        <v>8.0000000000000002E-3</v>
      </c>
      <c r="V33" s="36">
        <f>'OECD LEONTFD'!S34</f>
        <v>7.0000000000000001E-3</v>
      </c>
      <c r="W33" s="36">
        <f>'OECD LEONTFD'!T34</f>
        <v>0.01</v>
      </c>
      <c r="X33" s="36">
        <f>'OECD LEONTFD'!U34</f>
        <v>1.2E-2</v>
      </c>
      <c r="Y33" s="36">
        <f>'OECD LEONTFD'!V34</f>
        <v>7.0000000000000001E-3</v>
      </c>
      <c r="Z33" s="37">
        <f>'Weighted Avg SCN Multipliers'!AB167</f>
        <v>4.5190315745602399E-5</v>
      </c>
      <c r="AA33" s="37">
        <f>'Weighted Avg SCN Multipliers'!AC167</f>
        <v>2.25951578728012E-5</v>
      </c>
      <c r="AB33" s="37">
        <f>'Weighted Avg SCN Multipliers'!AD167</f>
        <v>0</v>
      </c>
      <c r="AC33" s="36">
        <f>'OECD LEONTFD'!X34</f>
        <v>5.0000000000000001E-3</v>
      </c>
      <c r="AD33" s="36">
        <f>'OECD LEONTFD'!Y34</f>
        <v>0.01</v>
      </c>
      <c r="AE33" s="36">
        <f>'OECD LEONTFD'!Z34</f>
        <v>7.0000000000000001E-3</v>
      </c>
      <c r="AF33" s="36">
        <f>'OECD LEONTFD'!AA34</f>
        <v>5.0000000000000001E-3</v>
      </c>
      <c r="AG33" s="36">
        <f>'OECD LEONTFD'!AB34</f>
        <v>1.1970000000000001</v>
      </c>
      <c r="AH33" s="36">
        <f>'OECD LEONTFD'!AC34</f>
        <v>0.12</v>
      </c>
      <c r="AI33" s="36">
        <f>'OECD LEONTFD'!AD34</f>
        <v>6.0000000000000001E-3</v>
      </c>
      <c r="AJ33" s="36">
        <f>'OECD LEONTFD'!AE34</f>
        <v>1.0999999999999999E-2</v>
      </c>
      <c r="AK33" s="36">
        <f>'OECD LEONTFD'!AF34</f>
        <v>2E-3</v>
      </c>
      <c r="AL33" s="36">
        <f>'OECD LEONTFD'!AG34</f>
        <v>0.03</v>
      </c>
      <c r="AM33" s="36">
        <f>'OECD LEONTFD'!AH34</f>
        <v>0.01</v>
      </c>
      <c r="AN33" s="36">
        <f>'OECD LEONTFD'!AI34</f>
        <v>1.4E-2</v>
      </c>
      <c r="AO33" s="36">
        <f>'OECD LEONTFD'!AJ34</f>
        <v>8.0000000000000002E-3</v>
      </c>
      <c r="AP33" s="36">
        <f>'OECD LEONTFD'!AK34</f>
        <v>3.5999999999999997E-2</v>
      </c>
      <c r="AQ33" s="36">
        <f>'OECD LEONTFD'!AL34</f>
        <v>0</v>
      </c>
    </row>
    <row r="34" spans="1:43" x14ac:dyDescent="0.3">
      <c r="A34" t="s">
        <v>110</v>
      </c>
      <c r="B34" s="36">
        <f>'OECD LEONTFD'!C35</f>
        <v>5.0000000000000001E-3</v>
      </c>
      <c r="C34" s="37">
        <f>'Weighted Avg SCN Multipliers'!E168</f>
        <v>0</v>
      </c>
      <c r="D34" s="37">
        <f>'Weighted Avg SCN Multipliers'!F168</f>
        <v>2.4959596652918088E-5</v>
      </c>
      <c r="E34" s="36">
        <f>'OECD LEONTFD'!E35</f>
        <v>8.0000000000000002E-3</v>
      </c>
      <c r="F34" s="36">
        <f>'OECD LEONTFD'!F35</f>
        <v>0.01</v>
      </c>
      <c r="G34" s="36">
        <f>'OECD LEONTFD'!G35</f>
        <v>1.2E-2</v>
      </c>
      <c r="H34" s="36">
        <f>'OECD LEONTFD'!H35</f>
        <v>1.6E-2</v>
      </c>
      <c r="I34" s="36">
        <f>'OECD LEONTFD'!I35</f>
        <v>0.01</v>
      </c>
      <c r="J34" s="36">
        <f>'OECD LEONTFD'!J35</f>
        <v>1.4999999999999999E-2</v>
      </c>
      <c r="K34" s="36">
        <f>'OECD LEONTFD'!K35</f>
        <v>8.9999999999999993E-3</v>
      </c>
      <c r="L34" s="37">
        <f>'Weighted Avg SCN Multipliers'!N168</f>
        <v>1.7555181939911285E-5</v>
      </c>
      <c r="M34" s="37">
        <f>'Weighted Avg SCN Multipliers'!O168</f>
        <v>1.8719697489688566E-5</v>
      </c>
      <c r="N34" s="36">
        <f>'OECD LEONTFD'!M35</f>
        <v>1.0999999999999999E-2</v>
      </c>
      <c r="O34" s="37">
        <f>'Weighted Avg SCN Multipliers'!Q168</f>
        <v>9.9838386611672369E-6</v>
      </c>
      <c r="P34" s="37">
        <f>'Weighted Avg SCN Multipliers'!R168</f>
        <v>1.4975757991750856E-5</v>
      </c>
      <c r="Q34" s="37">
        <f>'Weighted Avg SCN Multipliers'!S168</f>
        <v>1.2479798326459046E-5</v>
      </c>
      <c r="R34" s="37">
        <f>'Weighted Avg SCN Multipliers'!T168</f>
        <v>6.2398991632295203E-6</v>
      </c>
      <c r="S34" s="36">
        <f>'OECD LEONTFD'!P35</f>
        <v>1.2E-2</v>
      </c>
      <c r="T34" s="36">
        <f>'OECD LEONTFD'!Q35</f>
        <v>2.5000000000000001E-2</v>
      </c>
      <c r="U34" s="36">
        <f>'OECD LEONTFD'!R35</f>
        <v>1.6E-2</v>
      </c>
      <c r="V34" s="36">
        <f>'OECD LEONTFD'!S35</f>
        <v>1.2E-2</v>
      </c>
      <c r="W34" s="36">
        <f>'OECD LEONTFD'!T35</f>
        <v>2.7E-2</v>
      </c>
      <c r="X34" s="36">
        <f>'OECD LEONTFD'!U35</f>
        <v>1.2E-2</v>
      </c>
      <c r="Y34" s="36">
        <f>'OECD LEONTFD'!V35</f>
        <v>1.2E-2</v>
      </c>
      <c r="Z34" s="37">
        <f>'Weighted Avg SCN Multipliers'!AB168</f>
        <v>2.0799663877431739E-5</v>
      </c>
      <c r="AA34" s="37">
        <f>'Weighted Avg SCN Multipliers'!AC168</f>
        <v>1.0399831938715869E-5</v>
      </c>
      <c r="AB34" s="37">
        <f>'Weighted Avg SCN Multipliers'!AD168</f>
        <v>0</v>
      </c>
      <c r="AC34" s="36">
        <f>'OECD LEONTFD'!X35</f>
        <v>8.0000000000000002E-3</v>
      </c>
      <c r="AD34" s="36">
        <f>'OECD LEONTFD'!Y35</f>
        <v>0.01</v>
      </c>
      <c r="AE34" s="36">
        <f>'OECD LEONTFD'!Z35</f>
        <v>0.01</v>
      </c>
      <c r="AF34" s="36">
        <f>'OECD LEONTFD'!AA35</f>
        <v>8.0000000000000002E-3</v>
      </c>
      <c r="AG34" s="36">
        <f>'OECD LEONTFD'!AB35</f>
        <v>1.2E-2</v>
      </c>
      <c r="AH34" s="36">
        <f>'OECD LEONTFD'!AC35</f>
        <v>1.1479999999999999</v>
      </c>
      <c r="AI34" s="36">
        <f>'OECD LEONTFD'!AD35</f>
        <v>1.4E-2</v>
      </c>
      <c r="AJ34" s="36">
        <f>'OECD LEONTFD'!AE35</f>
        <v>1.7000000000000001E-2</v>
      </c>
      <c r="AK34" s="36">
        <f>'OECD LEONTFD'!AF35</f>
        <v>2E-3</v>
      </c>
      <c r="AL34" s="36">
        <f>'OECD LEONTFD'!AG35</f>
        <v>1.2E-2</v>
      </c>
      <c r="AM34" s="36">
        <f>'OECD LEONTFD'!AH35</f>
        <v>1.2999999999999999E-2</v>
      </c>
      <c r="AN34" s="36">
        <f>'OECD LEONTFD'!AI35</f>
        <v>8.9999999999999993E-3</v>
      </c>
      <c r="AO34" s="36">
        <f>'OECD LEONTFD'!AJ35</f>
        <v>0.01</v>
      </c>
      <c r="AP34" s="36">
        <f>'OECD LEONTFD'!AK35</f>
        <v>1.9E-2</v>
      </c>
      <c r="AQ34" s="36">
        <f>'OECD LEONTFD'!AL35</f>
        <v>0</v>
      </c>
    </row>
    <row r="35" spans="1:43" x14ac:dyDescent="0.3">
      <c r="A35" t="s">
        <v>111</v>
      </c>
      <c r="B35" s="36">
        <f>'OECD LEONTFD'!C36</f>
        <v>6.0000000000000001E-3</v>
      </c>
      <c r="C35" s="37">
        <f>'Weighted Avg SCN Multipliers'!E169</f>
        <v>0</v>
      </c>
      <c r="D35" s="37">
        <f>'Weighted Avg SCN Multipliers'!F169</f>
        <v>1.5013098928815393E-5</v>
      </c>
      <c r="E35" s="36">
        <f>'OECD LEONTFD'!E36</f>
        <v>1.2999999999999999E-2</v>
      </c>
      <c r="F35" s="36">
        <f>'OECD LEONTFD'!F36</f>
        <v>1.0999999999999999E-2</v>
      </c>
      <c r="G35" s="36">
        <f>'OECD LEONTFD'!G36</f>
        <v>1.2999999999999999E-2</v>
      </c>
      <c r="H35" s="36">
        <f>'OECD LEONTFD'!H36</f>
        <v>8.0000000000000002E-3</v>
      </c>
      <c r="I35" s="36">
        <f>'OECD LEONTFD'!I36</f>
        <v>8.0000000000000002E-3</v>
      </c>
      <c r="J35" s="36">
        <f>'OECD LEONTFD'!J36</f>
        <v>1.2E-2</v>
      </c>
      <c r="K35" s="36">
        <f>'OECD LEONTFD'!K36</f>
        <v>1.0999999999999999E-2</v>
      </c>
      <c r="L35" s="37">
        <f>'Weighted Avg SCN Multipliers'!N169</f>
        <v>8.5270968345197324E-5</v>
      </c>
      <c r="M35" s="37">
        <f>'Weighted Avg SCN Multipliers'!O169</f>
        <v>1.2761134089493082E-4</v>
      </c>
      <c r="N35" s="36">
        <f>'OECD LEONTFD'!M36</f>
        <v>1.2E-2</v>
      </c>
      <c r="O35" s="37">
        <f>'Weighted Avg SCN Multipliers'!Q169</f>
        <v>1.2010479143052315E-5</v>
      </c>
      <c r="P35" s="37">
        <f>'Weighted Avg SCN Multipliers'!R169</f>
        <v>1.8015718714578469E-5</v>
      </c>
      <c r="Q35" s="37">
        <f>'Weighted Avg SCN Multipliers'!S169</f>
        <v>5.2545846250853869E-5</v>
      </c>
      <c r="R35" s="37">
        <f>'Weighted Avg SCN Multipliers'!T169</f>
        <v>7.5065494644076963E-6</v>
      </c>
      <c r="S35" s="36">
        <f>'OECD LEONTFD'!P36</f>
        <v>1.0999999999999999E-2</v>
      </c>
      <c r="T35" s="36">
        <f>'OECD LEONTFD'!Q36</f>
        <v>1.7000000000000001E-2</v>
      </c>
      <c r="U35" s="36">
        <f>'OECD LEONTFD'!R36</f>
        <v>1.7000000000000001E-2</v>
      </c>
      <c r="V35" s="36">
        <f>'OECD LEONTFD'!S36</f>
        <v>1.0999999999999999E-2</v>
      </c>
      <c r="W35" s="36">
        <f>'OECD LEONTFD'!T36</f>
        <v>1.9E-2</v>
      </c>
      <c r="X35" s="36">
        <f>'OECD LEONTFD'!U36</f>
        <v>1.6E-2</v>
      </c>
      <c r="Y35" s="36">
        <f>'OECD LEONTFD'!V36</f>
        <v>0.01</v>
      </c>
      <c r="Z35" s="37">
        <f>'Weighted Avg SCN Multipliers'!AB169</f>
        <v>6.6057635286787724E-4</v>
      </c>
      <c r="AA35" s="37">
        <f>'Weighted Avg SCN Multipliers'!AC169</f>
        <v>3.3028817643393862E-4</v>
      </c>
      <c r="AB35" s="37">
        <f>'Weighted Avg SCN Multipliers'!AD169</f>
        <v>2.8524887964749242E-4</v>
      </c>
      <c r="AC35" s="36">
        <f>'OECD LEONTFD'!X36</f>
        <v>8.0000000000000002E-3</v>
      </c>
      <c r="AD35" s="36">
        <f>'OECD LEONTFD'!Y36</f>
        <v>1.2E-2</v>
      </c>
      <c r="AE35" s="36">
        <f>'OECD LEONTFD'!Z36</f>
        <v>1.6E-2</v>
      </c>
      <c r="AF35" s="36">
        <f>'OECD LEONTFD'!AA36</f>
        <v>7.0000000000000001E-3</v>
      </c>
      <c r="AG35" s="36">
        <f>'OECD LEONTFD'!AB36</f>
        <v>3.5999999999999997E-2</v>
      </c>
      <c r="AH35" s="36">
        <f>'OECD LEONTFD'!AC36</f>
        <v>3.6999999999999998E-2</v>
      </c>
      <c r="AI35" s="36">
        <f>'OECD LEONTFD'!AD36</f>
        <v>1.0669999999999999</v>
      </c>
      <c r="AJ35" s="36">
        <f>'OECD LEONTFD'!AE36</f>
        <v>3.6999999999999998E-2</v>
      </c>
      <c r="AK35" s="36">
        <f>'OECD LEONTFD'!AF36</f>
        <v>3.0000000000000001E-3</v>
      </c>
      <c r="AL35" s="36">
        <f>'OECD LEONTFD'!AG36</f>
        <v>1.7999999999999999E-2</v>
      </c>
      <c r="AM35" s="36">
        <f>'OECD LEONTFD'!AH36</f>
        <v>1.9E-2</v>
      </c>
      <c r="AN35" s="36">
        <f>'OECD LEONTFD'!AI36</f>
        <v>0.01</v>
      </c>
      <c r="AO35" s="36">
        <f>'OECD LEONTFD'!AJ36</f>
        <v>1.4E-2</v>
      </c>
      <c r="AP35" s="36">
        <f>'OECD LEONTFD'!AK36</f>
        <v>2.7E-2</v>
      </c>
      <c r="AQ35" s="36">
        <f>'OECD LEONTFD'!AL36</f>
        <v>0</v>
      </c>
    </row>
    <row r="36" spans="1:43" x14ac:dyDescent="0.3">
      <c r="A36" t="s">
        <v>112</v>
      </c>
      <c r="B36" s="36">
        <f>'OECD LEONTFD'!C37</f>
        <v>5.1999999999999998E-2</v>
      </c>
      <c r="C36" s="37">
        <f>'Weighted Avg SCN Multipliers'!E170</f>
        <v>4.2386387526872968E-5</v>
      </c>
      <c r="D36" s="37">
        <f>'Weighted Avg SCN Multipliers'!F170</f>
        <v>5.1202756132462542E-4</v>
      </c>
      <c r="E36" s="36">
        <f>'OECD LEONTFD'!E37</f>
        <v>6.7000000000000004E-2</v>
      </c>
      <c r="F36" s="36">
        <f>'OECD LEONTFD'!F37</f>
        <v>5.2999999999999999E-2</v>
      </c>
      <c r="G36" s="36">
        <f>'OECD LEONTFD'!G37</f>
        <v>5.8999999999999997E-2</v>
      </c>
      <c r="H36" s="36">
        <f>'OECD LEONTFD'!H37</f>
        <v>5.5E-2</v>
      </c>
      <c r="I36" s="36">
        <f>'OECD LEONTFD'!I37</f>
        <v>5.5E-2</v>
      </c>
      <c r="J36" s="36">
        <f>'OECD LEONTFD'!J37</f>
        <v>5.8000000000000003E-2</v>
      </c>
      <c r="K36" s="36">
        <f>'OECD LEONTFD'!K37</f>
        <v>6.5000000000000002E-2</v>
      </c>
      <c r="L36" s="37">
        <f>'Weighted Avg SCN Multipliers'!N170</f>
        <v>2.2571173612168723E-4</v>
      </c>
      <c r="M36" s="37">
        <f>'Weighted Avg SCN Multipliers'!O170</f>
        <v>7.9686408550521182E-5</v>
      </c>
      <c r="N36" s="36">
        <f>'OECD LEONTFD'!M37</f>
        <v>5.8999999999999997E-2</v>
      </c>
      <c r="O36" s="37">
        <f>'Weighted Avg SCN Multipliers'!Q170</f>
        <v>8.3416410652886007E-5</v>
      </c>
      <c r="P36" s="37">
        <f>'Weighted Avg SCN Multipliers'!R170</f>
        <v>1.2512461597932899E-4</v>
      </c>
      <c r="Q36" s="37">
        <f>'Weighted Avg SCN Multipliers'!S170</f>
        <v>2.2888649264511402E-4</v>
      </c>
      <c r="R36" s="37">
        <f>'Weighted Avg SCN Multipliers'!T170</f>
        <v>9.3250052559120538E-5</v>
      </c>
      <c r="S36" s="36">
        <f>'OECD LEONTFD'!P37</f>
        <v>6.0999999999999999E-2</v>
      </c>
      <c r="T36" s="36">
        <f>'OECD LEONTFD'!Q37</f>
        <v>6.0999999999999999E-2</v>
      </c>
      <c r="U36" s="36">
        <f>'OECD LEONTFD'!R37</f>
        <v>6.2E-2</v>
      </c>
      <c r="V36" s="36">
        <f>'OECD LEONTFD'!S37</f>
        <v>5.8000000000000003E-2</v>
      </c>
      <c r="W36" s="36">
        <f>'OECD LEONTFD'!T37</f>
        <v>6.8000000000000005E-2</v>
      </c>
      <c r="X36" s="36">
        <f>'OECD LEONTFD'!U37</f>
        <v>6.9000000000000006E-2</v>
      </c>
      <c r="Y36" s="36">
        <f>'OECD LEONTFD'!V37</f>
        <v>5.0999999999999997E-2</v>
      </c>
      <c r="Z36" s="37">
        <f>'Weighted Avg SCN Multipliers'!AB170</f>
        <v>5.1202756132462542E-4</v>
      </c>
      <c r="AA36" s="37">
        <f>'Weighted Avg SCN Multipliers'!AC170</f>
        <v>2.5601378066231271E-4</v>
      </c>
      <c r="AB36" s="37">
        <f>'Weighted Avg SCN Multipliers'!AD170</f>
        <v>2.0684557113114009E-4</v>
      </c>
      <c r="AC36" s="36">
        <f>'OECD LEONTFD'!X37</f>
        <v>4.9000000000000002E-2</v>
      </c>
      <c r="AD36" s="36">
        <f>'OECD LEONTFD'!Y37</f>
        <v>4.2000000000000003E-2</v>
      </c>
      <c r="AE36" s="36">
        <f>'OECD LEONTFD'!Z37</f>
        <v>6.2E-2</v>
      </c>
      <c r="AF36" s="36">
        <f>'OECD LEONTFD'!AA37</f>
        <v>0.04</v>
      </c>
      <c r="AG36" s="36">
        <f>'OECD LEONTFD'!AB37</f>
        <v>4.2999999999999997E-2</v>
      </c>
      <c r="AH36" s="36">
        <f>'OECD LEONTFD'!AC37</f>
        <v>4.8000000000000001E-2</v>
      </c>
      <c r="AI36" s="36">
        <f>'OECD LEONTFD'!AD37</f>
        <v>3.6999999999999998E-2</v>
      </c>
      <c r="AJ36" s="36">
        <f>'OECD LEONTFD'!AE37</f>
        <v>1.2010000000000001</v>
      </c>
      <c r="AK36" s="36">
        <f>'OECD LEONTFD'!AF37</f>
        <v>4.4999999999999998E-2</v>
      </c>
      <c r="AL36" s="36">
        <f>'OECD LEONTFD'!AG37</f>
        <v>4.1000000000000002E-2</v>
      </c>
      <c r="AM36" s="36">
        <f>'OECD LEONTFD'!AH37</f>
        <v>3.7999999999999999E-2</v>
      </c>
      <c r="AN36" s="36">
        <f>'OECD LEONTFD'!AI37</f>
        <v>2.5000000000000001E-2</v>
      </c>
      <c r="AO36" s="36">
        <f>'OECD LEONTFD'!AJ37</f>
        <v>3.5999999999999997E-2</v>
      </c>
      <c r="AP36" s="36">
        <f>'OECD LEONTFD'!AK37</f>
        <v>6.0999999999999999E-2</v>
      </c>
      <c r="AQ36" s="36">
        <f>'OECD LEONTFD'!AL37</f>
        <v>0</v>
      </c>
    </row>
    <row r="37" spans="1:43" x14ac:dyDescent="0.3">
      <c r="A37" t="s">
        <v>113</v>
      </c>
      <c r="B37" s="36">
        <f>'OECD LEONTFD'!C38</f>
        <v>0.01</v>
      </c>
      <c r="C37" s="37">
        <f>'Weighted Avg SCN Multipliers'!E171</f>
        <v>9.1419529206046321E-5</v>
      </c>
      <c r="D37" s="37">
        <f>'Weighted Avg SCN Multipliers'!F171</f>
        <v>7.8288360465541488E-4</v>
      </c>
      <c r="E37" s="36">
        <f>'OECD LEONTFD'!E38</f>
        <v>1.4E-2</v>
      </c>
      <c r="F37" s="36">
        <f>'OECD LEONTFD'!F38</f>
        <v>1.4E-2</v>
      </c>
      <c r="G37" s="36">
        <f>'OECD LEONTFD'!G38</f>
        <v>1.7999999999999999E-2</v>
      </c>
      <c r="H37" s="36">
        <f>'OECD LEONTFD'!H38</f>
        <v>0.02</v>
      </c>
      <c r="I37" s="36">
        <f>'OECD LEONTFD'!I38</f>
        <v>1.2999999999999999E-2</v>
      </c>
      <c r="J37" s="36">
        <f>'OECD LEONTFD'!J38</f>
        <v>1.6E-2</v>
      </c>
      <c r="K37" s="36">
        <f>'OECD LEONTFD'!K38</f>
        <v>1.7999999999999999E-2</v>
      </c>
      <c r="L37" s="37">
        <f>'Weighted Avg SCN Multipliers'!N171</f>
        <v>2.642523816038619E-3</v>
      </c>
      <c r="M37" s="37">
        <f>'Weighted Avg SCN Multipliers'!O171</f>
        <v>7.5462665926445509E-4</v>
      </c>
      <c r="N37" s="36">
        <f>'OECD LEONTFD'!M38</f>
        <v>0.02</v>
      </c>
      <c r="O37" s="37">
        <f>'Weighted Avg SCN Multipliers'!Q171</f>
        <v>6.9877763778585227E-4</v>
      </c>
      <c r="P37" s="37">
        <f>'Weighted Avg SCN Multipliers'!R171</f>
        <v>1.0481664566787785E-3</v>
      </c>
      <c r="Q37" s="37">
        <f>'Weighted Avg SCN Multipliers'!S171</f>
        <v>3.3127113037754604E-3</v>
      </c>
      <c r="R37" s="37">
        <f>'Weighted Avg SCN Multipliers'!T171</f>
        <v>3.8196741475544451E-3</v>
      </c>
      <c r="S37" s="36">
        <f>'OECD LEONTFD'!P38</f>
        <v>1.4999999999999999E-2</v>
      </c>
      <c r="T37" s="36">
        <f>'OECD LEONTFD'!Q38</f>
        <v>2.3E-2</v>
      </c>
      <c r="U37" s="36">
        <f>'OECD LEONTFD'!R38</f>
        <v>1.7999999999999999E-2</v>
      </c>
      <c r="V37" s="36">
        <f>'OECD LEONTFD'!S38</f>
        <v>1.7000000000000001E-2</v>
      </c>
      <c r="W37" s="36">
        <f>'OECD LEONTFD'!T38</f>
        <v>1.7999999999999999E-2</v>
      </c>
      <c r="X37" s="36">
        <f>'OECD LEONTFD'!U38</f>
        <v>2.5000000000000001E-2</v>
      </c>
      <c r="Y37" s="36">
        <f>'OECD LEONTFD'!V38</f>
        <v>1.4999999999999999E-2</v>
      </c>
      <c r="Z37" s="37">
        <f>'Weighted Avg SCN Multipliers'!AB171</f>
        <v>4.0135943610218154E-3</v>
      </c>
      <c r="AA37" s="37">
        <f>'Weighted Avg SCN Multipliers'!AC171</f>
        <v>2.0067971805109077E-3</v>
      </c>
      <c r="AB37" s="37">
        <f>'Weighted Avg SCN Multipliers'!AD171</f>
        <v>9.6073614329263222E-4</v>
      </c>
      <c r="AC37" s="36">
        <f>'OECD LEONTFD'!X38</f>
        <v>1.2E-2</v>
      </c>
      <c r="AD37" s="36">
        <f>'OECD LEONTFD'!Y38</f>
        <v>4.7E-2</v>
      </c>
      <c r="AE37" s="36">
        <f>'OECD LEONTFD'!Z38</f>
        <v>2.1999999999999999E-2</v>
      </c>
      <c r="AF37" s="36">
        <f>'OECD LEONTFD'!AA38</f>
        <v>2.9000000000000001E-2</v>
      </c>
      <c r="AG37" s="36">
        <f>'OECD LEONTFD'!AB38</f>
        <v>2.1999999999999999E-2</v>
      </c>
      <c r="AH37" s="36">
        <f>'OECD LEONTFD'!AC38</f>
        <v>0.03</v>
      </c>
      <c r="AI37" s="36">
        <f>'OECD LEONTFD'!AD38</f>
        <v>1.9E-2</v>
      </c>
      <c r="AJ37" s="36">
        <f>'OECD LEONTFD'!AE38</f>
        <v>2.5000000000000001E-2</v>
      </c>
      <c r="AK37" s="36">
        <f>'OECD LEONTFD'!AF38</f>
        <v>1.01</v>
      </c>
      <c r="AL37" s="36">
        <f>'OECD LEONTFD'!AG38</f>
        <v>2.7E-2</v>
      </c>
      <c r="AM37" s="36">
        <f>'OECD LEONTFD'!AH38</f>
        <v>2.3E-2</v>
      </c>
      <c r="AN37" s="36">
        <f>'OECD LEONTFD'!AI38</f>
        <v>1.7999999999999999E-2</v>
      </c>
      <c r="AO37" s="36">
        <f>'OECD LEONTFD'!AJ38</f>
        <v>0.03</v>
      </c>
      <c r="AP37" s="36">
        <f>'OECD LEONTFD'!AK38</f>
        <v>4.5999999999999999E-2</v>
      </c>
      <c r="AQ37" s="36">
        <f>'OECD LEONTFD'!AL38</f>
        <v>0</v>
      </c>
    </row>
    <row r="38" spans="1:43" x14ac:dyDescent="0.3">
      <c r="A38" t="s">
        <v>114</v>
      </c>
      <c r="B38" s="36">
        <f>'OECD LEONTFD'!C39</f>
        <v>8.4000000000000005E-2</v>
      </c>
      <c r="C38" s="37">
        <f>'Weighted Avg SCN Multipliers'!E172</f>
        <v>1.1494901762584608E-4</v>
      </c>
      <c r="D38" s="37">
        <f>'Weighted Avg SCN Multipliers'!F172</f>
        <v>5.2444609032575324E-3</v>
      </c>
      <c r="E38" s="36">
        <f>'OECD LEONTFD'!E39</f>
        <v>0.17</v>
      </c>
      <c r="F38" s="36">
        <f>'OECD LEONTFD'!F39</f>
        <v>0.16200000000000001</v>
      </c>
      <c r="G38" s="36">
        <f>'OECD LEONTFD'!G39</f>
        <v>0.17799999999999999</v>
      </c>
      <c r="H38" s="36">
        <f>'OECD LEONTFD'!H39</f>
        <v>0.10199999999999999</v>
      </c>
      <c r="I38" s="36">
        <f>'OECD LEONTFD'!I39</f>
        <v>0.121</v>
      </c>
      <c r="J38" s="36">
        <f>'OECD LEONTFD'!J39</f>
        <v>0.16</v>
      </c>
      <c r="K38" s="36">
        <f>'OECD LEONTFD'!K39</f>
        <v>0.19800000000000001</v>
      </c>
      <c r="L38" s="37">
        <f>'Weighted Avg SCN Multipliers'!N172</f>
        <v>7.574709158286487E-4</v>
      </c>
      <c r="M38" s="37">
        <f>'Weighted Avg SCN Multipliers'!O172</f>
        <v>1.1646293078021524E-3</v>
      </c>
      <c r="N38" s="36">
        <f>'OECD LEONTFD'!M39</f>
        <v>0.16800000000000001</v>
      </c>
      <c r="O38" s="37">
        <f>'Weighted Avg SCN Multipliers'!Q172</f>
        <v>1.7566885785611169E-4</v>
      </c>
      <c r="P38" s="37">
        <f>'Weighted Avg SCN Multipliers'!R172</f>
        <v>2.6350328678416749E-4</v>
      </c>
      <c r="Q38" s="37">
        <f>'Weighted Avg SCN Multipliers'!S172</f>
        <v>4.9126997182926541E-4</v>
      </c>
      <c r="R38" s="37">
        <f>'Weighted Avg SCN Multipliers'!T172</f>
        <v>2.7208720426708237E-4</v>
      </c>
      <c r="S38" s="36">
        <f>'OECD LEONTFD'!P39</f>
        <v>0.14599999999999999</v>
      </c>
      <c r="T38" s="36">
        <f>'OECD LEONTFD'!Q39</f>
        <v>0.23300000000000001</v>
      </c>
      <c r="U38" s="36">
        <f>'OECD LEONTFD'!R39</f>
        <v>0.188</v>
      </c>
      <c r="V38" s="36">
        <f>'OECD LEONTFD'!S39</f>
        <v>0.16800000000000001</v>
      </c>
      <c r="W38" s="36">
        <f>'OECD LEONTFD'!T39</f>
        <v>0.21199999999999999</v>
      </c>
      <c r="X38" s="36">
        <f>'OECD LEONTFD'!U39</f>
        <v>0.18099999999999999</v>
      </c>
      <c r="Y38" s="36">
        <f>'OECD LEONTFD'!V39</f>
        <v>0.153</v>
      </c>
      <c r="Z38" s="37">
        <f>'Weighted Avg SCN Multipliers'!AB172</f>
        <v>8.2897436277193598E-4</v>
      </c>
      <c r="AA38" s="37">
        <f>'Weighted Avg SCN Multipliers'!AC172</f>
        <v>4.1448718138596799E-4</v>
      </c>
      <c r="AB38" s="37">
        <f>'Weighted Avg SCN Multipliers'!AD172</f>
        <v>7.4688246376639945E-4</v>
      </c>
      <c r="AC38" s="36">
        <f>'OECD LEONTFD'!X39</f>
        <v>0.113</v>
      </c>
      <c r="AD38" s="36">
        <f>'OECD LEONTFD'!Y39</f>
        <v>0.104</v>
      </c>
      <c r="AE38" s="36">
        <f>'OECD LEONTFD'!Z39</f>
        <v>0.16700000000000001</v>
      </c>
      <c r="AF38" s="36">
        <f>'OECD LEONTFD'!AA39</f>
        <v>0.10199999999999999</v>
      </c>
      <c r="AG38" s="36">
        <f>'OECD LEONTFD'!AB39</f>
        <v>0.18</v>
      </c>
      <c r="AH38" s="36">
        <f>'OECD LEONTFD'!AC39</f>
        <v>0.19800000000000001</v>
      </c>
      <c r="AI38" s="36">
        <f>'OECD LEONTFD'!AD39</f>
        <v>0.13400000000000001</v>
      </c>
      <c r="AJ38" s="36">
        <f>'OECD LEONTFD'!AE39</f>
        <v>0.109</v>
      </c>
      <c r="AK38" s="36">
        <f>'OECD LEONTFD'!AF39</f>
        <v>2.1000000000000001E-2</v>
      </c>
      <c r="AL38" s="36">
        <f>'OECD LEONTFD'!AG39</f>
        <v>1.1719999999999999</v>
      </c>
      <c r="AM38" s="36">
        <f>'OECD LEONTFD'!AH39</f>
        <v>7.8E-2</v>
      </c>
      <c r="AN38" s="36">
        <f>'OECD LEONTFD'!AI39</f>
        <v>7.5999999999999998E-2</v>
      </c>
      <c r="AO38" s="36">
        <f>'OECD LEONTFD'!AJ39</f>
        <v>9.0999999999999998E-2</v>
      </c>
      <c r="AP38" s="36">
        <f>'OECD LEONTFD'!AK39</f>
        <v>0.153</v>
      </c>
      <c r="AQ38" s="36">
        <f>'OECD LEONTFD'!AL39</f>
        <v>0</v>
      </c>
    </row>
    <row r="39" spans="1:43" x14ac:dyDescent="0.3">
      <c r="A39" t="s">
        <v>115</v>
      </c>
      <c r="B39" s="36">
        <f>'OECD LEONTFD'!C40</f>
        <v>3.0000000000000001E-3</v>
      </c>
      <c r="C39" s="37">
        <f>'Weighted Avg SCN Multipliers'!E173</f>
        <v>0</v>
      </c>
      <c r="D39" s="37">
        <f>'Weighted Avg SCN Multipliers'!F173</f>
        <v>0</v>
      </c>
      <c r="E39" s="36">
        <f>'OECD LEONTFD'!E40</f>
        <v>6.0000000000000001E-3</v>
      </c>
      <c r="F39" s="36">
        <f>'OECD LEONTFD'!F40</f>
        <v>5.0000000000000001E-3</v>
      </c>
      <c r="G39" s="36">
        <f>'OECD LEONTFD'!G40</f>
        <v>6.0000000000000001E-3</v>
      </c>
      <c r="H39" s="36">
        <f>'OECD LEONTFD'!H40</f>
        <v>3.0000000000000001E-3</v>
      </c>
      <c r="I39" s="36">
        <f>'OECD LEONTFD'!I40</f>
        <v>4.0000000000000001E-3</v>
      </c>
      <c r="J39" s="36">
        <f>'OECD LEONTFD'!J40</f>
        <v>5.0000000000000001E-3</v>
      </c>
      <c r="K39" s="36">
        <f>'OECD LEONTFD'!K40</f>
        <v>6.0000000000000001E-3</v>
      </c>
      <c r="L39" s="37">
        <f>'Weighted Avg SCN Multipliers'!N173</f>
        <v>0</v>
      </c>
      <c r="M39" s="37">
        <f>'Weighted Avg SCN Multipliers'!O173</f>
        <v>0</v>
      </c>
      <c r="N39" s="36">
        <f>'OECD LEONTFD'!M40</f>
        <v>6.0000000000000001E-3</v>
      </c>
      <c r="O39" s="37">
        <f>'Weighted Avg SCN Multipliers'!Q173</f>
        <v>0</v>
      </c>
      <c r="P39" s="37">
        <f>'Weighted Avg SCN Multipliers'!R173</f>
        <v>0</v>
      </c>
      <c r="Q39" s="37">
        <f>'Weighted Avg SCN Multipliers'!S173</f>
        <v>0</v>
      </c>
      <c r="R39" s="37">
        <f>'Weighted Avg SCN Multipliers'!T173</f>
        <v>0</v>
      </c>
      <c r="S39" s="36">
        <f>'OECD LEONTFD'!P40</f>
        <v>4.0000000000000001E-3</v>
      </c>
      <c r="T39" s="36">
        <f>'OECD LEONTFD'!Q40</f>
        <v>6.0000000000000001E-3</v>
      </c>
      <c r="U39" s="36">
        <f>'OECD LEONTFD'!R40</f>
        <v>7.0000000000000001E-3</v>
      </c>
      <c r="V39" s="36">
        <f>'OECD LEONTFD'!S40</f>
        <v>5.0000000000000001E-3</v>
      </c>
      <c r="W39" s="36">
        <f>'OECD LEONTFD'!T40</f>
        <v>7.0000000000000001E-3</v>
      </c>
      <c r="X39" s="36">
        <f>'OECD LEONTFD'!U40</f>
        <v>6.0000000000000001E-3</v>
      </c>
      <c r="Y39" s="36">
        <f>'OECD LEONTFD'!V40</f>
        <v>4.0000000000000001E-3</v>
      </c>
      <c r="Z39" s="37">
        <f>'Weighted Avg SCN Multipliers'!AB173</f>
        <v>0</v>
      </c>
      <c r="AA39" s="37">
        <f>'Weighted Avg SCN Multipliers'!AC173</f>
        <v>0</v>
      </c>
      <c r="AB39" s="37">
        <f>'Weighted Avg SCN Multipliers'!AD173</f>
        <v>0</v>
      </c>
      <c r="AC39" s="36">
        <f>'OECD LEONTFD'!X40</f>
        <v>3.0000000000000001E-3</v>
      </c>
      <c r="AD39" s="36">
        <f>'OECD LEONTFD'!Y40</f>
        <v>3.0000000000000001E-3</v>
      </c>
      <c r="AE39" s="36">
        <f>'OECD LEONTFD'!Z40</f>
        <v>4.0000000000000001E-3</v>
      </c>
      <c r="AF39" s="36">
        <f>'OECD LEONTFD'!AA40</f>
        <v>3.0000000000000001E-3</v>
      </c>
      <c r="AG39" s="36">
        <f>'OECD LEONTFD'!AB40</f>
        <v>4.0000000000000001E-3</v>
      </c>
      <c r="AH39" s="36">
        <f>'OECD LEONTFD'!AC40</f>
        <v>4.0000000000000001E-3</v>
      </c>
      <c r="AI39" s="36">
        <f>'OECD LEONTFD'!AD40</f>
        <v>3.0000000000000001E-3</v>
      </c>
      <c r="AJ39" s="36">
        <f>'OECD LEONTFD'!AE40</f>
        <v>4.0000000000000001E-3</v>
      </c>
      <c r="AK39" s="36">
        <f>'OECD LEONTFD'!AF40</f>
        <v>1E-3</v>
      </c>
      <c r="AL39" s="36">
        <f>'OECD LEONTFD'!AG40</f>
        <v>4.0000000000000001E-3</v>
      </c>
      <c r="AM39" s="36">
        <f>'OECD LEONTFD'!AH40</f>
        <v>1.0049999999999999</v>
      </c>
      <c r="AN39" s="36">
        <f>'OECD LEONTFD'!AI40</f>
        <v>2E-3</v>
      </c>
      <c r="AO39" s="36">
        <f>'OECD LEONTFD'!AJ40</f>
        <v>6.0000000000000001E-3</v>
      </c>
      <c r="AP39" s="36">
        <f>'OECD LEONTFD'!AK40</f>
        <v>7.0000000000000001E-3</v>
      </c>
      <c r="AQ39" s="36">
        <f>'OECD LEONTFD'!AL40</f>
        <v>0</v>
      </c>
    </row>
    <row r="40" spans="1:43" x14ac:dyDescent="0.3">
      <c r="A40" t="s">
        <v>116</v>
      </c>
      <c r="B40" s="36">
        <f>'OECD LEONTFD'!C41</f>
        <v>1E-3</v>
      </c>
      <c r="C40" s="37">
        <f>'Weighted Avg SCN Multipliers'!E174</f>
        <v>0</v>
      </c>
      <c r="D40" s="37">
        <f>'Weighted Avg SCN Multipliers'!F174</f>
        <v>0</v>
      </c>
      <c r="E40" s="36">
        <f>'OECD LEONTFD'!E41</f>
        <v>2E-3</v>
      </c>
      <c r="F40" s="36">
        <f>'OECD LEONTFD'!F41</f>
        <v>1E-3</v>
      </c>
      <c r="G40" s="36">
        <f>'OECD LEONTFD'!G41</f>
        <v>1E-3</v>
      </c>
      <c r="H40" s="36">
        <f>'OECD LEONTFD'!H41</f>
        <v>1E-3</v>
      </c>
      <c r="I40" s="36">
        <f>'OECD LEONTFD'!I41</f>
        <v>1E-3</v>
      </c>
      <c r="J40" s="36">
        <f>'OECD LEONTFD'!J41</f>
        <v>1E-3</v>
      </c>
      <c r="K40" s="36">
        <f>'OECD LEONTFD'!K41</f>
        <v>1E-3</v>
      </c>
      <c r="L40" s="37">
        <f>'Weighted Avg SCN Multipliers'!N174</f>
        <v>0</v>
      </c>
      <c r="M40" s="37">
        <f>'Weighted Avg SCN Multipliers'!O174</f>
        <v>0</v>
      </c>
      <c r="N40" s="36">
        <f>'OECD LEONTFD'!M41</f>
        <v>1E-3</v>
      </c>
      <c r="O40" s="37">
        <f>'Weighted Avg SCN Multipliers'!Q174</f>
        <v>0</v>
      </c>
      <c r="P40" s="37">
        <f>'Weighted Avg SCN Multipliers'!R174</f>
        <v>0</v>
      </c>
      <c r="Q40" s="37">
        <f>'Weighted Avg SCN Multipliers'!S174</f>
        <v>2.2976198750208684E-6</v>
      </c>
      <c r="R40" s="37">
        <f>'Weighted Avg SCN Multipliers'!T174</f>
        <v>2.2976198750208684E-6</v>
      </c>
      <c r="S40" s="36">
        <f>'OECD LEONTFD'!P41</f>
        <v>1E-3</v>
      </c>
      <c r="T40" s="36">
        <f>'OECD LEONTFD'!Q41</f>
        <v>2E-3</v>
      </c>
      <c r="U40" s="36">
        <f>'OECD LEONTFD'!R41</f>
        <v>2E-3</v>
      </c>
      <c r="V40" s="36">
        <f>'OECD LEONTFD'!S41</f>
        <v>2E-3</v>
      </c>
      <c r="W40" s="36">
        <f>'OECD LEONTFD'!T41</f>
        <v>2E-3</v>
      </c>
      <c r="X40" s="36">
        <f>'OECD LEONTFD'!U41</f>
        <v>1E-3</v>
      </c>
      <c r="Y40" s="36">
        <f>'OECD LEONTFD'!V41</f>
        <v>1E-3</v>
      </c>
      <c r="Z40" s="37">
        <f>'Weighted Avg SCN Multipliers'!AB174</f>
        <v>1.5317465833472456E-6</v>
      </c>
      <c r="AA40" s="37">
        <f>'Weighted Avg SCN Multipliers'!AC174</f>
        <v>7.6587329167362279E-7</v>
      </c>
      <c r="AB40" s="37">
        <f>'Weighted Avg SCN Multipliers'!AD174</f>
        <v>0</v>
      </c>
      <c r="AC40" s="36">
        <f>'OECD LEONTFD'!X41</f>
        <v>1E-3</v>
      </c>
      <c r="AD40" s="36">
        <f>'OECD LEONTFD'!Y41</f>
        <v>1E-3</v>
      </c>
      <c r="AE40" s="36">
        <f>'OECD LEONTFD'!Z41</f>
        <v>1E-3</v>
      </c>
      <c r="AF40" s="36">
        <f>'OECD LEONTFD'!AA41</f>
        <v>1E-3</v>
      </c>
      <c r="AG40" s="36">
        <f>'OECD LEONTFD'!AB41</f>
        <v>1E-3</v>
      </c>
      <c r="AH40" s="36">
        <f>'OECD LEONTFD'!AC41</f>
        <v>1E-3</v>
      </c>
      <c r="AI40" s="36">
        <f>'OECD LEONTFD'!AD41</f>
        <v>1E-3</v>
      </c>
      <c r="AJ40" s="36">
        <f>'OECD LEONTFD'!AE41</f>
        <v>2E-3</v>
      </c>
      <c r="AK40" s="36">
        <f>'OECD LEONTFD'!AF41</f>
        <v>0</v>
      </c>
      <c r="AL40" s="36">
        <f>'OECD LEONTFD'!AG41</f>
        <v>2E-3</v>
      </c>
      <c r="AM40" s="36">
        <f>'OECD LEONTFD'!AH41</f>
        <v>2E-3</v>
      </c>
      <c r="AN40" s="36">
        <f>'OECD LEONTFD'!AI41</f>
        <v>1.0009999999999999</v>
      </c>
      <c r="AO40" s="36">
        <f>'OECD LEONTFD'!AJ41</f>
        <v>2E-3</v>
      </c>
      <c r="AP40" s="36">
        <f>'OECD LEONTFD'!AK41</f>
        <v>3.0000000000000001E-3</v>
      </c>
      <c r="AQ40" s="36">
        <f>'OECD LEONTFD'!AL41</f>
        <v>0</v>
      </c>
    </row>
    <row r="41" spans="1:43" x14ac:dyDescent="0.3">
      <c r="A41" t="s">
        <v>117</v>
      </c>
      <c r="B41" s="36">
        <f>'OECD LEONTFD'!C42</f>
        <v>1E-3</v>
      </c>
      <c r="C41" s="37">
        <f>'Weighted Avg SCN Multipliers'!E175</f>
        <v>0</v>
      </c>
      <c r="D41" s="37">
        <f>'Weighted Avg SCN Multipliers'!F175</f>
        <v>0</v>
      </c>
      <c r="E41" s="36">
        <f>'OECD LEONTFD'!E42</f>
        <v>1E-3</v>
      </c>
      <c r="F41" s="36">
        <f>'OECD LEONTFD'!F42</f>
        <v>1E-3</v>
      </c>
      <c r="G41" s="36">
        <f>'OECD LEONTFD'!G42</f>
        <v>1E-3</v>
      </c>
      <c r="H41" s="36">
        <f>'OECD LEONTFD'!H42</f>
        <v>1E-3</v>
      </c>
      <c r="I41" s="36">
        <f>'OECD LEONTFD'!I42</f>
        <v>1E-3</v>
      </c>
      <c r="J41" s="36">
        <f>'OECD LEONTFD'!J42</f>
        <v>1E-3</v>
      </c>
      <c r="K41" s="36">
        <f>'OECD LEONTFD'!K42</f>
        <v>2E-3</v>
      </c>
      <c r="L41" s="37">
        <f>'Weighted Avg SCN Multipliers'!N175</f>
        <v>0</v>
      </c>
      <c r="M41" s="37">
        <f>'Weighted Avg SCN Multipliers'!O175</f>
        <v>0</v>
      </c>
      <c r="N41" s="36">
        <f>'OECD LEONTFD'!M42</f>
        <v>1E-3</v>
      </c>
      <c r="O41" s="37">
        <f>'Weighted Avg SCN Multipliers'!Q175</f>
        <v>0</v>
      </c>
      <c r="P41" s="37">
        <f>'Weighted Avg SCN Multipliers'!R175</f>
        <v>0</v>
      </c>
      <c r="Q41" s="37">
        <f>'Weighted Avg SCN Multipliers'!S175</f>
        <v>0</v>
      </c>
      <c r="R41" s="37">
        <f>'Weighted Avg SCN Multipliers'!T175</f>
        <v>0</v>
      </c>
      <c r="S41" s="36">
        <f>'OECD LEONTFD'!P42</f>
        <v>1E-3</v>
      </c>
      <c r="T41" s="36">
        <f>'OECD LEONTFD'!Q42</f>
        <v>2E-3</v>
      </c>
      <c r="U41" s="36">
        <f>'OECD LEONTFD'!R42</f>
        <v>2E-3</v>
      </c>
      <c r="V41" s="36">
        <f>'OECD LEONTFD'!S42</f>
        <v>1E-3</v>
      </c>
      <c r="W41" s="36">
        <f>'OECD LEONTFD'!T42</f>
        <v>2E-3</v>
      </c>
      <c r="X41" s="36">
        <f>'OECD LEONTFD'!U42</f>
        <v>2E-3</v>
      </c>
      <c r="Y41" s="36">
        <f>'OECD LEONTFD'!V42</f>
        <v>1E-3</v>
      </c>
      <c r="Z41" s="37">
        <f>'Weighted Avg SCN Multipliers'!AB175</f>
        <v>0</v>
      </c>
      <c r="AA41" s="37">
        <f>'Weighted Avg SCN Multipliers'!AC175</f>
        <v>0</v>
      </c>
      <c r="AB41" s="37">
        <f>'Weighted Avg SCN Multipliers'!AD175</f>
        <v>0</v>
      </c>
      <c r="AC41" s="36">
        <f>'OECD LEONTFD'!X42</f>
        <v>1E-3</v>
      </c>
      <c r="AD41" s="36">
        <f>'OECD LEONTFD'!Y42</f>
        <v>3.0000000000000001E-3</v>
      </c>
      <c r="AE41" s="36">
        <f>'OECD LEONTFD'!Z42</f>
        <v>1E-3</v>
      </c>
      <c r="AF41" s="36">
        <f>'OECD LEONTFD'!AA42</f>
        <v>1E-3</v>
      </c>
      <c r="AG41" s="36">
        <f>'OECD LEONTFD'!AB42</f>
        <v>1E-3</v>
      </c>
      <c r="AH41" s="36">
        <f>'OECD LEONTFD'!AC42</f>
        <v>2E-3</v>
      </c>
      <c r="AI41" s="36">
        <f>'OECD LEONTFD'!AD42</f>
        <v>1E-3</v>
      </c>
      <c r="AJ41" s="36">
        <f>'OECD LEONTFD'!AE42</f>
        <v>5.0000000000000001E-3</v>
      </c>
      <c r="AK41" s="36">
        <f>'OECD LEONTFD'!AF42</f>
        <v>0</v>
      </c>
      <c r="AL41" s="36">
        <f>'OECD LEONTFD'!AG42</f>
        <v>4.0000000000000001E-3</v>
      </c>
      <c r="AM41" s="36">
        <f>'OECD LEONTFD'!AH42</f>
        <v>1.0999999999999999E-2</v>
      </c>
      <c r="AN41" s="36">
        <f>'OECD LEONTFD'!AI42</f>
        <v>1E-3</v>
      </c>
      <c r="AO41" s="36">
        <f>'OECD LEONTFD'!AJ42</f>
        <v>1.042</v>
      </c>
      <c r="AP41" s="36">
        <f>'OECD LEONTFD'!AK42</f>
        <v>1.7000000000000001E-2</v>
      </c>
      <c r="AQ41" s="36">
        <f>'OECD LEONTFD'!AL42</f>
        <v>0</v>
      </c>
    </row>
    <row r="42" spans="1:43" x14ac:dyDescent="0.3">
      <c r="A42" t="s">
        <v>118</v>
      </c>
      <c r="B42" s="36">
        <f>'OECD LEONTFD'!C43</f>
        <v>3.0000000000000001E-3</v>
      </c>
      <c r="C42" s="37">
        <f>'Weighted Avg SCN Multipliers'!E176</f>
        <v>0</v>
      </c>
      <c r="D42" s="37">
        <f>'Weighted Avg SCN Multipliers'!F176</f>
        <v>0</v>
      </c>
      <c r="E42" s="36">
        <f>'OECD LEONTFD'!E43</f>
        <v>8.0000000000000002E-3</v>
      </c>
      <c r="F42" s="36">
        <f>'OECD LEONTFD'!F43</f>
        <v>8.9999999999999993E-3</v>
      </c>
      <c r="G42" s="36">
        <f>'OECD LEONTFD'!G43</f>
        <v>5.0000000000000001E-3</v>
      </c>
      <c r="H42" s="36">
        <f>'OECD LEONTFD'!H43</f>
        <v>5.0000000000000001E-3</v>
      </c>
      <c r="I42" s="36">
        <f>'OECD LEONTFD'!I43</f>
        <v>5.0000000000000001E-3</v>
      </c>
      <c r="J42" s="36">
        <f>'OECD LEONTFD'!J43</f>
        <v>5.0000000000000001E-3</v>
      </c>
      <c r="K42" s="36">
        <f>'OECD LEONTFD'!K43</f>
        <v>6.0000000000000001E-3</v>
      </c>
      <c r="L42" s="37">
        <f>'Weighted Avg SCN Multipliers'!N176</f>
        <v>0</v>
      </c>
      <c r="M42" s="37">
        <f>'Weighted Avg SCN Multipliers'!O176</f>
        <v>0</v>
      </c>
      <c r="N42" s="36">
        <f>'OECD LEONTFD'!M43</f>
        <v>5.0000000000000001E-3</v>
      </c>
      <c r="O42" s="37">
        <f>'Weighted Avg SCN Multipliers'!Q176</f>
        <v>0</v>
      </c>
      <c r="P42" s="37">
        <f>'Weighted Avg SCN Multipliers'!R176</f>
        <v>0</v>
      </c>
      <c r="Q42" s="37">
        <f>'Weighted Avg SCN Multipliers'!S176</f>
        <v>0</v>
      </c>
      <c r="R42" s="37">
        <f>'Weighted Avg SCN Multipliers'!T176</f>
        <v>0</v>
      </c>
      <c r="S42" s="36">
        <f>'OECD LEONTFD'!P43</f>
        <v>6.0000000000000001E-3</v>
      </c>
      <c r="T42" s="36">
        <f>'OECD LEONTFD'!Q43</f>
        <v>1.0999999999999999E-2</v>
      </c>
      <c r="U42" s="36">
        <f>'OECD LEONTFD'!R43</f>
        <v>6.0000000000000001E-3</v>
      </c>
      <c r="V42" s="36">
        <f>'OECD LEONTFD'!S43</f>
        <v>6.0000000000000001E-3</v>
      </c>
      <c r="W42" s="36">
        <f>'OECD LEONTFD'!T43</f>
        <v>7.0000000000000001E-3</v>
      </c>
      <c r="X42" s="36">
        <f>'OECD LEONTFD'!U43</f>
        <v>8.0000000000000002E-3</v>
      </c>
      <c r="Y42" s="36">
        <f>'OECD LEONTFD'!V43</f>
        <v>4.0000000000000001E-3</v>
      </c>
      <c r="Z42" s="37">
        <f>'Weighted Avg SCN Multipliers'!AB176</f>
        <v>0</v>
      </c>
      <c r="AA42" s="37">
        <f>'Weighted Avg SCN Multipliers'!AC176</f>
        <v>0</v>
      </c>
      <c r="AB42" s="37">
        <f>'Weighted Avg SCN Multipliers'!AD176</f>
        <v>0</v>
      </c>
      <c r="AC42" s="36">
        <f>'OECD LEONTFD'!X43</f>
        <v>3.0000000000000001E-3</v>
      </c>
      <c r="AD42" s="36">
        <f>'OECD LEONTFD'!Y43</f>
        <v>6.0000000000000001E-3</v>
      </c>
      <c r="AE42" s="36">
        <f>'OECD LEONTFD'!Z43</f>
        <v>5.0000000000000001E-3</v>
      </c>
      <c r="AF42" s="36">
        <f>'OECD LEONTFD'!AA43</f>
        <v>4.0000000000000001E-3</v>
      </c>
      <c r="AG42" s="36">
        <f>'OECD LEONTFD'!AB43</f>
        <v>8.9999999999999993E-3</v>
      </c>
      <c r="AH42" s="36">
        <f>'OECD LEONTFD'!AC43</f>
        <v>2.9000000000000001E-2</v>
      </c>
      <c r="AI42" s="36">
        <f>'OECD LEONTFD'!AD43</f>
        <v>0.01</v>
      </c>
      <c r="AJ42" s="36">
        <f>'OECD LEONTFD'!AE43</f>
        <v>6.0000000000000001E-3</v>
      </c>
      <c r="AK42" s="36">
        <f>'OECD LEONTFD'!AF43</f>
        <v>1E-3</v>
      </c>
      <c r="AL42" s="36">
        <f>'OECD LEONTFD'!AG43</f>
        <v>7.0000000000000001E-3</v>
      </c>
      <c r="AM42" s="36">
        <f>'OECD LEONTFD'!AH43</f>
        <v>6.0000000000000001E-3</v>
      </c>
      <c r="AN42" s="36">
        <f>'OECD LEONTFD'!AI43</f>
        <v>4.0000000000000001E-3</v>
      </c>
      <c r="AO42" s="36">
        <f>'OECD LEONTFD'!AJ43</f>
        <v>1.7000000000000001E-2</v>
      </c>
      <c r="AP42" s="36">
        <f>'OECD LEONTFD'!AK43</f>
        <v>1.04</v>
      </c>
      <c r="AQ42" s="36">
        <f>'OECD LEONTFD'!AL43</f>
        <v>0</v>
      </c>
    </row>
    <row r="43" spans="1:43" x14ac:dyDescent="0.3">
      <c r="A43" t="s">
        <v>119</v>
      </c>
      <c r="B43" s="36">
        <f>'OECD LEONTFD'!C44</f>
        <v>0</v>
      </c>
      <c r="C43" s="37">
        <f>'Weighted Avg SCN Multipliers'!E177</f>
        <v>0</v>
      </c>
      <c r="D43" s="37">
        <f>'Weighted Avg SCN Multipliers'!F177</f>
        <v>0</v>
      </c>
      <c r="E43" s="36">
        <f>'OECD LEONTFD'!E44</f>
        <v>0</v>
      </c>
      <c r="F43" s="36">
        <f>'OECD LEONTFD'!F44</f>
        <v>0</v>
      </c>
      <c r="G43" s="36">
        <f>'OECD LEONTFD'!G44</f>
        <v>0</v>
      </c>
      <c r="H43" s="36">
        <f>'OECD LEONTFD'!H44</f>
        <v>0</v>
      </c>
      <c r="I43" s="36">
        <f>'OECD LEONTFD'!I44</f>
        <v>0</v>
      </c>
      <c r="J43" s="36">
        <f>'OECD LEONTFD'!J44</f>
        <v>0</v>
      </c>
      <c r="K43" s="36">
        <f>'OECD LEONTFD'!K44</f>
        <v>0</v>
      </c>
      <c r="L43" s="37">
        <f>'Weighted Avg SCN Multipliers'!N177</f>
        <v>0</v>
      </c>
      <c r="M43" s="37">
        <f>'Weighted Avg SCN Multipliers'!O177</f>
        <v>0</v>
      </c>
      <c r="N43" s="36">
        <f>'OECD LEONTFD'!M44</f>
        <v>0</v>
      </c>
      <c r="O43" s="37">
        <f>'Weighted Avg SCN Multipliers'!Q177</f>
        <v>0</v>
      </c>
      <c r="P43" s="37">
        <f>'Weighted Avg SCN Multipliers'!R177</f>
        <v>0</v>
      </c>
      <c r="Q43" s="37">
        <f>'Weighted Avg SCN Multipliers'!S177</f>
        <v>0</v>
      </c>
      <c r="R43" s="37">
        <f>'Weighted Avg SCN Multipliers'!T177</f>
        <v>0</v>
      </c>
      <c r="S43" s="36">
        <f>'OECD LEONTFD'!P44</f>
        <v>0</v>
      </c>
      <c r="T43" s="36">
        <f>'OECD LEONTFD'!Q44</f>
        <v>0</v>
      </c>
      <c r="U43" s="36">
        <f>'OECD LEONTFD'!R44</f>
        <v>0</v>
      </c>
      <c r="V43" s="36">
        <f>'OECD LEONTFD'!S44</f>
        <v>0</v>
      </c>
      <c r="W43" s="36">
        <f>'OECD LEONTFD'!T44</f>
        <v>0</v>
      </c>
      <c r="X43" s="36">
        <f>'OECD LEONTFD'!U44</f>
        <v>0</v>
      </c>
      <c r="Y43" s="36">
        <f>'OECD LEONTFD'!V44</f>
        <v>0</v>
      </c>
      <c r="Z43" s="37">
        <f>'Weighted Avg SCN Multipliers'!AB177</f>
        <v>0</v>
      </c>
      <c r="AA43" s="37">
        <f>'Weighted Avg SCN Multipliers'!AC177</f>
        <v>0</v>
      </c>
      <c r="AB43" s="37">
        <f>'Weighted Avg SCN Multipliers'!AD177</f>
        <v>0</v>
      </c>
      <c r="AC43" s="36">
        <f>'OECD LEONTFD'!X44</f>
        <v>0</v>
      </c>
      <c r="AD43" s="36">
        <f>'OECD LEONTFD'!Y44</f>
        <v>0</v>
      </c>
      <c r="AE43" s="36">
        <f>'OECD LEONTFD'!Z44</f>
        <v>0</v>
      </c>
      <c r="AF43" s="36">
        <f>'OECD LEONTFD'!AA44</f>
        <v>0</v>
      </c>
      <c r="AG43" s="36">
        <f>'OECD LEONTFD'!AB44</f>
        <v>0</v>
      </c>
      <c r="AH43" s="36">
        <f>'OECD LEONTFD'!AC44</f>
        <v>0</v>
      </c>
      <c r="AI43" s="36">
        <f>'OECD LEONTFD'!AD44</f>
        <v>0</v>
      </c>
      <c r="AJ43" s="36">
        <f>'OECD LEONTFD'!AE44</f>
        <v>0</v>
      </c>
      <c r="AK43" s="36">
        <f>'OECD LEONTFD'!AF44</f>
        <v>0</v>
      </c>
      <c r="AL43" s="36">
        <f>'OECD LEONTFD'!AG44</f>
        <v>0</v>
      </c>
      <c r="AM43" s="36">
        <f>'OECD LEONTFD'!AH44</f>
        <v>0</v>
      </c>
      <c r="AN43" s="36">
        <f>'OECD LEONTFD'!AI44</f>
        <v>0</v>
      </c>
      <c r="AO43" s="36">
        <f>'OECD LEONTFD'!AJ44</f>
        <v>0</v>
      </c>
      <c r="AP43" s="36">
        <f>'OECD LEONTFD'!AK44</f>
        <v>0</v>
      </c>
      <c r="AQ43" s="36">
        <f>'OECD LEONTFD'!AL44</f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3980-FFE1-4652-AB99-3A926D92494E}">
  <sheetPr>
    <tabColor theme="5" tint="0.59999389629810485"/>
  </sheetPr>
  <dimension ref="A1:OV177"/>
  <sheetViews>
    <sheetView topLeftCell="A4" workbookViewId="0">
      <selection activeCell="D14" sqref="D14"/>
    </sheetView>
  </sheetViews>
  <sheetFormatPr defaultColWidth="9.109375" defaultRowHeight="13.8" x14ac:dyDescent="0.3"/>
  <cols>
    <col min="1" max="1" width="25.44140625" style="22" customWidth="1"/>
    <col min="2" max="2" width="14.5546875" style="22" customWidth="1"/>
    <col min="3" max="3" width="22.109375" style="22" customWidth="1"/>
    <col min="4" max="4" width="9.33203125" style="24" bestFit="1" customWidth="1"/>
    <col min="5" max="5" width="9.44140625" style="24" bestFit="1" customWidth="1"/>
    <col min="6" max="16" width="9.33203125" style="24" bestFit="1" customWidth="1"/>
    <col min="17" max="17" width="9.44140625" style="24" bestFit="1" customWidth="1"/>
    <col min="18" max="24" width="9.33203125" style="24" bestFit="1" customWidth="1"/>
    <col min="25" max="25" width="9.44140625" style="24" bestFit="1" customWidth="1"/>
    <col min="26" max="28" width="9.33203125" style="24" bestFit="1" customWidth="1"/>
    <col min="29" max="29" width="12.5546875" style="24" customWidth="1"/>
    <col min="30" max="30" width="9.44140625" style="24" bestFit="1" customWidth="1"/>
    <col min="31" max="33" width="9.33203125" style="24" bestFit="1" customWidth="1"/>
    <col min="34" max="34" width="9.44140625" style="24" bestFit="1" customWidth="1"/>
    <col min="35" max="37" width="9.33203125" style="24" bestFit="1" customWidth="1"/>
    <col min="38" max="39" width="9.44140625" style="24" bestFit="1" customWidth="1"/>
    <col min="40" max="55" width="9.33203125" style="24" bestFit="1" customWidth="1"/>
    <col min="56" max="56" width="9.44140625" style="24" bestFit="1" customWidth="1"/>
    <col min="57" max="151" width="9.33203125" style="24" bestFit="1" customWidth="1"/>
    <col min="152" max="152" width="9.44140625" style="24" bestFit="1" customWidth="1"/>
    <col min="153" max="164" width="9.33203125" style="24" bestFit="1" customWidth="1"/>
    <col min="165" max="165" width="9.44140625" style="24" bestFit="1" customWidth="1"/>
    <col min="166" max="209" width="9.33203125" style="24" bestFit="1" customWidth="1"/>
    <col min="210" max="210" width="9.44140625" style="24" bestFit="1" customWidth="1"/>
    <col min="211" max="241" width="9.33203125" style="24" bestFit="1" customWidth="1"/>
    <col min="242" max="242" width="9.44140625" style="24" bestFit="1" customWidth="1"/>
    <col min="243" max="249" width="9.33203125" style="24" bestFit="1" customWidth="1"/>
    <col min="250" max="250" width="9.44140625" style="24" bestFit="1" customWidth="1"/>
    <col min="251" max="253" width="9.33203125" style="24" bestFit="1" customWidth="1"/>
    <col min="254" max="254" width="9.44140625" style="24" bestFit="1" customWidth="1"/>
    <col min="255" max="274" width="9.33203125" style="24" bestFit="1" customWidth="1"/>
    <col min="275" max="281" width="9.44140625" style="24" bestFit="1" customWidth="1"/>
    <col min="282" max="282" width="9.33203125" style="24" bestFit="1" customWidth="1"/>
    <col min="283" max="283" width="9.44140625" style="24" bestFit="1" customWidth="1"/>
    <col min="284" max="285" width="9.33203125" style="24" bestFit="1" customWidth="1"/>
    <col min="286" max="288" width="9.44140625" style="24" bestFit="1" customWidth="1"/>
    <col min="289" max="291" width="9.33203125" style="24" bestFit="1" customWidth="1"/>
    <col min="292" max="295" width="9.44140625" style="24" bestFit="1" customWidth="1"/>
    <col min="296" max="297" width="9.33203125" style="24" bestFit="1" customWidth="1"/>
    <col min="298" max="298" width="9.44140625" style="24" bestFit="1" customWidth="1"/>
    <col min="299" max="300" width="9.33203125" style="24" bestFit="1" customWidth="1"/>
    <col min="301" max="301" width="9.44140625" style="24" bestFit="1" customWidth="1"/>
    <col min="302" max="302" width="9.33203125" style="24" bestFit="1" customWidth="1"/>
    <col min="303" max="303" width="9.44140625" style="24" bestFit="1" customWidth="1"/>
    <col min="304" max="307" width="9.33203125" style="24" bestFit="1" customWidth="1"/>
    <col min="308" max="309" width="9.44140625" style="24" bestFit="1" customWidth="1"/>
    <col min="310" max="312" width="9.33203125" style="24" bestFit="1" customWidth="1"/>
    <col min="313" max="314" width="9.44140625" style="24" bestFit="1" customWidth="1"/>
    <col min="315" max="315" width="9.33203125" style="24" bestFit="1" customWidth="1"/>
    <col min="316" max="316" width="9.44140625" style="24" bestFit="1" customWidth="1"/>
    <col min="317" max="318" width="9.33203125" style="24" bestFit="1" customWidth="1"/>
    <col min="319" max="322" width="9.44140625" style="24" bestFit="1" customWidth="1"/>
    <col min="323" max="323" width="9.33203125" style="24" bestFit="1" customWidth="1"/>
    <col min="324" max="326" width="9.44140625" style="24" bestFit="1" customWidth="1"/>
    <col min="327" max="327" width="10.44140625" style="24" bestFit="1" customWidth="1"/>
    <col min="328" max="329" width="9.44140625" style="24" bestFit="1" customWidth="1"/>
    <col min="330" max="332" width="9.33203125" style="24" bestFit="1" customWidth="1"/>
    <col min="333" max="336" width="9.44140625" style="24" bestFit="1" customWidth="1"/>
    <col min="337" max="337" width="9.33203125" style="24" bestFit="1" customWidth="1"/>
    <col min="338" max="340" width="9.44140625" style="24" bestFit="1" customWidth="1"/>
    <col min="341" max="341" width="9.33203125" style="24" bestFit="1" customWidth="1"/>
    <col min="342" max="343" width="9.44140625" style="24" bestFit="1" customWidth="1"/>
    <col min="344" max="347" width="9.33203125" style="24" bestFit="1" customWidth="1"/>
    <col min="348" max="350" width="9.44140625" style="24" bestFit="1" customWidth="1"/>
    <col min="351" max="358" width="9.33203125" style="24" bestFit="1" customWidth="1"/>
    <col min="359" max="359" width="9.44140625" style="24" bestFit="1" customWidth="1"/>
    <col min="360" max="360" width="9.33203125" style="24" bestFit="1" customWidth="1"/>
    <col min="361" max="362" width="9.44140625" style="24" bestFit="1" customWidth="1"/>
    <col min="363" max="363" width="9.33203125" style="24" bestFit="1" customWidth="1"/>
    <col min="364" max="364" width="9.44140625" style="24" bestFit="1" customWidth="1"/>
    <col min="365" max="367" width="9.33203125" style="24" bestFit="1" customWidth="1"/>
    <col min="368" max="369" width="9.44140625" style="24" bestFit="1" customWidth="1"/>
    <col min="370" max="381" width="9.33203125" style="24" bestFit="1" customWidth="1"/>
    <col min="382" max="384" width="9.44140625" style="24" bestFit="1" customWidth="1"/>
    <col min="385" max="385" width="9.33203125" style="24" bestFit="1" customWidth="1"/>
    <col min="386" max="386" width="9.44140625" style="24" bestFit="1" customWidth="1"/>
    <col min="387" max="397" width="9.33203125" style="24" bestFit="1" customWidth="1"/>
    <col min="398" max="399" width="9.44140625" style="24" bestFit="1" customWidth="1"/>
    <col min="400" max="402" width="9.33203125" style="24" bestFit="1" customWidth="1"/>
    <col min="403" max="405" width="9.44140625" style="24" bestFit="1" customWidth="1"/>
    <col min="406" max="407" width="9.33203125" style="24" bestFit="1" customWidth="1"/>
    <col min="408" max="408" width="9.44140625" style="24" bestFit="1" customWidth="1"/>
    <col min="409" max="16384" width="9.109375" style="22"/>
  </cols>
  <sheetData>
    <row r="1" spans="1:412" x14ac:dyDescent="0.3">
      <c r="A1" s="22" t="s">
        <v>171</v>
      </c>
    </row>
    <row r="2" spans="1:412" x14ac:dyDescent="0.3">
      <c r="A2" s="22" t="s">
        <v>172</v>
      </c>
    </row>
    <row r="3" spans="1:412" x14ac:dyDescent="0.3">
      <c r="A3" s="22" t="s">
        <v>173</v>
      </c>
    </row>
    <row r="4" spans="1:412" x14ac:dyDescent="0.3">
      <c r="A4" s="22" t="s">
        <v>174</v>
      </c>
    </row>
    <row r="6" spans="1:412" x14ac:dyDescent="0.3">
      <c r="A6" s="31" t="s">
        <v>488</v>
      </c>
      <c r="B6" s="25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6"/>
      <c r="ID6" s="26"/>
      <c r="IE6" s="26"/>
      <c r="IF6" s="26"/>
      <c r="IG6" s="26"/>
      <c r="IH6" s="26"/>
      <c r="II6" s="26"/>
      <c r="IJ6" s="26"/>
      <c r="IK6" s="26"/>
      <c r="IL6" s="26"/>
      <c r="IM6" s="26"/>
      <c r="IN6" s="26"/>
      <c r="IO6" s="26"/>
      <c r="IP6" s="26"/>
      <c r="IQ6" s="26"/>
      <c r="IR6" s="26"/>
      <c r="IS6" s="26"/>
      <c r="IT6" s="26"/>
      <c r="IU6" s="26"/>
      <c r="IV6" s="26"/>
      <c r="IW6" s="26"/>
      <c r="IX6" s="26"/>
      <c r="IY6" s="26"/>
      <c r="IZ6" s="26"/>
      <c r="JA6" s="26"/>
      <c r="JB6" s="26"/>
      <c r="JC6" s="26"/>
      <c r="JD6" s="26"/>
      <c r="JE6" s="26"/>
      <c r="JF6" s="26"/>
      <c r="JG6" s="26"/>
      <c r="JH6" s="26"/>
      <c r="JI6" s="26"/>
      <c r="JJ6" s="26"/>
      <c r="JK6" s="26"/>
      <c r="JL6" s="26"/>
      <c r="JM6" s="26"/>
      <c r="JN6" s="26"/>
      <c r="JO6" s="26"/>
      <c r="JP6" s="26"/>
      <c r="JQ6" s="26"/>
      <c r="JR6" s="26"/>
      <c r="JS6" s="26"/>
      <c r="JT6" s="26"/>
      <c r="JU6" s="26"/>
      <c r="JV6" s="26"/>
      <c r="JW6" s="26"/>
      <c r="JX6" s="26"/>
      <c r="JY6" s="26"/>
      <c r="JZ6" s="26"/>
      <c r="KA6" s="26"/>
      <c r="KB6" s="26"/>
      <c r="KC6" s="26"/>
      <c r="KD6" s="26"/>
      <c r="KE6" s="26"/>
      <c r="KF6" s="26"/>
      <c r="KG6" s="26"/>
      <c r="KH6" s="26"/>
      <c r="KI6" s="26"/>
      <c r="KJ6" s="26"/>
      <c r="KK6" s="26"/>
      <c r="KL6" s="26"/>
      <c r="KM6" s="26"/>
      <c r="KN6" s="26"/>
      <c r="KO6" s="26"/>
      <c r="KP6" s="26"/>
      <c r="KQ6" s="26"/>
      <c r="KR6" s="26"/>
      <c r="KS6" s="26"/>
      <c r="KT6" s="26"/>
      <c r="KU6" s="26"/>
      <c r="KV6" s="26"/>
      <c r="KW6" s="26"/>
      <c r="KX6" s="26"/>
      <c r="KY6" s="26"/>
      <c r="KZ6" s="26"/>
      <c r="LA6" s="26"/>
      <c r="LB6" s="26"/>
      <c r="LC6" s="26"/>
      <c r="LD6" s="26"/>
      <c r="LE6" s="26"/>
      <c r="LF6" s="26"/>
      <c r="LG6" s="26"/>
      <c r="LH6" s="26"/>
      <c r="LI6" s="26"/>
      <c r="LJ6" s="26"/>
      <c r="LK6" s="26"/>
      <c r="LL6" s="26"/>
      <c r="LM6" s="26"/>
      <c r="LN6" s="26"/>
      <c r="LO6" s="26"/>
      <c r="LP6" s="26"/>
      <c r="LQ6" s="26"/>
      <c r="LR6" s="26"/>
      <c r="LS6" s="26"/>
      <c r="LT6" s="26"/>
      <c r="LU6" s="26"/>
      <c r="LV6" s="26"/>
      <c r="LW6" s="26"/>
      <c r="LX6" s="26"/>
      <c r="LY6" s="26"/>
      <c r="LZ6" s="26"/>
      <c r="MA6" s="26"/>
      <c r="MB6" s="26"/>
      <c r="MC6" s="26"/>
      <c r="MD6" s="26"/>
      <c r="ME6" s="26"/>
      <c r="MF6" s="26"/>
      <c r="MG6" s="26"/>
      <c r="MH6" s="26"/>
      <c r="MI6" s="26"/>
      <c r="MJ6" s="26"/>
      <c r="MK6" s="26"/>
      <c r="ML6" s="26"/>
      <c r="MM6" s="26"/>
      <c r="MN6" s="26"/>
      <c r="MO6" s="26"/>
      <c r="MP6" s="26"/>
      <c r="MQ6" s="26"/>
      <c r="MR6" s="26"/>
      <c r="MS6" s="26"/>
      <c r="MT6" s="26"/>
      <c r="MU6" s="26"/>
      <c r="MV6" s="26"/>
      <c r="MW6" s="26"/>
      <c r="MX6" s="26"/>
      <c r="MY6" s="26"/>
      <c r="MZ6" s="26"/>
      <c r="NA6" s="26"/>
      <c r="NB6" s="26"/>
      <c r="NC6" s="26"/>
      <c r="ND6" s="26"/>
      <c r="NE6" s="26"/>
      <c r="NF6" s="26"/>
      <c r="NG6" s="26"/>
      <c r="NH6" s="26"/>
      <c r="NI6" s="26"/>
      <c r="NJ6" s="26"/>
      <c r="NK6" s="26"/>
      <c r="NL6" s="26"/>
      <c r="NM6" s="26"/>
      <c r="NN6" s="26"/>
      <c r="NO6" s="26"/>
      <c r="NP6" s="26"/>
      <c r="NQ6" s="26"/>
      <c r="NR6" s="26"/>
      <c r="NS6" s="26"/>
      <c r="NT6" s="26"/>
      <c r="NU6" s="26"/>
      <c r="NV6" s="26"/>
      <c r="NW6" s="26"/>
      <c r="NX6" s="26"/>
      <c r="NY6" s="26"/>
      <c r="NZ6" s="26"/>
      <c r="OA6" s="26"/>
      <c r="OB6" s="26"/>
      <c r="OC6" s="26"/>
      <c r="OD6" s="26"/>
      <c r="OE6" s="26"/>
      <c r="OF6" s="26"/>
      <c r="OG6" s="26"/>
      <c r="OH6" s="26"/>
      <c r="OI6" s="26"/>
      <c r="OJ6" s="26"/>
      <c r="OK6" s="26"/>
      <c r="OL6" s="26"/>
      <c r="OM6" s="26"/>
      <c r="ON6" s="26"/>
      <c r="OO6" s="26"/>
      <c r="OP6" s="26"/>
      <c r="OQ6" s="26"/>
      <c r="OR6" s="26"/>
    </row>
    <row r="7" spans="1:412" s="21" customFormat="1" x14ac:dyDescent="0.3">
      <c r="A7" s="27" t="s">
        <v>487</v>
      </c>
      <c r="B7" s="27"/>
      <c r="C7" s="27"/>
      <c r="D7" s="127">
        <f>SCNReq!D5</f>
        <v>191</v>
      </c>
      <c r="E7" s="127">
        <f>SCNReq!E5</f>
        <v>192</v>
      </c>
      <c r="F7" s="127">
        <f>SCNReq!F5</f>
        <v>280</v>
      </c>
      <c r="G7" s="127">
        <f>SCNReq!G5</f>
        <v>580</v>
      </c>
      <c r="H7" s="127">
        <f>SCNReq!H5</f>
        <v>680</v>
      </c>
      <c r="I7" s="127">
        <f>SCNReq!I5</f>
        <v>791</v>
      </c>
      <c r="J7" s="127">
        <f>SCNReq!J5</f>
        <v>792</v>
      </c>
      <c r="K7" s="127">
        <f>SCNReq!K5</f>
        <v>1091</v>
      </c>
      <c r="L7" s="127">
        <f>SCNReq!L5</f>
        <v>1092</v>
      </c>
      <c r="M7" s="127">
        <f>SCNReq!M5</f>
        <v>1093</v>
      </c>
      <c r="N7" s="127">
        <f>SCNReq!N5</f>
        <v>1100</v>
      </c>
      <c r="O7" s="127">
        <f>SCNReq!O5</f>
        <v>1200</v>
      </c>
      <c r="P7" s="127">
        <f>SCNReq!P5</f>
        <v>1300</v>
      </c>
      <c r="Q7" s="127">
        <f>SCNReq!Q5</f>
        <v>1400</v>
      </c>
      <c r="R7" s="127">
        <f>SCNReq!R5</f>
        <v>1500</v>
      </c>
      <c r="S7" s="127">
        <f>SCNReq!S5</f>
        <v>1600</v>
      </c>
      <c r="T7" s="127">
        <f>SCNReq!T5</f>
        <v>1700</v>
      </c>
      <c r="U7" s="127">
        <f>SCNReq!U5</f>
        <v>1800</v>
      </c>
      <c r="V7" s="127">
        <f>SCNReq!V5</f>
        <v>1991</v>
      </c>
      <c r="W7" s="127">
        <f>SCNReq!W5</f>
        <v>1992</v>
      </c>
      <c r="X7" s="127">
        <f>SCNReq!X5</f>
        <v>2091</v>
      </c>
      <c r="Y7" s="127">
        <f>SCNReq!Y5</f>
        <v>2092</v>
      </c>
      <c r="Z7" s="127">
        <f>SCNReq!Z5</f>
        <v>2093</v>
      </c>
      <c r="AA7" s="127">
        <f>SCNReq!AA5</f>
        <v>2100</v>
      </c>
      <c r="AB7" s="127">
        <f>SCNReq!AB5</f>
        <v>2200</v>
      </c>
      <c r="AC7" s="127">
        <f>SCNReq!AC5</f>
        <v>2310</v>
      </c>
      <c r="AD7" s="127">
        <f>SCNReq!AD5</f>
        <v>2320</v>
      </c>
      <c r="AE7" s="127">
        <f>SCNReq!AE5</f>
        <v>2491</v>
      </c>
      <c r="AF7" s="127">
        <f>SCNReq!AF5</f>
        <v>2492</v>
      </c>
      <c r="AG7" s="127">
        <f>SCNReq!AG5</f>
        <v>2500</v>
      </c>
      <c r="AH7" s="127">
        <f>SCNReq!AH5</f>
        <v>2600</v>
      </c>
      <c r="AI7" s="127">
        <f>SCNReq!AI5</f>
        <v>2700</v>
      </c>
      <c r="AJ7" s="127">
        <f>SCNReq!AJ5</f>
        <v>2800</v>
      </c>
      <c r="AK7" s="127">
        <f>SCNReq!AK5</f>
        <v>2991</v>
      </c>
      <c r="AL7" s="127">
        <f>SCNReq!AL5</f>
        <v>2992</v>
      </c>
      <c r="AM7" s="127">
        <f>SCNReq!AM5</f>
        <v>3000</v>
      </c>
      <c r="AN7" s="127">
        <f>SCNReq!AN5</f>
        <v>3180</v>
      </c>
      <c r="AO7" s="127">
        <f>SCNReq!AO5</f>
        <v>3300</v>
      </c>
      <c r="AP7" s="127">
        <f>SCNReq!AP5</f>
        <v>3510</v>
      </c>
      <c r="AQ7" s="127">
        <f>SCNReq!AQ5</f>
        <v>3520</v>
      </c>
      <c r="AR7" s="127">
        <f>SCNReq!AR5</f>
        <v>3680</v>
      </c>
      <c r="AS7" s="127">
        <f>SCNReq!AS5</f>
        <v>4180</v>
      </c>
      <c r="AT7" s="127">
        <f>SCNReq!AT5</f>
        <v>4580</v>
      </c>
      <c r="AU7" s="127">
        <f>SCNReq!AU5</f>
        <v>4900</v>
      </c>
      <c r="AV7" s="127">
        <f>SCNReq!AV5</f>
        <v>5000</v>
      </c>
      <c r="AW7" s="127">
        <f>SCNReq!AW5</f>
        <v>5100</v>
      </c>
      <c r="AX7" s="127">
        <f>SCNReq!AX5</f>
        <v>5280</v>
      </c>
      <c r="AY7" s="127">
        <f>SCNReq!AY5</f>
        <v>5500</v>
      </c>
      <c r="AZ7" s="127">
        <f>SCNReq!AZ5</f>
        <v>5600</v>
      </c>
      <c r="BA7" s="127">
        <f>SCNReq!BA5</f>
        <v>5800</v>
      </c>
      <c r="BB7" s="127">
        <f>SCNReq!BB5</f>
        <v>5980</v>
      </c>
      <c r="BC7" s="127">
        <f>SCNReq!BC5</f>
        <v>6100</v>
      </c>
      <c r="BD7" s="127">
        <f>SCNReq!BD5</f>
        <v>6280</v>
      </c>
      <c r="BE7" s="127">
        <f>SCNReq!BE5</f>
        <v>6480</v>
      </c>
      <c r="BF7" s="127">
        <f>SCNReq!BF5</f>
        <v>6800</v>
      </c>
      <c r="BG7" s="127">
        <f>SCNReq!BG5</f>
        <v>6980</v>
      </c>
      <c r="BH7" s="127">
        <f>SCNReq!BH5</f>
        <v>7180</v>
      </c>
      <c r="BI7" s="127">
        <f>SCNReq!BI5</f>
        <v>7380</v>
      </c>
      <c r="BJ7" s="127">
        <f>SCNReq!BJ5</f>
        <v>7700</v>
      </c>
      <c r="BK7" s="127">
        <f>SCNReq!BK5</f>
        <v>7880</v>
      </c>
      <c r="BL7" s="127">
        <f>SCNReq!BL5</f>
        <v>8000</v>
      </c>
      <c r="BM7" s="127">
        <f>SCNReq!BM5</f>
        <v>8400</v>
      </c>
      <c r="BN7" s="127">
        <f>SCNReq!BN5</f>
        <v>8591</v>
      </c>
      <c r="BO7" s="127">
        <f>SCNReq!BO5</f>
        <v>8592</v>
      </c>
      <c r="BP7" s="127">
        <f>SCNReq!BP5</f>
        <v>8691</v>
      </c>
      <c r="BQ7" s="127">
        <f>SCNReq!BQ5</f>
        <v>8692</v>
      </c>
      <c r="BR7" s="127">
        <f>SCNReq!BR5</f>
        <v>9080</v>
      </c>
      <c r="BS7" s="127">
        <f>SCNReq!BS5</f>
        <v>9480</v>
      </c>
      <c r="BT7" s="127">
        <f>SCNReq!BT5</f>
        <v>9700</v>
      </c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  <c r="DQ7" s="23"/>
      <c r="DR7" s="23"/>
      <c r="DS7" s="23"/>
      <c r="DT7" s="23"/>
      <c r="DU7" s="23"/>
      <c r="DV7" s="23"/>
      <c r="DW7" s="23"/>
      <c r="DX7" s="23"/>
      <c r="DY7" s="23"/>
      <c r="DZ7" s="23"/>
      <c r="EA7" s="23"/>
      <c r="EB7" s="23"/>
      <c r="EC7" s="23"/>
      <c r="ED7" s="23"/>
      <c r="EE7" s="23"/>
      <c r="EF7" s="23"/>
      <c r="EG7" s="23"/>
      <c r="EH7" s="23"/>
      <c r="EI7" s="23"/>
      <c r="EJ7" s="23"/>
      <c r="EK7" s="23"/>
      <c r="EL7" s="23"/>
      <c r="EM7" s="23"/>
      <c r="EN7" s="23"/>
      <c r="EO7" s="23"/>
      <c r="EP7" s="23"/>
      <c r="EQ7" s="23"/>
      <c r="ER7" s="23"/>
      <c r="ES7" s="23"/>
      <c r="ET7" s="23"/>
      <c r="EU7" s="23"/>
      <c r="EV7" s="23"/>
      <c r="EW7" s="23"/>
      <c r="EX7" s="23"/>
      <c r="EY7" s="23"/>
      <c r="EZ7" s="23"/>
      <c r="FA7" s="23"/>
      <c r="FB7" s="23"/>
      <c r="FC7" s="23"/>
      <c r="FD7" s="23"/>
      <c r="FE7" s="23"/>
      <c r="FF7" s="23"/>
      <c r="FG7" s="23"/>
      <c r="FH7" s="23"/>
      <c r="FI7" s="23"/>
      <c r="FJ7" s="23"/>
      <c r="FK7" s="23"/>
      <c r="FL7" s="23"/>
      <c r="FM7" s="23"/>
      <c r="FN7" s="23"/>
      <c r="FO7" s="23"/>
      <c r="FP7" s="23"/>
      <c r="FQ7" s="23"/>
      <c r="FR7" s="23"/>
      <c r="FS7" s="23"/>
      <c r="FT7" s="23"/>
      <c r="FU7" s="23"/>
      <c r="FV7" s="23"/>
      <c r="FW7" s="23"/>
      <c r="FX7" s="23"/>
      <c r="FY7" s="23"/>
      <c r="FZ7" s="23"/>
      <c r="GA7" s="23"/>
      <c r="GB7" s="23"/>
      <c r="GC7" s="23"/>
      <c r="GD7" s="23"/>
      <c r="GE7" s="23"/>
      <c r="GF7" s="23"/>
      <c r="GG7" s="23"/>
      <c r="GH7" s="23"/>
      <c r="GI7" s="23"/>
      <c r="GJ7" s="23"/>
      <c r="GK7" s="23"/>
      <c r="GL7" s="23"/>
      <c r="GM7" s="23"/>
      <c r="GN7" s="23"/>
      <c r="GO7" s="23"/>
      <c r="GP7" s="23"/>
      <c r="GQ7" s="23"/>
      <c r="GR7" s="23"/>
      <c r="GS7" s="23"/>
      <c r="GT7" s="23"/>
      <c r="GU7" s="23"/>
      <c r="GV7" s="23"/>
      <c r="GW7" s="23"/>
      <c r="GX7" s="23"/>
      <c r="GY7" s="23"/>
      <c r="GZ7" s="23"/>
      <c r="HA7" s="23"/>
      <c r="HB7" s="23"/>
      <c r="HC7" s="23"/>
      <c r="HD7" s="23"/>
      <c r="HE7" s="23"/>
      <c r="HF7" s="23"/>
      <c r="HG7" s="23"/>
      <c r="HH7" s="23"/>
      <c r="HI7" s="23"/>
      <c r="HJ7" s="23"/>
      <c r="HK7" s="23"/>
      <c r="HL7" s="23"/>
      <c r="HM7" s="23"/>
      <c r="HN7" s="23"/>
      <c r="HO7" s="23"/>
      <c r="HP7" s="23"/>
      <c r="HQ7" s="23"/>
      <c r="HR7" s="23"/>
      <c r="HS7" s="23"/>
      <c r="HT7" s="23"/>
      <c r="HU7" s="23"/>
      <c r="HV7" s="23"/>
      <c r="HW7" s="23"/>
      <c r="HX7" s="23"/>
      <c r="HY7" s="23"/>
      <c r="HZ7" s="23"/>
      <c r="IA7" s="23"/>
      <c r="IB7" s="23"/>
      <c r="IC7" s="23"/>
      <c r="ID7" s="23"/>
      <c r="IE7" s="23"/>
      <c r="IF7" s="23"/>
      <c r="IG7" s="23"/>
      <c r="IH7" s="23"/>
      <c r="II7" s="23"/>
      <c r="IJ7" s="23"/>
      <c r="IK7" s="23"/>
      <c r="IL7" s="23"/>
      <c r="IM7" s="23"/>
      <c r="IN7" s="23"/>
      <c r="IO7" s="23"/>
      <c r="IP7" s="23"/>
      <c r="IQ7" s="23"/>
      <c r="IR7" s="23"/>
      <c r="IS7" s="23"/>
      <c r="IT7" s="23"/>
      <c r="IU7" s="23"/>
      <c r="IV7" s="23"/>
      <c r="IW7" s="23"/>
      <c r="IX7" s="23"/>
      <c r="IY7" s="23"/>
      <c r="IZ7" s="23"/>
      <c r="JA7" s="23"/>
      <c r="JB7" s="23"/>
      <c r="JC7" s="23"/>
      <c r="JD7" s="23"/>
      <c r="JE7" s="23"/>
      <c r="JF7" s="23"/>
      <c r="JG7" s="23"/>
      <c r="JH7" s="23"/>
      <c r="JI7" s="23"/>
      <c r="JJ7" s="23"/>
      <c r="JK7" s="23"/>
      <c r="JL7" s="23"/>
      <c r="JM7" s="23"/>
      <c r="JN7" s="23"/>
      <c r="JO7" s="23"/>
      <c r="JP7" s="23"/>
      <c r="JQ7" s="23"/>
      <c r="JR7" s="23"/>
      <c r="JS7" s="23"/>
      <c r="JT7" s="23"/>
      <c r="JU7" s="23"/>
      <c r="JV7" s="23"/>
      <c r="JW7" s="23"/>
      <c r="JX7" s="23"/>
      <c r="JY7" s="23"/>
      <c r="JZ7" s="23"/>
      <c r="KA7" s="23"/>
      <c r="KB7" s="23"/>
      <c r="KC7" s="23"/>
      <c r="KD7" s="23"/>
      <c r="KE7" s="23"/>
      <c r="KF7" s="23"/>
      <c r="KG7" s="23"/>
      <c r="KH7" s="23"/>
      <c r="KI7" s="23"/>
      <c r="KJ7" s="23"/>
      <c r="KK7" s="23"/>
      <c r="KL7" s="23"/>
      <c r="KM7" s="23"/>
      <c r="KN7" s="23"/>
      <c r="KO7" s="23"/>
      <c r="KP7" s="23"/>
      <c r="KQ7" s="23"/>
      <c r="KR7" s="23"/>
      <c r="KS7" s="23"/>
      <c r="KT7" s="23"/>
      <c r="KU7" s="23"/>
      <c r="KV7" s="23"/>
      <c r="KW7" s="23"/>
      <c r="KX7" s="23"/>
      <c r="KY7" s="23"/>
      <c r="KZ7" s="23"/>
      <c r="LA7" s="23"/>
      <c r="LB7" s="23"/>
      <c r="LC7" s="23"/>
      <c r="LD7" s="23"/>
      <c r="LE7" s="23"/>
      <c r="LF7" s="23"/>
      <c r="LG7" s="23"/>
      <c r="LH7" s="23"/>
      <c r="LI7" s="23"/>
      <c r="LJ7" s="23"/>
      <c r="LK7" s="23"/>
      <c r="LL7" s="23"/>
      <c r="LM7" s="23"/>
      <c r="LN7" s="23"/>
      <c r="LO7" s="23"/>
      <c r="LP7" s="23"/>
      <c r="LQ7" s="23"/>
      <c r="LR7" s="23"/>
      <c r="LS7" s="23"/>
      <c r="LT7" s="23"/>
      <c r="LU7" s="23"/>
      <c r="LV7" s="23"/>
      <c r="LW7" s="23"/>
      <c r="LX7" s="23"/>
      <c r="LY7" s="23"/>
      <c r="LZ7" s="23"/>
      <c r="MA7" s="23"/>
      <c r="MB7" s="23"/>
      <c r="MC7" s="23"/>
      <c r="MD7" s="23"/>
      <c r="ME7" s="23"/>
      <c r="MF7" s="23"/>
      <c r="MG7" s="23"/>
      <c r="MH7" s="23"/>
      <c r="MI7" s="23"/>
    </row>
    <row r="8" spans="1:412" x14ac:dyDescent="0.3">
      <c r="A8" s="28" t="s">
        <v>167</v>
      </c>
      <c r="B8" s="28"/>
      <c r="C8" s="28"/>
      <c r="D8" s="128">
        <f>SCNUse!D82</f>
        <v>162787</v>
      </c>
      <c r="E8" s="128">
        <f>SCNUse!E82</f>
        <v>87455</v>
      </c>
      <c r="F8" s="128">
        <f>SCNUse!F82</f>
        <v>10300</v>
      </c>
      <c r="G8" s="128">
        <f>SCNUse!G82</f>
        <v>15004</v>
      </c>
      <c r="H8" s="128">
        <f>SCNUse!H82</f>
        <v>121776</v>
      </c>
      <c r="I8" s="128">
        <f>SCNUse!I82</f>
        <v>33504</v>
      </c>
      <c r="J8" s="128">
        <f>SCNUse!J82</f>
        <v>14063</v>
      </c>
      <c r="K8" s="128">
        <f>SCNUse!K82</f>
        <v>242311</v>
      </c>
      <c r="L8" s="128">
        <f>SCNUse!L82</f>
        <v>49533</v>
      </c>
      <c r="M8" s="128">
        <f>SCNUse!M82</f>
        <v>235549</v>
      </c>
      <c r="N8" s="128">
        <f>SCNUse!N82</f>
        <v>62598</v>
      </c>
      <c r="O8" s="128">
        <f>SCNUse!O82</f>
        <v>12306</v>
      </c>
      <c r="P8" s="128">
        <f>SCNUse!P82</f>
        <v>43435</v>
      </c>
      <c r="Q8" s="128">
        <f>SCNUse!Q82</f>
        <v>54659</v>
      </c>
      <c r="R8" s="128">
        <f>SCNUse!R82</f>
        <v>36886</v>
      </c>
      <c r="S8" s="128">
        <f>SCNUse!S82</f>
        <v>22876</v>
      </c>
      <c r="T8" s="128">
        <f>SCNUse!T82</f>
        <v>69560</v>
      </c>
      <c r="U8" s="128">
        <f>SCNUse!U82</f>
        <v>16988</v>
      </c>
      <c r="V8" s="128">
        <f>SCNUse!V82</f>
        <v>344674</v>
      </c>
      <c r="W8" s="128">
        <f>SCNUse!W82</f>
        <v>40610</v>
      </c>
      <c r="X8" s="128">
        <f>SCNUse!X82</f>
        <v>132303</v>
      </c>
      <c r="Y8" s="128">
        <f>SCNUse!Y82</f>
        <v>69301</v>
      </c>
      <c r="Z8" s="128">
        <f>SCNUse!Z82</f>
        <v>38006</v>
      </c>
      <c r="AA8" s="128">
        <f>SCNUse!AA82</f>
        <v>46523</v>
      </c>
      <c r="AB8" s="128">
        <f>SCNUse!AB82</f>
        <v>96413</v>
      </c>
      <c r="AC8" s="128">
        <f>SCNUse!AC82</f>
        <v>49518</v>
      </c>
      <c r="AD8" s="128">
        <f>SCNUse!AD82</f>
        <v>33012</v>
      </c>
      <c r="AE8" s="128">
        <f>SCNUse!AE82</f>
        <v>92604</v>
      </c>
      <c r="AF8" s="128">
        <f>SCNUse!AF82</f>
        <v>50809</v>
      </c>
      <c r="AG8" s="128">
        <f>SCNUse!AG82</f>
        <v>80454</v>
      </c>
      <c r="AH8" s="128">
        <f>SCNUse!AH82</f>
        <v>82378</v>
      </c>
      <c r="AI8" s="128">
        <f>SCNUse!AI82</f>
        <v>69964</v>
      </c>
      <c r="AJ8" s="128">
        <f>SCNUse!AJ82</f>
        <v>112092</v>
      </c>
      <c r="AK8" s="128">
        <f>SCNUse!AK82</f>
        <v>145097</v>
      </c>
      <c r="AL8" s="128">
        <f>SCNUse!AL82</f>
        <v>70486</v>
      </c>
      <c r="AM8" s="128">
        <f>SCNUse!AM82</f>
        <v>49068</v>
      </c>
      <c r="AN8" s="128">
        <f>SCNUse!AN82</f>
        <v>55755</v>
      </c>
      <c r="AO8" s="128">
        <f>SCNUse!AO82</f>
        <v>52545</v>
      </c>
      <c r="AP8" s="128">
        <f>SCNUse!AP82</f>
        <v>128492.66666666666</v>
      </c>
      <c r="AQ8" s="128">
        <f>SCNUse!AQ82</f>
        <v>64246.333333333328</v>
      </c>
      <c r="AR8" s="128">
        <f>SCNUse!AR82</f>
        <v>42546</v>
      </c>
      <c r="AS8" s="128">
        <f>SCNUse!AS82</f>
        <v>466382</v>
      </c>
      <c r="AT8" s="128">
        <f>SCNUse!AT82</f>
        <v>769576</v>
      </c>
      <c r="AU8" s="128">
        <f>SCNUse!AU82</f>
        <v>265980</v>
      </c>
      <c r="AV8" s="128">
        <f>SCNUse!AV82</f>
        <v>16740</v>
      </c>
      <c r="AW8" s="128">
        <f>SCNUse!AW82</f>
        <v>38096</v>
      </c>
      <c r="AX8" s="128">
        <f>SCNUse!AX82</f>
        <v>92475</v>
      </c>
      <c r="AY8" s="128">
        <f>SCNUse!AY82</f>
        <v>20792</v>
      </c>
      <c r="AZ8" s="128">
        <f>SCNUse!AZ82</f>
        <v>163161</v>
      </c>
      <c r="BA8" s="128">
        <f>SCNUse!BA82</f>
        <v>18962</v>
      </c>
      <c r="BB8" s="128">
        <f>SCNUse!BB82</f>
        <v>35829</v>
      </c>
      <c r="BC8" s="128">
        <f>SCNUse!BC82</f>
        <v>117659</v>
      </c>
      <c r="BD8" s="128">
        <f>SCNUse!BD82</f>
        <v>91109</v>
      </c>
      <c r="BE8" s="128">
        <f>SCNUse!BE82</f>
        <v>359854</v>
      </c>
      <c r="BF8" s="128">
        <f>SCNUse!BF82</f>
        <v>54116</v>
      </c>
      <c r="BG8" s="128">
        <f>SCNUse!BG82</f>
        <v>116809</v>
      </c>
      <c r="BH8" s="128">
        <f>SCNUse!BH82</f>
        <v>48004</v>
      </c>
      <c r="BI8" s="128">
        <f>SCNUse!BI82</f>
        <v>72494</v>
      </c>
      <c r="BJ8" s="128">
        <f>SCNUse!BJ82</f>
        <v>26893</v>
      </c>
      <c r="BK8" s="128">
        <f>SCNUse!BK82</f>
        <v>164112</v>
      </c>
      <c r="BL8" s="128">
        <f>SCNUse!BL82</f>
        <v>36196</v>
      </c>
      <c r="BM8" s="128">
        <f>SCNUse!BM82</f>
        <v>648649</v>
      </c>
      <c r="BN8" s="128">
        <f>SCNUse!BN82</f>
        <v>297883</v>
      </c>
      <c r="BO8" s="128">
        <f>SCNUse!BO82</f>
        <v>104916</v>
      </c>
      <c r="BP8" s="128">
        <f>SCNUse!BP82</f>
        <v>173688</v>
      </c>
      <c r="BQ8" s="128">
        <f>SCNUse!BQ82</f>
        <v>159340</v>
      </c>
      <c r="BR8" s="128">
        <f>SCNUse!BR82</f>
        <v>26719</v>
      </c>
      <c r="BS8" s="128">
        <f>SCNUse!BS82</f>
        <v>115120</v>
      </c>
      <c r="BT8" s="128">
        <f>SCNUse!BT82</f>
        <v>61996</v>
      </c>
      <c r="MJ8" s="22"/>
      <c r="MK8" s="22"/>
      <c r="ML8" s="22"/>
      <c r="MM8" s="22"/>
      <c r="MN8" s="22"/>
      <c r="MO8" s="22"/>
      <c r="MP8" s="22"/>
      <c r="MQ8" s="22"/>
      <c r="MR8" s="22"/>
      <c r="MS8" s="22"/>
      <c r="MT8" s="22"/>
      <c r="MU8" s="22"/>
      <c r="MV8" s="22"/>
      <c r="MW8" s="22"/>
      <c r="MX8" s="22"/>
      <c r="MY8" s="22"/>
      <c r="MZ8" s="22"/>
      <c r="NA8" s="22"/>
      <c r="NB8" s="22"/>
      <c r="NC8" s="22"/>
      <c r="ND8" s="22"/>
      <c r="NE8" s="22"/>
      <c r="NF8" s="22"/>
      <c r="NG8" s="22"/>
      <c r="NH8" s="22"/>
      <c r="NI8" s="22"/>
      <c r="NJ8" s="22"/>
      <c r="NK8" s="22"/>
      <c r="NL8" s="22"/>
      <c r="NM8" s="22"/>
      <c r="NN8" s="22"/>
      <c r="NO8" s="22"/>
      <c r="NP8" s="22"/>
      <c r="NQ8" s="22"/>
      <c r="NR8" s="22"/>
      <c r="NS8" s="22"/>
      <c r="NT8" s="22"/>
      <c r="NU8" s="22"/>
      <c r="NV8" s="22"/>
      <c r="NW8" s="22"/>
      <c r="NX8" s="22"/>
      <c r="NY8" s="22"/>
      <c r="NZ8" s="22"/>
      <c r="OA8" s="22"/>
      <c r="OB8" s="22"/>
      <c r="OC8" s="22"/>
      <c r="OD8" s="22"/>
      <c r="OE8" s="22"/>
      <c r="OF8" s="22"/>
      <c r="OG8" s="22"/>
      <c r="OH8" s="22"/>
      <c r="OI8" s="22"/>
      <c r="OJ8" s="22"/>
      <c r="OK8" s="22"/>
      <c r="OL8" s="22"/>
      <c r="OM8" s="22"/>
      <c r="ON8" s="22"/>
      <c r="OO8" s="22"/>
      <c r="OP8" s="22"/>
      <c r="OQ8" s="22"/>
      <c r="OR8" s="22"/>
    </row>
    <row r="9" spans="1:412" s="21" customFormat="1" x14ac:dyDescent="0.3">
      <c r="A9" s="28" t="s">
        <v>166</v>
      </c>
      <c r="B9" s="27"/>
      <c r="C9" s="27"/>
      <c r="D9" s="22" t="str">
        <f>INDEX(SCNtoISIC!$F$4:$F$74,MATCH(D$7,SCNtoISIC!$C$4:$C$74,0))</f>
        <v>ISIC 01T03</v>
      </c>
      <c r="E9" s="22" t="str">
        <f>INDEX(SCNtoISIC!$F$4:$F$74,MATCH(E$7,SCNtoISIC!$C$4:$C$74,0))</f>
        <v>ISIC 01T03</v>
      </c>
      <c r="F9" s="22" t="str">
        <f>INDEX(SCNtoISIC!$F$4:$F$74,MATCH(F$7,SCNtoISIC!$C$4:$C$74,0))</f>
        <v>ISIC 01T03</v>
      </c>
      <c r="G9" s="22" t="str">
        <f>INDEX(SCNtoISIC!$F$4:$F$74,MATCH(G$7,SCNtoISIC!$C$4:$C$74,0))</f>
        <v>ISIC 05</v>
      </c>
      <c r="H9" s="22" t="str">
        <f>INDEX(SCNtoISIC!$F$4:$F$74,MATCH(H$7,SCNtoISIC!$C$4:$C$74,0))</f>
        <v>ISIC 06</v>
      </c>
      <c r="I9" s="22" t="str">
        <f>INDEX(SCNtoISIC!$F$4:$F$74,MATCH(I$7,SCNtoISIC!$C$4:$C$74,0))</f>
        <v>ISIC 07T08</v>
      </c>
      <c r="J9" s="22" t="str">
        <f>INDEX(SCNtoISIC!$F$4:$F$74,MATCH(J$7,SCNtoISIC!$C$4:$C$74,0))</f>
        <v>ISIC 09</v>
      </c>
      <c r="K9" s="22" t="str">
        <f>INDEX(SCNtoISIC!$F$4:$F$74,MATCH(K$7,SCNtoISIC!$C$4:$C$74,0))</f>
        <v>ISIC 10T12</v>
      </c>
      <c r="L9" s="22" t="str">
        <f>INDEX(SCNtoISIC!$F$4:$F$74,MATCH(L$7,SCNtoISIC!$C$4:$C$74,0))</f>
        <v>ISIC 10T12</v>
      </c>
      <c r="M9" s="22" t="str">
        <f>INDEX(SCNtoISIC!$F$4:$F$74,MATCH(M$7,SCNtoISIC!$C$4:$C$74,0))</f>
        <v>ISIC 10T12</v>
      </c>
      <c r="N9" s="22" t="str">
        <f>INDEX(SCNtoISIC!$F$4:$F$74,MATCH(N$7,SCNtoISIC!$C$4:$C$74,0))</f>
        <v>ISIC 10T12</v>
      </c>
      <c r="O9" s="22" t="str">
        <f>INDEX(SCNtoISIC!$F$4:$F$74,MATCH(O$7,SCNtoISIC!$C$4:$C$74,0))</f>
        <v>ISIC 10T12</v>
      </c>
      <c r="P9" s="22" t="str">
        <f>INDEX(SCNtoISIC!$F$4:$F$74,MATCH(P$7,SCNtoISIC!$C$4:$C$74,0))</f>
        <v>ISIC 13T15</v>
      </c>
      <c r="Q9" s="22" t="str">
        <f>INDEX(SCNtoISIC!$F$4:$F$74,MATCH(Q$7,SCNtoISIC!$C$4:$C$74,0))</f>
        <v>ISIC 13T15</v>
      </c>
      <c r="R9" s="22" t="str">
        <f>INDEX(SCNtoISIC!$F$4:$F$74,MATCH(R$7,SCNtoISIC!$C$4:$C$74,0))</f>
        <v>ISIC 13T15</v>
      </c>
      <c r="S9" s="22" t="str">
        <f>INDEX(SCNtoISIC!$F$4:$F$74,MATCH(S$7,SCNtoISIC!$C$4:$C$74,0))</f>
        <v>ISIC 16</v>
      </c>
      <c r="T9" s="22" t="str">
        <f>INDEX(SCNtoISIC!$F$4:$F$74,MATCH(T$7,SCNtoISIC!$C$4:$C$74,0))</f>
        <v>ISIC 17T18</v>
      </c>
      <c r="U9" s="22" t="str">
        <f>INDEX(SCNtoISIC!$F$4:$F$74,MATCH(U$7,SCNtoISIC!$C$4:$C$74,0))</f>
        <v>ISIC 17T18</v>
      </c>
      <c r="V9" s="22" t="str">
        <f>INDEX(SCNtoISIC!$F$4:$F$74,MATCH(V$7,SCNtoISIC!$C$4:$C$74,0))</f>
        <v>ISIC 19</v>
      </c>
      <c r="W9" s="22" t="str">
        <f>INDEX(SCNtoISIC!$F$4:$F$74,MATCH(W$7,SCNtoISIC!$C$4:$C$74,0))</f>
        <v>ISIC 19</v>
      </c>
      <c r="X9" s="22" t="str">
        <f>INDEX(SCNtoISIC!$F$4:$F$74,MATCH(X$7,SCNtoISIC!$C$4:$C$74,0))</f>
        <v>ISIC 20</v>
      </c>
      <c r="Y9" s="22" t="str">
        <f>INDEX(SCNtoISIC!$F$4:$F$74,MATCH(Y$7,SCNtoISIC!$C$4:$C$74,0))</f>
        <v>ISIC 20</v>
      </c>
      <c r="Z9" s="22" t="str">
        <f>INDEX(SCNtoISIC!$F$4:$F$74,MATCH(Z$7,SCNtoISIC!$C$4:$C$74,0))</f>
        <v>ISIC 20</v>
      </c>
      <c r="AA9" s="22" t="str">
        <f>INDEX(SCNtoISIC!$F$4:$F$74,MATCH(AA$7,SCNtoISIC!$C$4:$C$74,0))</f>
        <v>ISIC 21</v>
      </c>
      <c r="AB9" s="22" t="str">
        <f>INDEX(SCNtoISIC!$F$4:$F$74,MATCH(AB$7,SCNtoISIC!$C$4:$C$74,0))</f>
        <v>ISIC 22</v>
      </c>
      <c r="AC9" s="22" t="str">
        <f>INDEX(SCNtoISIC!$F$4:$F$74,MATCH(AC$7,SCNtoISIC!$C$4:$C$74,0))</f>
        <v>ISIC 239</v>
      </c>
      <c r="AD9" s="22" t="str">
        <f>INDEX(SCNtoISIC!$F$4:$F$74,MATCH(AD$7,SCNtoISIC!$C$4:$C$74,0))</f>
        <v>ISIC 231</v>
      </c>
      <c r="AE9" s="22" t="str">
        <f>INDEX(SCNtoISIC!$F$4:$F$74,MATCH(AE$7,SCNtoISIC!$C$4:$C$74,0))</f>
        <v>ISIC 241</v>
      </c>
      <c r="AF9" s="22" t="str">
        <f>INDEX(SCNtoISIC!$F$4:$F$74,MATCH(AF$7,SCNtoISIC!$C$4:$C$74,0))</f>
        <v>ISIC 242</v>
      </c>
      <c r="AG9" s="22" t="str">
        <f>INDEX(SCNtoISIC!$F$4:$F$74,MATCH(AG$7,SCNtoISIC!$C$4:$C$74,0))</f>
        <v>ISIC 25</v>
      </c>
      <c r="AH9" s="22" t="str">
        <f>INDEX(SCNtoISIC!$F$4:$F$74,MATCH(AH$7,SCNtoISIC!$C$4:$C$74,0))</f>
        <v>ISIC 26</v>
      </c>
      <c r="AI9" s="22" t="str">
        <f>INDEX(SCNtoISIC!$F$4:$F$74,MATCH(AI$7,SCNtoISIC!$C$4:$C$74,0))</f>
        <v>ISIC 27</v>
      </c>
      <c r="AJ9" s="22" t="str">
        <f>INDEX(SCNtoISIC!$F$4:$F$74,MATCH(AJ$7,SCNtoISIC!$C$4:$C$74,0))</f>
        <v>ISIC 28</v>
      </c>
      <c r="AK9" s="22" t="str">
        <f>INDEX(SCNtoISIC!$F$4:$F$74,MATCH(AK$7,SCNtoISIC!$C$4:$C$74,0))</f>
        <v>ISIC 29</v>
      </c>
      <c r="AL9" s="22" t="str">
        <f>INDEX(SCNtoISIC!$F$4:$F$74,MATCH(AL$7,SCNtoISIC!$C$4:$C$74,0))</f>
        <v>ISIC 29</v>
      </c>
      <c r="AM9" s="22" t="str">
        <f>INDEX(SCNtoISIC!$F$4:$F$74,MATCH(AM$7,SCNtoISIC!$C$4:$C$74,0))</f>
        <v>ISIC 30</v>
      </c>
      <c r="AN9" s="22" t="str">
        <f>INDEX(SCNtoISIC!$F$4:$F$74,MATCH(AN$7,SCNtoISIC!$C$4:$C$74,0))</f>
        <v>ISIC 30</v>
      </c>
      <c r="AO9" s="22" t="str">
        <f>INDEX(SCNtoISIC!$F$4:$F$74,MATCH(AO$7,SCNtoISIC!$C$4:$C$74,0))</f>
        <v>ISIC 31T33</v>
      </c>
      <c r="AP9" s="22" t="str">
        <f>INDEX(SCNtoISIC!$F$4:$F$74,MATCH(AP$7,SCNtoISIC!$C$4:$C$74,0))</f>
        <v>ISIC 351</v>
      </c>
      <c r="AQ9" s="22" t="str">
        <f>INDEX(SCNtoISIC!$F$4:$F$74,MATCH(AQ$7,SCNtoISIC!$C$4:$C$74,0))</f>
        <v>ISIC 352T353</v>
      </c>
      <c r="AR9" s="22" t="str">
        <f>INDEX(SCNtoISIC!$F$4:$F$74,MATCH(AR$7,SCNtoISIC!$C$4:$C$74,0))</f>
        <v>ISIC 36T39</v>
      </c>
      <c r="AS9" s="22" t="str">
        <f>INDEX(SCNtoISIC!$F$4:$F$74,MATCH(AS$7,SCNtoISIC!$C$4:$C$74,0))</f>
        <v>ISIC 41T43</v>
      </c>
      <c r="AT9" s="22" t="str">
        <f>INDEX(SCNtoISIC!$F$4:$F$74,MATCH(AT$7,SCNtoISIC!$C$4:$C$74,0))</f>
        <v>ISIC 45T47</v>
      </c>
      <c r="AU9" s="22" t="str">
        <f>INDEX(SCNtoISIC!$F$4:$F$74,MATCH(AU$7,SCNtoISIC!$C$4:$C$74,0))</f>
        <v>ISIC 49T53</v>
      </c>
      <c r="AV9" s="22" t="str">
        <f>INDEX(SCNtoISIC!$F$4:$F$74,MATCH(AV$7,SCNtoISIC!$C$4:$C$74,0))</f>
        <v>ISIC 49T53</v>
      </c>
      <c r="AW9" s="22" t="str">
        <f>INDEX(SCNtoISIC!$F$4:$F$74,MATCH(AW$7,SCNtoISIC!$C$4:$C$74,0))</f>
        <v>ISIC 49T53</v>
      </c>
      <c r="AX9" s="22" t="str">
        <f>INDEX(SCNtoISIC!$F$4:$F$74,MATCH(AX$7,SCNtoISIC!$C$4:$C$74,0))</f>
        <v>ISIC 49T53</v>
      </c>
      <c r="AY9" s="22" t="str">
        <f>INDEX(SCNtoISIC!$F$4:$F$74,MATCH(AY$7,SCNtoISIC!$C$4:$C$74,0))</f>
        <v>ISIC 55T56</v>
      </c>
      <c r="AZ9" s="22" t="str">
        <f>INDEX(SCNtoISIC!$F$4:$F$74,MATCH(AZ$7,SCNtoISIC!$C$4:$C$74,0))</f>
        <v>ISIC 55T56</v>
      </c>
      <c r="BA9" s="22" t="str">
        <f>INDEX(SCNtoISIC!$F$4:$F$74,MATCH(BA$7,SCNtoISIC!$C$4:$C$74,0))</f>
        <v>ISIC 58T60</v>
      </c>
      <c r="BB9" s="22" t="str">
        <f>INDEX(SCNtoISIC!$F$4:$F$74,MATCH(BB$7,SCNtoISIC!$C$4:$C$74,0))</f>
        <v>ISIC 58T60</v>
      </c>
      <c r="BC9" s="22" t="str">
        <f>INDEX(SCNtoISIC!$F$4:$F$74,MATCH(BC$7,SCNtoISIC!$C$4:$C$74,0))</f>
        <v>ISIC 61</v>
      </c>
      <c r="BD9" s="22" t="str">
        <f>INDEX(SCNtoISIC!$F$4:$F$74,MATCH(BD$7,SCNtoISIC!$C$4:$C$74,0))</f>
        <v>ISIC 62T63</v>
      </c>
      <c r="BE9" s="22" t="str">
        <f>INDEX(SCNtoISIC!$F$4:$F$74,MATCH(BE$7,SCNtoISIC!$C$4:$C$74,0))</f>
        <v>ISIC 64T66</v>
      </c>
      <c r="BF9" s="22" t="str">
        <f>INDEX(SCNtoISIC!$F$4:$F$74,MATCH(BF$7,SCNtoISIC!$C$4:$C$74,0))</f>
        <v>ISIC 68</v>
      </c>
      <c r="BG9" s="22" t="str">
        <f>INDEX(SCNtoISIC!$F$4:$F$74,MATCH(BG$7,SCNtoISIC!$C$4:$C$74,0))</f>
        <v>ISIC 69T82</v>
      </c>
      <c r="BH9" s="22" t="str">
        <f>INDEX(SCNtoISIC!$F$4:$F$74,MATCH(BH$7,SCNtoISIC!$C$4:$C$74,0))</f>
        <v>ISIC 69T82</v>
      </c>
      <c r="BI9" s="22" t="str">
        <f>INDEX(SCNtoISIC!$F$4:$F$74,MATCH(BI$7,SCNtoISIC!$C$4:$C$74,0))</f>
        <v>ISIC 69T82</v>
      </c>
      <c r="BJ9" s="22" t="str">
        <f>INDEX(SCNtoISIC!$F$4:$F$74,MATCH(BJ$7,SCNtoISIC!$C$4:$C$74,0))</f>
        <v>ISIC 69T82</v>
      </c>
      <c r="BK9" s="22" t="str">
        <f>INDEX(SCNtoISIC!$F$4:$F$74,MATCH(BK$7,SCNtoISIC!$C$4:$C$74,0))</f>
        <v>ISIC 69T82</v>
      </c>
      <c r="BL9" s="22" t="str">
        <f>INDEX(SCNtoISIC!$F$4:$F$74,MATCH(BL$7,SCNtoISIC!$C$4:$C$74,0))</f>
        <v>ISIC 69T82</v>
      </c>
      <c r="BM9" s="22" t="str">
        <f>INDEX(SCNtoISIC!$F$4:$F$74,MATCH(BM$7,SCNtoISIC!$C$4:$C$74,0))</f>
        <v>ISIC 84</v>
      </c>
      <c r="BN9" s="22" t="str">
        <f>INDEX(SCNtoISIC!$F$4:$F$74,MATCH(BN$7,SCNtoISIC!$C$4:$C$74,0))</f>
        <v>ISIC 85</v>
      </c>
      <c r="BO9" s="22" t="str">
        <f>INDEX(SCNtoISIC!$F$4:$F$74,MATCH(BO$7,SCNtoISIC!$C$4:$C$74,0))</f>
        <v>ISIC 85</v>
      </c>
      <c r="BP9" s="22" t="str">
        <f>INDEX(SCNtoISIC!$F$4:$F$74,MATCH(BP$7,SCNtoISIC!$C$4:$C$74,0))</f>
        <v>ISIC 86T88</v>
      </c>
      <c r="BQ9" s="22" t="str">
        <f>INDEX(SCNtoISIC!$F$4:$F$74,MATCH(BQ$7,SCNtoISIC!$C$4:$C$74,0))</f>
        <v>ISIC 86T88</v>
      </c>
      <c r="BR9" s="22" t="str">
        <f>INDEX(SCNtoISIC!$F$4:$F$74,MATCH(BR$7,SCNtoISIC!$C$4:$C$74,0))</f>
        <v>ISIC 90T96</v>
      </c>
      <c r="BS9" s="22" t="str">
        <f>INDEX(SCNtoISIC!$F$4:$F$74,MATCH(BS$7,SCNtoISIC!$C$4:$C$74,0))</f>
        <v>ISIC 90T96</v>
      </c>
      <c r="BT9" s="22" t="str">
        <f>INDEX(SCNtoISIC!$F$4:$F$74,MATCH(BT$7,SCNtoISIC!$C$4:$C$74,0))</f>
        <v>ISIC 97T98</v>
      </c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  <c r="IJ9" s="23"/>
      <c r="IK9" s="23"/>
      <c r="IL9" s="23"/>
      <c r="IM9" s="23"/>
      <c r="IN9" s="23"/>
      <c r="IO9" s="23"/>
      <c r="IP9" s="23"/>
      <c r="IQ9" s="23"/>
      <c r="IR9" s="23"/>
      <c r="IS9" s="23"/>
      <c r="IT9" s="23"/>
      <c r="IU9" s="23"/>
      <c r="IV9" s="23"/>
      <c r="IW9" s="23"/>
      <c r="IX9" s="23"/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</row>
    <row r="10" spans="1:412" x14ac:dyDescent="0.3">
      <c r="A10" s="28" t="s">
        <v>175</v>
      </c>
      <c r="B10" s="28"/>
      <c r="C10" s="28"/>
      <c r="D10" s="129">
        <f>INDEX(SCNReq!$D$7:$BT$75,MATCH(D$7,SCNReq!$A$7:$A$75,0),MATCH(D$7,SCNReq!$D$5:$BT$5,0))</f>
        <v>0.94848170382798791</v>
      </c>
      <c r="E10" s="129">
        <f>INDEX(SCNReq!$D$7:$BT$75,MATCH(E$7,SCNReq!$A$7:$A$75,0),MATCH(E$7,SCNReq!$D$5:$BT$5,0))</f>
        <v>0.93206433319388282</v>
      </c>
      <c r="F10" s="129">
        <f>INDEX(SCNReq!$D$7:$BT$75,MATCH(F$7,SCNReq!$A$7:$A$75,0),MATCH(F$7,SCNReq!$D$5:$BT$5,0))</f>
        <v>0.88234309156364243</v>
      </c>
      <c r="G10" s="129">
        <f>INDEX(SCNReq!$D$7:$BT$75,MATCH(G$7,SCNReq!$A$7:$A$75,0),MATCH(G$7,SCNReq!$D$5:$BT$5,0))</f>
        <v>0.63409152819395265</v>
      </c>
      <c r="H10" s="129">
        <f>INDEX(SCNReq!$D$7:$BT$75,MATCH(H$7,SCNReq!$A$7:$A$75,0),MATCH(H$7,SCNReq!$D$5:$BT$5,0))</f>
        <v>0.79856954323251594</v>
      </c>
      <c r="I10" s="129">
        <f>INDEX(SCNReq!$D$7:$BT$75,MATCH(I$7,SCNReq!$A$7:$A$75,0),MATCH(I$7,SCNReq!$D$5:$BT$5,0))</f>
        <v>0.98771060079396733</v>
      </c>
      <c r="J10" s="129">
        <f>INDEX(SCNReq!$D$7:$BT$75,MATCH(J$7,SCNReq!$A$7:$A$75,0),MATCH(J$7,SCNReq!$D$5:$BT$5,0))</f>
        <v>0.79500801924619091</v>
      </c>
      <c r="K10" s="129">
        <f>INDEX(SCNReq!$D$7:$BT$75,MATCH(K$7,SCNReq!$A$7:$A$75,0),MATCH(K$7,SCNReq!$D$5:$BT$5,0))</f>
        <v>0.94891304762595252</v>
      </c>
      <c r="L10" s="129">
        <f>INDEX(SCNReq!$D$7:$BT$75,MATCH(L$7,SCNReq!$A$7:$A$75,0),MATCH(L$7,SCNReq!$D$5:$BT$5,0))</f>
        <v>0.80709993011879799</v>
      </c>
      <c r="M10" s="129">
        <f>INDEX(SCNReq!$D$7:$BT$75,MATCH(M$7,SCNReq!$A$7:$A$75,0),MATCH(M$7,SCNReq!$D$5:$BT$5,0))</f>
        <v>0.84189540882445879</v>
      </c>
      <c r="N10" s="129">
        <f>INDEX(SCNReq!$D$7:$BT$75,MATCH(N$7,SCNReq!$A$7:$A$75,0),MATCH(N$7,SCNReq!$D$5:$BT$5,0))</f>
        <v>0.88664247863655898</v>
      </c>
      <c r="O10" s="129">
        <f>INDEX(SCNReq!$D$7:$BT$75,MATCH(O$7,SCNReq!$A$7:$A$75,0),MATCH(O$7,SCNReq!$D$5:$BT$5,0))</f>
        <v>0.98825004950821838</v>
      </c>
      <c r="P10" s="129">
        <f>INDEX(SCNReq!$D$7:$BT$75,MATCH(P$7,SCNReq!$A$7:$A$75,0),MATCH(P$7,SCNReq!$D$5:$BT$5,0))</f>
        <v>0.82134463357310727</v>
      </c>
      <c r="Q10" s="129">
        <f>INDEX(SCNReq!$D$7:$BT$75,MATCH(Q$7,SCNReq!$A$7:$A$75,0),MATCH(Q$7,SCNReq!$D$5:$BT$5,0))</f>
        <v>0.97014276746768824</v>
      </c>
      <c r="R10" s="129">
        <f>INDEX(SCNReq!$D$7:$BT$75,MATCH(R$7,SCNReq!$A$7:$A$75,0),MATCH(R$7,SCNReq!$D$5:$BT$5,0))</f>
        <v>0.97977228071943168</v>
      </c>
      <c r="S10" s="129">
        <f>INDEX(SCNReq!$D$7:$BT$75,MATCH(S$7,SCNReq!$A$7:$A$75,0),MATCH(S$7,SCNReq!$D$5:$BT$5,0))</f>
        <v>0.96092161734809123</v>
      </c>
      <c r="T10" s="129">
        <f>INDEX(SCNReq!$D$7:$BT$75,MATCH(T$7,SCNReq!$A$7:$A$75,0),MATCH(T$7,SCNReq!$D$5:$BT$5,0))</f>
        <v>0.9446325648414986</v>
      </c>
      <c r="U10" s="129">
        <f>INDEX(SCNReq!$D$7:$BT$75,MATCH(U$7,SCNReq!$A$7:$A$75,0),MATCH(U$7,SCNReq!$D$5:$BT$5,0))</f>
        <v>0.91011586221229279</v>
      </c>
      <c r="V10" s="129">
        <f>INDEX(SCNReq!$D$7:$BT$75,MATCH(V$7,SCNReq!$A$7:$A$75,0),MATCH(V$7,SCNReq!$D$5:$BT$5,0))</f>
        <v>0.9365581949295938</v>
      </c>
      <c r="W10" s="129">
        <f>INDEX(SCNReq!$D$7:$BT$75,MATCH(W$7,SCNReq!$A$7:$A$75,0),MATCH(W$7,SCNReq!$D$5:$BT$5,0))</f>
        <v>0.60251369425681356</v>
      </c>
      <c r="X10" s="129">
        <f>INDEX(SCNReq!$D$7:$BT$75,MATCH(X$7,SCNReq!$A$7:$A$75,0),MATCH(X$7,SCNReq!$D$5:$BT$5,0))</f>
        <v>0.71721712119135717</v>
      </c>
      <c r="Y10" s="129">
        <f>INDEX(SCNReq!$D$7:$BT$75,MATCH(Y$7,SCNReq!$A$7:$A$75,0),MATCH(Y$7,SCNReq!$D$5:$BT$5,0))</f>
        <v>0.71800036999732775</v>
      </c>
      <c r="Z10" s="129">
        <f>INDEX(SCNReq!$D$7:$BT$75,MATCH(Z$7,SCNReq!$A$7:$A$75,0),MATCH(Z$7,SCNReq!$D$5:$BT$5,0))</f>
        <v>0.90731333758774724</v>
      </c>
      <c r="AA10" s="129">
        <f>INDEX(SCNReq!$D$7:$BT$75,MATCH(AA$7,SCNReq!$A$7:$A$75,0),MATCH(AA$7,SCNReq!$D$5:$BT$5,0))</f>
        <v>0.79648367128557307</v>
      </c>
      <c r="AB10" s="129">
        <f>INDEX(SCNReq!$D$7:$BT$75,MATCH(AB$7,SCNReq!$A$7:$A$75,0),MATCH(AB$7,SCNReq!$D$5:$BT$5,0))</f>
        <v>0.85070626840853003</v>
      </c>
      <c r="AC10" s="129">
        <f>INDEX(SCNReq!$D$7:$BT$75,MATCH(AC$7,SCNReq!$A$7:$A$75,0),MATCH(AC$7,SCNReq!$D$5:$BT$5,0))</f>
        <v>0.58649919638073689</v>
      </c>
      <c r="AD10" s="129">
        <f>INDEX(SCNReq!$D$7:$BT$75,MATCH(AD$7,SCNReq!$A$7:$A$75,0),MATCH(AD$7,SCNReq!$D$5:$BT$5,0))</f>
        <v>0.38476891615541925</v>
      </c>
      <c r="AE10" s="129">
        <f>INDEX(SCNReq!$D$7:$BT$75,MATCH(AE$7,SCNReq!$A$7:$A$75,0),MATCH(AE$7,SCNReq!$D$5:$BT$5,0))</f>
        <v>0.19133765101507036</v>
      </c>
      <c r="AF10" s="129">
        <f>INDEX(SCNReq!$D$7:$BT$75,MATCH(AF$7,SCNReq!$A$7:$A$75,0),MATCH(AF$7,SCNReq!$D$5:$BT$5,0))</f>
        <v>0.31864665543716209</v>
      </c>
      <c r="AG10" s="129">
        <f>INDEX(SCNReq!$D$7:$BT$75,MATCH(AG$7,SCNReq!$A$7:$A$75,0),MATCH(AG$7,SCNReq!$D$5:$BT$5,0))</f>
        <v>8.7527352297592995E-3</v>
      </c>
      <c r="AH10" s="129">
        <f>INDEX(SCNReq!$D$7:$BT$75,MATCH(AH$7,SCNReq!$A$7:$A$75,0),MATCH(AH$7,SCNReq!$D$5:$BT$5,0))</f>
        <v>0.45391585520647071</v>
      </c>
      <c r="AI10" s="129">
        <f>INDEX(SCNReq!$D$7:$BT$75,MATCH(AI$7,SCNReq!$A$7:$A$75,0),MATCH(AI$7,SCNReq!$D$5:$BT$5,0))</f>
        <v>0.61331568128767033</v>
      </c>
      <c r="AJ10" s="129">
        <f>INDEX(SCNReq!$D$7:$BT$75,MATCH(AJ$7,SCNReq!$A$7:$A$75,0),MATCH(AJ$7,SCNReq!$D$5:$BT$5,0))</f>
        <v>0.65814000268204376</v>
      </c>
      <c r="AK10" s="129">
        <f>INDEX(SCNReq!$D$7:$BT$75,MATCH(AK$7,SCNReq!$A$7:$A$75,0),MATCH(AK$7,SCNReq!$D$5:$BT$5,0))</f>
        <v>0.50262923976608187</v>
      </c>
      <c r="AL10" s="129">
        <f>INDEX(SCNReq!$D$7:$BT$75,MATCH(AL$7,SCNReq!$A$7:$A$75,0),MATCH(AL$7,SCNReq!$D$5:$BT$5,0))</f>
        <v>8.6454519853562378E-3</v>
      </c>
      <c r="AM10" s="129">
        <f>INDEX(SCNReq!$D$7:$BT$75,MATCH(AM$7,SCNReq!$A$7:$A$75,0),MATCH(AM$7,SCNReq!$D$5:$BT$5,0))</f>
        <v>2.148048508357577E-3</v>
      </c>
      <c r="AN10" s="129">
        <f>INDEX(SCNReq!$D$7:$BT$75,MATCH(AN$7,SCNReq!$A$7:$A$75,0),MATCH(AN$7,SCNReq!$D$5:$BT$5,0))</f>
        <v>0.36531681373623093</v>
      </c>
      <c r="AO10" s="129">
        <f>INDEX(SCNReq!$D$7:$BT$75,MATCH(AO$7,SCNReq!$A$7:$A$75,0),MATCH(AO$7,SCNReq!$D$5:$BT$5,0))</f>
        <v>6.8056841073664727E-4</v>
      </c>
      <c r="AP10" s="129">
        <f>INDEX(SCNReq!$D$7:$BT$75,MATCH(AP$7,SCNReq!$A$7:$A$75,0),MATCH(AP$7,SCNReq!$D$5:$BT$5,0))</f>
        <v>4.4001896633475579E-4</v>
      </c>
      <c r="AQ10" s="129">
        <f>INDEX(SCNReq!$D$7:$BT$75,MATCH(AQ$7,SCNReq!$A$7:$A$75,0),MATCH(AQ$7,SCNReq!$D$5:$BT$5,0))</f>
        <v>0.33271624494719121</v>
      </c>
      <c r="AR10" s="129">
        <f>INDEX(SCNReq!$D$7:$BT$75,MATCH(AR$7,SCNReq!$A$7:$A$75,0),MATCH(AR$7,SCNReq!$D$5:$BT$5,0))</f>
        <v>0.96610932575722297</v>
      </c>
      <c r="AS10" s="129">
        <f>INDEX(SCNReq!$D$7:$BT$75,MATCH(AS$7,SCNReq!$A$7:$A$75,0),MATCH(AS$7,SCNReq!$D$5:$BT$5,0))</f>
        <v>0.97771720813454088</v>
      </c>
      <c r="AT10" s="129">
        <f>INDEX(SCNReq!$D$7:$BT$75,MATCH(AT$7,SCNReq!$A$7:$A$75,0),MATCH(AT$7,SCNReq!$D$5:$BT$5,0))</f>
        <v>0.97826852370260486</v>
      </c>
      <c r="AU10" s="129">
        <f>INDEX(SCNReq!$D$7:$BT$75,MATCH(AU$7,SCNReq!$A$7:$A$75,0),MATCH(AU$7,SCNReq!$D$5:$BT$5,0))</f>
        <v>0.98675312500000001</v>
      </c>
      <c r="AV10" s="129">
        <f>INDEX(SCNReq!$D$7:$BT$75,MATCH(AV$7,SCNReq!$A$7:$A$75,0),MATCH(AV$7,SCNReq!$D$5:$BT$5,0))</f>
        <v>0.69881663001361394</v>
      </c>
      <c r="AW10" s="129">
        <f>INDEX(SCNReq!$D$7:$BT$75,MATCH(AW$7,SCNReq!$A$7:$A$75,0),MATCH(AW$7,SCNReq!$D$5:$BT$5,0))</f>
        <v>0.85959351109453663</v>
      </c>
      <c r="AX10" s="129">
        <f>INDEX(SCNReq!$D$7:$BT$75,MATCH(AX$7,SCNReq!$A$7:$A$75,0),MATCH(AX$7,SCNReq!$D$5:$BT$5,0))</f>
        <v>0.9202690979326601</v>
      </c>
      <c r="AY10" s="129">
        <f>INDEX(SCNReq!$D$7:$BT$75,MATCH(AY$7,SCNReq!$A$7:$A$75,0),MATCH(AY$7,SCNReq!$D$5:$BT$5,0))</f>
        <v>0.63376393653516294</v>
      </c>
      <c r="AZ10" s="129">
        <f>INDEX(SCNReq!$D$7:$BT$75,MATCH(AZ$7,SCNReq!$A$7:$A$75,0),MATCH(AZ$7,SCNReq!$D$5:$BT$5,0))</f>
        <v>0.97003704367830168</v>
      </c>
      <c r="BA10" s="129">
        <f>INDEX(SCNReq!$D$7:$BT$75,MATCH(BA$7,SCNReq!$A$7:$A$75,0),MATCH(BA$7,SCNReq!$D$5:$BT$5,0))</f>
        <v>0.96709431005778079</v>
      </c>
      <c r="BB10" s="129">
        <f>INDEX(SCNReq!$D$7:$BT$75,MATCH(BB$7,SCNReq!$A$7:$A$75,0),MATCH(BB$7,SCNReq!$D$5:$BT$5,0))</f>
        <v>0.97232144813832699</v>
      </c>
      <c r="BC10" s="129">
        <f>INDEX(SCNReq!$D$7:$BT$75,MATCH(BC$7,SCNReq!$A$7:$A$75,0),MATCH(BC$7,SCNReq!$D$5:$BT$5,0))</f>
        <v>0.99559463119075997</v>
      </c>
      <c r="BD10" s="129">
        <f>INDEX(SCNReq!$D$7:$BT$75,MATCH(BD$7,SCNReq!$A$7:$A$75,0),MATCH(BD$7,SCNReq!$D$5:$BT$5,0))</f>
        <v>0.92839502465901502</v>
      </c>
      <c r="BE10" s="129">
        <f>INDEX(SCNReq!$D$7:$BT$75,MATCH(BE$7,SCNReq!$A$7:$A$75,0),MATCH(BE$7,SCNReq!$D$5:$BT$5,0))</f>
        <v>0.9587309176483354</v>
      </c>
      <c r="BF10" s="129">
        <f>INDEX(SCNReq!$D$7:$BT$75,MATCH(BF$7,SCNReq!$A$7:$A$75,0),MATCH(BF$7,SCNReq!$D$5:$BT$5,0))</f>
        <v>0.90777099241716563</v>
      </c>
      <c r="BG10" s="129">
        <f>INDEX(SCNReq!$D$7:$BT$75,MATCH(BG$7,SCNReq!$A$7:$A$75,0),MATCH(BG$7,SCNReq!$D$5:$BT$5,0))</f>
        <v>0.94567406442562996</v>
      </c>
      <c r="BH10" s="129">
        <f>INDEX(SCNReq!$D$7:$BT$75,MATCH(BH$7,SCNReq!$A$7:$A$75,0),MATCH(BH$7,SCNReq!$D$5:$BT$5,0))</f>
        <v>0.57110020954825291</v>
      </c>
      <c r="BI10" s="129">
        <f>INDEX(SCNReq!$D$7:$BT$75,MATCH(BI$7,SCNReq!$A$7:$A$75,0),MATCH(BI$7,SCNReq!$D$5:$BT$5,0))</f>
        <v>0.79298834200166901</v>
      </c>
      <c r="BJ10" s="129">
        <f>INDEX(SCNReq!$D$7:$BT$75,MATCH(BJ$7,SCNReq!$A$7:$A$75,0),MATCH(BJ$7,SCNReq!$D$5:$BT$5,0))</f>
        <v>0.35187410300056743</v>
      </c>
      <c r="BK10" s="129">
        <f>INDEX(SCNReq!$D$7:$BT$75,MATCH(BK$7,SCNReq!$A$7:$A$75,0),MATCH(BK$7,SCNReq!$D$5:$BT$5,0))</f>
        <v>0.96509158975982712</v>
      </c>
      <c r="BL10" s="129">
        <f>INDEX(SCNReq!$D$7:$BT$75,MATCH(BL$7,SCNReq!$A$7:$A$75,0),MATCH(BL$7,SCNReq!$D$5:$BT$5,0))</f>
        <v>1</v>
      </c>
      <c r="BM10" s="129">
        <f>INDEX(SCNReq!$D$7:$BT$75,MATCH(BM$7,SCNReq!$A$7:$A$75,0),MATCH(BM$7,SCNReq!$D$5:$BT$5,0))</f>
        <v>1</v>
      </c>
      <c r="BN10" s="129">
        <f>INDEX(SCNReq!$D$7:$BT$75,MATCH(BN$7,SCNReq!$A$7:$A$75,0),MATCH(BN$7,SCNReq!$D$5:$BT$5,0))</f>
        <v>1</v>
      </c>
      <c r="BO10" s="129">
        <f>INDEX(SCNReq!$D$7:$BT$75,MATCH(BO$7,SCNReq!$A$7:$A$75,0),MATCH(BO$7,SCNReq!$D$5:$BT$5,0))</f>
        <v>0.9654916904837515</v>
      </c>
      <c r="BP10" s="129">
        <f>INDEX(SCNReq!$D$7:$BT$75,MATCH(BP$7,SCNReq!$A$7:$A$75,0),MATCH(BP$7,SCNReq!$D$5:$BT$5,0))</f>
        <v>1</v>
      </c>
      <c r="BQ10" s="129">
        <f>INDEX(SCNReq!$D$7:$BT$75,MATCH(BQ$7,SCNReq!$A$7:$A$75,0),MATCH(BQ$7,SCNReq!$D$5:$BT$5,0))</f>
        <v>0.98693516481073995</v>
      </c>
      <c r="BR10" s="129">
        <f>INDEX(SCNReq!$D$7:$BT$75,MATCH(BR$7,SCNReq!$A$7:$A$75,0),MATCH(BR$7,SCNReq!$D$5:$BT$5,0))</f>
        <v>0.93760355029585796</v>
      </c>
      <c r="BS10" s="129">
        <f>INDEX(SCNReq!$D$7:$BT$75,MATCH(BS$7,SCNReq!$A$7:$A$75,0),MATCH(BS$7,SCNReq!$D$5:$BT$5,0))</f>
        <v>0.94842534953887814</v>
      </c>
      <c r="BT10" s="129">
        <f>INDEX(SCNReq!$D$7:$BT$75,MATCH(BT$7,SCNReq!$A$7:$A$75,0),MATCH(BT$7,SCNReq!$D$5:$BT$5,0))</f>
        <v>1</v>
      </c>
      <c r="MJ10" s="22"/>
      <c r="MK10" s="22"/>
      <c r="ML10" s="22"/>
      <c r="MM10" s="22"/>
      <c r="MN10" s="22"/>
      <c r="MO10" s="22"/>
      <c r="MP10" s="22"/>
      <c r="MQ10" s="22"/>
      <c r="MR10" s="22"/>
      <c r="MS10" s="22"/>
      <c r="MT10" s="22"/>
      <c r="MU10" s="22"/>
      <c r="MV10" s="22"/>
      <c r="MW10" s="22"/>
      <c r="MX10" s="22"/>
      <c r="MY10" s="22"/>
      <c r="MZ10" s="22"/>
      <c r="NA10" s="22"/>
      <c r="NB10" s="22"/>
      <c r="NC10" s="22"/>
      <c r="ND10" s="22"/>
      <c r="NE10" s="22"/>
      <c r="NF10" s="22"/>
      <c r="NG10" s="22"/>
      <c r="NH10" s="22"/>
      <c r="NI10" s="22"/>
      <c r="NJ10" s="22"/>
      <c r="NK10" s="22"/>
      <c r="NL10" s="22"/>
      <c r="NM10" s="22"/>
      <c r="NN10" s="22"/>
      <c r="NO10" s="22"/>
      <c r="NP10" s="22"/>
      <c r="NQ10" s="22"/>
      <c r="NR10" s="22"/>
      <c r="NS10" s="22"/>
      <c r="NT10" s="22"/>
      <c r="NU10" s="22"/>
      <c r="NV10" s="22"/>
      <c r="NW10" s="22"/>
      <c r="NX10" s="22"/>
      <c r="NY10" s="22"/>
      <c r="NZ10" s="22"/>
      <c r="OA10" s="22"/>
      <c r="OB10" s="22"/>
      <c r="OC10" s="22"/>
      <c r="OD10" s="22"/>
      <c r="OE10" s="22"/>
      <c r="OF10" s="22"/>
      <c r="OG10" s="22"/>
      <c r="OH10" s="22"/>
      <c r="OI10" s="22"/>
      <c r="OJ10" s="22"/>
      <c r="OK10" s="22"/>
      <c r="OL10" s="22"/>
      <c r="OM10" s="22"/>
      <c r="ON10" s="22"/>
      <c r="OO10" s="22"/>
      <c r="OP10" s="22"/>
      <c r="OQ10" s="22"/>
      <c r="OR10" s="22"/>
    </row>
    <row r="11" spans="1:412" s="38" customFormat="1" ht="12" x14ac:dyDescent="0.25"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  <c r="BV11" s="39"/>
      <c r="BW11" s="39"/>
      <c r="BX11" s="39"/>
      <c r="BY11" s="39"/>
      <c r="BZ11" s="39"/>
      <c r="CA11" s="39"/>
      <c r="CB11" s="39"/>
      <c r="CC11" s="39"/>
      <c r="CD11" s="39"/>
      <c r="CE11" s="39"/>
      <c r="CF11" s="39"/>
      <c r="CG11" s="39"/>
      <c r="CH11" s="39"/>
      <c r="CI11" s="39"/>
      <c r="CJ11" s="39"/>
      <c r="CK11" s="39"/>
      <c r="CL11" s="39"/>
      <c r="CM11" s="39"/>
      <c r="CN11" s="39"/>
      <c r="CO11" s="39"/>
      <c r="CP11" s="39"/>
      <c r="CQ11" s="39"/>
      <c r="CR11" s="39"/>
      <c r="CS11" s="39"/>
      <c r="CT11" s="39"/>
      <c r="CU11" s="39"/>
      <c r="CV11" s="39"/>
      <c r="CW11" s="39"/>
      <c r="CX11" s="39"/>
      <c r="CY11" s="39"/>
      <c r="CZ11" s="39"/>
      <c r="DA11" s="39"/>
      <c r="DB11" s="39"/>
      <c r="DC11" s="39"/>
      <c r="DD11" s="39"/>
      <c r="DE11" s="39"/>
      <c r="DF11" s="39"/>
      <c r="DG11" s="39"/>
      <c r="DH11" s="39"/>
      <c r="DI11" s="39"/>
      <c r="DJ11" s="39"/>
      <c r="DK11" s="39"/>
      <c r="DL11" s="39"/>
      <c r="DM11" s="39"/>
      <c r="DN11" s="39"/>
      <c r="DO11" s="39"/>
      <c r="DP11" s="39"/>
      <c r="DQ11" s="39"/>
      <c r="DR11" s="39"/>
      <c r="DS11" s="39"/>
      <c r="DT11" s="39"/>
      <c r="DU11" s="39"/>
      <c r="DV11" s="39"/>
      <c r="DW11" s="39"/>
      <c r="DX11" s="39"/>
      <c r="DY11" s="39"/>
      <c r="DZ11" s="39"/>
      <c r="EA11" s="39"/>
      <c r="EB11" s="39"/>
      <c r="EC11" s="39"/>
      <c r="ED11" s="39"/>
      <c r="EE11" s="39"/>
      <c r="EF11" s="39"/>
      <c r="EG11" s="39"/>
      <c r="EH11" s="39"/>
      <c r="EI11" s="39"/>
      <c r="EJ11" s="39"/>
      <c r="EK11" s="39"/>
      <c r="EL11" s="39"/>
      <c r="EM11" s="39"/>
      <c r="EN11" s="39"/>
      <c r="EO11" s="39"/>
      <c r="EP11" s="39"/>
      <c r="EQ11" s="39"/>
      <c r="ER11" s="39"/>
      <c r="ES11" s="39"/>
      <c r="ET11" s="39"/>
      <c r="EU11" s="39"/>
      <c r="EV11" s="39"/>
      <c r="EW11" s="39"/>
      <c r="EX11" s="39"/>
      <c r="EY11" s="39"/>
      <c r="EZ11" s="39"/>
      <c r="FA11" s="39"/>
      <c r="FB11" s="39"/>
      <c r="FC11" s="39"/>
      <c r="FD11" s="39"/>
      <c r="FE11" s="39"/>
      <c r="FF11" s="39"/>
      <c r="FG11" s="39"/>
      <c r="FH11" s="39"/>
      <c r="FI11" s="39"/>
      <c r="FJ11" s="39"/>
      <c r="FK11" s="39"/>
      <c r="FL11" s="39"/>
      <c r="FM11" s="39"/>
      <c r="FN11" s="39"/>
      <c r="FO11" s="39"/>
      <c r="FP11" s="39"/>
      <c r="FQ11" s="39"/>
      <c r="FR11" s="39"/>
      <c r="FS11" s="39"/>
      <c r="FT11" s="39"/>
      <c r="FU11" s="39"/>
      <c r="FV11" s="39"/>
      <c r="FW11" s="39"/>
      <c r="FX11" s="39"/>
      <c r="FY11" s="39"/>
      <c r="FZ11" s="39"/>
      <c r="GA11" s="39"/>
      <c r="GB11" s="39"/>
      <c r="GC11" s="39"/>
      <c r="GD11" s="39"/>
      <c r="GE11" s="39"/>
      <c r="GF11" s="39"/>
      <c r="GG11" s="39"/>
      <c r="GH11" s="39"/>
      <c r="GI11" s="39"/>
      <c r="GJ11" s="39"/>
      <c r="GK11" s="39"/>
      <c r="GL11" s="39"/>
      <c r="GM11" s="39"/>
      <c r="GN11" s="39"/>
      <c r="GO11" s="39"/>
      <c r="GP11" s="39"/>
      <c r="GQ11" s="39"/>
      <c r="GR11" s="39"/>
      <c r="GS11" s="39"/>
      <c r="GT11" s="39"/>
      <c r="GU11" s="39"/>
      <c r="GV11" s="39"/>
      <c r="GW11" s="39"/>
      <c r="GX11" s="39"/>
      <c r="GY11" s="39"/>
      <c r="GZ11" s="39"/>
      <c r="HA11" s="39"/>
      <c r="HB11" s="39"/>
      <c r="HC11" s="39"/>
      <c r="HD11" s="39"/>
      <c r="HE11" s="39"/>
      <c r="HF11" s="39"/>
      <c r="HG11" s="39"/>
      <c r="HH11" s="39"/>
      <c r="HI11" s="39"/>
      <c r="HJ11" s="39"/>
      <c r="HK11" s="39"/>
      <c r="HL11" s="39"/>
      <c r="HM11" s="39"/>
      <c r="HN11" s="39"/>
      <c r="HO11" s="39"/>
      <c r="HP11" s="39"/>
      <c r="HQ11" s="39"/>
      <c r="HR11" s="39"/>
      <c r="HS11" s="39"/>
      <c r="HT11" s="39"/>
      <c r="HU11" s="39"/>
      <c r="HV11" s="39"/>
      <c r="HW11" s="39"/>
      <c r="HX11" s="39"/>
      <c r="HY11" s="39"/>
      <c r="HZ11" s="39"/>
      <c r="IA11" s="39"/>
      <c r="IB11" s="39"/>
      <c r="IC11" s="39"/>
      <c r="ID11" s="39"/>
      <c r="IE11" s="39"/>
      <c r="IF11" s="39"/>
      <c r="IG11" s="39"/>
      <c r="IH11" s="39"/>
      <c r="II11" s="39"/>
      <c r="IJ11" s="39"/>
      <c r="IK11" s="39"/>
      <c r="IL11" s="39"/>
      <c r="IM11" s="39"/>
      <c r="IN11" s="39"/>
      <c r="IO11" s="39"/>
      <c r="IP11" s="39"/>
      <c r="IQ11" s="39"/>
      <c r="IR11" s="39"/>
      <c r="IS11" s="39"/>
      <c r="IT11" s="39"/>
      <c r="IU11" s="39"/>
      <c r="IV11" s="39"/>
      <c r="IW11" s="39"/>
      <c r="IX11" s="39"/>
      <c r="IY11" s="39"/>
      <c r="IZ11" s="39"/>
      <c r="JA11" s="39"/>
      <c r="JB11" s="39"/>
      <c r="JC11" s="39"/>
      <c r="JD11" s="39"/>
      <c r="JE11" s="39"/>
      <c r="JF11" s="39"/>
      <c r="JG11" s="39"/>
      <c r="JH11" s="39"/>
      <c r="JI11" s="39"/>
      <c r="JJ11" s="39"/>
      <c r="JK11" s="39"/>
      <c r="JL11" s="39"/>
      <c r="JM11" s="39"/>
      <c r="JN11" s="39"/>
      <c r="JO11" s="39"/>
      <c r="JP11" s="39"/>
      <c r="JQ11" s="39"/>
      <c r="JR11" s="39"/>
      <c r="JS11" s="39"/>
      <c r="JT11" s="39"/>
      <c r="JU11" s="39"/>
      <c r="JV11" s="39"/>
      <c r="JW11" s="39"/>
      <c r="JX11" s="39"/>
      <c r="JY11" s="39"/>
      <c r="JZ11" s="39"/>
      <c r="KA11" s="39"/>
      <c r="KB11" s="39"/>
      <c r="KC11" s="39"/>
      <c r="KD11" s="39"/>
      <c r="KE11" s="39"/>
      <c r="KF11" s="39"/>
      <c r="KG11" s="39"/>
      <c r="KH11" s="39"/>
      <c r="KI11" s="39"/>
      <c r="KJ11" s="39"/>
      <c r="KK11" s="39"/>
      <c r="KL11" s="39"/>
      <c r="KM11" s="39"/>
      <c r="KN11" s="39"/>
      <c r="KO11" s="39"/>
      <c r="KP11" s="39"/>
      <c r="KQ11" s="39"/>
      <c r="KR11" s="39"/>
      <c r="KS11" s="39"/>
      <c r="KT11" s="39"/>
      <c r="KU11" s="39"/>
      <c r="KV11" s="39"/>
      <c r="KW11" s="39"/>
      <c r="KX11" s="39"/>
      <c r="KY11" s="39"/>
      <c r="KZ11" s="39"/>
      <c r="LA11" s="39"/>
      <c r="LB11" s="39"/>
      <c r="LC11" s="39"/>
      <c r="LD11" s="39"/>
      <c r="LE11" s="39"/>
      <c r="LF11" s="39"/>
      <c r="LG11" s="39"/>
      <c r="LH11" s="39"/>
      <c r="LI11" s="39"/>
      <c r="LJ11" s="39"/>
      <c r="LK11" s="39"/>
      <c r="LL11" s="39"/>
      <c r="LM11" s="39"/>
      <c r="LN11" s="39"/>
      <c r="LO11" s="39"/>
      <c r="LP11" s="39"/>
      <c r="LQ11" s="39"/>
      <c r="LR11" s="39"/>
      <c r="LS11" s="39"/>
      <c r="LT11" s="39"/>
      <c r="LU11" s="39"/>
      <c r="LV11" s="39"/>
      <c r="LW11" s="39"/>
      <c r="LX11" s="39"/>
      <c r="LY11" s="39"/>
      <c r="LZ11" s="39"/>
      <c r="MA11" s="39"/>
      <c r="MB11" s="39"/>
      <c r="MC11" s="39"/>
      <c r="MD11" s="39"/>
      <c r="ME11" s="39"/>
      <c r="MF11" s="39"/>
      <c r="MG11" s="39"/>
      <c r="MH11" s="39"/>
      <c r="MI11" s="39"/>
      <c r="MJ11" s="39"/>
      <c r="MK11" s="39"/>
      <c r="ML11" s="39"/>
      <c r="MM11" s="39"/>
      <c r="MN11" s="39"/>
      <c r="MO11" s="39"/>
      <c r="MP11" s="39"/>
      <c r="MQ11" s="39"/>
      <c r="MR11" s="39"/>
      <c r="MS11" s="39"/>
      <c r="MT11" s="39"/>
      <c r="MU11" s="39"/>
      <c r="MV11" s="39"/>
      <c r="MW11" s="39"/>
      <c r="MX11" s="39"/>
      <c r="MY11" s="39"/>
      <c r="MZ11" s="39"/>
      <c r="NA11" s="39"/>
      <c r="NB11" s="39"/>
      <c r="NC11" s="39"/>
      <c r="ND11" s="39"/>
      <c r="NE11" s="39"/>
      <c r="NF11" s="39"/>
      <c r="NG11" s="39"/>
      <c r="NH11" s="39"/>
      <c r="NI11" s="39"/>
      <c r="NJ11" s="39"/>
      <c r="NK11" s="39"/>
      <c r="NL11" s="39"/>
      <c r="NM11" s="39"/>
      <c r="NN11" s="39"/>
      <c r="NO11" s="39"/>
      <c r="NP11" s="39"/>
      <c r="NQ11" s="39"/>
      <c r="NR11" s="39"/>
      <c r="NS11" s="39"/>
      <c r="NT11" s="39"/>
      <c r="NU11" s="39"/>
      <c r="NV11" s="39"/>
      <c r="NW11" s="39"/>
      <c r="NX11" s="39"/>
      <c r="NY11" s="39"/>
      <c r="NZ11" s="39"/>
      <c r="OA11" s="39"/>
      <c r="OB11" s="39"/>
      <c r="OC11" s="39"/>
      <c r="OD11" s="39"/>
      <c r="OE11" s="39"/>
      <c r="OF11" s="39"/>
      <c r="OG11" s="39"/>
      <c r="OH11" s="39"/>
      <c r="OI11" s="39"/>
      <c r="OJ11" s="39"/>
      <c r="OK11" s="39"/>
      <c r="OL11" s="39"/>
      <c r="OM11" s="39"/>
      <c r="ON11" s="39"/>
      <c r="OO11" s="39"/>
      <c r="OP11" s="39"/>
      <c r="OQ11" s="39"/>
      <c r="OR11" s="39"/>
    </row>
    <row r="12" spans="1:412" x14ac:dyDescent="0.3">
      <c r="A12" s="31" t="s">
        <v>176</v>
      </c>
      <c r="B12" s="25"/>
      <c r="C12" s="25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OS12" s="24"/>
      <c r="OT12" s="24"/>
      <c r="OU12" s="24"/>
      <c r="OV12" s="24"/>
    </row>
    <row r="13" spans="1:412" x14ac:dyDescent="0.3">
      <c r="A13" s="28" t="s">
        <v>131</v>
      </c>
      <c r="B13" s="28"/>
      <c r="C13" s="28"/>
      <c r="D13" s="24" t="s">
        <v>89</v>
      </c>
      <c r="E13" s="24" t="s">
        <v>185</v>
      </c>
      <c r="F13" s="24" t="s">
        <v>184</v>
      </c>
      <c r="G13" s="24" t="s">
        <v>90</v>
      </c>
      <c r="H13" s="24" t="s">
        <v>91</v>
      </c>
      <c r="I13" s="24" t="s">
        <v>92</v>
      </c>
      <c r="J13" s="24" t="s">
        <v>93</v>
      </c>
      <c r="K13" s="24" t="s">
        <v>94</v>
      </c>
      <c r="L13" s="24" t="s">
        <v>95</v>
      </c>
      <c r="M13" s="24" t="s">
        <v>96</v>
      </c>
      <c r="N13" s="24" t="s">
        <v>141</v>
      </c>
      <c r="O13" s="24" t="s">
        <v>142</v>
      </c>
      <c r="P13" s="24" t="s">
        <v>97</v>
      </c>
      <c r="Q13" s="24" t="s">
        <v>197</v>
      </c>
      <c r="R13" s="24" t="s">
        <v>198</v>
      </c>
      <c r="S13" s="24" t="s">
        <v>199</v>
      </c>
      <c r="T13" s="24" t="s">
        <v>200</v>
      </c>
      <c r="U13" s="24" t="s">
        <v>98</v>
      </c>
      <c r="V13" s="24" t="s">
        <v>99</v>
      </c>
      <c r="W13" s="24" t="s">
        <v>100</v>
      </c>
      <c r="X13" s="24" t="s">
        <v>101</v>
      </c>
      <c r="Y13" s="24" t="s">
        <v>102</v>
      </c>
      <c r="Z13" s="24" t="s">
        <v>103</v>
      </c>
      <c r="AA13" s="24" t="s">
        <v>104</v>
      </c>
      <c r="AB13" s="24" t="s">
        <v>201</v>
      </c>
      <c r="AC13" s="24" t="s">
        <v>202</v>
      </c>
      <c r="AD13" s="24" t="s">
        <v>203</v>
      </c>
      <c r="AE13" s="24" t="s">
        <v>105</v>
      </c>
      <c r="AF13" s="24" t="s">
        <v>106</v>
      </c>
      <c r="AG13" s="24" t="s">
        <v>107</v>
      </c>
      <c r="AH13" s="24" t="s">
        <v>108</v>
      </c>
      <c r="AI13" s="24" t="s">
        <v>109</v>
      </c>
      <c r="AJ13" s="24" t="s">
        <v>110</v>
      </c>
      <c r="AK13" s="24" t="s">
        <v>111</v>
      </c>
      <c r="AL13" s="24" t="s">
        <v>112</v>
      </c>
      <c r="AM13" s="24" t="s">
        <v>113</v>
      </c>
      <c r="AN13" s="24" t="s">
        <v>114</v>
      </c>
      <c r="AO13" s="24" t="s">
        <v>115</v>
      </c>
      <c r="AP13" s="24" t="s">
        <v>116</v>
      </c>
      <c r="AQ13" s="24" t="s">
        <v>117</v>
      </c>
      <c r="AR13" s="24" t="s">
        <v>118</v>
      </c>
      <c r="AS13" s="24" t="s">
        <v>119</v>
      </c>
      <c r="MN13" s="22"/>
      <c r="MO13" s="22"/>
      <c r="MP13" s="22"/>
      <c r="MQ13" s="22"/>
      <c r="MR13" s="22"/>
      <c r="MS13" s="22"/>
      <c r="MT13" s="22"/>
      <c r="MU13" s="22"/>
      <c r="MV13" s="22"/>
      <c r="MW13" s="22"/>
      <c r="MX13" s="22"/>
      <c r="MY13" s="22"/>
      <c r="MZ13" s="22"/>
      <c r="NA13" s="22"/>
      <c r="NB13" s="22"/>
      <c r="NC13" s="22"/>
      <c r="ND13" s="22"/>
      <c r="NE13" s="22"/>
      <c r="NF13" s="22"/>
      <c r="NG13" s="22"/>
      <c r="NH13" s="22"/>
      <c r="NI13" s="22"/>
      <c r="NJ13" s="22"/>
      <c r="NK13" s="22"/>
      <c r="NL13" s="22"/>
      <c r="NM13" s="22"/>
      <c r="NN13" s="22"/>
      <c r="NO13" s="22"/>
      <c r="NP13" s="22"/>
      <c r="NQ13" s="22"/>
      <c r="NR13" s="22"/>
      <c r="NS13" s="22"/>
      <c r="NT13" s="22"/>
      <c r="NU13" s="22"/>
      <c r="NV13" s="22"/>
      <c r="NW13" s="22"/>
      <c r="NX13" s="22"/>
      <c r="NY13" s="22"/>
      <c r="NZ13" s="22"/>
      <c r="OA13" s="22"/>
      <c r="OB13" s="22"/>
      <c r="OC13" s="22"/>
      <c r="OD13" s="22"/>
      <c r="OE13" s="22"/>
      <c r="OF13" s="22"/>
      <c r="OG13" s="22"/>
      <c r="OH13" s="22"/>
      <c r="OI13" s="22"/>
      <c r="OJ13" s="22"/>
      <c r="OK13" s="22"/>
      <c r="OL13" s="22"/>
      <c r="OM13" s="22"/>
      <c r="ON13" s="22"/>
      <c r="OO13" s="22"/>
      <c r="OP13" s="22"/>
      <c r="OQ13" s="22"/>
      <c r="OR13" s="22"/>
    </row>
    <row r="14" spans="1:412" x14ac:dyDescent="0.3">
      <c r="A14" s="28" t="s">
        <v>170</v>
      </c>
      <c r="B14" s="28"/>
      <c r="C14" s="28"/>
      <c r="D14" s="130" cm="1">
        <f t="array" ref="D14">SUMPRODUCT($D$8:$BT$8,$D$10:$BT$10*($D$9:$BT$9=D$13))/SUMIFS($D$8:$BT$8,$D$9:$BT$9,D$13)</f>
        <v>0.94035630041844775</v>
      </c>
      <c r="E14" s="130" cm="1">
        <f t="array" ref="E14">SUMPRODUCT($D$8:$BT$8,$D$10:$BT$10*($D$9:$BT$9=E$13))/SUMIFS($D$8:$BT$8,$D$9:$BT$9,E$13)</f>
        <v>0.63409152819395265</v>
      </c>
      <c r="F14" s="130" cm="1">
        <f t="array" ref="F14">SUMPRODUCT($D$8:$BT$8,$D$10:$BT$10*($D$9:$BT$9=F$13))/SUMIFS($D$8:$BT$8,$D$9:$BT$9,F$13)</f>
        <v>0.79856954323251594</v>
      </c>
      <c r="G14" s="130" cm="1">
        <f t="array" ref="G14">SUMPRODUCT($D$8:$BT$8,$D$10:$BT$10*($D$9:$BT$9=G$13))/SUMIFS($D$8:$BT$8,$D$9:$BT$9,G$13)</f>
        <v>0.98771060079396733</v>
      </c>
      <c r="H14" s="130" cm="1">
        <f t="array" ref="H14">SUMPRODUCT($D$8:$BT$8,$D$10:$BT$10*($D$9:$BT$9=H$13))/SUMIFS($D$8:$BT$8,$D$9:$BT$9,H$13)</f>
        <v>0.7950080192461908</v>
      </c>
      <c r="I14" s="130" cm="1">
        <f t="array" ref="I14">SUMPRODUCT($D$8:$BT$8,$D$10:$BT$10*($D$9:$BT$9=I$13))/SUMIFS($D$8:$BT$8,$D$9:$BT$9,I$13)</f>
        <v>0.88972919168117814</v>
      </c>
      <c r="J14" s="130" cm="1">
        <f t="array" ref="J14">SUMPRODUCT($D$8:$BT$8,$D$10:$BT$10*($D$9:$BT$9=J$13))/SUMIFS($D$8:$BT$8,$D$9:$BT$9,J$13)</f>
        <v>0.92489271027471665</v>
      </c>
      <c r="K14" s="130" cm="1">
        <f t="array" ref="K14">SUMPRODUCT($D$8:$BT$8,$D$10:$BT$10*($D$9:$BT$9=K$13))/SUMIFS($D$8:$BT$8,$D$9:$BT$9,K$13)</f>
        <v>0.96092161734809123</v>
      </c>
      <c r="L14" s="130" cm="1">
        <f t="array" ref="L14">SUMPRODUCT($D$8:$BT$8,$D$10:$BT$10*($D$9:$BT$9=L$13))/SUMIFS($D$8:$BT$8,$D$9:$BT$9,L$13)</f>
        <v>0.9378574834500748</v>
      </c>
      <c r="M14" s="130" cm="1">
        <f t="array" ref="M14">SUMPRODUCT($D$8:$BT$8,$D$10:$BT$10*($D$9:$BT$9=M$13))/SUMIFS($D$8:$BT$8,$D$9:$BT$9,M$13)</f>
        <v>0.90134897998082464</v>
      </c>
      <c r="N14" s="130" cm="1">
        <f t="array" ref="N14">SUMPRODUCT($D$8:$BT$8,$D$10:$BT$10*($D$9:$BT$9=N$13))/SUMIFS($D$8:$BT$8,$D$9:$BT$9,N$13)</f>
        <v>0.74759597318361026</v>
      </c>
      <c r="O14" s="130" cm="1">
        <f t="array" ref="O14">SUMPRODUCT($D$8:$BT$8,$D$10:$BT$10*($D$9:$BT$9=O$13))/SUMIFS($D$8:$BT$8,$D$9:$BT$9,O$13)</f>
        <v>0.79648367128557307</v>
      </c>
      <c r="P14" s="130" cm="1">
        <f t="array" ref="P14">SUMPRODUCT($D$8:$BT$8,$D$10:$BT$10*($D$9:$BT$9=P$13))/SUMIFS($D$8:$BT$8,$D$9:$BT$9,P$13)</f>
        <v>0.85070626840853003</v>
      </c>
      <c r="Q14" s="130" cm="1">
        <f t="array" ref="Q14">SUMPRODUCT($D$8:$BT$8,$D$10:$BT$10*($D$9:$BT$9=Q$13))/SUMIFS($D$8:$BT$8,$D$9:$BT$9,Q$13)</f>
        <v>0.38476891615541925</v>
      </c>
      <c r="R14" s="130" cm="1">
        <f t="array" ref="R14">SUMPRODUCT($D$8:$BT$8,$D$10:$BT$10*($D$9:$BT$9=R$13))/SUMIFS($D$8:$BT$8,$D$9:$BT$9,R$13)</f>
        <v>0.58649919638073689</v>
      </c>
      <c r="S14" s="130" cm="1">
        <f t="array" ref="S14">SUMPRODUCT($D$8:$BT$8,$D$10:$BT$10*($D$9:$BT$9=S$13))/SUMIFS($D$8:$BT$8,$D$9:$BT$9,S$13)</f>
        <v>0.19133765101507036</v>
      </c>
      <c r="T14" s="130" cm="1">
        <f t="array" ref="T14">SUMPRODUCT($D$8:$BT$8,$D$10:$BT$10*($D$9:$BT$9=T$13))/SUMIFS($D$8:$BT$8,$D$9:$BT$9,T$13)</f>
        <v>0.31864665543716209</v>
      </c>
      <c r="U14" s="130" cm="1">
        <f t="array" ref="U14">SUMPRODUCT($D$8:$BT$8,$D$10:$BT$10*($D$9:$BT$9=U$13))/SUMIFS($D$8:$BT$8,$D$9:$BT$9,U$13)</f>
        <v>8.7527352297592995E-3</v>
      </c>
      <c r="V14" s="130" cm="1">
        <f t="array" ref="V14">SUMPRODUCT($D$8:$BT$8,$D$10:$BT$10*($D$9:$BT$9=V$13))/SUMIFS($D$8:$BT$8,$D$9:$BT$9,V$13)</f>
        <v>0.45391585520647065</v>
      </c>
      <c r="W14" s="130" cm="1">
        <f t="array" ref="W14">SUMPRODUCT($D$8:$BT$8,$D$10:$BT$10*($D$9:$BT$9=W$13))/SUMIFS($D$8:$BT$8,$D$9:$BT$9,W$13)</f>
        <v>0.61331568128767033</v>
      </c>
      <c r="X14" s="130" cm="1">
        <f t="array" ref="X14">SUMPRODUCT($D$8:$BT$8,$D$10:$BT$10*($D$9:$BT$9=X$13))/SUMIFS($D$8:$BT$8,$D$9:$BT$9,X$13)</f>
        <v>0.65814000268204376</v>
      </c>
      <c r="Y14" s="130" cm="1">
        <f t="array" ref="Y14">SUMPRODUCT($D$8:$BT$8,$D$10:$BT$10*($D$9:$BT$9=Y$13))/SUMIFS($D$8:$BT$8,$D$9:$BT$9,Y$13)</f>
        <v>0.3411186324106214</v>
      </c>
      <c r="Z14" s="130" cm="1">
        <f t="array" ref="Z14">SUMPRODUCT($D$8:$BT$8,$D$10:$BT$10*($D$9:$BT$9=Z$13))/SUMIFS($D$8:$BT$8,$D$9:$BT$9,Z$13)</f>
        <v>0.19531628930741962</v>
      </c>
      <c r="AA14" s="130" cm="1">
        <f t="array" ref="AA14">SUMPRODUCT($D$8:$BT$8,$D$10:$BT$10*($D$9:$BT$9=AA$13))/SUMIFS($D$8:$BT$8,$D$9:$BT$9,AA$13)</f>
        <v>6.8056841073664727E-4</v>
      </c>
      <c r="AB14" s="130" cm="1">
        <f t="array" ref="AB14">SUMPRODUCT($D$8:$BT$8,$D$10:$BT$10*($D$9:$BT$9=AB$13))/SUMIFS($D$8:$BT$8,$D$9:$BT$9,AB$13)</f>
        <v>4.4001896633475579E-4</v>
      </c>
      <c r="AC14" s="130" cm="1">
        <f t="array" ref="AC14">SUMPRODUCT($D$8:$BT$8,$D$10:$BT$10*($D$9:$BT$9=AC$13))/SUMIFS($D$8:$BT$8,$D$9:$BT$9,AC$13)</f>
        <v>0.33271624494719121</v>
      </c>
      <c r="AD14" s="130" cm="1">
        <f t="array" ref="AD14">SUMPRODUCT($D$8:$BT$8,$D$10:$BT$10*($D$9:$BT$9=AD$13))/SUMIFS($D$8:$BT$8,$D$9:$BT$9,AD$13)</f>
        <v>0.96610932575722297</v>
      </c>
      <c r="AE14" s="130" cm="1">
        <f t="array" ref="AE14">SUMPRODUCT($D$8:$BT$8,$D$10:$BT$10*($D$9:$BT$9=AE$13))/SUMIFS($D$8:$BT$8,$D$9:$BT$9,AE$13)</f>
        <v>0.97771720813454088</v>
      </c>
      <c r="AF14" s="130" cm="1">
        <f t="array" ref="AF14">SUMPRODUCT($D$8:$BT$8,$D$10:$BT$10*($D$9:$BT$9=AF$13))/SUMIFS($D$8:$BT$8,$D$9:$BT$9,AF$13)</f>
        <v>0.97826852370260486</v>
      </c>
      <c r="AG14" s="130" cm="1">
        <f t="array" ref="AG14">SUMPRODUCT($D$8:$BT$8,$D$10:$BT$10*($D$9:$BT$9=AG$13))/SUMIFS($D$8:$BT$8,$D$9:$BT$9,AG$13)</f>
        <v>0.94849330327519377</v>
      </c>
      <c r="AH14" s="130" cm="1">
        <f t="array" ref="AH14">SUMPRODUCT($D$8:$BT$8,$D$10:$BT$10*($D$9:$BT$9=AH$13))/SUMIFS($D$8:$BT$8,$D$9:$BT$9,AH$13)</f>
        <v>0.93202847386035825</v>
      </c>
      <c r="AI14" s="130" cm="1">
        <f t="array" ref="AI14">SUMPRODUCT($D$8:$BT$8,$D$10:$BT$10*($D$9:$BT$9=AI$13))/SUMIFS($D$8:$BT$8,$D$9:$BT$9,AI$13)</f>
        <v>0.97051244680082038</v>
      </c>
      <c r="AJ14" s="130" cm="1">
        <f t="array" ref="AJ14">SUMPRODUCT($D$8:$BT$8,$D$10:$BT$10*($D$9:$BT$9=AJ$13))/SUMIFS($D$8:$BT$8,$D$9:$BT$9,AJ$13)</f>
        <v>0.99559463119075997</v>
      </c>
      <c r="AK14" s="130" cm="1">
        <f t="array" ref="AK14">SUMPRODUCT($D$8:$BT$8,$D$10:$BT$10*($D$9:$BT$9=AK$13))/SUMIFS($D$8:$BT$8,$D$9:$BT$9,AK$13)</f>
        <v>0.92839502465901502</v>
      </c>
      <c r="AL14" s="130" cm="1">
        <f t="array" ref="AL14">SUMPRODUCT($D$8:$BT$8,$D$10:$BT$10*($D$9:$BT$9=AL$13))/SUMIFS($D$8:$BT$8,$D$9:$BT$9,AL$13)</f>
        <v>0.9587309176483354</v>
      </c>
      <c r="AM14" s="130" cm="1">
        <f t="array" ref="AM14">SUMPRODUCT($D$8:$BT$8,$D$10:$BT$10*($D$9:$BT$9=AM$13))/SUMIFS($D$8:$BT$8,$D$9:$BT$9,AM$13)</f>
        <v>0.90777099241716563</v>
      </c>
      <c r="AN14" s="130" cm="1">
        <f t="array" ref="AN14">SUMPRODUCT($D$8:$BT$8,$D$10:$BT$10*($D$9:$BT$9=AN$13))/SUMIFS($D$8:$BT$8,$D$9:$BT$9,AN$13)</f>
        <v>0.85985019492963677</v>
      </c>
      <c r="AO14" s="130" cm="1">
        <f t="array" ref="AO14">SUMPRODUCT($D$8:$BT$8,$D$10:$BT$10*($D$9:$BT$9=AO$13))/SUMIFS($D$8:$BT$8,$D$9:$BT$9,AO$13)</f>
        <v>1</v>
      </c>
      <c r="AP14" s="130" cm="1">
        <f t="array" ref="AP14">SUMPRODUCT($D$8:$BT$8,$D$10:$BT$10*($D$9:$BT$9=AP$13))/SUMIFS($D$8:$BT$8,$D$9:$BT$9,AP$13)</f>
        <v>0.99101171104891839</v>
      </c>
      <c r="AQ14" s="130" cm="1">
        <f t="array" ref="AQ14">SUMPRODUCT($D$8:$BT$8,$D$10:$BT$10*($D$9:$BT$9=AQ$13))/SUMIFS($D$8:$BT$8,$D$9:$BT$9,AQ$13)</f>
        <v>0.99374902158660328</v>
      </c>
      <c r="AR14" s="130" cm="1">
        <f t="array" ref="AR14">SUMPRODUCT($D$8:$BT$8,$D$10:$BT$10*($D$9:$BT$9=AR$13))/SUMIFS($D$8:$BT$8,$D$9:$BT$9,AR$13)</f>
        <v>0.94638678712674706</v>
      </c>
      <c r="AS14" s="130" cm="1">
        <f t="array" ref="AS14">SUMPRODUCT($D$8:$BT$8,$D$10:$BT$10*($D$9:$BT$9=AS$13))/SUMIFS($D$8:$BT$8,$D$9:$BT$9,AS$13)</f>
        <v>1</v>
      </c>
      <c r="MN14" s="22"/>
      <c r="MO14" s="22"/>
      <c r="MP14" s="22"/>
      <c r="MQ14" s="22"/>
      <c r="MR14" s="22"/>
      <c r="MS14" s="22"/>
      <c r="MT14" s="22"/>
      <c r="MU14" s="22"/>
      <c r="MV14" s="22"/>
      <c r="MW14" s="22"/>
      <c r="MX14" s="22"/>
      <c r="MY14" s="22"/>
      <c r="MZ14" s="22"/>
      <c r="NA14" s="22"/>
      <c r="NB14" s="22"/>
      <c r="NC14" s="22"/>
      <c r="ND14" s="22"/>
      <c r="NE14" s="22"/>
      <c r="NF14" s="22"/>
      <c r="NG14" s="22"/>
      <c r="NH14" s="22"/>
      <c r="NI14" s="22"/>
      <c r="NJ14" s="22"/>
      <c r="NK14" s="22"/>
      <c r="NL14" s="22"/>
      <c r="NM14" s="22"/>
      <c r="NN14" s="22"/>
      <c r="NO14" s="22"/>
      <c r="NP14" s="22"/>
      <c r="NQ14" s="22"/>
      <c r="NR14" s="22"/>
      <c r="NS14" s="22"/>
      <c r="NT14" s="22"/>
      <c r="NU14" s="22"/>
      <c r="NV14" s="22"/>
      <c r="NW14" s="22"/>
      <c r="NX14" s="22"/>
      <c r="NY14" s="22"/>
      <c r="NZ14" s="22"/>
      <c r="OA14" s="22"/>
      <c r="OB14" s="22"/>
      <c r="OC14" s="22"/>
      <c r="OD14" s="22"/>
      <c r="OE14" s="22"/>
      <c r="OF14" s="22"/>
      <c r="OG14" s="22"/>
      <c r="OH14" s="22"/>
      <c r="OI14" s="22"/>
      <c r="OJ14" s="22"/>
      <c r="OK14" s="22"/>
      <c r="OL14" s="22"/>
      <c r="OM14" s="22"/>
      <c r="ON14" s="22"/>
      <c r="OO14" s="22"/>
      <c r="OP14" s="22"/>
      <c r="OQ14" s="22"/>
      <c r="OR14" s="22"/>
    </row>
    <row r="15" spans="1:412" s="38" customFormat="1" ht="12" x14ac:dyDescent="0.25"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39"/>
      <c r="BH15" s="39"/>
      <c r="BI15" s="39"/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  <c r="BV15" s="39"/>
      <c r="BW15" s="39"/>
      <c r="BX15" s="39"/>
      <c r="BY15" s="39"/>
      <c r="BZ15" s="39"/>
      <c r="CA15" s="39"/>
      <c r="CB15" s="39"/>
      <c r="CC15" s="39"/>
      <c r="CD15" s="39"/>
      <c r="CE15" s="39"/>
      <c r="CF15" s="39"/>
      <c r="CG15" s="39"/>
      <c r="CH15" s="39"/>
      <c r="CI15" s="39"/>
      <c r="CJ15" s="39"/>
      <c r="CK15" s="39"/>
      <c r="CL15" s="39"/>
      <c r="CM15" s="39"/>
      <c r="CN15" s="39"/>
      <c r="CO15" s="39"/>
      <c r="CP15" s="39"/>
      <c r="CQ15" s="39"/>
      <c r="CR15" s="39"/>
      <c r="CS15" s="39"/>
      <c r="CT15" s="39"/>
      <c r="CU15" s="39"/>
      <c r="CV15" s="39"/>
      <c r="CW15" s="39"/>
      <c r="CX15" s="39"/>
      <c r="CY15" s="39"/>
      <c r="CZ15" s="39"/>
      <c r="DA15" s="39"/>
      <c r="DB15" s="39"/>
      <c r="DC15" s="39"/>
      <c r="DD15" s="39"/>
      <c r="DE15" s="39"/>
      <c r="DF15" s="39"/>
      <c r="DG15" s="39"/>
      <c r="DH15" s="39"/>
      <c r="DI15" s="39"/>
      <c r="DJ15" s="39"/>
      <c r="DK15" s="39"/>
      <c r="DL15" s="39"/>
      <c r="DM15" s="39"/>
      <c r="DN15" s="39"/>
      <c r="DO15" s="39"/>
      <c r="DP15" s="39"/>
      <c r="DQ15" s="39"/>
      <c r="DR15" s="39"/>
      <c r="DS15" s="39"/>
      <c r="DT15" s="39"/>
      <c r="DU15" s="39"/>
      <c r="DV15" s="39"/>
      <c r="DW15" s="39"/>
      <c r="DX15" s="39"/>
      <c r="DY15" s="39"/>
      <c r="DZ15" s="39"/>
      <c r="EA15" s="39"/>
      <c r="EB15" s="39"/>
      <c r="EC15" s="39"/>
      <c r="ED15" s="39"/>
      <c r="EE15" s="39"/>
      <c r="EF15" s="39"/>
      <c r="EG15" s="39"/>
      <c r="EH15" s="39"/>
      <c r="EI15" s="39"/>
      <c r="EJ15" s="39"/>
      <c r="EK15" s="39"/>
      <c r="EL15" s="39"/>
      <c r="EM15" s="39"/>
      <c r="EN15" s="39"/>
      <c r="EO15" s="39"/>
      <c r="EP15" s="39"/>
      <c r="EQ15" s="39"/>
      <c r="ER15" s="39"/>
      <c r="ES15" s="39"/>
      <c r="ET15" s="39"/>
      <c r="EU15" s="39"/>
      <c r="EV15" s="39"/>
      <c r="EW15" s="39"/>
      <c r="EX15" s="39"/>
      <c r="EY15" s="39"/>
      <c r="EZ15" s="39"/>
      <c r="FA15" s="39"/>
      <c r="FB15" s="39"/>
      <c r="FC15" s="39"/>
      <c r="FD15" s="39"/>
      <c r="FE15" s="39"/>
      <c r="FF15" s="39"/>
      <c r="FG15" s="39"/>
      <c r="FH15" s="39"/>
      <c r="FI15" s="39"/>
      <c r="FJ15" s="39"/>
      <c r="FK15" s="39"/>
      <c r="FL15" s="39"/>
      <c r="FM15" s="39"/>
      <c r="FN15" s="39"/>
      <c r="FO15" s="39"/>
      <c r="FP15" s="39"/>
      <c r="FQ15" s="39"/>
      <c r="FR15" s="39"/>
      <c r="FS15" s="39"/>
      <c r="FT15" s="39"/>
      <c r="FU15" s="39"/>
      <c r="FV15" s="39"/>
      <c r="FW15" s="39"/>
      <c r="FX15" s="39"/>
      <c r="FY15" s="39"/>
      <c r="FZ15" s="39"/>
      <c r="GA15" s="39"/>
      <c r="GB15" s="39"/>
      <c r="GC15" s="39"/>
      <c r="GD15" s="39"/>
      <c r="GE15" s="39"/>
      <c r="GF15" s="39"/>
      <c r="GG15" s="39"/>
      <c r="GH15" s="39"/>
      <c r="GI15" s="39"/>
      <c r="GJ15" s="39"/>
      <c r="GK15" s="39"/>
      <c r="GL15" s="39"/>
      <c r="GM15" s="39"/>
      <c r="GN15" s="39"/>
      <c r="GO15" s="39"/>
      <c r="GP15" s="39"/>
      <c r="GQ15" s="39"/>
      <c r="GR15" s="39"/>
      <c r="GS15" s="39"/>
      <c r="GT15" s="39"/>
      <c r="GU15" s="39"/>
      <c r="GV15" s="39"/>
      <c r="GW15" s="39"/>
      <c r="GX15" s="39"/>
      <c r="GY15" s="39"/>
      <c r="GZ15" s="39"/>
      <c r="HA15" s="39"/>
      <c r="HB15" s="39"/>
      <c r="HC15" s="39"/>
      <c r="HD15" s="39"/>
      <c r="HE15" s="39"/>
      <c r="HF15" s="39"/>
      <c r="HG15" s="39"/>
      <c r="HH15" s="39"/>
      <c r="HI15" s="39"/>
      <c r="HJ15" s="39"/>
      <c r="HK15" s="39"/>
      <c r="HL15" s="39"/>
      <c r="HM15" s="39"/>
      <c r="HN15" s="39"/>
      <c r="HO15" s="39"/>
      <c r="HP15" s="39"/>
      <c r="HQ15" s="39"/>
      <c r="HR15" s="39"/>
      <c r="HS15" s="39"/>
      <c r="HT15" s="39"/>
      <c r="HU15" s="39"/>
      <c r="HV15" s="39"/>
      <c r="HW15" s="39"/>
      <c r="HX15" s="39"/>
      <c r="HY15" s="39"/>
      <c r="HZ15" s="39"/>
      <c r="IA15" s="39"/>
      <c r="IB15" s="39"/>
      <c r="IC15" s="39"/>
      <c r="ID15" s="39"/>
      <c r="IE15" s="39"/>
      <c r="IF15" s="39"/>
      <c r="IG15" s="39"/>
      <c r="IH15" s="39"/>
      <c r="II15" s="39"/>
      <c r="IJ15" s="39"/>
      <c r="IK15" s="39"/>
      <c r="IL15" s="39"/>
      <c r="IM15" s="39"/>
      <c r="IN15" s="39"/>
      <c r="IO15" s="39"/>
      <c r="IP15" s="39"/>
      <c r="IQ15" s="39"/>
      <c r="IR15" s="39"/>
      <c r="IS15" s="39"/>
      <c r="IT15" s="39"/>
      <c r="IU15" s="39"/>
      <c r="IV15" s="39"/>
      <c r="IW15" s="39"/>
      <c r="IX15" s="39"/>
      <c r="IY15" s="39"/>
      <c r="IZ15" s="39"/>
      <c r="JA15" s="39"/>
      <c r="JB15" s="39"/>
      <c r="JC15" s="39"/>
      <c r="JD15" s="39"/>
      <c r="JE15" s="39"/>
      <c r="JF15" s="39"/>
      <c r="JG15" s="39"/>
      <c r="JH15" s="39"/>
      <c r="JI15" s="39"/>
      <c r="JJ15" s="39"/>
      <c r="JK15" s="39"/>
      <c r="JL15" s="39"/>
      <c r="JM15" s="39"/>
      <c r="JN15" s="39"/>
      <c r="JO15" s="39"/>
      <c r="JP15" s="39"/>
      <c r="JQ15" s="39"/>
      <c r="JR15" s="39"/>
      <c r="JS15" s="39"/>
      <c r="JT15" s="39"/>
      <c r="JU15" s="39"/>
      <c r="JV15" s="39"/>
      <c r="JW15" s="39"/>
      <c r="JX15" s="39"/>
      <c r="JY15" s="39"/>
      <c r="JZ15" s="39"/>
      <c r="KA15" s="39"/>
      <c r="KB15" s="39"/>
      <c r="KC15" s="39"/>
      <c r="KD15" s="39"/>
      <c r="KE15" s="39"/>
      <c r="KF15" s="39"/>
      <c r="KG15" s="39"/>
      <c r="KH15" s="39"/>
      <c r="KI15" s="39"/>
      <c r="KJ15" s="39"/>
      <c r="KK15" s="39"/>
      <c r="KL15" s="39"/>
      <c r="KM15" s="39"/>
      <c r="KN15" s="39"/>
      <c r="KO15" s="39"/>
      <c r="KP15" s="39"/>
      <c r="KQ15" s="39"/>
      <c r="KR15" s="39"/>
      <c r="KS15" s="39"/>
      <c r="KT15" s="39"/>
      <c r="KU15" s="39"/>
      <c r="KV15" s="39"/>
      <c r="KW15" s="39"/>
      <c r="KX15" s="39"/>
      <c r="KY15" s="39"/>
      <c r="KZ15" s="39"/>
      <c r="LA15" s="39"/>
      <c r="LB15" s="39"/>
      <c r="LC15" s="39"/>
      <c r="LD15" s="39"/>
      <c r="LE15" s="39"/>
      <c r="LF15" s="39"/>
      <c r="LG15" s="39"/>
      <c r="LH15" s="39"/>
      <c r="LI15" s="39"/>
      <c r="LJ15" s="39"/>
      <c r="LK15" s="39"/>
      <c r="LL15" s="39"/>
      <c r="LM15" s="39"/>
      <c r="LN15" s="39"/>
      <c r="LO15" s="39"/>
      <c r="LP15" s="39"/>
      <c r="LQ15" s="39"/>
      <c r="LR15" s="39"/>
      <c r="LS15" s="39"/>
      <c r="LT15" s="39"/>
      <c r="LU15" s="39"/>
      <c r="LV15" s="39"/>
      <c r="LW15" s="39"/>
      <c r="LX15" s="39"/>
      <c r="LY15" s="39"/>
      <c r="LZ15" s="39"/>
      <c r="MA15" s="39"/>
      <c r="MB15" s="39"/>
      <c r="MC15" s="39"/>
      <c r="MD15" s="39"/>
      <c r="ME15" s="39"/>
      <c r="MF15" s="39"/>
      <c r="MG15" s="39"/>
      <c r="MH15" s="39"/>
      <c r="MI15" s="39"/>
      <c r="MJ15" s="39"/>
      <c r="MK15" s="39"/>
      <c r="ML15" s="39"/>
      <c r="MM15" s="39"/>
      <c r="MN15" s="39"/>
      <c r="MO15" s="39"/>
      <c r="MP15" s="39"/>
      <c r="MQ15" s="39"/>
      <c r="MR15" s="39"/>
      <c r="MS15" s="39"/>
      <c r="MT15" s="39"/>
      <c r="MU15" s="39"/>
      <c r="MV15" s="39"/>
      <c r="MW15" s="39"/>
      <c r="MX15" s="39"/>
      <c r="MY15" s="39"/>
      <c r="MZ15" s="39"/>
      <c r="NA15" s="39"/>
      <c r="NB15" s="39"/>
      <c r="NC15" s="39"/>
      <c r="ND15" s="39"/>
      <c r="NE15" s="39"/>
      <c r="NF15" s="39"/>
      <c r="NG15" s="39"/>
      <c r="NH15" s="39"/>
      <c r="NI15" s="39"/>
      <c r="NJ15" s="39"/>
      <c r="NK15" s="39"/>
      <c r="NL15" s="39"/>
      <c r="NM15" s="39"/>
      <c r="NN15" s="39"/>
      <c r="NO15" s="39"/>
      <c r="NP15" s="39"/>
      <c r="NQ15" s="39"/>
      <c r="NR15" s="39"/>
      <c r="NS15" s="39"/>
      <c r="NT15" s="39"/>
      <c r="NU15" s="39"/>
      <c r="NV15" s="39"/>
      <c r="NW15" s="39"/>
      <c r="NX15" s="39"/>
      <c r="NY15" s="39"/>
      <c r="NZ15" s="39"/>
      <c r="OA15" s="39"/>
      <c r="OB15" s="39"/>
      <c r="OC15" s="39"/>
      <c r="OD15" s="39"/>
      <c r="OE15" s="39"/>
      <c r="OF15" s="39"/>
      <c r="OG15" s="39"/>
      <c r="OH15" s="39"/>
      <c r="OI15" s="39"/>
      <c r="OJ15" s="39"/>
      <c r="OK15" s="39"/>
      <c r="OL15" s="39"/>
      <c r="OM15" s="39"/>
      <c r="ON15" s="39"/>
      <c r="OO15" s="39"/>
      <c r="OP15" s="39"/>
      <c r="OQ15" s="39"/>
      <c r="OR15" s="39"/>
    </row>
    <row r="16" spans="1:412" x14ac:dyDescent="0.3">
      <c r="A16" s="31" t="s">
        <v>489</v>
      </c>
      <c r="B16" s="31"/>
      <c r="C16" s="31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OS16" s="24"/>
      <c r="OT16" s="24"/>
      <c r="OU16" s="24"/>
      <c r="OV16" s="24"/>
    </row>
    <row r="17" spans="1:412" s="28" customFormat="1" x14ac:dyDescent="0.3">
      <c r="A17" s="30" t="s">
        <v>490</v>
      </c>
      <c r="B17" s="30" t="s">
        <v>167</v>
      </c>
      <c r="C17" s="30" t="s">
        <v>166</v>
      </c>
      <c r="D17" s="29" t="s">
        <v>89</v>
      </c>
      <c r="E17" s="29" t="s">
        <v>185</v>
      </c>
      <c r="F17" s="29" t="s">
        <v>184</v>
      </c>
      <c r="G17" s="29" t="s">
        <v>90</v>
      </c>
      <c r="H17" s="29" t="s">
        <v>91</v>
      </c>
      <c r="I17" s="29" t="s">
        <v>92</v>
      </c>
      <c r="J17" s="29" t="s">
        <v>93</v>
      </c>
      <c r="K17" s="29" t="s">
        <v>94</v>
      </c>
      <c r="L17" s="29" t="s">
        <v>95</v>
      </c>
      <c r="M17" s="29" t="s">
        <v>96</v>
      </c>
      <c r="N17" s="29" t="s">
        <v>141</v>
      </c>
      <c r="O17" s="29" t="s">
        <v>142</v>
      </c>
      <c r="P17" s="29" t="s">
        <v>97</v>
      </c>
      <c r="Q17" s="29" t="s">
        <v>197</v>
      </c>
      <c r="R17" s="29" t="s">
        <v>198</v>
      </c>
      <c r="S17" s="29" t="s">
        <v>199</v>
      </c>
      <c r="T17" s="29" t="s">
        <v>200</v>
      </c>
      <c r="U17" s="29" t="s">
        <v>98</v>
      </c>
      <c r="V17" s="29" t="s">
        <v>99</v>
      </c>
      <c r="W17" s="29" t="s">
        <v>100</v>
      </c>
      <c r="X17" s="29" t="s">
        <v>101</v>
      </c>
      <c r="Y17" s="29" t="s">
        <v>102</v>
      </c>
      <c r="Z17" s="29" t="s">
        <v>103</v>
      </c>
      <c r="AA17" s="29" t="s">
        <v>104</v>
      </c>
      <c r="AB17" s="29" t="s">
        <v>201</v>
      </c>
      <c r="AC17" s="29" t="s">
        <v>202</v>
      </c>
      <c r="AD17" s="29" t="s">
        <v>203</v>
      </c>
      <c r="AE17" s="29" t="s">
        <v>105</v>
      </c>
      <c r="AF17" s="29" t="s">
        <v>106</v>
      </c>
      <c r="AG17" s="29" t="s">
        <v>107</v>
      </c>
      <c r="AH17" s="29" t="s">
        <v>108</v>
      </c>
      <c r="AI17" s="29" t="s">
        <v>109</v>
      </c>
      <c r="AJ17" s="29" t="s">
        <v>110</v>
      </c>
      <c r="AK17" s="29" t="s">
        <v>111</v>
      </c>
      <c r="AL17" s="29" t="s">
        <v>112</v>
      </c>
      <c r="AM17" s="29" t="s">
        <v>113</v>
      </c>
      <c r="AN17" s="29" t="s">
        <v>114</v>
      </c>
      <c r="AO17" s="29" t="s">
        <v>115</v>
      </c>
      <c r="AP17" s="29" t="s">
        <v>116</v>
      </c>
      <c r="AQ17" s="29" t="s">
        <v>117</v>
      </c>
      <c r="AR17" s="29" t="s">
        <v>118</v>
      </c>
      <c r="AS17" s="29" t="s">
        <v>119</v>
      </c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29"/>
      <c r="KY17" s="29"/>
      <c r="KZ17" s="29"/>
      <c r="LA17" s="29"/>
      <c r="LB17" s="29"/>
      <c r="LC17" s="29"/>
      <c r="LD17" s="29"/>
      <c r="LE17" s="29"/>
      <c r="LF17" s="29"/>
      <c r="LG17" s="29"/>
      <c r="LH17" s="29"/>
      <c r="LI17" s="29"/>
      <c r="LJ17" s="29"/>
      <c r="LK17" s="29"/>
      <c r="LL17" s="29"/>
      <c r="LM17" s="29"/>
      <c r="LN17" s="29"/>
      <c r="LO17" s="29"/>
      <c r="LP17" s="29"/>
      <c r="LQ17" s="29"/>
      <c r="LR17" s="29"/>
      <c r="LS17" s="29"/>
      <c r="LT17" s="29"/>
      <c r="LU17" s="29"/>
      <c r="LV17" s="29"/>
      <c r="LW17" s="29"/>
      <c r="LX17" s="29"/>
      <c r="LY17" s="29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29"/>
      <c r="NF17" s="29"/>
      <c r="NG17" s="29"/>
      <c r="NH17" s="29"/>
      <c r="NI17" s="29"/>
      <c r="NJ17" s="29"/>
      <c r="NK17" s="29"/>
      <c r="NL17" s="29"/>
      <c r="NM17" s="29"/>
      <c r="NN17" s="29"/>
      <c r="NO17" s="29"/>
      <c r="NP17" s="29"/>
      <c r="NQ17" s="29"/>
      <c r="NR17" s="29"/>
      <c r="NS17" s="29"/>
      <c r="NT17" s="29"/>
      <c r="NU17" s="29"/>
      <c r="NV17" s="29"/>
      <c r="NW17" s="29"/>
      <c r="NX17" s="29"/>
      <c r="NY17" s="29"/>
      <c r="NZ17" s="29"/>
      <c r="OA17" s="29"/>
      <c r="OB17" s="29"/>
      <c r="OC17" s="29"/>
      <c r="OD17" s="29"/>
      <c r="OE17" s="29"/>
      <c r="OF17" s="29"/>
      <c r="OG17" s="29"/>
      <c r="OH17" s="29"/>
      <c r="OI17" s="29"/>
      <c r="OJ17" s="29"/>
      <c r="OK17" s="29"/>
      <c r="OL17" s="29"/>
      <c r="OM17" s="29"/>
      <c r="ON17" s="29"/>
      <c r="OO17" s="29"/>
      <c r="OP17" s="29"/>
      <c r="OQ17" s="29"/>
      <c r="OR17" s="29"/>
      <c r="OS17" s="29"/>
      <c r="OT17" s="29"/>
      <c r="OU17" s="29"/>
      <c r="OV17" s="29"/>
    </row>
    <row r="18" spans="1:412" x14ac:dyDescent="0.3">
      <c r="A18" s="132">
        <v>191</v>
      </c>
      <c r="B18" s="131" cm="1">
        <f t="array" ref="B18:B86">TRANSPOSE(D8:BT8)</f>
        <v>162787</v>
      </c>
      <c r="C18" s="133" t="str" cm="1">
        <f t="array" ref="C18:C86">TRANSPOSE(D9:BT9)</f>
        <v>ISIC 01T03</v>
      </c>
      <c r="D18" s="130" cm="1">
        <f t="array" ref="D18">SUMPRODUCT(SCNReq!$D7:$BT7,$D$8:$BT$8*($D$9:$BT$9=D$17))/SUMIFS($D$8:$BT$8,$D$9:$BT$9,D$17)</f>
        <v>0.60163183361537698</v>
      </c>
      <c r="E18" s="130" cm="1">
        <f t="array" ref="E18">SUMPRODUCT(SCNReq!$D7:$BT7,$D$8:$BT$8*($D$9:$BT$9=E$17))/SUMIFS($D$8:$BT$8,$D$9:$BT$9,E$17)</f>
        <v>0</v>
      </c>
      <c r="F18" s="130" cm="1">
        <f t="array" ref="F18">SUMPRODUCT(SCNReq!$D7:$BT7,$D$8:$BT$8*($D$9:$BT$9=F$17))/SUMIFS($D$8:$BT$8,$D$9:$BT$9,F$17)</f>
        <v>0</v>
      </c>
      <c r="G18" s="130" cm="1">
        <f t="array" ref="G18">SUMPRODUCT(SCNReq!$D7:$BT7,$D$8:$BT$8*($D$9:$BT$9=G$17))/SUMIFS($D$8:$BT$8,$D$9:$BT$9,G$17)</f>
        <v>0</v>
      </c>
      <c r="H18" s="130" cm="1">
        <f t="array" ref="H18">SUMPRODUCT(SCNReq!$D7:$BT7,$D$8:$BT$8*($D$9:$BT$9=H$17))/SUMIFS($D$8:$BT$8,$D$9:$BT$9,H$17)</f>
        <v>0</v>
      </c>
      <c r="I18" s="130" cm="1">
        <f t="array" ref="I18">SUMPRODUCT(SCNReq!$D7:$BT7,$D$8:$BT$8*($D$9:$BT$9=I$17))/SUMIFS($D$8:$BT$8,$D$9:$BT$9,I$17)</f>
        <v>6.8457839083969482E-3</v>
      </c>
      <c r="J18" s="130" cm="1">
        <f t="array" ref="J18">SUMPRODUCT(SCNReq!$D7:$BT7,$D$8:$BT$8*($D$9:$BT$9=J$17))/SUMIFS($D$8:$BT$8,$D$9:$BT$9,J$17)</f>
        <v>1.2483426785178277E-5</v>
      </c>
      <c r="K18" s="130" cm="1">
        <f t="array" ref="K18">SUMPRODUCT(SCNReq!$D7:$BT7,$D$8:$BT$8*($D$9:$BT$9=K$17))/SUMIFS($D$8:$BT$8,$D$9:$BT$9,K$17)</f>
        <v>0</v>
      </c>
      <c r="L18" s="130" cm="1">
        <f t="array" ref="L18">SUMPRODUCT(SCNReq!$D7:$BT7,$D$8:$BT$8*($D$9:$BT$9=L$17))/SUMIFS($D$8:$BT$8,$D$9:$BT$9,L$17)</f>
        <v>0</v>
      </c>
      <c r="M18" s="130" cm="1">
        <f t="array" ref="M18">SUMPRODUCT(SCNReq!$D7:$BT7,$D$8:$BT$8*($D$9:$BT$9=M$17))/SUMIFS($D$8:$BT$8,$D$9:$BT$9,M$17)</f>
        <v>1.4311444680849388E-5</v>
      </c>
      <c r="N18" s="130" cm="1">
        <f t="array" ref="N18">SUMPRODUCT(SCNReq!$D7:$BT7,$D$8:$BT$8*($D$9:$BT$9=N$17))/SUMIFS($D$8:$BT$8,$D$9:$BT$9,N$17)</f>
        <v>0</v>
      </c>
      <c r="O18" s="130" cm="1">
        <f t="array" ref="O18">SUMPRODUCT(SCNReq!$D7:$BT7,$D$8:$BT$8*($D$9:$BT$9=O$17))/SUMIFS($D$8:$BT$8,$D$9:$BT$9,O$17)</f>
        <v>0</v>
      </c>
      <c r="P18" s="130" cm="1">
        <f t="array" ref="P18">SUMPRODUCT(SCNReq!$D7:$BT7,$D$8:$BT$8*($D$9:$BT$9=P$17))/SUMIFS($D$8:$BT$8,$D$9:$BT$9,P$17)</f>
        <v>0</v>
      </c>
      <c r="Q18" s="130" cm="1">
        <f t="array" ref="Q18">SUMPRODUCT(SCNReq!$D7:$BT7,$D$8:$BT$8*($D$9:$BT$9=Q$17))/SUMIFS($D$8:$BT$8,$D$9:$BT$9,Q$17)</f>
        <v>0</v>
      </c>
      <c r="R18" s="130" cm="1">
        <f t="array" ref="R18">SUMPRODUCT(SCNReq!$D7:$BT7,$D$8:$BT$8*($D$9:$BT$9=R$17))/SUMIFS($D$8:$BT$8,$D$9:$BT$9,R$17)</f>
        <v>0</v>
      </c>
      <c r="S18" s="130" cm="1">
        <f t="array" ref="S18">SUMPRODUCT(SCNReq!$D7:$BT7,$D$8:$BT$8*($D$9:$BT$9=S$17))/SUMIFS($D$8:$BT$8,$D$9:$BT$9,S$17)</f>
        <v>0</v>
      </c>
      <c r="T18" s="130" cm="1">
        <f t="array" ref="T18">SUMPRODUCT(SCNReq!$D7:$BT7,$D$8:$BT$8*($D$9:$BT$9=T$17))/SUMIFS($D$8:$BT$8,$D$9:$BT$9,T$17)</f>
        <v>0</v>
      </c>
      <c r="U18" s="130" cm="1">
        <f t="array" ref="U18">SUMPRODUCT(SCNReq!$D7:$BT7,$D$8:$BT$8*($D$9:$BT$9=U$17))/SUMIFS($D$8:$BT$8,$D$9:$BT$9,U$17)</f>
        <v>0</v>
      </c>
      <c r="V18" s="130" cm="1">
        <f t="array" ref="V18">SUMPRODUCT(SCNReq!$D7:$BT7,$D$8:$BT$8*($D$9:$BT$9=V$17))/SUMIFS($D$8:$BT$8,$D$9:$BT$9,V$17)</f>
        <v>0</v>
      </c>
      <c r="W18" s="130" cm="1">
        <f t="array" ref="W18">SUMPRODUCT(SCNReq!$D7:$BT7,$D$8:$BT$8*($D$9:$BT$9=W$17))/SUMIFS($D$8:$BT$8,$D$9:$BT$9,W$17)</f>
        <v>0</v>
      </c>
      <c r="X18" s="130" cm="1">
        <f t="array" ref="X18">SUMPRODUCT(SCNReq!$D7:$BT7,$D$8:$BT$8*($D$9:$BT$9=X$17))/SUMIFS($D$8:$BT$8,$D$9:$BT$9,X$17)</f>
        <v>0</v>
      </c>
      <c r="Y18" s="130" cm="1">
        <f t="array" ref="Y18">SUMPRODUCT(SCNReq!$D7:$BT7,$D$8:$BT$8*($D$9:$BT$9=Y$17))/SUMIFS($D$8:$BT$8,$D$9:$BT$9,Y$17)</f>
        <v>0</v>
      </c>
      <c r="Z18" s="130" cm="1">
        <f t="array" ref="Z18">SUMPRODUCT(SCNReq!$D7:$BT7,$D$8:$BT$8*($D$9:$BT$9=Z$17))/SUMIFS($D$8:$BT$8,$D$9:$BT$9,Z$17)</f>
        <v>0</v>
      </c>
      <c r="AA18" s="130" cm="1">
        <f t="array" ref="AA18">SUMPRODUCT(SCNReq!$D7:$BT7,$D$8:$BT$8*($D$9:$BT$9=AA$17))/SUMIFS($D$8:$BT$8,$D$9:$BT$9,AA$17)</f>
        <v>0</v>
      </c>
      <c r="AB18" s="130" cm="1">
        <f t="array" ref="AB18">SUMPRODUCT(SCNReq!$D7:$BT7,$D$8:$BT$8*($D$9:$BT$9=AB$17))/SUMIFS($D$8:$BT$8,$D$9:$BT$9,AB$17)</f>
        <v>0</v>
      </c>
      <c r="AC18" s="130" cm="1">
        <f t="array" ref="AC18">SUMPRODUCT(SCNReq!$D7:$BT7,$D$8:$BT$8*($D$9:$BT$9=AC$17))/SUMIFS($D$8:$BT$8,$D$9:$BT$9,AC$17)</f>
        <v>0</v>
      </c>
      <c r="AD18" s="130" cm="1">
        <f t="array" ref="AD18">SUMPRODUCT(SCNReq!$D7:$BT7,$D$8:$BT$8*($D$9:$BT$9=AD$17))/SUMIFS($D$8:$BT$8,$D$9:$BT$9,AD$17)</f>
        <v>9.698474429972165E-6</v>
      </c>
      <c r="AE18" s="130" cm="1">
        <f t="array" ref="AE18">SUMPRODUCT(SCNReq!$D7:$BT7,$D$8:$BT$8*($D$9:$BT$9=AE$17))/SUMIFS($D$8:$BT$8,$D$9:$BT$9,AE$17)</f>
        <v>0</v>
      </c>
      <c r="AF18" s="130" cm="1">
        <f t="array" ref="AF18">SUMPRODUCT(SCNReq!$D7:$BT7,$D$8:$BT$8*($D$9:$BT$9=AF$17))/SUMIFS($D$8:$BT$8,$D$9:$BT$9,AF$17)</f>
        <v>1.9914200829542848E-3</v>
      </c>
      <c r="AG18" s="130" cm="1">
        <f t="array" ref="AG18">SUMPRODUCT(SCNReq!$D7:$BT7,$D$8:$BT$8*($D$9:$BT$9=AG$17))/SUMIFS($D$8:$BT$8,$D$9:$BT$9,AG$17)</f>
        <v>0</v>
      </c>
      <c r="AH18" s="130" cm="1">
        <f t="array" ref="AH18">SUMPRODUCT(SCNReq!$D7:$BT7,$D$8:$BT$8*($D$9:$BT$9=AH$17))/SUMIFS($D$8:$BT$8,$D$9:$BT$9,AH$17)</f>
        <v>4.8580216734144525E-4</v>
      </c>
      <c r="AI18" s="130" cm="1">
        <f t="array" ref="AI18">SUMPRODUCT(SCNReq!$D7:$BT7,$D$8:$BT$8*($D$9:$BT$9=AI$17))/SUMIFS($D$8:$BT$8,$D$9:$BT$9,AI$17)</f>
        <v>0</v>
      </c>
      <c r="AJ18" s="130" cm="1">
        <f t="array" ref="AJ18">SUMPRODUCT(SCNReq!$D7:$BT7,$D$8:$BT$8*($D$9:$BT$9=AJ$17))/SUMIFS($D$8:$BT$8,$D$9:$BT$9,AJ$17)</f>
        <v>0</v>
      </c>
      <c r="AK18" s="130" cm="1">
        <f t="array" ref="AK18">SUMPRODUCT(SCNReq!$D7:$BT7,$D$8:$BT$8*($D$9:$BT$9=AK$17))/SUMIFS($D$8:$BT$8,$D$9:$BT$9,AK$17)</f>
        <v>0</v>
      </c>
      <c r="AL18" s="130" cm="1">
        <f t="array" ref="AL18">SUMPRODUCT(SCNReq!$D7:$BT7,$D$8:$BT$8*($D$9:$BT$9=AL$17))/SUMIFS($D$8:$BT$8,$D$9:$BT$9,AL$17)</f>
        <v>0</v>
      </c>
      <c r="AM18" s="130" cm="1">
        <f t="array" ref="AM18">SUMPRODUCT(SCNReq!$D7:$BT7,$D$8:$BT$8*($D$9:$BT$9=AM$17))/SUMIFS($D$8:$BT$8,$D$9:$BT$9,AM$17)</f>
        <v>0</v>
      </c>
      <c r="AN18" s="130" cm="1">
        <f t="array" ref="AN18">SUMPRODUCT(SCNReq!$D7:$BT7,$D$8:$BT$8*($D$9:$BT$9=AN$17))/SUMIFS($D$8:$BT$8,$D$9:$BT$9,AN$17)</f>
        <v>1.0279495954762408E-5</v>
      </c>
      <c r="AO18" s="130" cm="1">
        <f t="array" ref="AO18">SUMPRODUCT(SCNReq!$D7:$BT7,$D$8:$BT$8*($D$9:$BT$9=AO$17))/SUMIFS($D$8:$BT$8,$D$9:$BT$9,AO$17)</f>
        <v>2.4181529578730598E-3</v>
      </c>
      <c r="AP18" s="130" cm="1">
        <f t="array" ref="AP18">SUMPRODUCT(SCNReq!$D7:$BT7,$D$8:$BT$8*($D$9:$BT$9=AP$17))/SUMIFS($D$8:$BT$8,$D$9:$BT$9,AP$17)</f>
        <v>9.0142928735883709E-5</v>
      </c>
      <c r="AQ18" s="130" cm="1">
        <f t="array" ref="AQ18">SUMPRODUCT(SCNReq!$D7:$BT7,$D$8:$BT$8*($D$9:$BT$9=AQ$17))/SUMIFS($D$8:$BT$8,$D$9:$BT$9,AQ$17)</f>
        <v>5.3271968718454186E-5</v>
      </c>
      <c r="AR18" s="130" cm="1">
        <f t="array" ref="AR18">SUMPRODUCT(SCNReq!$D7:$BT7,$D$8:$BT$8*($D$9:$BT$9=AR$17))/SUMIFS($D$8:$BT$8,$D$9:$BT$9,AR$17)</f>
        <v>4.7229113701241366E-5</v>
      </c>
      <c r="AS18" s="130" cm="1">
        <f t="array" ref="AS18">SUMPRODUCT(SCNReq!$D7:$BT7,$D$8:$BT$8*($D$9:$BT$9=AS$17))/SUMIFS($D$8:$BT$8,$D$9:$BT$9,AS$17)</f>
        <v>0</v>
      </c>
      <c r="OS18" s="24"/>
      <c r="OT18" s="24"/>
      <c r="OU18" s="24"/>
      <c r="OV18" s="24"/>
    </row>
    <row r="19" spans="1:412" x14ac:dyDescent="0.3">
      <c r="A19" s="132">
        <v>192</v>
      </c>
      <c r="B19" s="131">
        <v>87455</v>
      </c>
      <c r="C19" s="133" t="str">
        <v>ISIC 01T03</v>
      </c>
      <c r="D19" s="130" cm="1">
        <f t="array" ref="D19">SUMPRODUCT(SCNReq!$D8:$BT8,$D$8:$BT$8*($D$9:$BT$9=D$17))/SUMIFS($D$8:$BT$8,$D$9:$BT$9,D$17)</f>
        <v>0.35265412868500079</v>
      </c>
      <c r="E19" s="130" cm="1">
        <f t="array" ref="E19">SUMPRODUCT(SCNReq!$D8:$BT8,$D$8:$BT$8*($D$9:$BT$9=E$17))/SUMIFS($D$8:$BT$8,$D$9:$BT$9,E$17)</f>
        <v>0</v>
      </c>
      <c r="F19" s="130" cm="1">
        <f t="array" ref="F19">SUMPRODUCT(SCNReq!$D8:$BT8,$D$8:$BT$8*($D$9:$BT$9=F$17))/SUMIFS($D$8:$BT$8,$D$9:$BT$9,F$17)</f>
        <v>0</v>
      </c>
      <c r="G19" s="130" cm="1">
        <f t="array" ref="G19">SUMPRODUCT(SCNReq!$D8:$BT8,$D$8:$BT$8*($D$9:$BT$9=G$17))/SUMIFS($D$8:$BT$8,$D$9:$BT$9,G$17)</f>
        <v>0</v>
      </c>
      <c r="H19" s="130" cm="1">
        <f t="array" ref="H19">SUMPRODUCT(SCNReq!$D8:$BT8,$D$8:$BT$8*($D$9:$BT$9=H$17))/SUMIFS($D$8:$BT$8,$D$9:$BT$9,H$17)</f>
        <v>0</v>
      </c>
      <c r="I19" s="130" cm="1">
        <f t="array" ref="I19">SUMPRODUCT(SCNReq!$D8:$BT8,$D$8:$BT$8*($D$9:$BT$9=I$17))/SUMIFS($D$8:$BT$8,$D$9:$BT$9,I$17)</f>
        <v>3.7556828617002301E-4</v>
      </c>
      <c r="J19" s="130" cm="1">
        <f t="array" ref="J19">SUMPRODUCT(SCNReq!$D8:$BT8,$D$8:$BT$8*($D$9:$BT$9=J$17))/SUMIFS($D$8:$BT$8,$D$9:$BT$9,J$17)</f>
        <v>0</v>
      </c>
      <c r="K19" s="130" cm="1">
        <f t="array" ref="K19">SUMPRODUCT(SCNReq!$D8:$BT8,$D$8:$BT$8*($D$9:$BT$9=K$17))/SUMIFS($D$8:$BT$8,$D$9:$BT$9,K$17)</f>
        <v>0</v>
      </c>
      <c r="L19" s="130" cm="1">
        <f t="array" ref="L19">SUMPRODUCT(SCNReq!$D8:$BT8,$D$8:$BT$8*($D$9:$BT$9=L$17))/SUMIFS($D$8:$BT$8,$D$9:$BT$9,L$17)</f>
        <v>0</v>
      </c>
      <c r="M19" s="130" cm="1">
        <f t="array" ref="M19">SUMPRODUCT(SCNReq!$D8:$BT8,$D$8:$BT$8*($D$9:$BT$9=M$17))/SUMIFS($D$8:$BT$8,$D$9:$BT$9,M$17)</f>
        <v>0</v>
      </c>
      <c r="N19" s="130" cm="1">
        <f t="array" ref="N19">SUMPRODUCT(SCNReq!$D8:$BT8,$D$8:$BT$8*($D$9:$BT$9=N$17))/SUMIFS($D$8:$BT$8,$D$9:$BT$9,N$17)</f>
        <v>0</v>
      </c>
      <c r="O19" s="130" cm="1">
        <f t="array" ref="O19">SUMPRODUCT(SCNReq!$D8:$BT8,$D$8:$BT$8*($D$9:$BT$9=O$17))/SUMIFS($D$8:$BT$8,$D$9:$BT$9,O$17)</f>
        <v>0</v>
      </c>
      <c r="P19" s="130" cm="1">
        <f t="array" ref="P19">SUMPRODUCT(SCNReq!$D8:$BT8,$D$8:$BT$8*($D$9:$BT$9=P$17))/SUMIFS($D$8:$BT$8,$D$9:$BT$9,P$17)</f>
        <v>0</v>
      </c>
      <c r="Q19" s="130" cm="1">
        <f t="array" ref="Q19">SUMPRODUCT(SCNReq!$D8:$BT8,$D$8:$BT$8*($D$9:$BT$9=Q$17))/SUMIFS($D$8:$BT$8,$D$9:$BT$9,Q$17)</f>
        <v>0</v>
      </c>
      <c r="R19" s="130" cm="1">
        <f t="array" ref="R19">SUMPRODUCT(SCNReq!$D8:$BT8,$D$8:$BT$8*($D$9:$BT$9=R$17))/SUMIFS($D$8:$BT$8,$D$9:$BT$9,R$17)</f>
        <v>0</v>
      </c>
      <c r="S19" s="130" cm="1">
        <f t="array" ref="S19">SUMPRODUCT(SCNReq!$D8:$BT8,$D$8:$BT$8*($D$9:$BT$9=S$17))/SUMIFS($D$8:$BT$8,$D$9:$BT$9,S$17)</f>
        <v>0</v>
      </c>
      <c r="T19" s="130" cm="1">
        <f t="array" ref="T19">SUMPRODUCT(SCNReq!$D8:$BT8,$D$8:$BT$8*($D$9:$BT$9=T$17))/SUMIFS($D$8:$BT$8,$D$9:$BT$9,T$17)</f>
        <v>0</v>
      </c>
      <c r="U19" s="130" cm="1">
        <f t="array" ref="U19">SUMPRODUCT(SCNReq!$D8:$BT8,$D$8:$BT$8*($D$9:$BT$9=U$17))/SUMIFS($D$8:$BT$8,$D$9:$BT$9,U$17)</f>
        <v>0</v>
      </c>
      <c r="V19" s="130" cm="1">
        <f t="array" ref="V19">SUMPRODUCT(SCNReq!$D8:$BT8,$D$8:$BT$8*($D$9:$BT$9=V$17))/SUMIFS($D$8:$BT$8,$D$9:$BT$9,V$17)</f>
        <v>0</v>
      </c>
      <c r="W19" s="130" cm="1">
        <f t="array" ref="W19">SUMPRODUCT(SCNReq!$D8:$BT8,$D$8:$BT$8*($D$9:$BT$9=W$17))/SUMIFS($D$8:$BT$8,$D$9:$BT$9,W$17)</f>
        <v>0</v>
      </c>
      <c r="X19" s="130" cm="1">
        <f t="array" ref="X19">SUMPRODUCT(SCNReq!$D8:$BT8,$D$8:$BT$8*($D$9:$BT$9=X$17))/SUMIFS($D$8:$BT$8,$D$9:$BT$9,X$17)</f>
        <v>0</v>
      </c>
      <c r="Y19" s="130" cm="1">
        <f t="array" ref="Y19">SUMPRODUCT(SCNReq!$D8:$BT8,$D$8:$BT$8*($D$9:$BT$9=Y$17))/SUMIFS($D$8:$BT$8,$D$9:$BT$9,Y$17)</f>
        <v>0</v>
      </c>
      <c r="Z19" s="130" cm="1">
        <f t="array" ref="Z19">SUMPRODUCT(SCNReq!$D8:$BT8,$D$8:$BT$8*($D$9:$BT$9=Z$17))/SUMIFS($D$8:$BT$8,$D$9:$BT$9,Z$17)</f>
        <v>0</v>
      </c>
      <c r="AA19" s="130" cm="1">
        <f t="array" ref="AA19">SUMPRODUCT(SCNReq!$D8:$BT8,$D$8:$BT$8*($D$9:$BT$9=AA$17))/SUMIFS($D$8:$BT$8,$D$9:$BT$9,AA$17)</f>
        <v>0</v>
      </c>
      <c r="AB19" s="130" cm="1">
        <f t="array" ref="AB19">SUMPRODUCT(SCNReq!$D8:$BT8,$D$8:$BT$8*($D$9:$BT$9=AB$17))/SUMIFS($D$8:$BT$8,$D$9:$BT$9,AB$17)</f>
        <v>0</v>
      </c>
      <c r="AC19" s="130" cm="1">
        <f t="array" ref="AC19">SUMPRODUCT(SCNReq!$D8:$BT8,$D$8:$BT$8*($D$9:$BT$9=AC$17))/SUMIFS($D$8:$BT$8,$D$9:$BT$9,AC$17)</f>
        <v>0</v>
      </c>
      <c r="AD19" s="130" cm="1">
        <f t="array" ref="AD19">SUMPRODUCT(SCNReq!$D8:$BT8,$D$8:$BT$8*($D$9:$BT$9=AD$17))/SUMIFS($D$8:$BT$8,$D$9:$BT$9,AD$17)</f>
        <v>0</v>
      </c>
      <c r="AE19" s="130" cm="1">
        <f t="array" ref="AE19">SUMPRODUCT(SCNReq!$D8:$BT8,$D$8:$BT$8*($D$9:$BT$9=AE$17))/SUMIFS($D$8:$BT$8,$D$9:$BT$9,AE$17)</f>
        <v>0</v>
      </c>
      <c r="AF19" s="130" cm="1">
        <f t="array" ref="AF19">SUMPRODUCT(SCNReq!$D8:$BT8,$D$8:$BT$8*($D$9:$BT$9=AF$17))/SUMIFS($D$8:$BT$8,$D$9:$BT$9,AF$17)</f>
        <v>7.8247261345852908E-4</v>
      </c>
      <c r="AG19" s="130" cm="1">
        <f t="array" ref="AG19">SUMPRODUCT(SCNReq!$D8:$BT8,$D$8:$BT$8*($D$9:$BT$9=AG$17))/SUMIFS($D$8:$BT$8,$D$9:$BT$9,AG$17)</f>
        <v>0</v>
      </c>
      <c r="AH19" s="130" cm="1">
        <f t="array" ref="AH19">SUMPRODUCT(SCNReq!$D8:$BT8,$D$8:$BT$8*($D$9:$BT$9=AH$17))/SUMIFS($D$8:$BT$8,$D$9:$BT$9,AH$17)</f>
        <v>9.195766346664641E-5</v>
      </c>
      <c r="AI19" s="130" cm="1">
        <f t="array" ref="AI19">SUMPRODUCT(SCNReq!$D8:$BT8,$D$8:$BT$8*($D$9:$BT$9=AI$17))/SUMIFS($D$8:$BT$8,$D$9:$BT$9,AI$17)</f>
        <v>0</v>
      </c>
      <c r="AJ19" s="130" cm="1">
        <f t="array" ref="AJ19">SUMPRODUCT(SCNReq!$D8:$BT8,$D$8:$BT$8*($D$9:$BT$9=AJ$17))/SUMIFS($D$8:$BT$8,$D$9:$BT$9,AJ$17)</f>
        <v>0</v>
      </c>
      <c r="AK19" s="130" cm="1">
        <f t="array" ref="AK19">SUMPRODUCT(SCNReq!$D8:$BT8,$D$8:$BT$8*($D$9:$BT$9=AK$17))/SUMIFS($D$8:$BT$8,$D$9:$BT$9,AK$17)</f>
        <v>0</v>
      </c>
      <c r="AL19" s="130" cm="1">
        <f t="array" ref="AL19">SUMPRODUCT(SCNReq!$D8:$BT8,$D$8:$BT$8*($D$9:$BT$9=AL$17))/SUMIFS($D$8:$BT$8,$D$9:$BT$9,AL$17)</f>
        <v>0</v>
      </c>
      <c r="AM19" s="130" cm="1">
        <f t="array" ref="AM19">SUMPRODUCT(SCNReq!$D8:$BT8,$D$8:$BT$8*($D$9:$BT$9=AM$17))/SUMIFS($D$8:$BT$8,$D$9:$BT$9,AM$17)</f>
        <v>0</v>
      </c>
      <c r="AN19" s="130" cm="1">
        <f t="array" ref="AN19">SUMPRODUCT(SCNReq!$D8:$BT8,$D$8:$BT$8*($D$9:$BT$9=AN$17))/SUMIFS($D$8:$BT$8,$D$9:$BT$9,AN$17)</f>
        <v>0</v>
      </c>
      <c r="AO19" s="130" cm="1">
        <f t="array" ref="AO19">SUMPRODUCT(SCNReq!$D8:$BT8,$D$8:$BT$8*($D$9:$BT$9=AO$17))/SUMIFS($D$8:$BT$8,$D$9:$BT$9,AO$17)</f>
        <v>9.2967043183191553E-5</v>
      </c>
      <c r="AP19" s="130" cm="1">
        <f t="array" ref="AP19">SUMPRODUCT(SCNReq!$D8:$BT8,$D$8:$BT$8*($D$9:$BT$9=AP$17))/SUMIFS($D$8:$BT$8,$D$9:$BT$9,AP$17)</f>
        <v>4.0105427287507862E-5</v>
      </c>
      <c r="AQ19" s="130" cm="1">
        <f t="array" ref="AQ19">SUMPRODUCT(SCNReq!$D8:$BT8,$D$8:$BT$8*($D$9:$BT$9=AQ$17))/SUMIFS($D$8:$BT$8,$D$9:$BT$9,AQ$17)</f>
        <v>0</v>
      </c>
      <c r="AR19" s="130" cm="1">
        <f t="array" ref="AR19">SUMPRODUCT(SCNReq!$D8:$BT8,$D$8:$BT$8*($D$9:$BT$9=AR$17))/SUMIFS($D$8:$BT$8,$D$9:$BT$9,AR$17)</f>
        <v>0</v>
      </c>
      <c r="AS19" s="130" cm="1">
        <f t="array" ref="AS19">SUMPRODUCT(SCNReq!$D8:$BT8,$D$8:$BT$8*($D$9:$BT$9=AS$17))/SUMIFS($D$8:$BT$8,$D$9:$BT$9,AS$17)</f>
        <v>0</v>
      </c>
      <c r="OS19" s="24"/>
      <c r="OT19" s="24"/>
      <c r="OU19" s="24"/>
      <c r="OV19" s="24"/>
    </row>
    <row r="20" spans="1:412" x14ac:dyDescent="0.3">
      <c r="A20" s="132">
        <v>280</v>
      </c>
      <c r="B20" s="131">
        <v>10300</v>
      </c>
      <c r="C20" s="133" t="str">
        <v>ISIC 01T03</v>
      </c>
      <c r="D20" s="130" cm="1">
        <f t="array" ref="D20">SUMPRODUCT(SCNReq!$D9:$BT9,$D$8:$BT$8*($D$9:$BT$9=D$17))/SUMIFS($D$8:$BT$8,$D$9:$BT$9,D$17)</f>
        <v>7.7953606808155551E-2</v>
      </c>
      <c r="E20" s="130" cm="1">
        <f t="array" ref="E20">SUMPRODUCT(SCNReq!$D9:$BT9,$D$8:$BT$8*($D$9:$BT$9=E$17))/SUMIFS($D$8:$BT$8,$D$9:$BT$9,E$17)</f>
        <v>0</v>
      </c>
      <c r="F20" s="130" cm="1">
        <f t="array" ref="F20">SUMPRODUCT(SCNReq!$D9:$BT9,$D$8:$BT$8*($D$9:$BT$9=F$17))/SUMIFS($D$8:$BT$8,$D$9:$BT$9,F$17)</f>
        <v>0</v>
      </c>
      <c r="G20" s="130" cm="1">
        <f t="array" ref="G20">SUMPRODUCT(SCNReq!$D9:$BT9,$D$8:$BT$8*($D$9:$BT$9=G$17))/SUMIFS($D$8:$BT$8,$D$9:$BT$9,G$17)</f>
        <v>0</v>
      </c>
      <c r="H20" s="130" cm="1">
        <f t="array" ref="H20">SUMPRODUCT(SCNReq!$D9:$BT9,$D$8:$BT$8*($D$9:$BT$9=H$17))/SUMIFS($D$8:$BT$8,$D$9:$BT$9,H$17)</f>
        <v>0</v>
      </c>
      <c r="I20" s="130" cm="1">
        <f t="array" ref="I20">SUMPRODUCT(SCNReq!$D9:$BT9,$D$8:$BT$8*($D$9:$BT$9=I$17))/SUMIFS($D$8:$BT$8,$D$9:$BT$9,I$17)</f>
        <v>3.8031609551269258E-3</v>
      </c>
      <c r="J20" s="130" cm="1">
        <f t="array" ref="J20">SUMPRODUCT(SCNReq!$D9:$BT9,$D$8:$BT$8*($D$9:$BT$9=J$17))/SUMIFS($D$8:$BT$8,$D$9:$BT$9,J$17)</f>
        <v>1.5420949978451801E-4</v>
      </c>
      <c r="K20" s="130" cm="1">
        <f t="array" ref="K20">SUMPRODUCT(SCNReq!$D9:$BT9,$D$8:$BT$8*($D$9:$BT$9=K$17))/SUMIFS($D$8:$BT$8,$D$9:$BT$9,K$17)</f>
        <v>5.302374905813077E-4</v>
      </c>
      <c r="L20" s="130" cm="1">
        <f t="array" ref="L20">SUMPRODUCT(SCNReq!$D9:$BT9,$D$8:$BT$8*($D$9:$BT$9=L$17))/SUMIFS($D$8:$BT$8,$D$9:$BT$9,L$17)</f>
        <v>3.5887181406932831E-4</v>
      </c>
      <c r="M20" s="130" cm="1">
        <f t="array" ref="M20">SUMPRODUCT(SCNReq!$D9:$BT9,$D$8:$BT$8*($D$9:$BT$9=M$17))/SUMIFS($D$8:$BT$8,$D$9:$BT$9,M$17)</f>
        <v>0</v>
      </c>
      <c r="N20" s="130" cm="1">
        <f t="array" ref="N20">SUMPRODUCT(SCNReq!$D9:$BT9,$D$8:$BT$8*($D$9:$BT$9=N$17))/SUMIFS($D$8:$BT$8,$D$9:$BT$9,N$17)</f>
        <v>2.6195729951048499E-4</v>
      </c>
      <c r="O20" s="130" cm="1">
        <f t="array" ref="O20">SUMPRODUCT(SCNReq!$D9:$BT9,$D$8:$BT$8*($D$9:$BT$9=O$17))/SUMIFS($D$8:$BT$8,$D$9:$BT$9,O$17)</f>
        <v>0</v>
      </c>
      <c r="P20" s="130" cm="1">
        <f t="array" ref="P20">SUMPRODUCT(SCNReq!$D9:$BT9,$D$8:$BT$8*($D$9:$BT$9=P$17))/SUMIFS($D$8:$BT$8,$D$9:$BT$9,P$17)</f>
        <v>7.7023972316021538E-3</v>
      </c>
      <c r="Q20" s="130" cm="1">
        <f t="array" ref="Q20">SUMPRODUCT(SCNReq!$D9:$BT9,$D$8:$BT$8*($D$9:$BT$9=Q$17))/SUMIFS($D$8:$BT$8,$D$9:$BT$9,Q$17)</f>
        <v>0</v>
      </c>
      <c r="R20" s="130" cm="1">
        <f t="array" ref="R20">SUMPRODUCT(SCNReq!$D9:$BT9,$D$8:$BT$8*($D$9:$BT$9=R$17))/SUMIFS($D$8:$BT$8,$D$9:$BT$9,R$17)</f>
        <v>0</v>
      </c>
      <c r="S20" s="130" cm="1">
        <f t="array" ref="S20">SUMPRODUCT(SCNReq!$D9:$BT9,$D$8:$BT$8*($D$9:$BT$9=S$17))/SUMIFS($D$8:$BT$8,$D$9:$BT$9,S$17)</f>
        <v>1.6744341807830771E-4</v>
      </c>
      <c r="T20" s="130" cm="1">
        <f t="array" ref="T20">SUMPRODUCT(SCNReq!$D9:$BT9,$D$8:$BT$8*($D$9:$BT$9=T$17))/SUMIFS($D$8:$BT$8,$D$9:$BT$9,T$17)</f>
        <v>0</v>
      </c>
      <c r="U20" s="130" cm="1">
        <f t="array" ref="U20">SUMPRODUCT(SCNReq!$D9:$BT9,$D$8:$BT$8*($D$9:$BT$9=U$17))/SUMIFS($D$8:$BT$8,$D$9:$BT$9,U$17)</f>
        <v>1.1162894538553847E-4</v>
      </c>
      <c r="V20" s="130" cm="1">
        <f t="array" ref="V20">SUMPRODUCT(SCNReq!$D9:$BT9,$D$8:$BT$8*($D$9:$BT$9=V$17))/SUMIFS($D$8:$BT$8,$D$9:$BT$9,V$17)</f>
        <v>0</v>
      </c>
      <c r="W20" s="130" cm="1">
        <f t="array" ref="W20">SUMPRODUCT(SCNReq!$D9:$BT9,$D$8:$BT$8*($D$9:$BT$9=W$17))/SUMIFS($D$8:$BT$8,$D$9:$BT$9,W$17)</f>
        <v>0</v>
      </c>
      <c r="X20" s="130" cm="1">
        <f t="array" ref="X20">SUMPRODUCT(SCNReq!$D9:$BT9,$D$8:$BT$8*($D$9:$BT$9=X$17))/SUMIFS($D$8:$BT$8,$D$9:$BT$9,X$17)</f>
        <v>0</v>
      </c>
      <c r="Y20" s="130" cm="1">
        <f t="array" ref="Y20">SUMPRODUCT(SCNReq!$D9:$BT9,$D$8:$BT$8*($D$9:$BT$9=Y$17))/SUMIFS($D$8:$BT$8,$D$9:$BT$9,Y$17)</f>
        <v>0</v>
      </c>
      <c r="Z20" s="130" cm="1">
        <f t="array" ref="Z20">SUMPRODUCT(SCNReq!$D9:$BT9,$D$8:$BT$8*($D$9:$BT$9=Z$17))/SUMIFS($D$8:$BT$8,$D$9:$BT$9,Z$17)</f>
        <v>1.4843764846385567E-5</v>
      </c>
      <c r="AA20" s="130" cm="1">
        <f t="array" ref="AA20">SUMPRODUCT(SCNReq!$D9:$BT9,$D$8:$BT$8*($D$9:$BT$9=AA$17))/SUMIFS($D$8:$BT$8,$D$9:$BT$9,AA$17)</f>
        <v>0</v>
      </c>
      <c r="AB20" s="130" cm="1">
        <f t="array" ref="AB20">SUMPRODUCT(SCNReq!$D9:$BT9,$D$8:$BT$8*($D$9:$BT$9=AB$17))/SUMIFS($D$8:$BT$8,$D$9:$BT$9,AB$17)</f>
        <v>0</v>
      </c>
      <c r="AC20" s="130" cm="1">
        <f t="array" ref="AC20">SUMPRODUCT(SCNReq!$D9:$BT9,$D$8:$BT$8*($D$9:$BT$9=AC$17))/SUMIFS($D$8:$BT$8,$D$9:$BT$9,AC$17)</f>
        <v>0</v>
      </c>
      <c r="AD20" s="130" cm="1">
        <f t="array" ref="AD20">SUMPRODUCT(SCNReq!$D9:$BT9,$D$8:$BT$8*($D$9:$BT$9=AD$17))/SUMIFS($D$8:$BT$8,$D$9:$BT$9,AD$17)</f>
        <v>0</v>
      </c>
      <c r="AE20" s="130" cm="1">
        <f t="array" ref="AE20">SUMPRODUCT(SCNReq!$D9:$BT9,$D$8:$BT$8*($D$9:$BT$9=AE$17))/SUMIFS($D$8:$BT$8,$D$9:$BT$9,AE$17)</f>
        <v>0</v>
      </c>
      <c r="AF20" s="130" cm="1">
        <f t="array" ref="AF20">SUMPRODUCT(SCNReq!$D9:$BT9,$D$8:$BT$8*($D$9:$BT$9=AF$17))/SUMIFS($D$8:$BT$8,$D$9:$BT$9,AF$17)</f>
        <v>2.0930427259788463E-3</v>
      </c>
      <c r="AG20" s="130" cm="1">
        <f t="array" ref="AG20">SUMPRODUCT(SCNReq!$D9:$BT9,$D$8:$BT$8*($D$9:$BT$9=AG$17))/SUMIFS($D$8:$BT$8,$D$9:$BT$9,AG$17)</f>
        <v>7.543261343297532E-4</v>
      </c>
      <c r="AH20" s="130" cm="1">
        <f t="array" ref="AH20">SUMPRODUCT(SCNReq!$D9:$BT9,$D$8:$BT$8*($D$9:$BT$9=AH$17))/SUMIFS($D$8:$BT$8,$D$9:$BT$9,AH$17)</f>
        <v>1.733185578605796E-3</v>
      </c>
      <c r="AI20" s="130" cm="1">
        <f t="array" ref="AI20">SUMPRODUCT(SCNReq!$D9:$BT9,$D$8:$BT$8*($D$9:$BT$9=AI$17))/SUMIFS($D$8:$BT$8,$D$9:$BT$9,AI$17)</f>
        <v>0</v>
      </c>
      <c r="AJ20" s="130" cm="1">
        <f t="array" ref="AJ20">SUMPRODUCT(SCNReq!$D9:$BT9,$D$8:$BT$8*($D$9:$BT$9=AJ$17))/SUMIFS($D$8:$BT$8,$D$9:$BT$9,AJ$17)</f>
        <v>0</v>
      </c>
      <c r="AK20" s="130" cm="1">
        <f t="array" ref="AK20">SUMPRODUCT(SCNReq!$D9:$BT9,$D$8:$BT$8*($D$9:$BT$9=AK$17))/SUMIFS($D$8:$BT$8,$D$9:$BT$9,AK$17)</f>
        <v>0</v>
      </c>
      <c r="AL20" s="130" cm="1">
        <f t="array" ref="AL20">SUMPRODUCT(SCNReq!$D9:$BT9,$D$8:$BT$8*($D$9:$BT$9=AL$17))/SUMIFS($D$8:$BT$8,$D$9:$BT$9,AL$17)</f>
        <v>0</v>
      </c>
      <c r="AM20" s="130" cm="1">
        <f t="array" ref="AM20">SUMPRODUCT(SCNReq!$D9:$BT9,$D$8:$BT$8*($D$9:$BT$9=AM$17))/SUMIFS($D$8:$BT$8,$D$9:$BT$9,AM$17)</f>
        <v>0</v>
      </c>
      <c r="AN20" s="130" cm="1">
        <f t="array" ref="AN20">SUMPRODUCT(SCNReq!$D9:$BT9,$D$8:$BT$8*($D$9:$BT$9=AN$17))/SUMIFS($D$8:$BT$8,$D$9:$BT$9,AN$17)</f>
        <v>2.8840385387804884E-6</v>
      </c>
      <c r="AO20" s="130" cm="1">
        <f t="array" ref="AO20">SUMPRODUCT(SCNReq!$D9:$BT9,$D$8:$BT$8*($D$9:$BT$9=AO$17))/SUMIFS($D$8:$BT$8,$D$9:$BT$9,AO$17)</f>
        <v>3.9070130884938462E-4</v>
      </c>
      <c r="AP20" s="130" cm="1">
        <f t="array" ref="AP20">SUMPRODUCT(SCNReq!$D9:$BT9,$D$8:$BT$8*($D$9:$BT$9=AP$17))/SUMIFS($D$8:$BT$8,$D$9:$BT$9,AP$17)</f>
        <v>2.9620528748209045E-4</v>
      </c>
      <c r="AQ20" s="130" cm="1">
        <f t="array" ref="AQ20">SUMPRODUCT(SCNReq!$D9:$BT9,$D$8:$BT$8*($D$9:$BT$9=AQ$17))/SUMIFS($D$8:$BT$8,$D$9:$BT$9,AQ$17)</f>
        <v>1.1283128581066167E-4</v>
      </c>
      <c r="AR20" s="130" cm="1">
        <f t="array" ref="AR20">SUMPRODUCT(SCNReq!$D9:$BT9,$D$8:$BT$8*($D$9:$BT$9=AR$17))/SUMIFS($D$8:$BT$8,$D$9:$BT$9,AR$17)</f>
        <v>0</v>
      </c>
      <c r="AS20" s="130" cm="1">
        <f t="array" ref="AS20">SUMPRODUCT(SCNReq!$D9:$BT9,$D$8:$BT$8*($D$9:$BT$9=AS$17))/SUMIFS($D$8:$BT$8,$D$9:$BT$9,AS$17)</f>
        <v>0</v>
      </c>
      <c r="OS20" s="24"/>
      <c r="OT20" s="24"/>
      <c r="OU20" s="24"/>
      <c r="OV20" s="24"/>
    </row>
    <row r="21" spans="1:412" x14ac:dyDescent="0.3">
      <c r="A21" s="132">
        <v>580</v>
      </c>
      <c r="B21" s="131">
        <v>15004</v>
      </c>
      <c r="C21" s="133" t="str">
        <v>ISIC 05</v>
      </c>
      <c r="D21" s="130" cm="1">
        <f t="array" ref="D21">SUMPRODUCT(SCNReq!$D10:$BT10,$D$8:$BT$8*($D$9:$BT$9=D$17))/SUMIFS($D$8:$BT$8,$D$9:$BT$9,D$17)</f>
        <v>4.1188073707781317E-3</v>
      </c>
      <c r="E21" s="130" cm="1">
        <f t="array" ref="E21">SUMPRODUCT(SCNReq!$D10:$BT10,$D$8:$BT$8*($D$9:$BT$9=E$17))/SUMIFS($D$8:$BT$8,$D$9:$BT$9,E$17)</f>
        <v>0.63409152819395265</v>
      </c>
      <c r="F21" s="130" cm="1">
        <f t="array" ref="F21">SUMPRODUCT(SCNReq!$D10:$BT10,$D$8:$BT$8*($D$9:$BT$9=F$17))/SUMIFS($D$8:$BT$8,$D$9:$BT$9,F$17)</f>
        <v>0</v>
      </c>
      <c r="G21" s="130" cm="1">
        <f t="array" ref="G21">SUMPRODUCT(SCNReq!$D10:$BT10,$D$8:$BT$8*($D$9:$BT$9=G$17))/SUMIFS($D$8:$BT$8,$D$9:$BT$9,G$17)</f>
        <v>0</v>
      </c>
      <c r="H21" s="130" cm="1">
        <f t="array" ref="H21">SUMPRODUCT(SCNReq!$D10:$BT10,$D$8:$BT$8*($D$9:$BT$9=H$17))/SUMIFS($D$8:$BT$8,$D$9:$BT$9,H$17)</f>
        <v>2.2132933805502587E-3</v>
      </c>
      <c r="I21" s="130" cm="1">
        <f t="array" ref="I21">SUMPRODUCT(SCNReq!$D10:$BT10,$D$8:$BT$8*($D$9:$BT$9=I$17))/SUMIFS($D$8:$BT$8,$D$9:$BT$9,I$17)</f>
        <v>7.9230774254179846E-4</v>
      </c>
      <c r="J21" s="130" cm="1">
        <f t="array" ref="J21">SUMPRODUCT(SCNReq!$D10:$BT10,$D$8:$BT$8*($D$9:$BT$9=J$17))/SUMIFS($D$8:$BT$8,$D$9:$BT$9,J$17)</f>
        <v>0</v>
      </c>
      <c r="K21" s="130" cm="1">
        <f t="array" ref="K21">SUMPRODUCT(SCNReq!$D10:$BT10,$D$8:$BT$8*($D$9:$BT$9=K$17))/SUMIFS($D$8:$BT$8,$D$9:$BT$9,K$17)</f>
        <v>4.767093435031327E-4</v>
      </c>
      <c r="L21" s="130" cm="1">
        <f t="array" ref="L21">SUMPRODUCT(SCNReq!$D10:$BT10,$D$8:$BT$8*($D$9:$BT$9=L$17))/SUMIFS($D$8:$BT$8,$D$9:$BT$9,L$17)</f>
        <v>0</v>
      </c>
      <c r="M21" s="130" cm="1">
        <f t="array" ref="M21">SUMPRODUCT(SCNReq!$D10:$BT10,$D$8:$BT$8*($D$9:$BT$9=M$17))/SUMIFS($D$8:$BT$8,$D$9:$BT$9,M$17)</f>
        <v>8.7455024845119785E-4</v>
      </c>
      <c r="N21" s="130" cm="1">
        <f t="array" ref="N21">SUMPRODUCT(SCNReq!$D10:$BT10,$D$8:$BT$8*($D$9:$BT$9=N$17))/SUMIFS($D$8:$BT$8,$D$9:$BT$9,N$17)</f>
        <v>3.6620664287494047E-2</v>
      </c>
      <c r="O21" s="130" cm="1">
        <f t="array" ref="O21">SUMPRODUCT(SCNReq!$D10:$BT10,$D$8:$BT$8*($D$9:$BT$9=O$17))/SUMIFS($D$8:$BT$8,$D$9:$BT$9,O$17)</f>
        <v>0</v>
      </c>
      <c r="P21" s="130" cm="1">
        <f t="array" ref="P21">SUMPRODUCT(SCNReq!$D10:$BT10,$D$8:$BT$8*($D$9:$BT$9=P$17))/SUMIFS($D$8:$BT$8,$D$9:$BT$9,P$17)</f>
        <v>0</v>
      </c>
      <c r="Q21" s="130" cm="1">
        <f t="array" ref="Q21">SUMPRODUCT(SCNReq!$D10:$BT10,$D$8:$BT$8*($D$9:$BT$9=Q$17))/SUMIFS($D$8:$BT$8,$D$9:$BT$9,Q$17)</f>
        <v>1.0855352764914193E-2</v>
      </c>
      <c r="R21" s="130" cm="1">
        <f t="array" ref="R21">SUMPRODUCT(SCNReq!$D10:$BT10,$D$8:$BT$8*($D$9:$BT$9=R$17))/SUMIFS($D$8:$BT$8,$D$9:$BT$9,R$17)</f>
        <v>1.6283029147371286E-2</v>
      </c>
      <c r="S21" s="130" cm="1">
        <f t="array" ref="S21">SUMPRODUCT(SCNReq!$D10:$BT10,$D$8:$BT$8*($D$9:$BT$9=S$17))/SUMIFS($D$8:$BT$8,$D$9:$BT$9,S$17)</f>
        <v>0.17066194497412149</v>
      </c>
      <c r="T21" s="130" cm="1">
        <f t="array" ref="T21">SUMPRODUCT(SCNReq!$D10:$BT10,$D$8:$BT$8*($D$9:$BT$9=T$17))/SUMIFS($D$8:$BT$8,$D$9:$BT$9,T$17)</f>
        <v>1.1270770907109779E-2</v>
      </c>
      <c r="U21" s="130" cm="1">
        <f t="array" ref="U21">SUMPRODUCT(SCNReq!$D10:$BT10,$D$8:$BT$8*($D$9:$BT$9=U$17))/SUMIFS($D$8:$BT$8,$D$9:$BT$9,U$17)</f>
        <v>5.1076001089621359E-4</v>
      </c>
      <c r="V21" s="130" cm="1">
        <f t="array" ref="V21">SUMPRODUCT(SCNReq!$D10:$BT10,$D$8:$BT$8*($D$9:$BT$9=V$17))/SUMIFS($D$8:$BT$8,$D$9:$BT$9,V$17)</f>
        <v>0</v>
      </c>
      <c r="W21" s="130" cm="1">
        <f t="array" ref="W21">SUMPRODUCT(SCNReq!$D10:$BT10,$D$8:$BT$8*($D$9:$BT$9=W$17))/SUMIFS($D$8:$BT$8,$D$9:$BT$9,W$17)</f>
        <v>1.3620266957232362E-4</v>
      </c>
      <c r="X21" s="130" cm="1">
        <f t="array" ref="X21">SUMPRODUCT(SCNReq!$D10:$BT10,$D$8:$BT$8*($D$9:$BT$9=X$17))/SUMIFS($D$8:$BT$8,$D$9:$BT$9,X$17)</f>
        <v>0</v>
      </c>
      <c r="Y21" s="130" cm="1">
        <f t="array" ref="Y21">SUMPRODUCT(SCNReq!$D10:$BT10,$D$8:$BT$8*($D$9:$BT$9=Y$17))/SUMIFS($D$8:$BT$8,$D$9:$BT$9,Y$17)</f>
        <v>2.783261367859132E-3</v>
      </c>
      <c r="Z21" s="130" cm="1">
        <f t="array" ref="Z21">SUMPRODUCT(SCNReq!$D10:$BT10,$D$8:$BT$8*($D$9:$BT$9=Z$17))/SUMIFS($D$8:$BT$8,$D$9:$BT$9,Z$17)</f>
        <v>5.4334305271778883E-5</v>
      </c>
      <c r="AA21" s="130" cm="1">
        <f t="array" ref="AA21">SUMPRODUCT(SCNReq!$D10:$BT10,$D$8:$BT$8*($D$9:$BT$9=AA$17))/SUMIFS($D$8:$BT$8,$D$9:$BT$9,AA$17)</f>
        <v>0</v>
      </c>
      <c r="AB21" s="130" cm="1">
        <f t="array" ref="AB21">SUMPRODUCT(SCNReq!$D10:$BT10,$D$8:$BT$8*($D$9:$BT$9=AB$17))/SUMIFS($D$8:$BT$8,$D$9:$BT$9,AB$17)</f>
        <v>3.4981385635158443E-2</v>
      </c>
      <c r="AC21" s="130" cm="1">
        <f t="array" ref="AC21">SUMPRODUCT(SCNReq!$D10:$BT10,$D$8:$BT$8*($D$9:$BT$9=AC$17))/SUMIFS($D$8:$BT$8,$D$9:$BT$9,AC$17)</f>
        <v>1.7490692817579222E-2</v>
      </c>
      <c r="AD21" s="130" cm="1">
        <f t="array" ref="AD21">SUMPRODUCT(SCNReq!$D10:$BT10,$D$8:$BT$8*($D$9:$BT$9=AD$17))/SUMIFS($D$8:$BT$8,$D$9:$BT$9,AD$17)</f>
        <v>0</v>
      </c>
      <c r="AE21" s="130" cm="1">
        <f t="array" ref="AE21">SUMPRODUCT(SCNReq!$D10:$BT10,$D$8:$BT$8*($D$9:$BT$9=AE$17))/SUMIFS($D$8:$BT$8,$D$9:$BT$9,AE$17)</f>
        <v>5.924816126396077E-3</v>
      </c>
      <c r="AF21" s="130" cm="1">
        <f t="array" ref="AF21">SUMPRODUCT(SCNReq!$D10:$BT10,$D$8:$BT$8*($D$9:$BT$9=AF$17))/SUMIFS($D$8:$BT$8,$D$9:$BT$9,AF$17)</f>
        <v>4.1201307545627895E-3</v>
      </c>
      <c r="AG21" s="130" cm="1">
        <f t="array" ref="AG21">SUMPRODUCT(SCNReq!$D10:$BT10,$D$8:$BT$8*($D$9:$BT$9=AG$17))/SUMIFS($D$8:$BT$8,$D$9:$BT$9,AG$17)</f>
        <v>0</v>
      </c>
      <c r="AH21" s="130" cm="1">
        <f t="array" ref="AH21">SUMPRODUCT(SCNReq!$D10:$BT10,$D$8:$BT$8*($D$9:$BT$9=AH$17))/SUMIFS($D$8:$BT$8,$D$9:$BT$9,AH$17)</f>
        <v>0</v>
      </c>
      <c r="AI21" s="130" cm="1">
        <f t="array" ref="AI21">SUMPRODUCT(SCNReq!$D10:$BT10,$D$8:$BT$8*($D$9:$BT$9=AI$17))/SUMIFS($D$8:$BT$8,$D$9:$BT$9,AI$17)</f>
        <v>0</v>
      </c>
      <c r="AJ21" s="130" cm="1">
        <f t="array" ref="AJ21">SUMPRODUCT(SCNReq!$D10:$BT10,$D$8:$BT$8*($D$9:$BT$9=AJ$17))/SUMIFS($D$8:$BT$8,$D$9:$BT$9,AJ$17)</f>
        <v>0</v>
      </c>
      <c r="AK21" s="130" cm="1">
        <f t="array" ref="AK21">SUMPRODUCT(SCNReq!$D10:$BT10,$D$8:$BT$8*($D$9:$BT$9=AK$17))/SUMIFS($D$8:$BT$8,$D$9:$BT$9,AK$17)</f>
        <v>0</v>
      </c>
      <c r="AL21" s="130" cm="1">
        <f t="array" ref="AL21">SUMPRODUCT(SCNReq!$D10:$BT10,$D$8:$BT$8*($D$9:$BT$9=AL$17))/SUMIFS($D$8:$BT$8,$D$9:$BT$9,AL$17)</f>
        <v>0</v>
      </c>
      <c r="AM21" s="130" cm="1">
        <f t="array" ref="AM21">SUMPRODUCT(SCNReq!$D10:$BT10,$D$8:$BT$8*($D$9:$BT$9=AM$17))/SUMIFS($D$8:$BT$8,$D$9:$BT$9,AM$17)</f>
        <v>0</v>
      </c>
      <c r="AN21" s="130" cm="1">
        <f t="array" ref="AN21">SUMPRODUCT(SCNReq!$D10:$BT10,$D$8:$BT$8*($D$9:$BT$9=AN$17))/SUMIFS($D$8:$BT$8,$D$9:$BT$9,AN$17)</f>
        <v>2.1113542555186853E-5</v>
      </c>
      <c r="AO21" s="130" cm="1">
        <f t="array" ref="AO21">SUMPRODUCT(SCNReq!$D10:$BT10,$D$8:$BT$8*($D$9:$BT$9=AO$17))/SUMIFS($D$8:$BT$8,$D$9:$BT$9,AO$17)</f>
        <v>2.043040043584854E-4</v>
      </c>
      <c r="AP21" s="130" cm="1">
        <f t="array" ref="AP21">SUMPRODUCT(SCNReq!$D10:$BT10,$D$8:$BT$8*($D$9:$BT$9=AP$17))/SUMIFS($D$8:$BT$8,$D$9:$BT$9,AP$17)</f>
        <v>0</v>
      </c>
      <c r="AQ21" s="130" cm="1">
        <f t="array" ref="AQ21">SUMPRODUCT(SCNReq!$D10:$BT10,$D$8:$BT$8*($D$9:$BT$9=AQ$17))/SUMIFS($D$8:$BT$8,$D$9:$BT$9,AQ$17)</f>
        <v>0</v>
      </c>
      <c r="AR21" s="130" cm="1">
        <f t="array" ref="AR21">SUMPRODUCT(SCNReq!$D10:$BT10,$D$8:$BT$8*($D$9:$BT$9=AR$17))/SUMIFS($D$8:$BT$8,$D$9:$BT$9,AR$17)</f>
        <v>0</v>
      </c>
      <c r="AS21" s="130" cm="1">
        <f t="array" ref="AS21">SUMPRODUCT(SCNReq!$D10:$BT10,$D$8:$BT$8*($D$9:$BT$9=AS$17))/SUMIFS($D$8:$BT$8,$D$9:$BT$9,AS$17)</f>
        <v>0</v>
      </c>
      <c r="OS21" s="24"/>
      <c r="OT21" s="24"/>
      <c r="OU21" s="24"/>
      <c r="OV21" s="24"/>
    </row>
    <row r="22" spans="1:412" x14ac:dyDescent="0.3">
      <c r="A22" s="132">
        <v>680</v>
      </c>
      <c r="B22" s="131">
        <v>121776</v>
      </c>
      <c r="C22" s="133" t="str">
        <v>ISIC 06</v>
      </c>
      <c r="D22" s="130" cm="1">
        <f t="array" ref="D22">SUMPRODUCT(SCNReq!$D11:$BT11,$D$8:$BT$8*($D$9:$BT$9=D$17))/SUMIFS($D$8:$BT$8,$D$9:$BT$9,D$17)</f>
        <v>0</v>
      </c>
      <c r="E22" s="130" cm="1">
        <f t="array" ref="E22">SUMPRODUCT(SCNReq!$D11:$BT11,$D$8:$BT$8*($D$9:$BT$9=E$17))/SUMIFS($D$8:$BT$8,$D$9:$BT$9,E$17)</f>
        <v>0</v>
      </c>
      <c r="F22" s="130" cm="1">
        <f t="array" ref="F22">SUMPRODUCT(SCNReq!$D11:$BT11,$D$8:$BT$8*($D$9:$BT$9=F$17))/SUMIFS($D$8:$BT$8,$D$9:$BT$9,F$17)</f>
        <v>0.79856954323251594</v>
      </c>
      <c r="G22" s="130" cm="1">
        <f t="array" ref="G22">SUMPRODUCT(SCNReq!$D11:$BT11,$D$8:$BT$8*($D$9:$BT$9=G$17))/SUMIFS($D$8:$BT$8,$D$9:$BT$9,G$17)</f>
        <v>2.7679882162787362E-4</v>
      </c>
      <c r="H22" s="130" cm="1">
        <f t="array" ref="H22">SUMPRODUCT(SCNReq!$D11:$BT11,$D$8:$BT$8*($D$9:$BT$9=H$17))/SUMIFS($D$8:$BT$8,$D$9:$BT$9,H$17)</f>
        <v>3.9542688803981946E-5</v>
      </c>
      <c r="I22" s="130" cm="1">
        <f t="array" ref="I22">SUMPRODUCT(SCNReq!$D11:$BT11,$D$8:$BT$8*($D$9:$BT$9=I$17))/SUMIFS($D$8:$BT$8,$D$9:$BT$9,I$17)</f>
        <v>1.5304323109010223E-3</v>
      </c>
      <c r="J22" s="130" cm="1">
        <f t="array" ref="J22">SUMPRODUCT(SCNReq!$D11:$BT11,$D$8:$BT$8*($D$9:$BT$9=J$17))/SUMIFS($D$8:$BT$8,$D$9:$BT$9,J$17)</f>
        <v>1.9245623358304532E-4</v>
      </c>
      <c r="K22" s="130" cm="1">
        <f t="array" ref="K22">SUMPRODUCT(SCNReq!$D11:$BT11,$D$8:$BT$8*($D$9:$BT$9=K$17))/SUMIFS($D$8:$BT$8,$D$9:$BT$9,K$17)</f>
        <v>1.8782777181891426E-4</v>
      </c>
      <c r="L22" s="130" cm="1">
        <f t="array" ref="L22">SUMPRODUCT(SCNReq!$D11:$BT11,$D$8:$BT$8*($D$9:$BT$9=L$17))/SUMIFS($D$8:$BT$8,$D$9:$BT$9,L$17)</f>
        <v>2.4828973456248486E-3</v>
      </c>
      <c r="M22" s="130" cm="1">
        <f t="array" ref="M22">SUMPRODUCT(SCNReq!$D11:$BT11,$D$8:$BT$8*($D$9:$BT$9=M$17))/SUMIFS($D$8:$BT$8,$D$9:$BT$9,M$17)</f>
        <v>0.10221984853227777</v>
      </c>
      <c r="N22" s="130" cm="1">
        <f t="array" ref="N22">SUMPRODUCT(SCNReq!$D11:$BT11,$D$8:$BT$8*($D$9:$BT$9=N$17))/SUMIFS($D$8:$BT$8,$D$9:$BT$9,N$17)</f>
        <v>4.5618265913262429E-3</v>
      </c>
      <c r="O22" s="130" cm="1">
        <f t="array" ref="O22">SUMPRODUCT(SCNReq!$D11:$BT11,$D$8:$BT$8*($D$9:$BT$9=O$17))/SUMIFS($D$8:$BT$8,$D$9:$BT$9,O$17)</f>
        <v>1.6805642741692328E-4</v>
      </c>
      <c r="P22" s="130" cm="1">
        <f t="array" ref="P22">SUMPRODUCT(SCNReq!$D11:$BT11,$D$8:$BT$8*($D$9:$BT$9=P$17))/SUMIFS($D$8:$BT$8,$D$9:$BT$9,P$17)</f>
        <v>3.9048405193932174E-4</v>
      </c>
      <c r="Q22" s="130" cm="1">
        <f t="array" ref="Q22">SUMPRODUCT(SCNReq!$D11:$BT11,$D$8:$BT$8*($D$9:$BT$9=Q$17))/SUMIFS($D$8:$BT$8,$D$9:$BT$9,Q$17)</f>
        <v>1.053812656626119E-3</v>
      </c>
      <c r="R22" s="130" cm="1">
        <f t="array" ref="R22">SUMPRODUCT(SCNReq!$D11:$BT11,$D$8:$BT$8*($D$9:$BT$9=R$17))/SUMIFS($D$8:$BT$8,$D$9:$BT$9,R$17)</f>
        <v>1.5807189849391787E-3</v>
      </c>
      <c r="S22" s="130" cm="1">
        <f t="array" ref="S22">SUMPRODUCT(SCNReq!$D11:$BT11,$D$8:$BT$8*($D$9:$BT$9=S$17))/SUMIFS($D$8:$BT$8,$D$9:$BT$9,S$17)</f>
        <v>1.4927365023503188E-3</v>
      </c>
      <c r="T22" s="130" cm="1">
        <f t="array" ref="T22">SUMPRODUCT(SCNReq!$D11:$BT11,$D$8:$BT$8*($D$9:$BT$9=T$17))/SUMIFS($D$8:$BT$8,$D$9:$BT$9,T$17)</f>
        <v>1.3395085832348884E-3</v>
      </c>
      <c r="U22" s="130" cm="1">
        <f t="array" ref="U22">SUMPRODUCT(SCNReq!$D11:$BT11,$D$8:$BT$8*($D$9:$BT$9=U$17))/SUMIFS($D$8:$BT$8,$D$9:$BT$9,U$17)</f>
        <v>1.7448211434757035E-3</v>
      </c>
      <c r="V22" s="130" cm="1">
        <f t="array" ref="V22">SUMPRODUCT(SCNReq!$D11:$BT11,$D$8:$BT$8*($D$9:$BT$9=V$17))/SUMIFS($D$8:$BT$8,$D$9:$BT$9,V$17)</f>
        <v>0</v>
      </c>
      <c r="W22" s="130" cm="1">
        <f t="array" ref="W22">SUMPRODUCT(SCNReq!$D11:$BT11,$D$8:$BT$8*($D$9:$BT$9=W$17))/SUMIFS($D$8:$BT$8,$D$9:$BT$9,W$17)</f>
        <v>1.0379955811045262E-4</v>
      </c>
      <c r="X22" s="130" cm="1">
        <f t="array" ref="X22">SUMPRODUCT(SCNReq!$D11:$BT11,$D$8:$BT$8*($D$9:$BT$9=X$17))/SUMIFS($D$8:$BT$8,$D$9:$BT$9,X$17)</f>
        <v>1.1220237948129878E-3</v>
      </c>
      <c r="Y22" s="130" cm="1">
        <f t="array" ref="Y22">SUMPRODUCT(SCNReq!$D11:$BT11,$D$8:$BT$8*($D$9:$BT$9=Y$17))/SUMIFS($D$8:$BT$8,$D$9:$BT$9,Y$17)</f>
        <v>4.2490302751429013E-4</v>
      </c>
      <c r="Z22" s="130" cm="1">
        <f t="array" ref="Z22">SUMPRODUCT(SCNReq!$D11:$BT11,$D$8:$BT$8*($D$9:$BT$9=Z$17))/SUMIFS($D$8:$BT$8,$D$9:$BT$9,Z$17)</f>
        <v>0</v>
      </c>
      <c r="AA22" s="130" cm="1">
        <f t="array" ref="AA22">SUMPRODUCT(SCNReq!$D11:$BT11,$D$8:$BT$8*($D$9:$BT$9=AA$17))/SUMIFS($D$8:$BT$8,$D$9:$BT$9,AA$17)</f>
        <v>0</v>
      </c>
      <c r="AB22" s="130" cm="1">
        <f t="array" ref="AB22">SUMPRODUCT(SCNReq!$D11:$BT11,$D$8:$BT$8*($D$9:$BT$9=AB$17))/SUMIFS($D$8:$BT$8,$D$9:$BT$9,AB$17)</f>
        <v>3.8893529662783241E-2</v>
      </c>
      <c r="AC22" s="130" cm="1">
        <f t="array" ref="AC22">SUMPRODUCT(SCNReq!$D11:$BT11,$D$8:$BT$8*($D$9:$BT$9=AC$17))/SUMIFS($D$8:$BT$8,$D$9:$BT$9,AC$17)</f>
        <v>1.9446764831391621E-2</v>
      </c>
      <c r="AD22" s="130" cm="1">
        <f t="array" ref="AD22">SUMPRODUCT(SCNReq!$D11:$BT11,$D$8:$BT$8*($D$9:$BT$9=AD$17))/SUMIFS($D$8:$BT$8,$D$9:$BT$9,AD$17)</f>
        <v>0</v>
      </c>
      <c r="AE22" s="130" cm="1">
        <f t="array" ref="AE22">SUMPRODUCT(SCNReq!$D11:$BT11,$D$8:$BT$8*($D$9:$BT$9=AE$17))/SUMIFS($D$8:$BT$8,$D$9:$BT$9,AE$17)</f>
        <v>0</v>
      </c>
      <c r="AF22" s="130" cm="1">
        <f t="array" ref="AF22">SUMPRODUCT(SCNReq!$D11:$BT11,$D$8:$BT$8*($D$9:$BT$9=AF$17))/SUMIFS($D$8:$BT$8,$D$9:$BT$9,AF$17)</f>
        <v>1.7497639795762013E-3</v>
      </c>
      <c r="AG22" s="130" cm="1">
        <f t="array" ref="AG22">SUMPRODUCT(SCNReq!$D11:$BT11,$D$8:$BT$8*($D$9:$BT$9=AG$17))/SUMIFS($D$8:$BT$8,$D$9:$BT$9,AG$17)</f>
        <v>0</v>
      </c>
      <c r="AH22" s="130" cm="1">
        <f t="array" ref="AH22">SUMPRODUCT(SCNReq!$D11:$BT11,$D$8:$BT$8*($D$9:$BT$9=AH$17))/SUMIFS($D$8:$BT$8,$D$9:$BT$9,AH$17)</f>
        <v>0</v>
      </c>
      <c r="AI22" s="130" cm="1">
        <f t="array" ref="AI22">SUMPRODUCT(SCNReq!$D11:$BT11,$D$8:$BT$8*($D$9:$BT$9=AI$17))/SUMIFS($D$8:$BT$8,$D$9:$BT$9,AI$17)</f>
        <v>0</v>
      </c>
      <c r="AJ22" s="130" cm="1">
        <f t="array" ref="AJ22">SUMPRODUCT(SCNReq!$D11:$BT11,$D$8:$BT$8*($D$9:$BT$9=AJ$17))/SUMIFS($D$8:$BT$8,$D$9:$BT$9,AJ$17)</f>
        <v>0</v>
      </c>
      <c r="AK22" s="130" cm="1">
        <f t="array" ref="AK22">SUMPRODUCT(SCNReq!$D11:$BT11,$D$8:$BT$8*($D$9:$BT$9=AK$17))/SUMIFS($D$8:$BT$8,$D$9:$BT$9,AK$17)</f>
        <v>0</v>
      </c>
      <c r="AL22" s="130" cm="1">
        <f t="array" ref="AL22">SUMPRODUCT(SCNReq!$D11:$BT11,$D$8:$BT$8*($D$9:$BT$9=AL$17))/SUMIFS($D$8:$BT$8,$D$9:$BT$9,AL$17)</f>
        <v>0</v>
      </c>
      <c r="AM22" s="130" cm="1">
        <f t="array" ref="AM22">SUMPRODUCT(SCNReq!$D11:$BT11,$D$8:$BT$8*($D$9:$BT$9=AM$17))/SUMIFS($D$8:$BT$8,$D$9:$BT$9,AM$17)</f>
        <v>0</v>
      </c>
      <c r="AN22" s="130" cm="1">
        <f t="array" ref="AN22">SUMPRODUCT(SCNReq!$D11:$BT11,$D$8:$BT$8*($D$9:$BT$9=AN$17))/SUMIFS($D$8:$BT$8,$D$9:$BT$9,AN$17)</f>
        <v>1.0216224657844156E-6</v>
      </c>
      <c r="AO22" s="130" cm="1">
        <f t="array" ref="AO22">SUMPRODUCT(SCNReq!$D11:$BT11,$D$8:$BT$8*($D$9:$BT$9=AO$17))/SUMIFS($D$8:$BT$8,$D$9:$BT$9,AO$17)</f>
        <v>0</v>
      </c>
      <c r="AP22" s="130" cm="1">
        <f t="array" ref="AP22">SUMPRODUCT(SCNReq!$D11:$BT11,$D$8:$BT$8*($D$9:$BT$9=AP$17))/SUMIFS($D$8:$BT$8,$D$9:$BT$9,AP$17)</f>
        <v>0</v>
      </c>
      <c r="AQ22" s="130" cm="1">
        <f t="array" ref="AQ22">SUMPRODUCT(SCNReq!$D11:$BT11,$D$8:$BT$8*($D$9:$BT$9=AQ$17))/SUMIFS($D$8:$BT$8,$D$9:$BT$9,AQ$17)</f>
        <v>0</v>
      </c>
      <c r="AR22" s="130" cm="1">
        <f t="array" ref="AR22">SUMPRODUCT(SCNReq!$D11:$BT11,$D$8:$BT$8*($D$9:$BT$9=AR$17))/SUMIFS($D$8:$BT$8,$D$9:$BT$9,AR$17)</f>
        <v>0</v>
      </c>
      <c r="AS22" s="130" cm="1">
        <f t="array" ref="AS22">SUMPRODUCT(SCNReq!$D11:$BT11,$D$8:$BT$8*($D$9:$BT$9=AS$17))/SUMIFS($D$8:$BT$8,$D$9:$BT$9,AS$17)</f>
        <v>0</v>
      </c>
      <c r="OS22" s="24"/>
      <c r="OT22" s="24"/>
      <c r="OU22" s="24"/>
      <c r="OV22" s="24"/>
    </row>
    <row r="23" spans="1:412" x14ac:dyDescent="0.3">
      <c r="A23" s="132">
        <v>791</v>
      </c>
      <c r="B23" s="131">
        <v>33504</v>
      </c>
      <c r="C23" s="133" t="str">
        <v>ISIC 07T08</v>
      </c>
      <c r="D23" s="130" cm="1">
        <f t="array" ref="D23">SUMPRODUCT(SCNReq!$D12:$BT12,$D$8:$BT$8*($D$9:$BT$9=D$17))/SUMIFS($D$8:$BT$8,$D$9:$BT$9,D$17)</f>
        <v>0</v>
      </c>
      <c r="E23" s="130" cm="1">
        <f t="array" ref="E23">SUMPRODUCT(SCNReq!$D12:$BT12,$D$8:$BT$8*($D$9:$BT$9=E$17))/SUMIFS($D$8:$BT$8,$D$9:$BT$9,E$17)</f>
        <v>0</v>
      </c>
      <c r="F23" s="130" cm="1">
        <f t="array" ref="F23">SUMPRODUCT(SCNReq!$D12:$BT12,$D$8:$BT$8*($D$9:$BT$9=F$17))/SUMIFS($D$8:$BT$8,$D$9:$BT$9,F$17)</f>
        <v>0</v>
      </c>
      <c r="G23" s="130" cm="1">
        <f t="array" ref="G23">SUMPRODUCT(SCNReq!$D12:$BT12,$D$8:$BT$8*($D$9:$BT$9=G$17))/SUMIFS($D$8:$BT$8,$D$9:$BT$9,G$17)</f>
        <v>0.98771060079396733</v>
      </c>
      <c r="H23" s="130" cm="1">
        <f t="array" ref="H23">SUMPRODUCT(SCNReq!$D12:$BT12,$D$8:$BT$8*($D$9:$BT$9=H$17))/SUMIFS($D$8:$BT$8,$D$9:$BT$9,H$17)</f>
        <v>0</v>
      </c>
      <c r="I23" s="130" cm="1">
        <f t="array" ref="I23">SUMPRODUCT(SCNReq!$D12:$BT12,$D$8:$BT$8*($D$9:$BT$9=I$17))/SUMIFS($D$8:$BT$8,$D$9:$BT$9,I$17)</f>
        <v>0</v>
      </c>
      <c r="J23" s="130" cm="1">
        <f t="array" ref="J23">SUMPRODUCT(SCNReq!$D12:$BT12,$D$8:$BT$8*($D$9:$BT$9=J$17))/SUMIFS($D$8:$BT$8,$D$9:$BT$9,J$17)</f>
        <v>0</v>
      </c>
      <c r="K23" s="130" cm="1">
        <f t="array" ref="K23">SUMPRODUCT(SCNReq!$D12:$BT12,$D$8:$BT$8*($D$9:$BT$9=K$17))/SUMIFS($D$8:$BT$8,$D$9:$BT$9,K$17)</f>
        <v>0</v>
      </c>
      <c r="L23" s="130" cm="1">
        <f t="array" ref="L23">SUMPRODUCT(SCNReq!$D12:$BT12,$D$8:$BT$8*($D$9:$BT$9=L$17))/SUMIFS($D$8:$BT$8,$D$9:$BT$9,L$17)</f>
        <v>0</v>
      </c>
      <c r="M23" s="130" cm="1">
        <f t="array" ref="M23">SUMPRODUCT(SCNReq!$D12:$BT12,$D$8:$BT$8*($D$9:$BT$9=M$17))/SUMIFS($D$8:$BT$8,$D$9:$BT$9,M$17)</f>
        <v>0</v>
      </c>
      <c r="N23" s="130" cm="1">
        <f t="array" ref="N23">SUMPRODUCT(SCNReq!$D12:$BT12,$D$8:$BT$8*($D$9:$BT$9=N$17))/SUMIFS($D$8:$BT$8,$D$9:$BT$9,N$17)</f>
        <v>0</v>
      </c>
      <c r="O23" s="130" cm="1">
        <f t="array" ref="O23">SUMPRODUCT(SCNReq!$D12:$BT12,$D$8:$BT$8*($D$9:$BT$9=O$17))/SUMIFS($D$8:$BT$8,$D$9:$BT$9,O$17)</f>
        <v>0</v>
      </c>
      <c r="P23" s="130" cm="1">
        <f t="array" ref="P23">SUMPRODUCT(SCNReq!$D12:$BT12,$D$8:$BT$8*($D$9:$BT$9=P$17))/SUMIFS($D$8:$BT$8,$D$9:$BT$9,P$17)</f>
        <v>0</v>
      </c>
      <c r="Q23" s="130" cm="1">
        <f t="array" ref="Q23">SUMPRODUCT(SCNReq!$D12:$BT12,$D$8:$BT$8*($D$9:$BT$9=Q$17))/SUMIFS($D$8:$BT$8,$D$9:$BT$9,Q$17)</f>
        <v>0</v>
      </c>
      <c r="R23" s="130" cm="1">
        <f t="array" ref="R23">SUMPRODUCT(SCNReq!$D12:$BT12,$D$8:$BT$8*($D$9:$BT$9=R$17))/SUMIFS($D$8:$BT$8,$D$9:$BT$9,R$17)</f>
        <v>0</v>
      </c>
      <c r="S23" s="130" cm="1">
        <f t="array" ref="S23">SUMPRODUCT(SCNReq!$D12:$BT12,$D$8:$BT$8*($D$9:$BT$9=S$17))/SUMIFS($D$8:$BT$8,$D$9:$BT$9,S$17)</f>
        <v>1.2289399206032635E-2</v>
      </c>
      <c r="T23" s="130" cm="1">
        <f t="array" ref="T23">SUMPRODUCT(SCNReq!$D12:$BT12,$D$8:$BT$8*($D$9:$BT$9=T$17))/SUMIFS($D$8:$BT$8,$D$9:$BT$9,T$17)</f>
        <v>0</v>
      </c>
      <c r="U23" s="130" cm="1">
        <f t="array" ref="U23">SUMPRODUCT(SCNReq!$D12:$BT12,$D$8:$BT$8*($D$9:$BT$9=U$17))/SUMIFS($D$8:$BT$8,$D$9:$BT$9,U$17)</f>
        <v>0</v>
      </c>
      <c r="V23" s="130" cm="1">
        <f t="array" ref="V23">SUMPRODUCT(SCNReq!$D12:$BT12,$D$8:$BT$8*($D$9:$BT$9=V$17))/SUMIFS($D$8:$BT$8,$D$9:$BT$9,V$17)</f>
        <v>0</v>
      </c>
      <c r="W23" s="130" cm="1">
        <f t="array" ref="W23">SUMPRODUCT(SCNReq!$D12:$BT12,$D$8:$BT$8*($D$9:$BT$9=W$17))/SUMIFS($D$8:$BT$8,$D$9:$BT$9,W$17)</f>
        <v>0</v>
      </c>
      <c r="X23" s="130" cm="1">
        <f t="array" ref="X23">SUMPRODUCT(SCNReq!$D12:$BT12,$D$8:$BT$8*($D$9:$BT$9=X$17))/SUMIFS($D$8:$BT$8,$D$9:$BT$9,X$17)</f>
        <v>0</v>
      </c>
      <c r="Y23" s="130" cm="1">
        <f t="array" ref="Y23">SUMPRODUCT(SCNReq!$D12:$BT12,$D$8:$BT$8*($D$9:$BT$9=Y$17))/SUMIFS($D$8:$BT$8,$D$9:$BT$9,Y$17)</f>
        <v>0</v>
      </c>
      <c r="Z23" s="130" cm="1">
        <f t="array" ref="Z23">SUMPRODUCT(SCNReq!$D12:$BT12,$D$8:$BT$8*($D$9:$BT$9=Z$17))/SUMIFS($D$8:$BT$8,$D$9:$BT$9,Z$17)</f>
        <v>0</v>
      </c>
      <c r="AA23" s="130" cm="1">
        <f t="array" ref="AA23">SUMPRODUCT(SCNReq!$D12:$BT12,$D$8:$BT$8*($D$9:$BT$9=AA$17))/SUMIFS($D$8:$BT$8,$D$9:$BT$9,AA$17)</f>
        <v>0</v>
      </c>
      <c r="AB23" s="130" cm="1">
        <f t="array" ref="AB23">SUMPRODUCT(SCNReq!$D12:$BT12,$D$8:$BT$8*($D$9:$BT$9=AB$17))/SUMIFS($D$8:$BT$8,$D$9:$BT$9,AB$17)</f>
        <v>0</v>
      </c>
      <c r="AC23" s="130" cm="1">
        <f t="array" ref="AC23">SUMPRODUCT(SCNReq!$D12:$BT12,$D$8:$BT$8*($D$9:$BT$9=AC$17))/SUMIFS($D$8:$BT$8,$D$9:$BT$9,AC$17)</f>
        <v>0</v>
      </c>
      <c r="AD23" s="130" cm="1">
        <f t="array" ref="AD23">SUMPRODUCT(SCNReq!$D12:$BT12,$D$8:$BT$8*($D$9:$BT$9=AD$17))/SUMIFS($D$8:$BT$8,$D$9:$BT$9,AD$17)</f>
        <v>0</v>
      </c>
      <c r="AE23" s="130" cm="1">
        <f t="array" ref="AE23">SUMPRODUCT(SCNReq!$D12:$BT12,$D$8:$BT$8*($D$9:$BT$9=AE$17))/SUMIFS($D$8:$BT$8,$D$9:$BT$9,AE$17)</f>
        <v>0</v>
      </c>
      <c r="AF23" s="130" cm="1">
        <f t="array" ref="AF23">SUMPRODUCT(SCNReq!$D12:$BT12,$D$8:$BT$8*($D$9:$BT$9=AF$17))/SUMIFS($D$8:$BT$8,$D$9:$BT$9,AF$17)</f>
        <v>0</v>
      </c>
      <c r="AG23" s="130" cm="1">
        <f t="array" ref="AG23">SUMPRODUCT(SCNReq!$D12:$BT12,$D$8:$BT$8*($D$9:$BT$9=AG$17))/SUMIFS($D$8:$BT$8,$D$9:$BT$9,AG$17)</f>
        <v>0</v>
      </c>
      <c r="AH23" s="130" cm="1">
        <f t="array" ref="AH23">SUMPRODUCT(SCNReq!$D12:$BT12,$D$8:$BT$8*($D$9:$BT$9=AH$17))/SUMIFS($D$8:$BT$8,$D$9:$BT$9,AH$17)</f>
        <v>0</v>
      </c>
      <c r="AI23" s="130" cm="1">
        <f t="array" ref="AI23">SUMPRODUCT(SCNReq!$D12:$BT12,$D$8:$BT$8*($D$9:$BT$9=AI$17))/SUMIFS($D$8:$BT$8,$D$9:$BT$9,AI$17)</f>
        <v>0</v>
      </c>
      <c r="AJ23" s="130" cm="1">
        <f t="array" ref="AJ23">SUMPRODUCT(SCNReq!$D12:$BT12,$D$8:$BT$8*($D$9:$BT$9=AJ$17))/SUMIFS($D$8:$BT$8,$D$9:$BT$9,AJ$17)</f>
        <v>0</v>
      </c>
      <c r="AK23" s="130" cm="1">
        <f t="array" ref="AK23">SUMPRODUCT(SCNReq!$D12:$BT12,$D$8:$BT$8*($D$9:$BT$9=AK$17))/SUMIFS($D$8:$BT$8,$D$9:$BT$9,AK$17)</f>
        <v>0</v>
      </c>
      <c r="AL23" s="130" cm="1">
        <f t="array" ref="AL23">SUMPRODUCT(SCNReq!$D12:$BT12,$D$8:$BT$8*($D$9:$BT$9=AL$17))/SUMIFS($D$8:$BT$8,$D$9:$BT$9,AL$17)</f>
        <v>0</v>
      </c>
      <c r="AM23" s="130" cm="1">
        <f t="array" ref="AM23">SUMPRODUCT(SCNReq!$D12:$BT12,$D$8:$BT$8*($D$9:$BT$9=AM$17))/SUMIFS($D$8:$BT$8,$D$9:$BT$9,AM$17)</f>
        <v>0</v>
      </c>
      <c r="AN23" s="130" cm="1">
        <f t="array" ref="AN23">SUMPRODUCT(SCNReq!$D12:$BT12,$D$8:$BT$8*($D$9:$BT$9=AN$17))/SUMIFS($D$8:$BT$8,$D$9:$BT$9,AN$17)</f>
        <v>0</v>
      </c>
      <c r="AO23" s="130" cm="1">
        <f t="array" ref="AO23">SUMPRODUCT(SCNReq!$D12:$BT12,$D$8:$BT$8*($D$9:$BT$9=AO$17))/SUMIFS($D$8:$BT$8,$D$9:$BT$9,AO$17)</f>
        <v>0</v>
      </c>
      <c r="AP23" s="130" cm="1">
        <f t="array" ref="AP23">SUMPRODUCT(SCNReq!$D12:$BT12,$D$8:$BT$8*($D$9:$BT$9=AP$17))/SUMIFS($D$8:$BT$8,$D$9:$BT$9,AP$17)</f>
        <v>0</v>
      </c>
      <c r="AQ23" s="130" cm="1">
        <f t="array" ref="AQ23">SUMPRODUCT(SCNReq!$D12:$BT12,$D$8:$BT$8*($D$9:$BT$9=AQ$17))/SUMIFS($D$8:$BT$8,$D$9:$BT$9,AQ$17)</f>
        <v>0</v>
      </c>
      <c r="AR23" s="130" cm="1">
        <f t="array" ref="AR23">SUMPRODUCT(SCNReq!$D12:$BT12,$D$8:$BT$8*($D$9:$BT$9=AR$17))/SUMIFS($D$8:$BT$8,$D$9:$BT$9,AR$17)</f>
        <v>0</v>
      </c>
      <c r="AS23" s="130" cm="1">
        <f t="array" ref="AS23">SUMPRODUCT(SCNReq!$D12:$BT12,$D$8:$BT$8*($D$9:$BT$9=AS$17))/SUMIFS($D$8:$BT$8,$D$9:$BT$9,AS$17)</f>
        <v>0</v>
      </c>
      <c r="OS23" s="24"/>
      <c r="OT23" s="24"/>
      <c r="OU23" s="24"/>
      <c r="OV23" s="24"/>
    </row>
    <row r="24" spans="1:412" x14ac:dyDescent="0.3">
      <c r="A24" s="132">
        <v>792</v>
      </c>
      <c r="B24" s="131">
        <v>14063</v>
      </c>
      <c r="C24" s="133" t="str">
        <v>ISIC 09</v>
      </c>
      <c r="D24" s="130" cm="1">
        <f t="array" ref="D24">SUMPRODUCT(SCNReq!$D13:$BT13,$D$8:$BT$8*($D$9:$BT$9=D$17))/SUMIFS($D$8:$BT$8,$D$9:$BT$9,D$17)</f>
        <v>0</v>
      </c>
      <c r="E24" s="130" cm="1">
        <f t="array" ref="E24">SUMPRODUCT(SCNReq!$D13:$BT13,$D$8:$BT$8*($D$9:$BT$9=E$17))/SUMIFS($D$8:$BT$8,$D$9:$BT$9,E$17)</f>
        <v>7.5180433039294305E-4</v>
      </c>
      <c r="F24" s="130" cm="1">
        <f t="array" ref="F24">SUMPRODUCT(SCNReq!$D13:$BT13,$D$8:$BT$8*($D$9:$BT$9=F$17))/SUMIFS($D$8:$BT$8,$D$9:$BT$9,F$17)</f>
        <v>0</v>
      </c>
      <c r="G24" s="130" cm="1">
        <f t="array" ref="G24">SUMPRODUCT(SCNReq!$D13:$BT13,$D$8:$BT$8*($D$9:$BT$9=G$17))/SUMIFS($D$8:$BT$8,$D$9:$BT$9,G$17)</f>
        <v>2.7014835605453088E-2</v>
      </c>
      <c r="H24" s="130" cm="1">
        <f t="array" ref="H24">SUMPRODUCT(SCNReq!$D13:$BT13,$D$8:$BT$8*($D$9:$BT$9=H$17))/SUMIFS($D$8:$BT$8,$D$9:$BT$9,H$17)</f>
        <v>0.7950080192461908</v>
      </c>
      <c r="I24" s="130" cm="1">
        <f t="array" ref="I24">SUMPRODUCT(SCNReq!$D13:$BT13,$D$8:$BT$8*($D$9:$BT$9=I$17))/SUMIFS($D$8:$BT$8,$D$9:$BT$9,I$17)</f>
        <v>0</v>
      </c>
      <c r="J24" s="130" cm="1">
        <f t="array" ref="J24">SUMPRODUCT(SCNReq!$D13:$BT13,$D$8:$BT$8*($D$9:$BT$9=J$17))/SUMIFS($D$8:$BT$8,$D$9:$BT$9,J$17)</f>
        <v>0</v>
      </c>
      <c r="K24" s="130" cm="1">
        <f t="array" ref="K24">SUMPRODUCT(SCNReq!$D13:$BT13,$D$8:$BT$8*($D$9:$BT$9=K$17))/SUMIFS($D$8:$BT$8,$D$9:$BT$9,K$17)</f>
        <v>0</v>
      </c>
      <c r="L24" s="130" cm="1">
        <f t="array" ref="L24">SUMPRODUCT(SCNReq!$D13:$BT13,$D$8:$BT$8*($D$9:$BT$9=L$17))/SUMIFS($D$8:$BT$8,$D$9:$BT$9,L$17)</f>
        <v>0</v>
      </c>
      <c r="M24" s="130" cm="1">
        <f t="array" ref="M24">SUMPRODUCT(SCNReq!$D13:$BT13,$D$8:$BT$8*($D$9:$BT$9=M$17))/SUMIFS($D$8:$BT$8,$D$9:$BT$9,M$17)</f>
        <v>0</v>
      </c>
      <c r="N24" s="130" cm="1">
        <f t="array" ref="N24">SUMPRODUCT(SCNReq!$D13:$BT13,$D$8:$BT$8*($D$9:$BT$9=N$17))/SUMIFS($D$8:$BT$8,$D$9:$BT$9,N$17)</f>
        <v>4.981393180116567E-4</v>
      </c>
      <c r="O24" s="130" cm="1">
        <f t="array" ref="O24">SUMPRODUCT(SCNReq!$D13:$BT13,$D$8:$BT$8*($D$9:$BT$9=O$17))/SUMIFS($D$8:$BT$8,$D$9:$BT$9,O$17)</f>
        <v>0</v>
      </c>
      <c r="P24" s="130" cm="1">
        <f t="array" ref="P24">SUMPRODUCT(SCNReq!$D13:$BT13,$D$8:$BT$8*($D$9:$BT$9=P$17))/SUMIFS($D$8:$BT$8,$D$9:$BT$9,P$17)</f>
        <v>0</v>
      </c>
      <c r="Q24" s="130" cm="1">
        <f t="array" ref="Q24">SUMPRODUCT(SCNReq!$D13:$BT13,$D$8:$BT$8*($D$9:$BT$9=Q$17))/SUMIFS($D$8:$BT$8,$D$9:$BT$9,Q$17)</f>
        <v>7.6182838813151563E-4</v>
      </c>
      <c r="R24" s="130" cm="1">
        <f t="array" ref="R24">SUMPRODUCT(SCNReq!$D13:$BT13,$D$8:$BT$8*($D$9:$BT$9=R$17))/SUMIFS($D$8:$BT$8,$D$9:$BT$9,R$17)</f>
        <v>1.1427425821972734E-3</v>
      </c>
      <c r="S24" s="130" cm="1">
        <f t="array" ref="S24">SUMPRODUCT(SCNReq!$D13:$BT13,$D$8:$BT$8*($D$9:$BT$9=S$17))/SUMIFS($D$8:$BT$8,$D$9:$BT$9,S$17)</f>
        <v>4.7213311948676825E-2</v>
      </c>
      <c r="T24" s="130" cm="1">
        <f t="array" ref="T24">SUMPRODUCT(SCNReq!$D13:$BT13,$D$8:$BT$8*($D$9:$BT$9=T$17))/SUMIFS($D$8:$BT$8,$D$9:$BT$9,T$17)</f>
        <v>0.1267542101042502</v>
      </c>
      <c r="U24" s="130" cm="1">
        <f t="array" ref="U24">SUMPRODUCT(SCNReq!$D13:$BT13,$D$8:$BT$8*($D$9:$BT$9=U$17))/SUMIFS($D$8:$BT$8,$D$9:$BT$9,U$17)</f>
        <v>3.5084202085004009E-4</v>
      </c>
      <c r="V24" s="130" cm="1">
        <f t="array" ref="V24">SUMPRODUCT(SCNReq!$D13:$BT13,$D$8:$BT$8*($D$9:$BT$9=V$17))/SUMIFS($D$8:$BT$8,$D$9:$BT$9,V$17)</f>
        <v>0</v>
      </c>
      <c r="W24" s="130" cm="1">
        <f t="array" ref="W24">SUMPRODUCT(SCNReq!$D13:$BT13,$D$8:$BT$8*($D$9:$BT$9=W$17))/SUMIFS($D$8:$BT$8,$D$9:$BT$9,W$17)</f>
        <v>0</v>
      </c>
      <c r="X24" s="130" cm="1">
        <f t="array" ref="X24">SUMPRODUCT(SCNReq!$D13:$BT13,$D$8:$BT$8*($D$9:$BT$9=X$17))/SUMIFS($D$8:$BT$8,$D$9:$BT$9,X$17)</f>
        <v>0</v>
      </c>
      <c r="Y24" s="130" cm="1">
        <f t="array" ref="Y24">SUMPRODUCT(SCNReq!$D13:$BT13,$D$8:$BT$8*($D$9:$BT$9=Y$17))/SUMIFS($D$8:$BT$8,$D$9:$BT$9,Y$17)</f>
        <v>3.2774185986883306E-5</v>
      </c>
      <c r="Z24" s="130" cm="1">
        <f t="array" ref="Z24">SUMPRODUCT(SCNReq!$D13:$BT13,$D$8:$BT$8*($D$9:$BT$9=Z$17))/SUMIFS($D$8:$BT$8,$D$9:$BT$9,Z$17)</f>
        <v>0</v>
      </c>
      <c r="AA24" s="130" cm="1">
        <f t="array" ref="AA24">SUMPRODUCT(SCNReq!$D13:$BT13,$D$8:$BT$8*($D$9:$BT$9=AA$17))/SUMIFS($D$8:$BT$8,$D$9:$BT$9,AA$17)</f>
        <v>0</v>
      </c>
      <c r="AB24" s="130" cm="1">
        <f t="array" ref="AB24">SUMPRODUCT(SCNReq!$D13:$BT13,$D$8:$BT$8*($D$9:$BT$9=AB$17))/SUMIFS($D$8:$BT$8,$D$9:$BT$9,AB$17)</f>
        <v>0</v>
      </c>
      <c r="AC24" s="130" cm="1">
        <f t="array" ref="AC24">SUMPRODUCT(SCNReq!$D13:$BT13,$D$8:$BT$8*($D$9:$BT$9=AC$17))/SUMIFS($D$8:$BT$8,$D$9:$BT$9,AC$17)</f>
        <v>0</v>
      </c>
      <c r="AD24" s="130" cm="1">
        <f t="array" ref="AD24">SUMPRODUCT(SCNReq!$D13:$BT13,$D$8:$BT$8*($D$9:$BT$9=AD$17))/SUMIFS($D$8:$BT$8,$D$9:$BT$9,AD$17)</f>
        <v>0</v>
      </c>
      <c r="AE24" s="130" cm="1">
        <f t="array" ref="AE24">SUMPRODUCT(SCNReq!$D13:$BT13,$D$8:$BT$8*($D$9:$BT$9=AE$17))/SUMIFS($D$8:$BT$8,$D$9:$BT$9,AE$17)</f>
        <v>0</v>
      </c>
      <c r="AF24" s="130" cm="1">
        <f t="array" ref="AF24">SUMPRODUCT(SCNReq!$D13:$BT13,$D$8:$BT$8*($D$9:$BT$9=AF$17))/SUMIFS($D$8:$BT$8,$D$9:$BT$9,AF$17)</f>
        <v>0</v>
      </c>
      <c r="AG24" s="130" cm="1">
        <f t="array" ref="AG24">SUMPRODUCT(SCNReq!$D13:$BT13,$D$8:$BT$8*($D$9:$BT$9=AG$17))/SUMIFS($D$8:$BT$8,$D$9:$BT$9,AG$17)</f>
        <v>0</v>
      </c>
      <c r="AH24" s="130" cm="1">
        <f t="array" ref="AH24">SUMPRODUCT(SCNReq!$D13:$BT13,$D$8:$BT$8*($D$9:$BT$9=AH$17))/SUMIFS($D$8:$BT$8,$D$9:$BT$9,AH$17)</f>
        <v>0</v>
      </c>
      <c r="AI24" s="130" cm="1">
        <f t="array" ref="AI24">SUMPRODUCT(SCNReq!$D13:$BT13,$D$8:$BT$8*($D$9:$BT$9=AI$17))/SUMIFS($D$8:$BT$8,$D$9:$BT$9,AI$17)</f>
        <v>0</v>
      </c>
      <c r="AJ24" s="130" cm="1">
        <f t="array" ref="AJ24">SUMPRODUCT(SCNReq!$D13:$BT13,$D$8:$BT$8*($D$9:$BT$9=AJ$17))/SUMIFS($D$8:$BT$8,$D$9:$BT$9,AJ$17)</f>
        <v>0</v>
      </c>
      <c r="AK24" s="130" cm="1">
        <f t="array" ref="AK24">SUMPRODUCT(SCNReq!$D13:$BT13,$D$8:$BT$8*($D$9:$BT$9=AK$17))/SUMIFS($D$8:$BT$8,$D$9:$BT$9,AK$17)</f>
        <v>0</v>
      </c>
      <c r="AL24" s="130" cm="1">
        <f t="array" ref="AL24">SUMPRODUCT(SCNReq!$D13:$BT13,$D$8:$BT$8*($D$9:$BT$9=AL$17))/SUMIFS($D$8:$BT$8,$D$9:$BT$9,AL$17)</f>
        <v>0</v>
      </c>
      <c r="AM24" s="130" cm="1">
        <f t="array" ref="AM24">SUMPRODUCT(SCNReq!$D13:$BT13,$D$8:$BT$8*($D$9:$BT$9=AM$17))/SUMIFS($D$8:$BT$8,$D$9:$BT$9,AM$17)</f>
        <v>0</v>
      </c>
      <c r="AN24" s="130" cm="1">
        <f t="array" ref="AN24">SUMPRODUCT(SCNReq!$D13:$BT13,$D$8:$BT$8*($D$9:$BT$9=AN$17))/SUMIFS($D$8:$BT$8,$D$9:$BT$9,AN$17)</f>
        <v>0</v>
      </c>
      <c r="AO24" s="130" cm="1">
        <f t="array" ref="AO24">SUMPRODUCT(SCNReq!$D13:$BT13,$D$8:$BT$8*($D$9:$BT$9=AO$17))/SUMIFS($D$8:$BT$8,$D$9:$BT$9,AO$17)</f>
        <v>0</v>
      </c>
      <c r="AP24" s="130" cm="1">
        <f t="array" ref="AP24">SUMPRODUCT(SCNReq!$D13:$BT13,$D$8:$BT$8*($D$9:$BT$9=AP$17))/SUMIFS($D$8:$BT$8,$D$9:$BT$9,AP$17)</f>
        <v>0</v>
      </c>
      <c r="AQ24" s="130" cm="1">
        <f t="array" ref="AQ24">SUMPRODUCT(SCNReq!$D13:$BT13,$D$8:$BT$8*($D$9:$BT$9=AQ$17))/SUMIFS($D$8:$BT$8,$D$9:$BT$9,AQ$17)</f>
        <v>0</v>
      </c>
      <c r="AR24" s="130" cm="1">
        <f t="array" ref="AR24">SUMPRODUCT(SCNReq!$D13:$BT13,$D$8:$BT$8*($D$9:$BT$9=AR$17))/SUMIFS($D$8:$BT$8,$D$9:$BT$9,AR$17)</f>
        <v>0</v>
      </c>
      <c r="AS24" s="130" cm="1">
        <f t="array" ref="AS24">SUMPRODUCT(SCNReq!$D13:$BT13,$D$8:$BT$8*($D$9:$BT$9=AS$17))/SUMIFS($D$8:$BT$8,$D$9:$BT$9,AS$17)</f>
        <v>0</v>
      </c>
      <c r="OS24" s="24"/>
      <c r="OT24" s="24"/>
      <c r="OU24" s="24"/>
      <c r="OV24" s="24"/>
    </row>
    <row r="25" spans="1:412" x14ac:dyDescent="0.3">
      <c r="A25" s="132">
        <v>1091</v>
      </c>
      <c r="B25" s="131">
        <v>242311</v>
      </c>
      <c r="C25" s="133" t="str">
        <v>ISIC 10T12</v>
      </c>
      <c r="D25" s="130" cm="1">
        <f t="array" ref="D25">SUMPRODUCT(SCNReq!$D14:$BT14,$D$8:$BT$8*($D$9:$BT$9=D$17))/SUMIFS($D$8:$BT$8,$D$9:$BT$9,D$17)</f>
        <v>2.7999336860911116E-3</v>
      </c>
      <c r="E25" s="130" cm="1">
        <f t="array" ref="E25">SUMPRODUCT(SCNReq!$D14:$BT14,$D$8:$BT$8*($D$9:$BT$9=E$17))/SUMIFS($D$8:$BT$8,$D$9:$BT$9,E$17)</f>
        <v>0</v>
      </c>
      <c r="F25" s="130" cm="1">
        <f t="array" ref="F25">SUMPRODUCT(SCNReq!$D14:$BT14,$D$8:$BT$8*($D$9:$BT$9=F$17))/SUMIFS($D$8:$BT$8,$D$9:$BT$9,F$17)</f>
        <v>0</v>
      </c>
      <c r="G25" s="130" cm="1">
        <f t="array" ref="G25">SUMPRODUCT(SCNReq!$D14:$BT14,$D$8:$BT$8*($D$9:$BT$9=G$17))/SUMIFS($D$8:$BT$8,$D$9:$BT$9,G$17)</f>
        <v>0</v>
      </c>
      <c r="H25" s="130" cm="1">
        <f t="array" ref="H25">SUMPRODUCT(SCNReq!$D14:$BT14,$D$8:$BT$8*($D$9:$BT$9=H$17))/SUMIFS($D$8:$BT$8,$D$9:$BT$9,H$17)</f>
        <v>0</v>
      </c>
      <c r="I25" s="130" cm="1">
        <f t="array" ref="I25">SUMPRODUCT(SCNReq!$D14:$BT14,$D$8:$BT$8*($D$9:$BT$9=I$17))/SUMIFS($D$8:$BT$8,$D$9:$BT$9,I$17)</f>
        <v>0.38784433812450902</v>
      </c>
      <c r="J25" s="130" cm="1">
        <f t="array" ref="J25">SUMPRODUCT(SCNReq!$D14:$BT14,$D$8:$BT$8*($D$9:$BT$9=J$17))/SUMIFS($D$8:$BT$8,$D$9:$BT$9,J$17)</f>
        <v>2.6548579370640793E-4</v>
      </c>
      <c r="K25" s="130" cm="1">
        <f t="array" ref="K25">SUMPRODUCT(SCNReq!$D14:$BT14,$D$8:$BT$8*($D$9:$BT$9=K$17))/SUMIFS($D$8:$BT$8,$D$9:$BT$9,K$17)</f>
        <v>0</v>
      </c>
      <c r="L25" s="130" cm="1">
        <f t="array" ref="L25">SUMPRODUCT(SCNReq!$D14:$BT14,$D$8:$BT$8*($D$9:$BT$9=L$17))/SUMIFS($D$8:$BT$8,$D$9:$BT$9,L$17)</f>
        <v>0</v>
      </c>
      <c r="M25" s="130" cm="1">
        <f t="array" ref="M25">SUMPRODUCT(SCNReq!$D14:$BT14,$D$8:$BT$8*($D$9:$BT$9=M$17))/SUMIFS($D$8:$BT$8,$D$9:$BT$9,M$17)</f>
        <v>2.9763090628215828E-5</v>
      </c>
      <c r="N25" s="130" cm="1">
        <f t="array" ref="N25">SUMPRODUCT(SCNReq!$D14:$BT14,$D$8:$BT$8*($D$9:$BT$9=N$17))/SUMIFS($D$8:$BT$8,$D$9:$BT$9,N$17)</f>
        <v>2.1416560941483269E-4</v>
      </c>
      <c r="O25" s="130" cm="1">
        <f t="array" ref="O25">SUMPRODUCT(SCNReq!$D14:$BT14,$D$8:$BT$8*($D$9:$BT$9=O$17))/SUMIFS($D$8:$BT$8,$D$9:$BT$9,O$17)</f>
        <v>0</v>
      </c>
      <c r="P25" s="130" cm="1">
        <f t="array" ref="P25">SUMPRODUCT(SCNReq!$D14:$BT14,$D$8:$BT$8*($D$9:$BT$9=P$17))/SUMIFS($D$8:$BT$8,$D$9:$BT$9,P$17)</f>
        <v>0</v>
      </c>
      <c r="Q25" s="130" cm="1">
        <f t="array" ref="Q25">SUMPRODUCT(SCNReq!$D14:$BT14,$D$8:$BT$8*($D$9:$BT$9=Q$17))/SUMIFS($D$8:$BT$8,$D$9:$BT$9,Q$17)</f>
        <v>0</v>
      </c>
      <c r="R25" s="130" cm="1">
        <f t="array" ref="R25">SUMPRODUCT(SCNReq!$D14:$BT14,$D$8:$BT$8*($D$9:$BT$9=R$17))/SUMIFS($D$8:$BT$8,$D$9:$BT$9,R$17)</f>
        <v>0</v>
      </c>
      <c r="S25" s="130" cm="1">
        <f t="array" ref="S25">SUMPRODUCT(SCNReq!$D14:$BT14,$D$8:$BT$8*($D$9:$BT$9=S$17))/SUMIFS($D$8:$BT$8,$D$9:$BT$9,S$17)</f>
        <v>0</v>
      </c>
      <c r="T25" s="130" cm="1">
        <f t="array" ref="T25">SUMPRODUCT(SCNReq!$D14:$BT14,$D$8:$BT$8*($D$9:$BT$9=T$17))/SUMIFS($D$8:$BT$8,$D$9:$BT$9,T$17)</f>
        <v>0</v>
      </c>
      <c r="U25" s="130" cm="1">
        <f t="array" ref="U25">SUMPRODUCT(SCNReq!$D14:$BT14,$D$8:$BT$8*($D$9:$BT$9=U$17))/SUMIFS($D$8:$BT$8,$D$9:$BT$9,U$17)</f>
        <v>1.9079381675398665E-5</v>
      </c>
      <c r="V25" s="130" cm="1">
        <f t="array" ref="V25">SUMPRODUCT(SCNReq!$D14:$BT14,$D$8:$BT$8*($D$9:$BT$9=V$17))/SUMIFS($D$8:$BT$8,$D$9:$BT$9,V$17)</f>
        <v>0</v>
      </c>
      <c r="W25" s="130" cm="1">
        <f t="array" ref="W25">SUMPRODUCT(SCNReq!$D14:$BT14,$D$8:$BT$8*($D$9:$BT$9=W$17))/SUMIFS($D$8:$BT$8,$D$9:$BT$9,W$17)</f>
        <v>0</v>
      </c>
      <c r="X25" s="130" cm="1">
        <f t="array" ref="X25">SUMPRODUCT(SCNReq!$D14:$BT14,$D$8:$BT$8*($D$9:$BT$9=X$17))/SUMIFS($D$8:$BT$8,$D$9:$BT$9,X$17)</f>
        <v>0</v>
      </c>
      <c r="Y25" s="130" cm="1">
        <f t="array" ref="Y25">SUMPRODUCT(SCNReq!$D14:$BT14,$D$8:$BT$8*($D$9:$BT$9=Y$17))/SUMIFS($D$8:$BT$8,$D$9:$BT$9,Y$17)</f>
        <v>0</v>
      </c>
      <c r="Z25" s="130" cm="1">
        <f t="array" ref="Z25">SUMPRODUCT(SCNReq!$D14:$BT14,$D$8:$BT$8*($D$9:$BT$9=Z$17))/SUMIFS($D$8:$BT$8,$D$9:$BT$9,Z$17)</f>
        <v>0</v>
      </c>
      <c r="AA25" s="130" cm="1">
        <f t="array" ref="AA25">SUMPRODUCT(SCNReq!$D14:$BT14,$D$8:$BT$8*($D$9:$BT$9=AA$17))/SUMIFS($D$8:$BT$8,$D$9:$BT$9,AA$17)</f>
        <v>0</v>
      </c>
      <c r="AB25" s="130" cm="1">
        <f t="array" ref="AB25">SUMPRODUCT(SCNReq!$D14:$BT14,$D$8:$BT$8*($D$9:$BT$9=AB$17))/SUMIFS($D$8:$BT$8,$D$9:$BT$9,AB$17)</f>
        <v>0</v>
      </c>
      <c r="AC25" s="130" cm="1">
        <f t="array" ref="AC25">SUMPRODUCT(SCNReq!$D14:$BT14,$D$8:$BT$8*($D$9:$BT$9=AC$17))/SUMIFS($D$8:$BT$8,$D$9:$BT$9,AC$17)</f>
        <v>0</v>
      </c>
      <c r="AD25" s="130" cm="1">
        <f t="array" ref="AD25">SUMPRODUCT(SCNReq!$D14:$BT14,$D$8:$BT$8*($D$9:$BT$9=AD$17))/SUMIFS($D$8:$BT$8,$D$9:$BT$9,AD$17)</f>
        <v>0</v>
      </c>
      <c r="AE25" s="130" cm="1">
        <f t="array" ref="AE25">SUMPRODUCT(SCNReq!$D14:$BT14,$D$8:$BT$8*($D$9:$BT$9=AE$17))/SUMIFS($D$8:$BT$8,$D$9:$BT$9,AE$17)</f>
        <v>0</v>
      </c>
      <c r="AF25" s="130" cm="1">
        <f t="array" ref="AF25">SUMPRODUCT(SCNReq!$D14:$BT14,$D$8:$BT$8*($D$9:$BT$9=AF$17))/SUMIFS($D$8:$BT$8,$D$9:$BT$9,AF$17)</f>
        <v>2.3467639460740358E-2</v>
      </c>
      <c r="AG25" s="130" cm="1">
        <f t="array" ref="AG25">SUMPRODUCT(SCNReq!$D14:$BT14,$D$8:$BT$8*($D$9:$BT$9=AG$17))/SUMIFS($D$8:$BT$8,$D$9:$BT$9,AG$17)</f>
        <v>0</v>
      </c>
      <c r="AH25" s="130" cm="1">
        <f t="array" ref="AH25">SUMPRODUCT(SCNReq!$D14:$BT14,$D$8:$BT$8*($D$9:$BT$9=AH$17))/SUMIFS($D$8:$BT$8,$D$9:$BT$9,AH$17)</f>
        <v>1.6983243283045005E-3</v>
      </c>
      <c r="AI25" s="130" cm="1">
        <f t="array" ref="AI25">SUMPRODUCT(SCNReq!$D14:$BT14,$D$8:$BT$8*($D$9:$BT$9=AI$17))/SUMIFS($D$8:$BT$8,$D$9:$BT$9,AI$17)</f>
        <v>0</v>
      </c>
      <c r="AJ25" s="130" cm="1">
        <f t="array" ref="AJ25">SUMPRODUCT(SCNReq!$D14:$BT14,$D$8:$BT$8*($D$9:$BT$9=AJ$17))/SUMIFS($D$8:$BT$8,$D$9:$BT$9,AJ$17)</f>
        <v>0</v>
      </c>
      <c r="AK25" s="130" cm="1">
        <f t="array" ref="AK25">SUMPRODUCT(SCNReq!$D14:$BT14,$D$8:$BT$8*($D$9:$BT$9=AK$17))/SUMIFS($D$8:$BT$8,$D$9:$BT$9,AK$17)</f>
        <v>0</v>
      </c>
      <c r="AL25" s="130" cm="1">
        <f t="array" ref="AL25">SUMPRODUCT(SCNReq!$D14:$BT14,$D$8:$BT$8*($D$9:$BT$9=AL$17))/SUMIFS($D$8:$BT$8,$D$9:$BT$9,AL$17)</f>
        <v>0</v>
      </c>
      <c r="AM25" s="130" cm="1">
        <f t="array" ref="AM25">SUMPRODUCT(SCNReq!$D14:$BT14,$D$8:$BT$8*($D$9:$BT$9=AM$17))/SUMIFS($D$8:$BT$8,$D$9:$BT$9,AM$17)</f>
        <v>0</v>
      </c>
      <c r="AN25" s="130" cm="1">
        <f t="array" ref="AN25">SUMPRODUCT(SCNReq!$D14:$BT14,$D$8:$BT$8*($D$9:$BT$9=AN$17))/SUMIFS($D$8:$BT$8,$D$9:$BT$9,AN$17)</f>
        <v>0</v>
      </c>
      <c r="AO25" s="130" cm="1">
        <f t="array" ref="AO25">SUMPRODUCT(SCNReq!$D14:$BT14,$D$8:$BT$8*($D$9:$BT$9=AO$17))/SUMIFS($D$8:$BT$8,$D$9:$BT$9,AO$17)</f>
        <v>1.3355567172779065E-4</v>
      </c>
      <c r="AP25" s="130" cm="1">
        <f t="array" ref="AP25">SUMPRODUCT(SCNReq!$D14:$BT14,$D$8:$BT$8*($D$9:$BT$9=AP$17))/SUMIFS($D$8:$BT$8,$D$9:$BT$9,AP$17)</f>
        <v>9.8094402390523489E-5</v>
      </c>
      <c r="AQ25" s="130" cm="1">
        <f t="array" ref="AQ25">SUMPRODUCT(SCNReq!$D14:$BT14,$D$8:$BT$8*($D$9:$BT$9=AQ$17))/SUMIFS($D$8:$BT$8,$D$9:$BT$9,AQ$17)</f>
        <v>6.1547224878599099E-5</v>
      </c>
      <c r="AR25" s="130" cm="1">
        <f t="array" ref="AR25">SUMPRODUCT(SCNReq!$D14:$BT14,$D$8:$BT$8*($D$9:$BT$9=AR$17))/SUMIFS($D$8:$BT$8,$D$9:$BT$9,AR$17)</f>
        <v>2.477646817557252E-5</v>
      </c>
      <c r="AS25" s="130" cm="1">
        <f t="array" ref="AS25">SUMPRODUCT(SCNReq!$D14:$BT14,$D$8:$BT$8*($D$9:$BT$9=AS$17))/SUMIFS($D$8:$BT$8,$D$9:$BT$9,AS$17)</f>
        <v>0</v>
      </c>
      <c r="OS25" s="24"/>
      <c r="OT25" s="24"/>
      <c r="OU25" s="24"/>
      <c r="OV25" s="24"/>
    </row>
    <row r="26" spans="1:412" x14ac:dyDescent="0.3">
      <c r="A26" s="132">
        <v>1092</v>
      </c>
      <c r="B26" s="131">
        <v>49533</v>
      </c>
      <c r="C26" s="133" t="str">
        <v>ISIC 10T12</v>
      </c>
      <c r="D26" s="130" cm="1">
        <f t="array" ref="D26">SUMPRODUCT(SCNReq!$D15:$BT15,$D$8:$BT$8*($D$9:$BT$9=D$17))/SUMIFS($D$8:$BT$8,$D$9:$BT$9,D$17)</f>
        <v>3.0746970349682431E-3</v>
      </c>
      <c r="E26" s="130" cm="1">
        <f t="array" ref="E26">SUMPRODUCT(SCNReq!$D15:$BT15,$D$8:$BT$8*($D$9:$BT$9=E$17))/SUMIFS($D$8:$BT$8,$D$9:$BT$9,E$17)</f>
        <v>8.9447938504542274E-4</v>
      </c>
      <c r="F26" s="130" cm="1">
        <f t="array" ref="F26">SUMPRODUCT(SCNReq!$D15:$BT15,$D$8:$BT$8*($D$9:$BT$9=F$17))/SUMIFS($D$8:$BT$8,$D$9:$BT$9,F$17)</f>
        <v>0</v>
      </c>
      <c r="G26" s="130" cm="1">
        <f t="array" ref="G26">SUMPRODUCT(SCNReq!$D15:$BT15,$D$8:$BT$8*($D$9:$BT$9=G$17))/SUMIFS($D$8:$BT$8,$D$9:$BT$9,G$17)</f>
        <v>0</v>
      </c>
      <c r="H26" s="130" cm="1">
        <f t="array" ref="H26">SUMPRODUCT(SCNReq!$D15:$BT15,$D$8:$BT$8*($D$9:$BT$9=H$17))/SUMIFS($D$8:$BT$8,$D$9:$BT$9,H$17)</f>
        <v>0</v>
      </c>
      <c r="I26" s="130" cm="1">
        <f t="array" ref="I26">SUMPRODUCT(SCNReq!$D15:$BT15,$D$8:$BT$8*($D$9:$BT$9=I$17))/SUMIFS($D$8:$BT$8,$D$9:$BT$9,I$17)</f>
        <v>7.1243433514249513E-2</v>
      </c>
      <c r="J26" s="130" cm="1">
        <f t="array" ref="J26">SUMPRODUCT(SCNReq!$D15:$BT15,$D$8:$BT$8*($D$9:$BT$9=J$17))/SUMIFS($D$8:$BT$8,$D$9:$BT$9,J$17)</f>
        <v>0</v>
      </c>
      <c r="K26" s="130" cm="1">
        <f t="array" ref="K26">SUMPRODUCT(SCNReq!$D15:$BT15,$D$8:$BT$8*($D$9:$BT$9=K$17))/SUMIFS($D$8:$BT$8,$D$9:$BT$9,K$17)</f>
        <v>0</v>
      </c>
      <c r="L26" s="130" cm="1">
        <f t="array" ref="L26">SUMPRODUCT(SCNReq!$D15:$BT15,$D$8:$BT$8*($D$9:$BT$9=L$17))/SUMIFS($D$8:$BT$8,$D$9:$BT$9,L$17)</f>
        <v>0</v>
      </c>
      <c r="M26" s="130" cm="1">
        <f t="array" ref="M26">SUMPRODUCT(SCNReq!$D15:$BT15,$D$8:$BT$8*($D$9:$BT$9=M$17))/SUMIFS($D$8:$BT$8,$D$9:$BT$9,M$17)</f>
        <v>1.829338324099454E-2</v>
      </c>
      <c r="N26" s="130" cm="1">
        <f t="array" ref="N26">SUMPRODUCT(SCNReq!$D15:$BT15,$D$8:$BT$8*($D$9:$BT$9=N$17))/SUMIFS($D$8:$BT$8,$D$9:$BT$9,N$17)</f>
        <v>8.0845326602386225E-6</v>
      </c>
      <c r="O26" s="130" cm="1">
        <f t="array" ref="O26">SUMPRODUCT(SCNReq!$D15:$BT15,$D$8:$BT$8*($D$9:$BT$9=O$17))/SUMIFS($D$8:$BT$8,$D$9:$BT$9,O$17)</f>
        <v>0</v>
      </c>
      <c r="P26" s="130" cm="1">
        <f t="array" ref="P26">SUMPRODUCT(SCNReq!$D15:$BT15,$D$8:$BT$8*($D$9:$BT$9=P$17))/SUMIFS($D$8:$BT$8,$D$9:$BT$9,P$17)</f>
        <v>0</v>
      </c>
      <c r="Q26" s="130" cm="1">
        <f t="array" ref="Q26">SUMPRODUCT(SCNReq!$D15:$BT15,$D$8:$BT$8*($D$9:$BT$9=Q$17))/SUMIFS($D$8:$BT$8,$D$9:$BT$9,Q$17)</f>
        <v>0</v>
      </c>
      <c r="R26" s="130" cm="1">
        <f t="array" ref="R26">SUMPRODUCT(SCNReq!$D15:$BT15,$D$8:$BT$8*($D$9:$BT$9=R$17))/SUMIFS($D$8:$BT$8,$D$9:$BT$9,R$17)</f>
        <v>0</v>
      </c>
      <c r="S26" s="130" cm="1">
        <f t="array" ref="S26">SUMPRODUCT(SCNReq!$D15:$BT15,$D$8:$BT$8*($D$9:$BT$9=S$17))/SUMIFS($D$8:$BT$8,$D$9:$BT$9,S$17)</f>
        <v>0</v>
      </c>
      <c r="T26" s="130" cm="1">
        <f t="array" ref="T26">SUMPRODUCT(SCNReq!$D15:$BT15,$D$8:$BT$8*($D$9:$BT$9=T$17))/SUMIFS($D$8:$BT$8,$D$9:$BT$9,T$17)</f>
        <v>0</v>
      </c>
      <c r="U26" s="130" cm="1">
        <f t="array" ref="U26">SUMPRODUCT(SCNReq!$D15:$BT15,$D$8:$BT$8*($D$9:$BT$9=U$17))/SUMIFS($D$8:$BT$8,$D$9:$BT$9,U$17)</f>
        <v>0</v>
      </c>
      <c r="V26" s="130" cm="1">
        <f t="array" ref="V26">SUMPRODUCT(SCNReq!$D15:$BT15,$D$8:$BT$8*($D$9:$BT$9=V$17))/SUMIFS($D$8:$BT$8,$D$9:$BT$9,V$17)</f>
        <v>0</v>
      </c>
      <c r="W26" s="130" cm="1">
        <f t="array" ref="W26">SUMPRODUCT(SCNReq!$D15:$BT15,$D$8:$BT$8*($D$9:$BT$9=W$17))/SUMIFS($D$8:$BT$8,$D$9:$BT$9,W$17)</f>
        <v>0</v>
      </c>
      <c r="X26" s="130" cm="1">
        <f t="array" ref="X26">SUMPRODUCT(SCNReq!$D15:$BT15,$D$8:$BT$8*($D$9:$BT$9=X$17))/SUMIFS($D$8:$BT$8,$D$9:$BT$9,X$17)</f>
        <v>0</v>
      </c>
      <c r="Y26" s="130" cm="1">
        <f t="array" ref="Y26">SUMPRODUCT(SCNReq!$D15:$BT15,$D$8:$BT$8*($D$9:$BT$9=Y$17))/SUMIFS($D$8:$BT$8,$D$9:$BT$9,Y$17)</f>
        <v>0</v>
      </c>
      <c r="Z26" s="130" cm="1">
        <f t="array" ref="Z26">SUMPRODUCT(SCNReq!$D15:$BT15,$D$8:$BT$8*($D$9:$BT$9=Z$17))/SUMIFS($D$8:$BT$8,$D$9:$BT$9,Z$17)</f>
        <v>0</v>
      </c>
      <c r="AA26" s="130" cm="1">
        <f t="array" ref="AA26">SUMPRODUCT(SCNReq!$D15:$BT15,$D$8:$BT$8*($D$9:$BT$9=AA$17))/SUMIFS($D$8:$BT$8,$D$9:$BT$9,AA$17)</f>
        <v>0</v>
      </c>
      <c r="AB26" s="130" cm="1">
        <f t="array" ref="AB26">SUMPRODUCT(SCNReq!$D15:$BT15,$D$8:$BT$8*($D$9:$BT$9=AB$17))/SUMIFS($D$8:$BT$8,$D$9:$BT$9,AB$17)</f>
        <v>0</v>
      </c>
      <c r="AC26" s="130" cm="1">
        <f t="array" ref="AC26">SUMPRODUCT(SCNReq!$D15:$BT15,$D$8:$BT$8*($D$9:$BT$9=AC$17))/SUMIFS($D$8:$BT$8,$D$9:$BT$9,AC$17)</f>
        <v>0</v>
      </c>
      <c r="AD26" s="130" cm="1">
        <f t="array" ref="AD26">SUMPRODUCT(SCNReq!$D15:$BT15,$D$8:$BT$8*($D$9:$BT$9=AD$17))/SUMIFS($D$8:$BT$8,$D$9:$BT$9,AD$17)</f>
        <v>0</v>
      </c>
      <c r="AE26" s="130" cm="1">
        <f t="array" ref="AE26">SUMPRODUCT(SCNReq!$D15:$BT15,$D$8:$BT$8*($D$9:$BT$9=AE$17))/SUMIFS($D$8:$BT$8,$D$9:$BT$9,AE$17)</f>
        <v>0</v>
      </c>
      <c r="AF26" s="130" cm="1">
        <f t="array" ref="AF26">SUMPRODUCT(SCNReq!$D15:$BT15,$D$8:$BT$8*($D$9:$BT$9=AF$17))/SUMIFS($D$8:$BT$8,$D$9:$BT$9,AF$17)</f>
        <v>0</v>
      </c>
      <c r="AG26" s="130" cm="1">
        <f t="array" ref="AG26">SUMPRODUCT(SCNReq!$D15:$BT15,$D$8:$BT$8*($D$9:$BT$9=AG$17))/SUMIFS($D$8:$BT$8,$D$9:$BT$9,AG$17)</f>
        <v>0</v>
      </c>
      <c r="AH26" s="130" cm="1">
        <f t="array" ref="AH26">SUMPRODUCT(SCNReq!$D15:$BT15,$D$8:$BT$8*($D$9:$BT$9=AH$17))/SUMIFS($D$8:$BT$8,$D$9:$BT$9,AH$17)</f>
        <v>1.4875826054419765E-4</v>
      </c>
      <c r="AI26" s="130" cm="1">
        <f t="array" ref="AI26">SUMPRODUCT(SCNReq!$D15:$BT15,$D$8:$BT$8*($D$9:$BT$9=AI$17))/SUMIFS($D$8:$BT$8,$D$9:$BT$9,AI$17)</f>
        <v>0</v>
      </c>
      <c r="AJ26" s="130" cm="1">
        <f t="array" ref="AJ26">SUMPRODUCT(SCNReq!$D15:$BT15,$D$8:$BT$8*($D$9:$BT$9=AJ$17))/SUMIFS($D$8:$BT$8,$D$9:$BT$9,AJ$17)</f>
        <v>0</v>
      </c>
      <c r="AK26" s="130" cm="1">
        <f t="array" ref="AK26">SUMPRODUCT(SCNReq!$D15:$BT15,$D$8:$BT$8*($D$9:$BT$9=AK$17))/SUMIFS($D$8:$BT$8,$D$9:$BT$9,AK$17)</f>
        <v>0</v>
      </c>
      <c r="AL26" s="130" cm="1">
        <f t="array" ref="AL26">SUMPRODUCT(SCNReq!$D15:$BT15,$D$8:$BT$8*($D$9:$BT$9=AL$17))/SUMIFS($D$8:$BT$8,$D$9:$BT$9,AL$17)</f>
        <v>0</v>
      </c>
      <c r="AM26" s="130" cm="1">
        <f t="array" ref="AM26">SUMPRODUCT(SCNReq!$D15:$BT15,$D$8:$BT$8*($D$9:$BT$9=AM$17))/SUMIFS($D$8:$BT$8,$D$9:$BT$9,AM$17)</f>
        <v>0</v>
      </c>
      <c r="AN26" s="130" cm="1">
        <f t="array" ref="AN26">SUMPRODUCT(SCNReq!$D15:$BT15,$D$8:$BT$8*($D$9:$BT$9=AN$17))/SUMIFS($D$8:$BT$8,$D$9:$BT$9,AN$17)</f>
        <v>0</v>
      </c>
      <c r="AO26" s="130" cm="1">
        <f t="array" ref="AO26">SUMPRODUCT(SCNReq!$D15:$BT15,$D$8:$BT$8*($D$9:$BT$9=AO$17))/SUMIFS($D$8:$BT$8,$D$9:$BT$9,AO$17)</f>
        <v>0</v>
      </c>
      <c r="AP26" s="130" cm="1">
        <f t="array" ref="AP26">SUMPRODUCT(SCNReq!$D15:$BT15,$D$8:$BT$8*($D$9:$BT$9=AP$17))/SUMIFS($D$8:$BT$8,$D$9:$BT$9,AP$17)</f>
        <v>0</v>
      </c>
      <c r="AQ26" s="130" cm="1">
        <f t="array" ref="AQ26">SUMPRODUCT(SCNReq!$D15:$BT15,$D$8:$BT$8*($D$9:$BT$9=AQ$17))/SUMIFS($D$8:$BT$8,$D$9:$BT$9,AQ$17)</f>
        <v>0</v>
      </c>
      <c r="AR26" s="130" cm="1">
        <f t="array" ref="AR26">SUMPRODUCT(SCNReq!$D15:$BT15,$D$8:$BT$8*($D$9:$BT$9=AR$17))/SUMIFS($D$8:$BT$8,$D$9:$BT$9,AR$17)</f>
        <v>0</v>
      </c>
      <c r="AS26" s="130" cm="1">
        <f t="array" ref="AS26">SUMPRODUCT(SCNReq!$D15:$BT15,$D$8:$BT$8*($D$9:$BT$9=AS$17))/SUMIFS($D$8:$BT$8,$D$9:$BT$9,AS$17)</f>
        <v>0</v>
      </c>
      <c r="OS26" s="24"/>
      <c r="OT26" s="24"/>
      <c r="OU26" s="24"/>
      <c r="OV26" s="24"/>
    </row>
    <row r="27" spans="1:412" x14ac:dyDescent="0.3">
      <c r="A27" s="132">
        <v>1093</v>
      </c>
      <c r="B27" s="131">
        <v>235549</v>
      </c>
      <c r="C27" s="133" t="str">
        <v>ISIC 10T12</v>
      </c>
      <c r="D27" s="130" cm="1">
        <f t="array" ref="D27">SUMPRODUCT(SCNReq!$D16:$BT16,$D$8:$BT$8*($D$9:$BT$9=D$17))/SUMIFS($D$8:$BT$8,$D$9:$BT$9,D$17)</f>
        <v>7.2447760225601019E-3</v>
      </c>
      <c r="E27" s="130" cm="1">
        <f t="array" ref="E27">SUMPRODUCT(SCNReq!$D16:$BT16,$D$8:$BT$8*($D$9:$BT$9=E$17))/SUMIFS($D$8:$BT$8,$D$9:$BT$9,E$17)</f>
        <v>3.1954666979112299E-4</v>
      </c>
      <c r="F27" s="130" cm="1">
        <f t="array" ref="F27">SUMPRODUCT(SCNReq!$D16:$BT16,$D$8:$BT$8*($D$9:$BT$9=F$17))/SUMIFS($D$8:$BT$8,$D$9:$BT$9,F$17)</f>
        <v>0</v>
      </c>
      <c r="G27" s="130" cm="1">
        <f t="array" ref="G27">SUMPRODUCT(SCNReq!$D16:$BT16,$D$8:$BT$8*($D$9:$BT$9=G$17))/SUMIFS($D$8:$BT$8,$D$9:$BT$9,G$17)</f>
        <v>0</v>
      </c>
      <c r="H27" s="130" cm="1">
        <f t="array" ref="H27">SUMPRODUCT(SCNReq!$D16:$BT16,$D$8:$BT$8*($D$9:$BT$9=H$17))/SUMIFS($D$8:$BT$8,$D$9:$BT$9,H$17)</f>
        <v>0</v>
      </c>
      <c r="I27" s="130" cm="1">
        <f t="array" ref="I27">SUMPRODUCT(SCNReq!$D16:$BT16,$D$8:$BT$8*($D$9:$BT$9=I$17))/SUMIFS($D$8:$BT$8,$D$9:$BT$9,I$17)</f>
        <v>0.339025227740338</v>
      </c>
      <c r="J27" s="130" cm="1">
        <f t="array" ref="J27">SUMPRODUCT(SCNReq!$D16:$BT16,$D$8:$BT$8*($D$9:$BT$9=J$17))/SUMIFS($D$8:$BT$8,$D$9:$BT$9,J$17)</f>
        <v>2.4491870488566466E-5</v>
      </c>
      <c r="K27" s="130" cm="1">
        <f t="array" ref="K27">SUMPRODUCT(SCNReq!$D16:$BT16,$D$8:$BT$8*($D$9:$BT$9=K$17))/SUMIFS($D$8:$BT$8,$D$9:$BT$9,K$17)</f>
        <v>0</v>
      </c>
      <c r="L27" s="130" cm="1">
        <f t="array" ref="L27">SUMPRODUCT(SCNReq!$D16:$BT16,$D$8:$BT$8*($D$9:$BT$9=L$17))/SUMIFS($D$8:$BT$8,$D$9:$BT$9,L$17)</f>
        <v>1.2555875473462414E-4</v>
      </c>
      <c r="M27" s="130" cm="1">
        <f t="array" ref="M27">SUMPRODUCT(SCNReq!$D16:$BT16,$D$8:$BT$8*($D$9:$BT$9=M$17))/SUMIFS($D$8:$BT$8,$D$9:$BT$9,M$17)</f>
        <v>1.7738714481736119E-4</v>
      </c>
      <c r="N27" s="130" cm="1">
        <f t="array" ref="N27">SUMPRODUCT(SCNReq!$D16:$BT16,$D$8:$BT$8*($D$9:$BT$9=N$17))/SUMIFS($D$8:$BT$8,$D$9:$BT$9,N$17)</f>
        <v>1.3342509392999372E-3</v>
      </c>
      <c r="O27" s="130" cm="1">
        <f t="array" ref="O27">SUMPRODUCT(SCNReq!$D16:$BT16,$D$8:$BT$8*($D$9:$BT$9=O$17))/SUMIFS($D$8:$BT$8,$D$9:$BT$9,O$17)</f>
        <v>1.5125209036779819E-3</v>
      </c>
      <c r="P27" s="130" cm="1">
        <f t="array" ref="P27">SUMPRODUCT(SCNReq!$D16:$BT16,$D$8:$BT$8*($D$9:$BT$9=P$17))/SUMIFS($D$8:$BT$8,$D$9:$BT$9,P$17)</f>
        <v>2.4853629872642895E-5</v>
      </c>
      <c r="Q27" s="130" cm="1">
        <f t="array" ref="Q27">SUMPRODUCT(SCNReq!$D16:$BT16,$D$8:$BT$8*($D$9:$BT$9=Q$17))/SUMIFS($D$8:$BT$8,$D$9:$BT$9,Q$17)</f>
        <v>0</v>
      </c>
      <c r="R27" s="130" cm="1">
        <f t="array" ref="R27">SUMPRODUCT(SCNReq!$D16:$BT16,$D$8:$BT$8*($D$9:$BT$9=R$17))/SUMIFS($D$8:$BT$8,$D$9:$BT$9,R$17)</f>
        <v>0</v>
      </c>
      <c r="S27" s="130" cm="1">
        <f t="array" ref="S27">SUMPRODUCT(SCNReq!$D16:$BT16,$D$8:$BT$8*($D$9:$BT$9=S$17))/SUMIFS($D$8:$BT$8,$D$9:$BT$9,S$17)</f>
        <v>0</v>
      </c>
      <c r="T27" s="130" cm="1">
        <f t="array" ref="T27">SUMPRODUCT(SCNReq!$D16:$BT16,$D$8:$BT$8*($D$9:$BT$9=T$17))/SUMIFS($D$8:$BT$8,$D$9:$BT$9,T$17)</f>
        <v>0</v>
      </c>
      <c r="U27" s="130" cm="1">
        <f t="array" ref="U27">SUMPRODUCT(SCNReq!$D16:$BT16,$D$8:$BT$8*($D$9:$BT$9=U$17))/SUMIFS($D$8:$BT$8,$D$9:$BT$9,U$17)</f>
        <v>0</v>
      </c>
      <c r="V27" s="130" cm="1">
        <f t="array" ref="V27">SUMPRODUCT(SCNReq!$D16:$BT16,$D$8:$BT$8*($D$9:$BT$9=V$17))/SUMIFS($D$8:$BT$8,$D$9:$BT$9,V$17)</f>
        <v>0</v>
      </c>
      <c r="W27" s="130" cm="1">
        <f t="array" ref="W27">SUMPRODUCT(SCNReq!$D16:$BT16,$D$8:$BT$8*($D$9:$BT$9=W$17))/SUMIFS($D$8:$BT$8,$D$9:$BT$9,W$17)</f>
        <v>0</v>
      </c>
      <c r="X27" s="130" cm="1">
        <f t="array" ref="X27">SUMPRODUCT(SCNReq!$D16:$BT16,$D$8:$BT$8*($D$9:$BT$9=X$17))/SUMIFS($D$8:$BT$8,$D$9:$BT$9,X$17)</f>
        <v>0</v>
      </c>
      <c r="Y27" s="130" cm="1">
        <f t="array" ref="Y27">SUMPRODUCT(SCNReq!$D16:$BT16,$D$8:$BT$8*($D$9:$BT$9=Y$17))/SUMIFS($D$8:$BT$8,$D$9:$BT$9,Y$17)</f>
        <v>0</v>
      </c>
      <c r="Z27" s="130" cm="1">
        <f t="array" ref="Z27">SUMPRODUCT(SCNReq!$D16:$BT16,$D$8:$BT$8*($D$9:$BT$9=Z$17))/SUMIFS($D$8:$BT$8,$D$9:$BT$9,Z$17)</f>
        <v>1.8885088380946997E-5</v>
      </c>
      <c r="AA27" s="130" cm="1">
        <f t="array" ref="AA27">SUMPRODUCT(SCNReq!$D16:$BT16,$D$8:$BT$8*($D$9:$BT$9=AA$17))/SUMIFS($D$8:$BT$8,$D$9:$BT$9,AA$17)</f>
        <v>0</v>
      </c>
      <c r="AB27" s="130" cm="1">
        <f t="array" ref="AB27">SUMPRODUCT(SCNReq!$D16:$BT16,$D$8:$BT$8*($D$9:$BT$9=AB$17))/SUMIFS($D$8:$BT$8,$D$9:$BT$9,AB$17)</f>
        <v>0</v>
      </c>
      <c r="AC27" s="130" cm="1">
        <f t="array" ref="AC27">SUMPRODUCT(SCNReq!$D16:$BT16,$D$8:$BT$8*($D$9:$BT$9=AC$17))/SUMIFS($D$8:$BT$8,$D$9:$BT$9,AC$17)</f>
        <v>0</v>
      </c>
      <c r="AD27" s="130" cm="1">
        <f t="array" ref="AD27">SUMPRODUCT(SCNReq!$D16:$BT16,$D$8:$BT$8*($D$9:$BT$9=AD$17))/SUMIFS($D$8:$BT$8,$D$9:$BT$9,AD$17)</f>
        <v>0</v>
      </c>
      <c r="AE27" s="130" cm="1">
        <f t="array" ref="AE27">SUMPRODUCT(SCNReq!$D16:$BT16,$D$8:$BT$8*($D$9:$BT$9=AE$17))/SUMIFS($D$8:$BT$8,$D$9:$BT$9,AE$17)</f>
        <v>0</v>
      </c>
      <c r="AF27" s="130" cm="1">
        <f t="array" ref="AF27">SUMPRODUCT(SCNReq!$D16:$BT16,$D$8:$BT$8*($D$9:$BT$9=AF$17))/SUMIFS($D$8:$BT$8,$D$9:$BT$9,AF$17)</f>
        <v>0.10280881522746398</v>
      </c>
      <c r="AG27" s="130" cm="1">
        <f t="array" ref="AG27">SUMPRODUCT(SCNReq!$D16:$BT16,$D$8:$BT$8*($D$9:$BT$9=AG$17))/SUMIFS($D$8:$BT$8,$D$9:$BT$9,AG$17)</f>
        <v>1.9074380041000901E-5</v>
      </c>
      <c r="AH27" s="130" cm="1">
        <f t="array" ref="AH27">SUMPRODUCT(SCNReq!$D16:$BT16,$D$8:$BT$8*($D$9:$BT$9=AH$17))/SUMIFS($D$8:$BT$8,$D$9:$BT$9,AH$17)</f>
        <v>2.9107315854689088E-3</v>
      </c>
      <c r="AI27" s="130" cm="1">
        <f t="array" ref="AI27">SUMPRODUCT(SCNReq!$D16:$BT16,$D$8:$BT$8*($D$9:$BT$9=AI$17))/SUMIFS($D$8:$BT$8,$D$9:$BT$9,AI$17)</f>
        <v>0</v>
      </c>
      <c r="AJ27" s="130" cm="1">
        <f t="array" ref="AJ27">SUMPRODUCT(SCNReq!$D16:$BT16,$D$8:$BT$8*($D$9:$BT$9=AJ$17))/SUMIFS($D$8:$BT$8,$D$9:$BT$9,AJ$17)</f>
        <v>7.1010371064694002E-6</v>
      </c>
      <c r="AK27" s="130" cm="1">
        <f t="array" ref="AK27">SUMPRODUCT(SCNReq!$D16:$BT16,$D$8:$BT$8*($D$9:$BT$9=AK$17))/SUMIFS($D$8:$BT$8,$D$9:$BT$9,AK$17)</f>
        <v>0</v>
      </c>
      <c r="AL27" s="130" cm="1">
        <f t="array" ref="AL27">SUMPRODUCT(SCNReq!$D16:$BT16,$D$8:$BT$8*($D$9:$BT$9=AL$17))/SUMIFS($D$8:$BT$8,$D$9:$BT$9,AL$17)</f>
        <v>1.77525927661735E-5</v>
      </c>
      <c r="AM27" s="130" cm="1">
        <f t="array" ref="AM27">SUMPRODUCT(SCNReq!$D16:$BT16,$D$8:$BT$8*($D$9:$BT$9=AM$17))/SUMIFS($D$8:$BT$8,$D$9:$BT$9,AM$17)</f>
        <v>0</v>
      </c>
      <c r="AN27" s="130" cm="1">
        <f t="array" ref="AN27">SUMPRODUCT(SCNReq!$D16:$BT16,$D$8:$BT$8*($D$9:$BT$9=AN$17))/SUMIFS($D$8:$BT$8,$D$9:$BT$9,AN$17)</f>
        <v>9.2103986288217827E-7</v>
      </c>
      <c r="AO27" s="130" cm="1">
        <f t="array" ref="AO27">SUMPRODUCT(SCNReq!$D16:$BT16,$D$8:$BT$8*($D$9:$BT$9=AO$17))/SUMIFS($D$8:$BT$8,$D$9:$BT$9,AO$17)</f>
        <v>5.112746716657968E-4</v>
      </c>
      <c r="AP27" s="130" cm="1">
        <f t="array" ref="AP27">SUMPRODUCT(SCNReq!$D16:$BT16,$D$8:$BT$8*($D$9:$BT$9=AP$17))/SUMIFS($D$8:$BT$8,$D$9:$BT$9,AP$17)</f>
        <v>4.3846311313120709E-4</v>
      </c>
      <c r="AQ27" s="130" cm="1">
        <f t="array" ref="AQ27">SUMPRODUCT(SCNReq!$D16:$BT16,$D$8:$BT$8*($D$9:$BT$9=AQ$17))/SUMIFS($D$8:$BT$8,$D$9:$BT$9,AQ$17)</f>
        <v>3.173245092427973E-4</v>
      </c>
      <c r="AR27" s="130" cm="1">
        <f t="array" ref="AR27">SUMPRODUCT(SCNReq!$D16:$BT16,$D$8:$BT$8*($D$9:$BT$9=AR$17))/SUMIFS($D$8:$BT$8,$D$9:$BT$9,AR$17)</f>
        <v>6.6278816154320807E-5</v>
      </c>
      <c r="AS27" s="130" cm="1">
        <f t="array" ref="AS27">SUMPRODUCT(SCNReq!$D16:$BT16,$D$8:$BT$8*($D$9:$BT$9=AS$17))/SUMIFS($D$8:$BT$8,$D$9:$BT$9,AS$17)</f>
        <v>0</v>
      </c>
      <c r="OS27" s="24"/>
      <c r="OT27" s="24"/>
      <c r="OU27" s="24"/>
      <c r="OV27" s="24"/>
    </row>
    <row r="28" spans="1:412" x14ac:dyDescent="0.3">
      <c r="A28" s="132">
        <v>1100</v>
      </c>
      <c r="B28" s="131">
        <v>62598</v>
      </c>
      <c r="C28" s="133" t="str">
        <v>ISIC 10T12</v>
      </c>
      <c r="D28" s="130" cm="1">
        <f t="array" ref="D28">SUMPRODUCT(SCNReq!$D17:$BT17,$D$8:$BT$8*($D$9:$BT$9=D$17))/SUMIFS($D$8:$BT$8,$D$9:$BT$9,D$17)</f>
        <v>2.1649035032268813E-3</v>
      </c>
      <c r="E28" s="130" cm="1">
        <f t="array" ref="E28">SUMPRODUCT(SCNReq!$D17:$BT17,$D$8:$BT$8*($D$9:$BT$9=E$17))/SUMIFS($D$8:$BT$8,$D$9:$BT$9,E$17)</f>
        <v>0</v>
      </c>
      <c r="F28" s="130" cm="1">
        <f t="array" ref="F28">SUMPRODUCT(SCNReq!$D17:$BT17,$D$8:$BT$8*($D$9:$BT$9=F$17))/SUMIFS($D$8:$BT$8,$D$9:$BT$9,F$17)</f>
        <v>0</v>
      </c>
      <c r="G28" s="130" cm="1">
        <f t="array" ref="G28">SUMPRODUCT(SCNReq!$D17:$BT17,$D$8:$BT$8*($D$9:$BT$9=G$17))/SUMIFS($D$8:$BT$8,$D$9:$BT$9,G$17)</f>
        <v>0</v>
      </c>
      <c r="H28" s="130" cm="1">
        <f t="array" ref="H28">SUMPRODUCT(SCNReq!$D17:$BT17,$D$8:$BT$8*($D$9:$BT$9=H$17))/SUMIFS($D$8:$BT$8,$D$9:$BT$9,H$17)</f>
        <v>0</v>
      </c>
      <c r="I28" s="130" cm="1">
        <f t="array" ref="I28">SUMPRODUCT(SCNReq!$D17:$BT17,$D$8:$BT$8*($D$9:$BT$9=I$17))/SUMIFS($D$8:$BT$8,$D$9:$BT$9,I$17)</f>
        <v>0.10443596612410873</v>
      </c>
      <c r="J28" s="130" cm="1">
        <f t="array" ref="J28">SUMPRODUCT(SCNReq!$D17:$BT17,$D$8:$BT$8*($D$9:$BT$9=J$17))/SUMIFS($D$8:$BT$8,$D$9:$BT$9,J$17)</f>
        <v>0</v>
      </c>
      <c r="K28" s="130" cm="1">
        <f t="array" ref="K28">SUMPRODUCT(SCNReq!$D17:$BT17,$D$8:$BT$8*($D$9:$BT$9=K$17))/SUMIFS($D$8:$BT$8,$D$9:$BT$9,K$17)</f>
        <v>0</v>
      </c>
      <c r="L28" s="130" cm="1">
        <f t="array" ref="L28">SUMPRODUCT(SCNReq!$D17:$BT17,$D$8:$BT$8*($D$9:$BT$9=L$17))/SUMIFS($D$8:$BT$8,$D$9:$BT$9,L$17)</f>
        <v>0</v>
      </c>
      <c r="M28" s="130" cm="1">
        <f t="array" ref="M28">SUMPRODUCT(SCNReq!$D17:$BT17,$D$8:$BT$8*($D$9:$BT$9=M$17))/SUMIFS($D$8:$BT$8,$D$9:$BT$9,M$17)</f>
        <v>1.1321727579792619E-4</v>
      </c>
      <c r="N28" s="130" cm="1">
        <f t="array" ref="N28">SUMPRODUCT(SCNReq!$D17:$BT17,$D$8:$BT$8*($D$9:$BT$9=N$17))/SUMIFS($D$8:$BT$8,$D$9:$BT$9,N$17)</f>
        <v>1.5878540092043836E-4</v>
      </c>
      <c r="O28" s="130" cm="1">
        <f t="array" ref="O28">SUMPRODUCT(SCNReq!$D17:$BT17,$D$8:$BT$8*($D$9:$BT$9=O$17))/SUMIFS($D$8:$BT$8,$D$9:$BT$9,O$17)</f>
        <v>2.8643719864419724E-4</v>
      </c>
      <c r="P28" s="130" cm="1">
        <f t="array" ref="P28">SUMPRODUCT(SCNReq!$D17:$BT17,$D$8:$BT$8*($D$9:$BT$9=P$17))/SUMIFS($D$8:$BT$8,$D$9:$BT$9,P$17)</f>
        <v>0</v>
      </c>
      <c r="Q28" s="130" cm="1">
        <f t="array" ref="Q28">SUMPRODUCT(SCNReq!$D17:$BT17,$D$8:$BT$8*($D$9:$BT$9=Q$17))/SUMIFS($D$8:$BT$8,$D$9:$BT$9,Q$17)</f>
        <v>0</v>
      </c>
      <c r="R28" s="130" cm="1">
        <f t="array" ref="R28">SUMPRODUCT(SCNReq!$D17:$BT17,$D$8:$BT$8*($D$9:$BT$9=R$17))/SUMIFS($D$8:$BT$8,$D$9:$BT$9,R$17)</f>
        <v>0</v>
      </c>
      <c r="S28" s="130" cm="1">
        <f t="array" ref="S28">SUMPRODUCT(SCNReq!$D17:$BT17,$D$8:$BT$8*($D$9:$BT$9=S$17))/SUMIFS($D$8:$BT$8,$D$9:$BT$9,S$17)</f>
        <v>0</v>
      </c>
      <c r="T28" s="130" cm="1">
        <f t="array" ref="T28">SUMPRODUCT(SCNReq!$D17:$BT17,$D$8:$BT$8*($D$9:$BT$9=T$17))/SUMIFS($D$8:$BT$8,$D$9:$BT$9,T$17)</f>
        <v>0</v>
      </c>
      <c r="U28" s="130" cm="1">
        <f t="array" ref="U28">SUMPRODUCT(SCNReq!$D17:$BT17,$D$8:$BT$8*($D$9:$BT$9=U$17))/SUMIFS($D$8:$BT$8,$D$9:$BT$9,U$17)</f>
        <v>0</v>
      </c>
      <c r="V28" s="130" cm="1">
        <f t="array" ref="V28">SUMPRODUCT(SCNReq!$D17:$BT17,$D$8:$BT$8*($D$9:$BT$9=V$17))/SUMIFS($D$8:$BT$8,$D$9:$BT$9,V$17)</f>
        <v>0</v>
      </c>
      <c r="W28" s="130" cm="1">
        <f t="array" ref="W28">SUMPRODUCT(SCNReq!$D17:$BT17,$D$8:$BT$8*($D$9:$BT$9=W$17))/SUMIFS($D$8:$BT$8,$D$9:$BT$9,W$17)</f>
        <v>0</v>
      </c>
      <c r="X28" s="130" cm="1">
        <f t="array" ref="X28">SUMPRODUCT(SCNReq!$D17:$BT17,$D$8:$BT$8*($D$9:$BT$9=X$17))/SUMIFS($D$8:$BT$8,$D$9:$BT$9,X$17)</f>
        <v>0</v>
      </c>
      <c r="Y28" s="130" cm="1">
        <f t="array" ref="Y28">SUMPRODUCT(SCNReq!$D17:$BT17,$D$8:$BT$8*($D$9:$BT$9=Y$17))/SUMIFS($D$8:$BT$8,$D$9:$BT$9,Y$17)</f>
        <v>0</v>
      </c>
      <c r="Z28" s="130" cm="1">
        <f t="array" ref="Z28">SUMPRODUCT(SCNReq!$D17:$BT17,$D$8:$BT$8*($D$9:$BT$9=Z$17))/SUMIFS($D$8:$BT$8,$D$9:$BT$9,Z$17)</f>
        <v>0</v>
      </c>
      <c r="AA28" s="130" cm="1">
        <f t="array" ref="AA28">SUMPRODUCT(SCNReq!$D17:$BT17,$D$8:$BT$8*($D$9:$BT$9=AA$17))/SUMIFS($D$8:$BT$8,$D$9:$BT$9,AA$17)</f>
        <v>0</v>
      </c>
      <c r="AB28" s="130" cm="1">
        <f t="array" ref="AB28">SUMPRODUCT(SCNReq!$D17:$BT17,$D$8:$BT$8*($D$9:$BT$9=AB$17))/SUMIFS($D$8:$BT$8,$D$9:$BT$9,AB$17)</f>
        <v>0</v>
      </c>
      <c r="AC28" s="130" cm="1">
        <f t="array" ref="AC28">SUMPRODUCT(SCNReq!$D17:$BT17,$D$8:$BT$8*($D$9:$BT$9=AC$17))/SUMIFS($D$8:$BT$8,$D$9:$BT$9,AC$17)</f>
        <v>0</v>
      </c>
      <c r="AD28" s="130" cm="1">
        <f t="array" ref="AD28">SUMPRODUCT(SCNReq!$D17:$BT17,$D$8:$BT$8*($D$9:$BT$9=AD$17))/SUMIFS($D$8:$BT$8,$D$9:$BT$9,AD$17)</f>
        <v>0</v>
      </c>
      <c r="AE28" s="130" cm="1">
        <f t="array" ref="AE28">SUMPRODUCT(SCNReq!$D17:$BT17,$D$8:$BT$8*($D$9:$BT$9=AE$17))/SUMIFS($D$8:$BT$8,$D$9:$BT$9,AE$17)</f>
        <v>0</v>
      </c>
      <c r="AF28" s="130" cm="1">
        <f t="array" ref="AF28">SUMPRODUCT(SCNReq!$D17:$BT17,$D$8:$BT$8*($D$9:$BT$9=AF$17))/SUMIFS($D$8:$BT$8,$D$9:$BT$9,AF$17)</f>
        <v>1.6673031937747648E-2</v>
      </c>
      <c r="AG28" s="130" cm="1">
        <f t="array" ref="AG28">SUMPRODUCT(SCNReq!$D17:$BT17,$D$8:$BT$8*($D$9:$BT$9=AG$17))/SUMIFS($D$8:$BT$8,$D$9:$BT$9,AG$17)</f>
        <v>3.3003717476152812E-6</v>
      </c>
      <c r="AH28" s="130" cm="1">
        <f t="array" ref="AH28">SUMPRODUCT(SCNReq!$D17:$BT17,$D$8:$BT$8*($D$9:$BT$9=AH$17))/SUMIFS($D$8:$BT$8,$D$9:$BT$9,AH$17)</f>
        <v>5.0770672433104062E-2</v>
      </c>
      <c r="AI28" s="130" cm="1">
        <f t="array" ref="AI28">SUMPRODUCT(SCNReq!$D17:$BT17,$D$8:$BT$8*($D$9:$BT$9=AI$17))/SUMIFS($D$8:$BT$8,$D$9:$BT$9,AI$17)</f>
        <v>0</v>
      </c>
      <c r="AJ28" s="130" cm="1">
        <f t="array" ref="AJ28">SUMPRODUCT(SCNReq!$D17:$BT17,$D$8:$BT$8*($D$9:$BT$9=AJ$17))/SUMIFS($D$8:$BT$8,$D$9:$BT$9,AJ$17)</f>
        <v>0</v>
      </c>
      <c r="AK28" s="130" cm="1">
        <f t="array" ref="AK28">SUMPRODUCT(SCNReq!$D17:$BT17,$D$8:$BT$8*($D$9:$BT$9=AK$17))/SUMIFS($D$8:$BT$8,$D$9:$BT$9,AK$17)</f>
        <v>0</v>
      </c>
      <c r="AL28" s="130" cm="1">
        <f t="array" ref="AL28">SUMPRODUCT(SCNReq!$D17:$BT17,$D$8:$BT$8*($D$9:$BT$9=AL$17))/SUMIFS($D$8:$BT$8,$D$9:$BT$9,AL$17)</f>
        <v>1.1934883276841553E-5</v>
      </c>
      <c r="AM28" s="130" cm="1">
        <f t="array" ref="AM28">SUMPRODUCT(SCNReq!$D17:$BT17,$D$8:$BT$8*($D$9:$BT$9=AM$17))/SUMIFS($D$8:$BT$8,$D$9:$BT$9,AM$17)</f>
        <v>0</v>
      </c>
      <c r="AN28" s="130" cm="1">
        <f t="array" ref="AN28">SUMPRODUCT(SCNReq!$D17:$BT17,$D$8:$BT$8*($D$9:$BT$9=AN$17))/SUMIFS($D$8:$BT$8,$D$9:$BT$9,AN$17)</f>
        <v>0</v>
      </c>
      <c r="AO28" s="130" cm="1">
        <f t="array" ref="AO28">SUMPRODUCT(SCNReq!$D17:$BT17,$D$8:$BT$8*($D$9:$BT$9=AO$17))/SUMIFS($D$8:$BT$8,$D$9:$BT$9,AO$17)</f>
        <v>1.1934883276841553E-5</v>
      </c>
      <c r="AP28" s="130" cm="1">
        <f t="array" ref="AP28">SUMPRODUCT(SCNReq!$D17:$BT17,$D$8:$BT$8*($D$9:$BT$9=AP$17))/SUMIFS($D$8:$BT$8,$D$9:$BT$9,AP$17)</f>
        <v>0</v>
      </c>
      <c r="AQ28" s="130" cm="1">
        <f t="array" ref="AQ28">SUMPRODUCT(SCNReq!$D17:$BT17,$D$8:$BT$8*($D$9:$BT$9=AQ$17))/SUMIFS($D$8:$BT$8,$D$9:$BT$9,AQ$17)</f>
        <v>5.7103435787139011E-6</v>
      </c>
      <c r="AR28" s="130" cm="1">
        <f t="array" ref="AR28">SUMPRODUCT(SCNReq!$D17:$BT17,$D$8:$BT$8*($D$9:$BT$9=AR$17))/SUMIFS($D$8:$BT$8,$D$9:$BT$9,AR$17)</f>
        <v>1.5737681624359351E-5</v>
      </c>
      <c r="AS28" s="130" cm="1">
        <f t="array" ref="AS28">SUMPRODUCT(SCNReq!$D17:$BT17,$D$8:$BT$8*($D$9:$BT$9=AS$17))/SUMIFS($D$8:$BT$8,$D$9:$BT$9,AS$17)</f>
        <v>0</v>
      </c>
      <c r="OS28" s="24"/>
      <c r="OT28" s="24"/>
      <c r="OU28" s="24"/>
      <c r="OV28" s="24"/>
    </row>
    <row r="29" spans="1:412" x14ac:dyDescent="0.3">
      <c r="A29" s="132">
        <v>1200</v>
      </c>
      <c r="B29" s="131">
        <v>12306</v>
      </c>
      <c r="C29" s="133" t="str">
        <v>ISIC 10T12</v>
      </c>
      <c r="D29" s="130" cm="1">
        <f t="array" ref="D29">SUMPRODUCT(SCNReq!$D18:$BT18,$D$8:$BT$8*($D$9:$BT$9=D$17))/SUMIFS($D$8:$BT$8,$D$9:$BT$9,D$17)</f>
        <v>5.8719488590082891E-3</v>
      </c>
      <c r="E29" s="130" cm="1">
        <f t="array" ref="E29">SUMPRODUCT(SCNReq!$D18:$BT18,$D$8:$BT$8*($D$9:$BT$9=E$17))/SUMIFS($D$8:$BT$8,$D$9:$BT$9,E$17)</f>
        <v>0</v>
      </c>
      <c r="F29" s="130" cm="1">
        <f t="array" ref="F29">SUMPRODUCT(SCNReq!$D18:$BT18,$D$8:$BT$8*($D$9:$BT$9=F$17))/SUMIFS($D$8:$BT$8,$D$9:$BT$9,F$17)</f>
        <v>0</v>
      </c>
      <c r="G29" s="130" cm="1">
        <f t="array" ref="G29">SUMPRODUCT(SCNReq!$D18:$BT18,$D$8:$BT$8*($D$9:$BT$9=G$17))/SUMIFS($D$8:$BT$8,$D$9:$BT$9,G$17)</f>
        <v>0</v>
      </c>
      <c r="H29" s="130" cm="1">
        <f t="array" ref="H29">SUMPRODUCT(SCNReq!$D18:$BT18,$D$8:$BT$8*($D$9:$BT$9=H$17))/SUMIFS($D$8:$BT$8,$D$9:$BT$9,H$17)</f>
        <v>0</v>
      </c>
      <c r="I29" s="130" cm="1">
        <f t="array" ref="I29">SUMPRODUCT(SCNReq!$D18:$BT18,$D$8:$BT$8*($D$9:$BT$9=I$17))/SUMIFS($D$8:$BT$8,$D$9:$BT$9,I$17)</f>
        <v>2.0191707926900077E-2</v>
      </c>
      <c r="J29" s="130" cm="1">
        <f t="array" ref="J29">SUMPRODUCT(SCNReq!$D18:$BT18,$D$8:$BT$8*($D$9:$BT$9=J$17))/SUMIFS($D$8:$BT$8,$D$9:$BT$9,J$17)</f>
        <v>0</v>
      </c>
      <c r="K29" s="130" cm="1">
        <f t="array" ref="K29">SUMPRODUCT(SCNReq!$D18:$BT18,$D$8:$BT$8*($D$9:$BT$9=K$17))/SUMIFS($D$8:$BT$8,$D$9:$BT$9,K$17)</f>
        <v>0</v>
      </c>
      <c r="L29" s="130" cm="1">
        <f t="array" ref="L29">SUMPRODUCT(SCNReq!$D18:$BT18,$D$8:$BT$8*($D$9:$BT$9=L$17))/SUMIFS($D$8:$BT$8,$D$9:$BT$9,L$17)</f>
        <v>0</v>
      </c>
      <c r="M29" s="130" cm="1">
        <f t="array" ref="M29">SUMPRODUCT(SCNReq!$D18:$BT18,$D$8:$BT$8*($D$9:$BT$9=M$17))/SUMIFS($D$8:$BT$8,$D$9:$BT$9,M$17)</f>
        <v>0</v>
      </c>
      <c r="N29" s="130" cm="1">
        <f t="array" ref="N29">SUMPRODUCT(SCNReq!$D18:$BT18,$D$8:$BT$8*($D$9:$BT$9=N$17))/SUMIFS($D$8:$BT$8,$D$9:$BT$9,N$17)</f>
        <v>1.1455178134003699E-4</v>
      </c>
      <c r="O29" s="130" cm="1">
        <f t="array" ref="O29">SUMPRODUCT(SCNReq!$D18:$BT18,$D$8:$BT$8*($D$9:$BT$9=O$17))/SUMIFS($D$8:$BT$8,$D$9:$BT$9,O$17)</f>
        <v>0</v>
      </c>
      <c r="P29" s="130" cm="1">
        <f t="array" ref="P29">SUMPRODUCT(SCNReq!$D18:$BT18,$D$8:$BT$8*($D$9:$BT$9=P$17))/SUMIFS($D$8:$BT$8,$D$9:$BT$9,P$17)</f>
        <v>0</v>
      </c>
      <c r="Q29" s="130" cm="1">
        <f t="array" ref="Q29">SUMPRODUCT(SCNReq!$D18:$BT18,$D$8:$BT$8*($D$9:$BT$9=Q$17))/SUMIFS($D$8:$BT$8,$D$9:$BT$9,Q$17)</f>
        <v>0</v>
      </c>
      <c r="R29" s="130" cm="1">
        <f t="array" ref="R29">SUMPRODUCT(SCNReq!$D18:$BT18,$D$8:$BT$8*($D$9:$BT$9=R$17))/SUMIFS($D$8:$BT$8,$D$9:$BT$9,R$17)</f>
        <v>0</v>
      </c>
      <c r="S29" s="130" cm="1">
        <f t="array" ref="S29">SUMPRODUCT(SCNReq!$D18:$BT18,$D$8:$BT$8*($D$9:$BT$9=S$17))/SUMIFS($D$8:$BT$8,$D$9:$BT$9,S$17)</f>
        <v>0</v>
      </c>
      <c r="T29" s="130" cm="1">
        <f t="array" ref="T29">SUMPRODUCT(SCNReq!$D18:$BT18,$D$8:$BT$8*($D$9:$BT$9=T$17))/SUMIFS($D$8:$BT$8,$D$9:$BT$9,T$17)</f>
        <v>0</v>
      </c>
      <c r="U29" s="130" cm="1">
        <f t="array" ref="U29">SUMPRODUCT(SCNReq!$D18:$BT18,$D$8:$BT$8*($D$9:$BT$9=U$17))/SUMIFS($D$8:$BT$8,$D$9:$BT$9,U$17)</f>
        <v>0</v>
      </c>
      <c r="V29" s="130" cm="1">
        <f t="array" ref="V29">SUMPRODUCT(SCNReq!$D18:$BT18,$D$8:$BT$8*($D$9:$BT$9=V$17))/SUMIFS($D$8:$BT$8,$D$9:$BT$9,V$17)</f>
        <v>0</v>
      </c>
      <c r="W29" s="130" cm="1">
        <f t="array" ref="W29">SUMPRODUCT(SCNReq!$D18:$BT18,$D$8:$BT$8*($D$9:$BT$9=W$17))/SUMIFS($D$8:$BT$8,$D$9:$BT$9,W$17)</f>
        <v>0</v>
      </c>
      <c r="X29" s="130" cm="1">
        <f t="array" ref="X29">SUMPRODUCT(SCNReq!$D18:$BT18,$D$8:$BT$8*($D$9:$BT$9=X$17))/SUMIFS($D$8:$BT$8,$D$9:$BT$9,X$17)</f>
        <v>0</v>
      </c>
      <c r="Y29" s="130" cm="1">
        <f t="array" ref="Y29">SUMPRODUCT(SCNReq!$D18:$BT18,$D$8:$BT$8*($D$9:$BT$9=Y$17))/SUMIFS($D$8:$BT$8,$D$9:$BT$9,Y$17)</f>
        <v>0</v>
      </c>
      <c r="Z29" s="130" cm="1">
        <f t="array" ref="Z29">SUMPRODUCT(SCNReq!$D18:$BT18,$D$8:$BT$8*($D$9:$BT$9=Z$17))/SUMIFS($D$8:$BT$8,$D$9:$BT$9,Z$17)</f>
        <v>0</v>
      </c>
      <c r="AA29" s="130" cm="1">
        <f t="array" ref="AA29">SUMPRODUCT(SCNReq!$D18:$BT18,$D$8:$BT$8*($D$9:$BT$9=AA$17))/SUMIFS($D$8:$BT$8,$D$9:$BT$9,AA$17)</f>
        <v>0</v>
      </c>
      <c r="AB29" s="130" cm="1">
        <f t="array" ref="AB29">SUMPRODUCT(SCNReq!$D18:$BT18,$D$8:$BT$8*($D$9:$BT$9=AB$17))/SUMIFS($D$8:$BT$8,$D$9:$BT$9,AB$17)</f>
        <v>0</v>
      </c>
      <c r="AC29" s="130" cm="1">
        <f t="array" ref="AC29">SUMPRODUCT(SCNReq!$D18:$BT18,$D$8:$BT$8*($D$9:$BT$9=AC$17))/SUMIFS($D$8:$BT$8,$D$9:$BT$9,AC$17)</f>
        <v>0</v>
      </c>
      <c r="AD29" s="130" cm="1">
        <f t="array" ref="AD29">SUMPRODUCT(SCNReq!$D18:$BT18,$D$8:$BT$8*($D$9:$BT$9=AD$17))/SUMIFS($D$8:$BT$8,$D$9:$BT$9,AD$17)</f>
        <v>0</v>
      </c>
      <c r="AE29" s="130" cm="1">
        <f t="array" ref="AE29">SUMPRODUCT(SCNReq!$D18:$BT18,$D$8:$BT$8*($D$9:$BT$9=AE$17))/SUMIFS($D$8:$BT$8,$D$9:$BT$9,AE$17)</f>
        <v>0</v>
      </c>
      <c r="AF29" s="130" cm="1">
        <f t="array" ref="AF29">SUMPRODUCT(SCNReq!$D18:$BT18,$D$8:$BT$8*($D$9:$BT$9=AF$17))/SUMIFS($D$8:$BT$8,$D$9:$BT$9,AF$17)</f>
        <v>0</v>
      </c>
      <c r="AG29" s="130" cm="1">
        <f t="array" ref="AG29">SUMPRODUCT(SCNReq!$D18:$BT18,$D$8:$BT$8*($D$9:$BT$9=AG$17))/SUMIFS($D$8:$BT$8,$D$9:$BT$9,AG$17)</f>
        <v>0</v>
      </c>
      <c r="AH29" s="130" cm="1">
        <f t="array" ref="AH29">SUMPRODUCT(SCNReq!$D18:$BT18,$D$8:$BT$8*($D$9:$BT$9=AH$17))/SUMIFS($D$8:$BT$8,$D$9:$BT$9,AH$17)</f>
        <v>0</v>
      </c>
      <c r="AI29" s="130" cm="1">
        <f t="array" ref="AI29">SUMPRODUCT(SCNReq!$D18:$BT18,$D$8:$BT$8*($D$9:$BT$9=AI$17))/SUMIFS($D$8:$BT$8,$D$9:$BT$9,AI$17)</f>
        <v>0</v>
      </c>
      <c r="AJ29" s="130" cm="1">
        <f t="array" ref="AJ29">SUMPRODUCT(SCNReq!$D18:$BT18,$D$8:$BT$8*($D$9:$BT$9=AJ$17))/SUMIFS($D$8:$BT$8,$D$9:$BT$9,AJ$17)</f>
        <v>0</v>
      </c>
      <c r="AK29" s="130" cm="1">
        <f t="array" ref="AK29">SUMPRODUCT(SCNReq!$D18:$BT18,$D$8:$BT$8*($D$9:$BT$9=AK$17))/SUMIFS($D$8:$BT$8,$D$9:$BT$9,AK$17)</f>
        <v>0</v>
      </c>
      <c r="AL29" s="130" cm="1">
        <f t="array" ref="AL29">SUMPRODUCT(SCNReq!$D18:$BT18,$D$8:$BT$8*($D$9:$BT$9=AL$17))/SUMIFS($D$8:$BT$8,$D$9:$BT$9,AL$17)</f>
        <v>0</v>
      </c>
      <c r="AM29" s="130" cm="1">
        <f t="array" ref="AM29">SUMPRODUCT(SCNReq!$D18:$BT18,$D$8:$BT$8*($D$9:$BT$9=AM$17))/SUMIFS($D$8:$BT$8,$D$9:$BT$9,AM$17)</f>
        <v>0</v>
      </c>
      <c r="AN29" s="130" cm="1">
        <f t="array" ref="AN29">SUMPRODUCT(SCNReq!$D18:$BT18,$D$8:$BT$8*($D$9:$BT$9=AN$17))/SUMIFS($D$8:$BT$8,$D$9:$BT$9,AN$17)</f>
        <v>0</v>
      </c>
      <c r="AO29" s="130" cm="1">
        <f t="array" ref="AO29">SUMPRODUCT(SCNReq!$D18:$BT18,$D$8:$BT$8*($D$9:$BT$9=AO$17))/SUMIFS($D$8:$BT$8,$D$9:$BT$9,AO$17)</f>
        <v>0</v>
      </c>
      <c r="AP29" s="130" cm="1">
        <f t="array" ref="AP29">SUMPRODUCT(SCNReq!$D18:$BT18,$D$8:$BT$8*($D$9:$BT$9=AP$17))/SUMIFS($D$8:$BT$8,$D$9:$BT$9,AP$17)</f>
        <v>0</v>
      </c>
      <c r="AQ29" s="130" cm="1">
        <f t="array" ref="AQ29">SUMPRODUCT(SCNReq!$D18:$BT18,$D$8:$BT$8*($D$9:$BT$9=AQ$17))/SUMIFS($D$8:$BT$8,$D$9:$BT$9,AQ$17)</f>
        <v>0</v>
      </c>
      <c r="AR29" s="130" cm="1">
        <f t="array" ref="AR29">SUMPRODUCT(SCNReq!$D18:$BT18,$D$8:$BT$8*($D$9:$BT$9=AR$17))/SUMIFS($D$8:$BT$8,$D$9:$BT$9,AR$17)</f>
        <v>0</v>
      </c>
      <c r="AS29" s="130" cm="1">
        <f t="array" ref="AS29">SUMPRODUCT(SCNReq!$D18:$BT18,$D$8:$BT$8*($D$9:$BT$9=AS$17))/SUMIFS($D$8:$BT$8,$D$9:$BT$9,AS$17)</f>
        <v>0</v>
      </c>
      <c r="OS29" s="24"/>
      <c r="OT29" s="24"/>
      <c r="OU29" s="24"/>
      <c r="OV29" s="24"/>
    </row>
    <row r="30" spans="1:412" x14ac:dyDescent="0.3">
      <c r="A30" s="132">
        <v>1300</v>
      </c>
      <c r="B30" s="131">
        <v>43435</v>
      </c>
      <c r="C30" s="133" t="str">
        <v>ISIC 13T15</v>
      </c>
      <c r="D30" s="130" cm="1">
        <f t="array" ref="D30">SUMPRODUCT(SCNReq!$D19:$BT19,$D$8:$BT$8*($D$9:$BT$9=D$17))/SUMIFS($D$8:$BT$8,$D$9:$BT$9,D$17)</f>
        <v>1.8385422117130856E-2</v>
      </c>
      <c r="E30" s="130" cm="1">
        <f t="array" ref="E30">SUMPRODUCT(SCNReq!$D19:$BT19,$D$8:$BT$8*($D$9:$BT$9=E$17))/SUMIFS($D$8:$BT$8,$D$9:$BT$9,E$17)</f>
        <v>9.0805498183890037E-4</v>
      </c>
      <c r="F30" s="130" cm="1">
        <f t="array" ref="F30">SUMPRODUCT(SCNReq!$D19:$BT19,$D$8:$BT$8*($D$9:$BT$9=F$17))/SUMIFS($D$8:$BT$8,$D$9:$BT$9,F$17)</f>
        <v>5.8756498824870027E-4</v>
      </c>
      <c r="G30" s="130" cm="1">
        <f t="array" ref="G30">SUMPRODUCT(SCNReq!$D19:$BT19,$D$8:$BT$8*($D$9:$BT$9=G$17))/SUMIFS($D$8:$BT$8,$D$9:$BT$9,G$17)</f>
        <v>0</v>
      </c>
      <c r="H30" s="130" cm="1">
        <f t="array" ref="H30">SUMPRODUCT(SCNReq!$D19:$BT19,$D$8:$BT$8*($D$9:$BT$9=H$17))/SUMIFS($D$8:$BT$8,$D$9:$BT$9,H$17)</f>
        <v>3.5609999287800013E-5</v>
      </c>
      <c r="I30" s="130" cm="1">
        <f t="array" ref="I30">SUMPRODUCT(SCNReq!$D19:$BT19,$D$8:$BT$8*($D$9:$BT$9=I$17))/SUMIFS($D$8:$BT$8,$D$9:$BT$9,I$17)</f>
        <v>4.8811285376686555E-4</v>
      </c>
      <c r="J30" s="130" cm="1">
        <f t="array" ref="J30">SUMPRODUCT(SCNReq!$D19:$BT19,$D$8:$BT$8*($D$9:$BT$9=J$17))/SUMIFS($D$8:$BT$8,$D$9:$BT$9,J$17)</f>
        <v>0.29600187018186658</v>
      </c>
      <c r="K30" s="130" cm="1">
        <f t="array" ref="K30">SUMPRODUCT(SCNReq!$D19:$BT19,$D$8:$BT$8*($D$9:$BT$9=K$17))/SUMIFS($D$8:$BT$8,$D$9:$BT$9,K$17)</f>
        <v>0</v>
      </c>
      <c r="L30" s="130" cm="1">
        <f t="array" ref="L30">SUMPRODUCT(SCNReq!$D19:$BT19,$D$8:$BT$8*($D$9:$BT$9=L$17))/SUMIFS($D$8:$BT$8,$D$9:$BT$9,L$17)</f>
        <v>1.1305026834027947E-3</v>
      </c>
      <c r="M30" s="130" cm="1">
        <f t="array" ref="M30">SUMPRODUCT(SCNReq!$D19:$BT19,$D$8:$BT$8*($D$9:$BT$9=M$17))/SUMIFS($D$8:$BT$8,$D$9:$BT$9,M$17)</f>
        <v>0</v>
      </c>
      <c r="N30" s="130" cm="1">
        <f t="array" ref="N30">SUMPRODUCT(SCNReq!$D19:$BT19,$D$8:$BT$8*($D$9:$BT$9=N$17))/SUMIFS($D$8:$BT$8,$D$9:$BT$9,N$17)</f>
        <v>3.8449561229255925E-3</v>
      </c>
      <c r="O30" s="130" cm="1">
        <f t="array" ref="O30">SUMPRODUCT(SCNReq!$D19:$BT19,$D$8:$BT$8*($D$9:$BT$9=O$17))/SUMIFS($D$8:$BT$8,$D$9:$BT$9,O$17)</f>
        <v>3.7390499252190011E-4</v>
      </c>
      <c r="P30" s="130" cm="1">
        <f t="array" ref="P30">SUMPRODUCT(SCNReq!$D19:$BT19,$D$8:$BT$8*($D$9:$BT$9=P$17))/SUMIFS($D$8:$BT$8,$D$9:$BT$9,P$17)</f>
        <v>1.6487429670251408E-2</v>
      </c>
      <c r="Q30" s="130" cm="1">
        <f t="array" ref="Q30">SUMPRODUCT(SCNReq!$D19:$BT19,$D$8:$BT$8*($D$9:$BT$9=Q$17))/SUMIFS($D$8:$BT$8,$D$9:$BT$9,Q$17)</f>
        <v>1.0825439783491203E-3</v>
      </c>
      <c r="R30" s="130" cm="1">
        <f t="array" ref="R30">SUMPRODUCT(SCNReq!$D19:$BT19,$D$8:$BT$8*($D$9:$BT$9=R$17))/SUMIFS($D$8:$BT$8,$D$9:$BT$9,R$17)</f>
        <v>1.6238159675236806E-3</v>
      </c>
      <c r="S30" s="130" cm="1">
        <f t="array" ref="S30">SUMPRODUCT(SCNReq!$D19:$BT19,$D$8:$BT$8*($D$9:$BT$9=S$17))/SUMIFS($D$8:$BT$8,$D$9:$BT$9,S$17)</f>
        <v>0</v>
      </c>
      <c r="T30" s="130" cm="1">
        <f t="array" ref="T30">SUMPRODUCT(SCNReq!$D19:$BT19,$D$8:$BT$8*($D$9:$BT$9=T$17))/SUMIFS($D$8:$BT$8,$D$9:$BT$9,T$17)</f>
        <v>0</v>
      </c>
      <c r="U30" s="130" cm="1">
        <f t="array" ref="U30">SUMPRODUCT(SCNReq!$D19:$BT19,$D$8:$BT$8*($D$9:$BT$9=U$17))/SUMIFS($D$8:$BT$8,$D$9:$BT$9,U$17)</f>
        <v>6.4097998718040021E-4</v>
      </c>
      <c r="V30" s="130" cm="1">
        <f t="array" ref="V30">SUMPRODUCT(SCNReq!$D19:$BT19,$D$8:$BT$8*($D$9:$BT$9=V$17))/SUMIFS($D$8:$BT$8,$D$9:$BT$9,V$17)</f>
        <v>1.9585499608290005E-4</v>
      </c>
      <c r="W30" s="130" cm="1">
        <f t="array" ref="W30">SUMPRODUCT(SCNReq!$D19:$BT19,$D$8:$BT$8*($D$9:$BT$9=W$17))/SUMIFS($D$8:$BT$8,$D$9:$BT$9,W$17)</f>
        <v>1.7804999643900008E-4</v>
      </c>
      <c r="X30" s="130" cm="1">
        <f t="array" ref="X30">SUMPRODUCT(SCNReq!$D19:$BT19,$D$8:$BT$8*($D$9:$BT$9=X$17))/SUMIFS($D$8:$BT$8,$D$9:$BT$9,X$17)</f>
        <v>3.9170999216580011E-4</v>
      </c>
      <c r="Y30" s="130" cm="1">
        <f t="array" ref="Y30">SUMPRODUCT(SCNReq!$D19:$BT19,$D$8:$BT$8*($D$9:$BT$9=Y$17))/SUMIFS($D$8:$BT$8,$D$9:$BT$9,Y$17)</f>
        <v>2.8292191758226247E-3</v>
      </c>
      <c r="Z30" s="130" cm="1">
        <f t="array" ref="Z30">SUMPRODUCT(SCNReq!$D19:$BT19,$D$8:$BT$8*($D$9:$BT$9=Z$17))/SUMIFS($D$8:$BT$8,$D$9:$BT$9,Z$17)</f>
        <v>6.7914417152916268E-3</v>
      </c>
      <c r="AA30" s="130" cm="1">
        <f t="array" ref="AA30">SUMPRODUCT(SCNReq!$D19:$BT19,$D$8:$BT$8*($D$9:$BT$9=AA$17))/SUMIFS($D$8:$BT$8,$D$9:$BT$9,AA$17)</f>
        <v>1.0861049782779004E-3</v>
      </c>
      <c r="AB30" s="130" cm="1">
        <f t="array" ref="AB30">SUMPRODUCT(SCNReq!$D19:$BT19,$D$8:$BT$8*($D$9:$BT$9=AB$17))/SUMIFS($D$8:$BT$8,$D$9:$BT$9,AB$17)</f>
        <v>9.4959998100800031E-5</v>
      </c>
      <c r="AC30" s="130" cm="1">
        <f t="array" ref="AC30">SUMPRODUCT(SCNReq!$D19:$BT19,$D$8:$BT$8*($D$9:$BT$9=AC$17))/SUMIFS($D$8:$BT$8,$D$9:$BT$9,AC$17)</f>
        <v>4.7479999050400016E-5</v>
      </c>
      <c r="AD30" s="130" cm="1">
        <f t="array" ref="AD30">SUMPRODUCT(SCNReq!$D19:$BT19,$D$8:$BT$8*($D$9:$BT$9=AD$17))/SUMIFS($D$8:$BT$8,$D$9:$BT$9,AD$17)</f>
        <v>5.341499893170002E-5</v>
      </c>
      <c r="AE30" s="130" cm="1">
        <f t="array" ref="AE30">SUMPRODUCT(SCNReq!$D19:$BT19,$D$8:$BT$8*($D$9:$BT$9=AE$17))/SUMIFS($D$8:$BT$8,$D$9:$BT$9,AE$17)</f>
        <v>3.1514849369703012E-3</v>
      </c>
      <c r="AF30" s="130" cm="1">
        <f t="array" ref="AF30">SUMPRODUCT(SCNReq!$D19:$BT19,$D$8:$BT$8*($D$9:$BT$9=AF$17))/SUMIFS($D$8:$BT$8,$D$9:$BT$9,AF$17)</f>
        <v>1.7092799658144006E-3</v>
      </c>
      <c r="AG30" s="130" cm="1">
        <f t="array" ref="AG30">SUMPRODUCT(SCNReq!$D19:$BT19,$D$8:$BT$8*($D$9:$BT$9=AG$17))/SUMIFS($D$8:$BT$8,$D$9:$BT$9,AG$17)</f>
        <v>1.2893030488030302E-4</v>
      </c>
      <c r="AH30" s="130" cm="1">
        <f t="array" ref="AH30">SUMPRODUCT(SCNReq!$D19:$BT19,$D$8:$BT$8*($D$9:$BT$9=AH$17))/SUMIFS($D$8:$BT$8,$D$9:$BT$9,AH$17)</f>
        <v>4.9697352406106218E-5</v>
      </c>
      <c r="AI30" s="130" cm="1">
        <f t="array" ref="AI30">SUMPRODUCT(SCNReq!$D19:$BT19,$D$8:$BT$8*($D$9:$BT$9=AI$17))/SUMIFS($D$8:$BT$8,$D$9:$BT$9,AI$17)</f>
        <v>1.1643067880514925E-5</v>
      </c>
      <c r="AJ30" s="130" cm="1">
        <f t="array" ref="AJ30">SUMPRODUCT(SCNReq!$D19:$BT19,$D$8:$BT$8*($D$9:$BT$9=AJ$17))/SUMIFS($D$8:$BT$8,$D$9:$BT$9,AJ$17)</f>
        <v>0</v>
      </c>
      <c r="AK30" s="130" cm="1">
        <f t="array" ref="AK30">SUMPRODUCT(SCNReq!$D19:$BT19,$D$8:$BT$8*($D$9:$BT$9=AK$17))/SUMIFS($D$8:$BT$8,$D$9:$BT$9,AK$17)</f>
        <v>0</v>
      </c>
      <c r="AL30" s="130" cm="1">
        <f t="array" ref="AL30">SUMPRODUCT(SCNReq!$D19:$BT19,$D$8:$BT$8*($D$9:$BT$9=AL$17))/SUMIFS($D$8:$BT$8,$D$9:$BT$9,AL$17)</f>
        <v>0</v>
      </c>
      <c r="AM30" s="130" cm="1">
        <f t="array" ref="AM30">SUMPRODUCT(SCNReq!$D19:$BT19,$D$8:$BT$8*($D$9:$BT$9=AM$17))/SUMIFS($D$8:$BT$8,$D$9:$BT$9,AM$17)</f>
        <v>0</v>
      </c>
      <c r="AN30" s="130" cm="1">
        <f t="array" ref="AN30">SUMPRODUCT(SCNReq!$D19:$BT19,$D$8:$BT$8*($D$9:$BT$9=AN$17))/SUMIFS($D$8:$BT$8,$D$9:$BT$9,AN$17)</f>
        <v>3.5857501769351816E-5</v>
      </c>
      <c r="AO30" s="130" cm="1">
        <f t="array" ref="AO30">SUMPRODUCT(SCNReq!$D19:$BT19,$D$8:$BT$8*($D$9:$BT$9=AO$17))/SUMIFS($D$8:$BT$8,$D$9:$BT$9,AO$17)</f>
        <v>8.902499821950004E-5</v>
      </c>
      <c r="AP30" s="130" cm="1">
        <f t="array" ref="AP30">SUMPRODUCT(SCNReq!$D19:$BT19,$D$8:$BT$8*($D$9:$BT$9=AP$17))/SUMIFS($D$8:$BT$8,$D$9:$BT$9,AP$17)</f>
        <v>3.9502134133331011E-5</v>
      </c>
      <c r="AQ30" s="130" cm="1">
        <f t="array" ref="AQ30">SUMPRODUCT(SCNReq!$D19:$BT19,$D$8:$BT$8*($D$9:$BT$9=AQ$17))/SUMIFS($D$8:$BT$8,$D$9:$BT$9,AQ$17)</f>
        <v>1.8572100713151473E-5</v>
      </c>
      <c r="AR30" s="130" cm="1">
        <f t="array" ref="AR30">SUMPRODUCT(SCNReq!$D19:$BT19,$D$8:$BT$8*($D$9:$BT$9=AR$17))/SUMIFS($D$8:$BT$8,$D$9:$BT$9,AR$17)</f>
        <v>8.3815643386046552E-4</v>
      </c>
      <c r="AS30" s="130" cm="1">
        <f t="array" ref="AS30">SUMPRODUCT(SCNReq!$D19:$BT19,$D$8:$BT$8*($D$9:$BT$9=AS$17))/SUMIFS($D$8:$BT$8,$D$9:$BT$9,AS$17)</f>
        <v>0</v>
      </c>
      <c r="OS30" s="24"/>
      <c r="OT30" s="24"/>
      <c r="OU30" s="24"/>
      <c r="OV30" s="24"/>
    </row>
    <row r="31" spans="1:412" x14ac:dyDescent="0.3">
      <c r="A31" s="132">
        <v>1400</v>
      </c>
      <c r="B31" s="131">
        <v>54659</v>
      </c>
      <c r="C31" s="133" t="str">
        <v>ISIC 13T15</v>
      </c>
      <c r="D31" s="130" cm="1">
        <f t="array" ref="D31">SUMPRODUCT(SCNReq!$D20:$BT20,$D$8:$BT$8*($D$9:$BT$9=D$17))/SUMIFS($D$8:$BT$8,$D$9:$BT$9,D$17)</f>
        <v>0</v>
      </c>
      <c r="E31" s="130" cm="1">
        <f t="array" ref="E31">SUMPRODUCT(SCNReq!$D20:$BT20,$D$8:$BT$8*($D$9:$BT$9=E$17))/SUMIFS($D$8:$BT$8,$D$9:$BT$9,E$17)</f>
        <v>0</v>
      </c>
      <c r="F31" s="130" cm="1">
        <f t="array" ref="F31">SUMPRODUCT(SCNReq!$D20:$BT20,$D$8:$BT$8*($D$9:$BT$9=F$17))/SUMIFS($D$8:$BT$8,$D$9:$BT$9,F$17)</f>
        <v>4.8286629432310192E-5</v>
      </c>
      <c r="G31" s="130" cm="1">
        <f t="array" ref="G31">SUMPRODUCT(SCNReq!$D20:$BT20,$D$8:$BT$8*($D$9:$BT$9=G$17))/SUMIFS($D$8:$BT$8,$D$9:$BT$9,G$17)</f>
        <v>0</v>
      </c>
      <c r="H31" s="130" cm="1">
        <f t="array" ref="H31">SUMPRODUCT(SCNReq!$D20:$BT20,$D$8:$BT$8*($D$9:$BT$9=H$17))/SUMIFS($D$8:$BT$8,$D$9:$BT$9,H$17)</f>
        <v>0</v>
      </c>
      <c r="I31" s="130" cm="1">
        <f t="array" ref="I31">SUMPRODUCT(SCNReq!$D20:$BT20,$D$8:$BT$8*($D$9:$BT$9=I$17))/SUMIFS($D$8:$BT$8,$D$9:$BT$9,I$17)</f>
        <v>0</v>
      </c>
      <c r="J31" s="130" cm="1">
        <f t="array" ref="J31">SUMPRODUCT(SCNReq!$D20:$BT20,$D$8:$BT$8*($D$9:$BT$9=J$17))/SUMIFS($D$8:$BT$8,$D$9:$BT$9,J$17)</f>
        <v>0.3955240146374191</v>
      </c>
      <c r="K31" s="130" cm="1">
        <f t="array" ref="K31">SUMPRODUCT(SCNReq!$D20:$BT20,$D$8:$BT$8*($D$9:$BT$9=K$17))/SUMIFS($D$8:$BT$8,$D$9:$BT$9,K$17)</f>
        <v>0</v>
      </c>
      <c r="L31" s="130" cm="1">
        <f t="array" ref="L31">SUMPRODUCT(SCNReq!$D20:$BT20,$D$8:$BT$8*($D$9:$BT$9=L$17))/SUMIFS($D$8:$BT$8,$D$9:$BT$9,L$17)</f>
        <v>0</v>
      </c>
      <c r="M31" s="130" cm="1">
        <f t="array" ref="M31">SUMPRODUCT(SCNReq!$D20:$BT20,$D$8:$BT$8*($D$9:$BT$9=M$17))/SUMIFS($D$8:$BT$8,$D$9:$BT$9,M$17)</f>
        <v>0</v>
      </c>
      <c r="N31" s="130" cm="1">
        <f t="array" ref="N31">SUMPRODUCT(SCNReq!$D20:$BT20,$D$8:$BT$8*($D$9:$BT$9=N$17))/SUMIFS($D$8:$BT$8,$D$9:$BT$9,N$17)</f>
        <v>0</v>
      </c>
      <c r="O31" s="130" cm="1">
        <f t="array" ref="O31">SUMPRODUCT(SCNReq!$D20:$BT20,$D$8:$BT$8*($D$9:$BT$9=O$17))/SUMIFS($D$8:$BT$8,$D$9:$BT$9,O$17)</f>
        <v>0</v>
      </c>
      <c r="P31" s="130" cm="1">
        <f t="array" ref="P31">SUMPRODUCT(SCNReq!$D20:$BT20,$D$8:$BT$8*($D$9:$BT$9=P$17))/SUMIFS($D$8:$BT$8,$D$9:$BT$9,P$17)</f>
        <v>1.7705097458513739E-4</v>
      </c>
      <c r="Q31" s="130" cm="1">
        <f t="array" ref="Q31">SUMPRODUCT(SCNReq!$D20:$BT20,$D$8:$BT$8*($D$9:$BT$9=Q$17))/SUMIFS($D$8:$BT$8,$D$9:$BT$9,Q$17)</f>
        <v>0</v>
      </c>
      <c r="R31" s="130" cm="1">
        <f t="array" ref="R31">SUMPRODUCT(SCNReq!$D20:$BT20,$D$8:$BT$8*($D$9:$BT$9=R$17))/SUMIFS($D$8:$BT$8,$D$9:$BT$9,R$17)</f>
        <v>0</v>
      </c>
      <c r="S31" s="130" cm="1">
        <f t="array" ref="S31">SUMPRODUCT(SCNReq!$D20:$BT20,$D$8:$BT$8*($D$9:$BT$9=S$17))/SUMIFS($D$8:$BT$8,$D$9:$BT$9,S$17)</f>
        <v>0</v>
      </c>
      <c r="T31" s="130" cm="1">
        <f t="array" ref="T31">SUMPRODUCT(SCNReq!$D20:$BT20,$D$8:$BT$8*($D$9:$BT$9=T$17))/SUMIFS($D$8:$BT$8,$D$9:$BT$9,T$17)</f>
        <v>0</v>
      </c>
      <c r="U31" s="130" cm="1">
        <f t="array" ref="U31">SUMPRODUCT(SCNReq!$D20:$BT20,$D$8:$BT$8*($D$9:$BT$9=U$17))/SUMIFS($D$8:$BT$8,$D$9:$BT$9,U$17)</f>
        <v>3.2191086288206795E-5</v>
      </c>
      <c r="V31" s="130" cm="1">
        <f t="array" ref="V31">SUMPRODUCT(SCNReq!$D20:$BT20,$D$8:$BT$8*($D$9:$BT$9=V$17))/SUMIFS($D$8:$BT$8,$D$9:$BT$9,V$17)</f>
        <v>0</v>
      </c>
      <c r="W31" s="130" cm="1">
        <f t="array" ref="W31">SUMPRODUCT(SCNReq!$D20:$BT20,$D$8:$BT$8*($D$9:$BT$9=W$17))/SUMIFS($D$8:$BT$8,$D$9:$BT$9,W$17)</f>
        <v>0</v>
      </c>
      <c r="X31" s="130" cm="1">
        <f t="array" ref="X31">SUMPRODUCT(SCNReq!$D20:$BT20,$D$8:$BT$8*($D$9:$BT$9=X$17))/SUMIFS($D$8:$BT$8,$D$9:$BT$9,X$17)</f>
        <v>0</v>
      </c>
      <c r="Y31" s="130" cm="1">
        <f t="array" ref="Y31">SUMPRODUCT(SCNReq!$D20:$BT20,$D$8:$BT$8*($D$9:$BT$9=Y$17))/SUMIFS($D$8:$BT$8,$D$9:$BT$9,Y$17)</f>
        <v>0</v>
      </c>
      <c r="Z31" s="130" cm="1">
        <f t="array" ref="Z31">SUMPRODUCT(SCNReq!$D20:$BT20,$D$8:$BT$8*($D$9:$BT$9=Z$17))/SUMIFS($D$8:$BT$8,$D$9:$BT$9,Z$17)</f>
        <v>1.2242466075567987E-3</v>
      </c>
      <c r="AA31" s="130" cm="1">
        <f t="array" ref="AA31">SUMPRODUCT(SCNReq!$D20:$BT20,$D$8:$BT$8*($D$9:$BT$9=AA$17))/SUMIFS($D$8:$BT$8,$D$9:$BT$9,AA$17)</f>
        <v>0</v>
      </c>
      <c r="AB31" s="130" cm="1">
        <f t="array" ref="AB31">SUMPRODUCT(SCNReq!$D20:$BT20,$D$8:$BT$8*($D$9:$BT$9=AB$17))/SUMIFS($D$8:$BT$8,$D$9:$BT$9,AB$17)</f>
        <v>2.1460724192137862E-5</v>
      </c>
      <c r="AC31" s="130" cm="1">
        <f t="array" ref="AC31">SUMPRODUCT(SCNReq!$D20:$BT20,$D$8:$BT$8*($D$9:$BT$9=AC$17))/SUMIFS($D$8:$BT$8,$D$9:$BT$9,AC$17)</f>
        <v>1.0730362096068931E-5</v>
      </c>
      <c r="AD31" s="130" cm="1">
        <f t="array" ref="AD31">SUMPRODUCT(SCNReq!$D20:$BT20,$D$8:$BT$8*($D$9:$BT$9=AD$17))/SUMIFS($D$8:$BT$8,$D$9:$BT$9,AD$17)</f>
        <v>6.438217257641359E-5</v>
      </c>
      <c r="AE31" s="130" cm="1">
        <f t="array" ref="AE31">SUMPRODUCT(SCNReq!$D20:$BT20,$D$8:$BT$8*($D$9:$BT$9=AE$17))/SUMIFS($D$8:$BT$8,$D$9:$BT$9,AE$17)</f>
        <v>0</v>
      </c>
      <c r="AF31" s="130" cm="1">
        <f t="array" ref="AF31">SUMPRODUCT(SCNReq!$D20:$BT20,$D$8:$BT$8*($D$9:$BT$9=AF$17))/SUMIFS($D$8:$BT$8,$D$9:$BT$9,AF$17)</f>
        <v>1.6433549550129569E-2</v>
      </c>
      <c r="AG31" s="130" cm="1">
        <f t="array" ref="AG31">SUMPRODUCT(SCNReq!$D20:$BT20,$D$8:$BT$8*($D$9:$BT$9=AG$17))/SUMIFS($D$8:$BT$8,$D$9:$BT$9,AG$17)</f>
        <v>1.1441664548053267E-4</v>
      </c>
      <c r="AH31" s="130" cm="1">
        <f t="array" ref="AH31">SUMPRODUCT(SCNReq!$D20:$BT20,$D$8:$BT$8*($D$9:$BT$9=AH$17))/SUMIFS($D$8:$BT$8,$D$9:$BT$9,AH$17)</f>
        <v>7.6839193564833759E-5</v>
      </c>
      <c r="AI31" s="130" cm="1">
        <f t="array" ref="AI31">SUMPRODUCT(SCNReq!$D20:$BT20,$D$8:$BT$8*($D$9:$BT$9=AI$17))/SUMIFS($D$8:$BT$8,$D$9:$BT$9,AI$17)</f>
        <v>4.2100871698642522E-5</v>
      </c>
      <c r="AJ31" s="130" cm="1">
        <f t="array" ref="AJ31">SUMPRODUCT(SCNReq!$D20:$BT20,$D$8:$BT$8*($D$9:$BT$9=AJ$17))/SUMIFS($D$8:$BT$8,$D$9:$BT$9,AJ$17)</f>
        <v>3.2191086288206795E-5</v>
      </c>
      <c r="AK31" s="130" cm="1">
        <f t="array" ref="AK31">SUMPRODUCT(SCNReq!$D20:$BT20,$D$8:$BT$8*($D$9:$BT$9=AK$17))/SUMIFS($D$8:$BT$8,$D$9:$BT$9,AK$17)</f>
        <v>0</v>
      </c>
      <c r="AL31" s="130" cm="1">
        <f t="array" ref="AL31">SUMPRODUCT(SCNReq!$D20:$BT20,$D$8:$BT$8*($D$9:$BT$9=AL$17))/SUMIFS($D$8:$BT$8,$D$9:$BT$9,AL$17)</f>
        <v>2.7362423344975777E-4</v>
      </c>
      <c r="AM31" s="130" cm="1">
        <f t="array" ref="AM31">SUMPRODUCT(SCNReq!$D20:$BT20,$D$8:$BT$8*($D$9:$BT$9=AM$17))/SUMIFS($D$8:$BT$8,$D$9:$BT$9,AM$17)</f>
        <v>3.2191086288206795E-5</v>
      </c>
      <c r="AN31" s="130" cm="1">
        <f t="array" ref="AN31">SUMPRODUCT(SCNReq!$D20:$BT20,$D$8:$BT$8*($D$9:$BT$9=AN$17))/SUMIFS($D$8:$BT$8,$D$9:$BT$9,AN$17)</f>
        <v>6.1081482259487478E-5</v>
      </c>
      <c r="AO31" s="130" cm="1">
        <f t="array" ref="AO31">SUMPRODUCT(SCNReq!$D20:$BT20,$D$8:$BT$8*($D$9:$BT$9=AO$17))/SUMIFS($D$8:$BT$8,$D$9:$BT$9,AO$17)</f>
        <v>0</v>
      </c>
      <c r="AP31" s="130" cm="1">
        <f t="array" ref="AP31">SUMPRODUCT(SCNReq!$D20:$BT20,$D$8:$BT$8*($D$9:$BT$9=AP$17))/SUMIFS($D$8:$BT$8,$D$9:$BT$9,AP$17)</f>
        <v>1.5474132959400193E-4</v>
      </c>
      <c r="AQ31" s="130" cm="1">
        <f t="array" ref="AQ31">SUMPRODUCT(SCNReq!$D20:$BT20,$D$8:$BT$8*($D$9:$BT$9=AQ$17))/SUMIFS($D$8:$BT$8,$D$9:$BT$9,AQ$17)</f>
        <v>1.6095543144103397E-5</v>
      </c>
      <c r="AR31" s="130" cm="1">
        <f t="array" ref="AR31">SUMPRODUCT(SCNReq!$D20:$BT20,$D$8:$BT$8*($D$9:$BT$9=AR$17))/SUMIFS($D$8:$BT$8,$D$9:$BT$9,AR$17)</f>
        <v>5.1157441396798803E-4</v>
      </c>
      <c r="AS31" s="130" cm="1">
        <f t="array" ref="AS31">SUMPRODUCT(SCNReq!$D20:$BT20,$D$8:$BT$8*($D$9:$BT$9=AS$17))/SUMIFS($D$8:$BT$8,$D$9:$BT$9,AS$17)</f>
        <v>0</v>
      </c>
      <c r="OS31" s="24"/>
      <c r="OT31" s="24"/>
      <c r="OU31" s="24"/>
      <c r="OV31" s="24"/>
    </row>
    <row r="32" spans="1:412" x14ac:dyDescent="0.3">
      <c r="A32" s="132">
        <v>1500</v>
      </c>
      <c r="B32" s="131">
        <v>36886</v>
      </c>
      <c r="C32" s="133" t="str">
        <v>ISIC 13T15</v>
      </c>
      <c r="D32" s="130" cm="1">
        <f t="array" ref="D32">SUMPRODUCT(SCNReq!$D21:$BT21,$D$8:$BT$8*($D$9:$BT$9=D$17))/SUMIFS($D$8:$BT$8,$D$9:$BT$9,D$17)</f>
        <v>0</v>
      </c>
      <c r="E32" s="130" cm="1">
        <f t="array" ref="E32">SUMPRODUCT(SCNReq!$D21:$BT21,$D$8:$BT$8*($D$9:$BT$9=E$17))/SUMIFS($D$8:$BT$8,$D$9:$BT$9,E$17)</f>
        <v>0</v>
      </c>
      <c r="F32" s="130" cm="1">
        <f t="array" ref="F32">SUMPRODUCT(SCNReq!$D21:$BT21,$D$8:$BT$8*($D$9:$BT$9=F$17))/SUMIFS($D$8:$BT$8,$D$9:$BT$9,F$17)</f>
        <v>0</v>
      </c>
      <c r="G32" s="130" cm="1">
        <f t="array" ref="G32">SUMPRODUCT(SCNReq!$D21:$BT21,$D$8:$BT$8*($D$9:$BT$9=G$17))/SUMIFS($D$8:$BT$8,$D$9:$BT$9,G$17)</f>
        <v>0</v>
      </c>
      <c r="H32" s="130" cm="1">
        <f t="array" ref="H32">SUMPRODUCT(SCNReq!$D21:$BT21,$D$8:$BT$8*($D$9:$BT$9=H$17))/SUMIFS($D$8:$BT$8,$D$9:$BT$9,H$17)</f>
        <v>0</v>
      </c>
      <c r="I32" s="130" cm="1">
        <f t="array" ref="I32">SUMPRODUCT(SCNReq!$D21:$BT21,$D$8:$BT$8*($D$9:$BT$9=I$17))/SUMIFS($D$8:$BT$8,$D$9:$BT$9,I$17)</f>
        <v>2.8376043018884698E-4</v>
      </c>
      <c r="J32" s="130" cm="1">
        <f t="array" ref="J32">SUMPRODUCT(SCNReq!$D21:$BT21,$D$8:$BT$8*($D$9:$BT$9=J$17))/SUMIFS($D$8:$BT$8,$D$9:$BT$9,J$17)</f>
        <v>0.26965044468460242</v>
      </c>
      <c r="K32" s="130" cm="1">
        <f t="array" ref="K32">SUMPRODUCT(SCNReq!$D21:$BT21,$D$8:$BT$8*($D$9:$BT$9=K$17))/SUMIFS($D$8:$BT$8,$D$9:$BT$9,K$17)</f>
        <v>0</v>
      </c>
      <c r="L32" s="130" cm="1">
        <f t="array" ref="L32">SUMPRODUCT(SCNReq!$D21:$BT21,$D$8:$BT$8*($D$9:$BT$9=L$17))/SUMIFS($D$8:$BT$8,$D$9:$BT$9,L$17)</f>
        <v>7.4909281859478259E-4</v>
      </c>
      <c r="M32" s="130" cm="1">
        <f t="array" ref="M32">SUMPRODUCT(SCNReq!$D21:$BT21,$D$8:$BT$8*($D$9:$BT$9=M$17))/SUMIFS($D$8:$BT$8,$D$9:$BT$9,M$17)</f>
        <v>0</v>
      </c>
      <c r="N32" s="130" cm="1">
        <f t="array" ref="N32">SUMPRODUCT(SCNReq!$D21:$BT21,$D$8:$BT$8*($D$9:$BT$9=N$17))/SUMIFS($D$8:$BT$8,$D$9:$BT$9,N$17)</f>
        <v>2.549963589400294E-4</v>
      </c>
      <c r="O32" s="130" cm="1">
        <f t="array" ref="O32">SUMPRODUCT(SCNReq!$D21:$BT21,$D$8:$BT$8*($D$9:$BT$9=O$17))/SUMIFS($D$8:$BT$8,$D$9:$BT$9,O$17)</f>
        <v>0</v>
      </c>
      <c r="P32" s="130" cm="1">
        <f t="array" ref="P32">SUMPRODUCT(SCNReq!$D21:$BT21,$D$8:$BT$8*($D$9:$BT$9=P$17))/SUMIFS($D$8:$BT$8,$D$9:$BT$9,P$17)</f>
        <v>4.3830923472215223E-3</v>
      </c>
      <c r="Q32" s="130" cm="1">
        <f t="array" ref="Q32">SUMPRODUCT(SCNReq!$D21:$BT21,$D$8:$BT$8*($D$9:$BT$9=Q$17))/SUMIFS($D$8:$BT$8,$D$9:$BT$9,Q$17)</f>
        <v>0</v>
      </c>
      <c r="R32" s="130" cm="1">
        <f t="array" ref="R32">SUMPRODUCT(SCNReq!$D21:$BT21,$D$8:$BT$8*($D$9:$BT$9=R$17))/SUMIFS($D$8:$BT$8,$D$9:$BT$9,R$17)</f>
        <v>0</v>
      </c>
      <c r="S32" s="130" cm="1">
        <f t="array" ref="S32">SUMPRODUCT(SCNReq!$D21:$BT21,$D$8:$BT$8*($D$9:$BT$9=S$17))/SUMIFS($D$8:$BT$8,$D$9:$BT$9,S$17)</f>
        <v>0</v>
      </c>
      <c r="T32" s="130" cm="1">
        <f t="array" ref="T32">SUMPRODUCT(SCNReq!$D21:$BT21,$D$8:$BT$8*($D$9:$BT$9=T$17))/SUMIFS($D$8:$BT$8,$D$9:$BT$9,T$17)</f>
        <v>0</v>
      </c>
      <c r="U32" s="130" cm="1">
        <f t="array" ref="U32">SUMPRODUCT(SCNReq!$D21:$BT21,$D$8:$BT$8*($D$9:$BT$9=U$17))/SUMIFS($D$8:$BT$8,$D$9:$BT$9,U$17)</f>
        <v>3.0228223084286361E-4</v>
      </c>
      <c r="V32" s="130" cm="1">
        <f t="array" ref="V32">SUMPRODUCT(SCNReq!$D21:$BT21,$D$8:$BT$8*($D$9:$BT$9=V$17))/SUMIFS($D$8:$BT$8,$D$9:$BT$9,V$17)</f>
        <v>2.7709204493929165E-4</v>
      </c>
      <c r="W32" s="130" cm="1">
        <f t="array" ref="W32">SUMPRODUCT(SCNReq!$D21:$BT21,$D$8:$BT$8*($D$9:$BT$9=W$17))/SUMIFS($D$8:$BT$8,$D$9:$BT$9,W$17)</f>
        <v>0</v>
      </c>
      <c r="X32" s="130" cm="1">
        <f t="array" ref="X32">SUMPRODUCT(SCNReq!$D21:$BT21,$D$8:$BT$8*($D$9:$BT$9=X$17))/SUMIFS($D$8:$BT$8,$D$9:$BT$9,X$17)</f>
        <v>0</v>
      </c>
      <c r="Y32" s="130" cm="1">
        <f t="array" ref="Y32">SUMPRODUCT(SCNReq!$D21:$BT21,$D$8:$BT$8*($D$9:$BT$9=Y$17))/SUMIFS($D$8:$BT$8,$D$9:$BT$9,Y$17)</f>
        <v>2.3109179266282175E-4</v>
      </c>
      <c r="Z32" s="130" cm="1">
        <f t="array" ref="Z32">SUMPRODUCT(SCNReq!$D21:$BT21,$D$8:$BT$8*($D$9:$BT$9=Z$17))/SUMIFS($D$8:$BT$8,$D$9:$BT$9,Z$17)</f>
        <v>1.7552133097891573E-3</v>
      </c>
      <c r="AA32" s="130" cm="1">
        <f t="array" ref="AA32">SUMPRODUCT(SCNReq!$D21:$BT21,$D$8:$BT$8*($D$9:$BT$9=AA$17))/SUMIFS($D$8:$BT$8,$D$9:$BT$9,AA$17)</f>
        <v>0</v>
      </c>
      <c r="AB32" s="130" cm="1">
        <f t="array" ref="AB32">SUMPRODUCT(SCNReq!$D21:$BT21,$D$8:$BT$8*($D$9:$BT$9=AB$17))/SUMIFS($D$8:$BT$8,$D$9:$BT$9,AB$17)</f>
        <v>1.5114111542143181E-4</v>
      </c>
      <c r="AC32" s="130" cm="1">
        <f t="array" ref="AC32">SUMPRODUCT(SCNReq!$D21:$BT21,$D$8:$BT$8*($D$9:$BT$9=AC$17))/SUMIFS($D$8:$BT$8,$D$9:$BT$9,AC$17)</f>
        <v>7.5570557710715903E-5</v>
      </c>
      <c r="AD32" s="130" cm="1">
        <f t="array" ref="AD32">SUMPRODUCT(SCNReq!$D21:$BT21,$D$8:$BT$8*($D$9:$BT$9=AD$17))/SUMIFS($D$8:$BT$8,$D$9:$BT$9,AD$17)</f>
        <v>0</v>
      </c>
      <c r="AE32" s="130" cm="1">
        <f t="array" ref="AE32">SUMPRODUCT(SCNReq!$D21:$BT21,$D$8:$BT$8*($D$9:$BT$9=AE$17))/SUMIFS($D$8:$BT$8,$D$9:$BT$9,AE$17)</f>
        <v>1.2595092951785984E-4</v>
      </c>
      <c r="AF32" s="130" cm="1">
        <f t="array" ref="AF32">SUMPRODUCT(SCNReq!$D21:$BT21,$D$8:$BT$8*($D$9:$BT$9=AF$17))/SUMIFS($D$8:$BT$8,$D$9:$BT$9,AF$17)</f>
        <v>3.148773237946496E-3</v>
      </c>
      <c r="AG32" s="130" cm="1">
        <f t="array" ref="AG32">SUMPRODUCT(SCNReq!$D21:$BT21,$D$8:$BT$8*($D$9:$BT$9=AG$17))/SUMIFS($D$8:$BT$8,$D$9:$BT$9,AG$17)</f>
        <v>0</v>
      </c>
      <c r="AH32" s="130" cm="1">
        <f t="array" ref="AH32">SUMPRODUCT(SCNReq!$D21:$BT21,$D$8:$BT$8*($D$9:$BT$9=AH$17))/SUMIFS($D$8:$BT$8,$D$9:$BT$9,AH$17)</f>
        <v>0</v>
      </c>
      <c r="AI32" s="130" cm="1">
        <f t="array" ref="AI32">SUMPRODUCT(SCNReq!$D21:$BT21,$D$8:$BT$8*($D$9:$BT$9=AI$17))/SUMIFS($D$8:$BT$8,$D$9:$BT$9,AI$17)</f>
        <v>0</v>
      </c>
      <c r="AJ32" s="130" cm="1">
        <f t="array" ref="AJ32">SUMPRODUCT(SCNReq!$D21:$BT21,$D$8:$BT$8*($D$9:$BT$9=AJ$17))/SUMIFS($D$8:$BT$8,$D$9:$BT$9,AJ$17)</f>
        <v>0</v>
      </c>
      <c r="AK32" s="130" cm="1">
        <f t="array" ref="AK32">SUMPRODUCT(SCNReq!$D21:$BT21,$D$8:$BT$8*($D$9:$BT$9=AK$17))/SUMIFS($D$8:$BT$8,$D$9:$BT$9,AK$17)</f>
        <v>2.5190185903571967E-5</v>
      </c>
      <c r="AL32" s="130" cm="1">
        <f t="array" ref="AL32">SUMPRODUCT(SCNReq!$D21:$BT21,$D$8:$BT$8*($D$9:$BT$9=AL$17))/SUMIFS($D$8:$BT$8,$D$9:$BT$9,AL$17)</f>
        <v>0</v>
      </c>
      <c r="AM32" s="130" cm="1">
        <f t="array" ref="AM32">SUMPRODUCT(SCNReq!$D21:$BT21,$D$8:$BT$8*($D$9:$BT$9=AM$17))/SUMIFS($D$8:$BT$8,$D$9:$BT$9,AM$17)</f>
        <v>0</v>
      </c>
      <c r="AN32" s="130" cm="1">
        <f t="array" ref="AN32">SUMPRODUCT(SCNReq!$D21:$BT21,$D$8:$BT$8*($D$9:$BT$9=AN$17))/SUMIFS($D$8:$BT$8,$D$9:$BT$9,AN$17)</f>
        <v>1.1777415703914992E-5</v>
      </c>
      <c r="AO32" s="130" cm="1">
        <f t="array" ref="AO32">SUMPRODUCT(SCNReq!$D21:$BT21,$D$8:$BT$8*($D$9:$BT$9=AO$17))/SUMIFS($D$8:$BT$8,$D$9:$BT$9,AO$17)</f>
        <v>2.2671167313214772E-4</v>
      </c>
      <c r="AP32" s="130" cm="1">
        <f t="array" ref="AP32">SUMPRODUCT(SCNReq!$D21:$BT21,$D$8:$BT$8*($D$9:$BT$9=AP$17))/SUMIFS($D$8:$BT$8,$D$9:$BT$9,AP$17)</f>
        <v>0</v>
      </c>
      <c r="AQ32" s="130" cm="1">
        <f t="array" ref="AQ32">SUMPRODUCT(SCNReq!$D21:$BT21,$D$8:$BT$8*($D$9:$BT$9=AQ$17))/SUMIFS($D$8:$BT$8,$D$9:$BT$9,AQ$17)</f>
        <v>0</v>
      </c>
      <c r="AR32" s="130" cm="1">
        <f t="array" ref="AR32">SUMPRODUCT(SCNReq!$D21:$BT21,$D$8:$BT$8*($D$9:$BT$9=AR$17))/SUMIFS($D$8:$BT$8,$D$9:$BT$9,AR$17)</f>
        <v>0</v>
      </c>
      <c r="AS32" s="130" cm="1">
        <f t="array" ref="AS32">SUMPRODUCT(SCNReq!$D21:$BT21,$D$8:$BT$8*($D$9:$BT$9=AS$17))/SUMIFS($D$8:$BT$8,$D$9:$BT$9,AS$17)</f>
        <v>0</v>
      </c>
      <c r="OS32" s="24"/>
      <c r="OT32" s="24"/>
      <c r="OU32" s="24"/>
      <c r="OV32" s="24"/>
    </row>
    <row r="33" spans="1:412" x14ac:dyDescent="0.3">
      <c r="A33" s="132">
        <v>1600</v>
      </c>
      <c r="B33" s="131">
        <v>22876</v>
      </c>
      <c r="C33" s="133" t="str">
        <v>ISIC 16</v>
      </c>
      <c r="D33" s="130" cm="1">
        <f t="array" ref="D33">SUMPRODUCT(SCNReq!$D22:$BT22,$D$8:$BT$8*($D$9:$BT$9=D$17))/SUMIFS($D$8:$BT$8,$D$9:$BT$9,D$17)</f>
        <v>7.5765629938224187E-4</v>
      </c>
      <c r="E33" s="130" cm="1">
        <f t="array" ref="E33">SUMPRODUCT(SCNReq!$D22:$BT22,$D$8:$BT$8*($D$9:$BT$9=E$17))/SUMIFS($D$8:$BT$8,$D$9:$BT$9,E$17)</f>
        <v>0</v>
      </c>
      <c r="F33" s="130" cm="1">
        <f t="array" ref="F33">SUMPRODUCT(SCNReq!$D22:$BT22,$D$8:$BT$8*($D$9:$BT$9=F$17))/SUMIFS($D$8:$BT$8,$D$9:$BT$9,F$17)</f>
        <v>0</v>
      </c>
      <c r="G33" s="130" cm="1">
        <f t="array" ref="G33">SUMPRODUCT(SCNReq!$D22:$BT22,$D$8:$BT$8*($D$9:$BT$9=G$17))/SUMIFS($D$8:$BT$8,$D$9:$BT$9,G$17)</f>
        <v>0</v>
      </c>
      <c r="H33" s="130" cm="1">
        <f t="array" ref="H33">SUMPRODUCT(SCNReq!$D22:$BT22,$D$8:$BT$8*($D$9:$BT$9=H$17))/SUMIFS($D$8:$BT$8,$D$9:$BT$9,H$17)</f>
        <v>0</v>
      </c>
      <c r="I33" s="130" cm="1">
        <f t="array" ref="I33">SUMPRODUCT(SCNReq!$D22:$BT22,$D$8:$BT$8*($D$9:$BT$9=I$17))/SUMIFS($D$8:$BT$8,$D$9:$BT$9,I$17)</f>
        <v>1.1088982310315065E-4</v>
      </c>
      <c r="J33" s="130" cm="1">
        <f t="array" ref="J33">SUMPRODUCT(SCNReq!$D22:$BT22,$D$8:$BT$8*($D$9:$BT$9=J$17))/SUMIFS($D$8:$BT$8,$D$9:$BT$9,J$17)</f>
        <v>1.8171923034686964E-4</v>
      </c>
      <c r="K33" s="130" cm="1">
        <f t="array" ref="K33">SUMPRODUCT(SCNReq!$D22:$BT22,$D$8:$BT$8*($D$9:$BT$9=K$17))/SUMIFS($D$8:$BT$8,$D$9:$BT$9,K$17)</f>
        <v>0.96092161734809123</v>
      </c>
      <c r="L33" s="130" cm="1">
        <f t="array" ref="L33">SUMPRODUCT(SCNReq!$D22:$BT22,$D$8:$BT$8*($D$9:$BT$9=L$17))/SUMIFS($D$8:$BT$8,$D$9:$BT$9,L$17)</f>
        <v>4.0848445413766438E-3</v>
      </c>
      <c r="M33" s="130" cm="1">
        <f t="array" ref="M33">SUMPRODUCT(SCNReq!$D22:$BT22,$D$8:$BT$8*($D$9:$BT$9=M$17))/SUMIFS($D$8:$BT$8,$D$9:$BT$9,M$17)</f>
        <v>0</v>
      </c>
      <c r="N33" s="130" cm="1">
        <f t="array" ref="N33">SUMPRODUCT(SCNReq!$D22:$BT22,$D$8:$BT$8*($D$9:$BT$9=N$17))/SUMIFS($D$8:$BT$8,$D$9:$BT$9,N$17)</f>
        <v>0</v>
      </c>
      <c r="O33" s="130" cm="1">
        <f t="array" ref="O33">SUMPRODUCT(SCNReq!$D22:$BT22,$D$8:$BT$8*($D$9:$BT$9=O$17))/SUMIFS($D$8:$BT$8,$D$9:$BT$9,O$17)</f>
        <v>0</v>
      </c>
      <c r="P33" s="130" cm="1">
        <f t="array" ref="P33">SUMPRODUCT(SCNReq!$D22:$BT22,$D$8:$BT$8*($D$9:$BT$9=P$17))/SUMIFS($D$8:$BT$8,$D$9:$BT$9,P$17)</f>
        <v>1.12943302462164E-3</v>
      </c>
      <c r="Q33" s="130" cm="1">
        <f t="array" ref="Q33">SUMPRODUCT(SCNReq!$D22:$BT22,$D$8:$BT$8*($D$9:$BT$9=Q$17))/SUMIFS($D$8:$BT$8,$D$9:$BT$9,Q$17)</f>
        <v>0</v>
      </c>
      <c r="R33" s="130" cm="1">
        <f t="array" ref="R33">SUMPRODUCT(SCNReq!$D22:$BT22,$D$8:$BT$8*($D$9:$BT$9=R$17))/SUMIFS($D$8:$BT$8,$D$9:$BT$9,R$17)</f>
        <v>0</v>
      </c>
      <c r="S33" s="130" cm="1">
        <f t="array" ref="S33">SUMPRODUCT(SCNReq!$D22:$BT22,$D$8:$BT$8*($D$9:$BT$9=S$17))/SUMIFS($D$8:$BT$8,$D$9:$BT$9,S$17)</f>
        <v>0</v>
      </c>
      <c r="T33" s="130" cm="1">
        <f t="array" ref="T33">SUMPRODUCT(SCNReq!$D22:$BT22,$D$8:$BT$8*($D$9:$BT$9=T$17))/SUMIFS($D$8:$BT$8,$D$9:$BT$9,T$17)</f>
        <v>0</v>
      </c>
      <c r="U33" s="130" cm="1">
        <f t="array" ref="U33">SUMPRODUCT(SCNReq!$D22:$BT22,$D$8:$BT$8*($D$9:$BT$9=U$17))/SUMIFS($D$8:$BT$8,$D$9:$BT$9,U$17)</f>
        <v>2.1459227467811159E-3</v>
      </c>
      <c r="V33" s="130" cm="1">
        <f t="array" ref="V33">SUMPRODUCT(SCNReq!$D22:$BT22,$D$8:$BT$8*($D$9:$BT$9=V$17))/SUMIFS($D$8:$BT$8,$D$9:$BT$9,V$17)</f>
        <v>0</v>
      </c>
      <c r="W33" s="130" cm="1">
        <f t="array" ref="W33">SUMPRODUCT(SCNReq!$D22:$BT22,$D$8:$BT$8*($D$9:$BT$9=W$17))/SUMIFS($D$8:$BT$8,$D$9:$BT$9,W$17)</f>
        <v>0</v>
      </c>
      <c r="X33" s="130" cm="1">
        <f t="array" ref="X33">SUMPRODUCT(SCNReq!$D22:$BT22,$D$8:$BT$8*($D$9:$BT$9=X$17))/SUMIFS($D$8:$BT$8,$D$9:$BT$9,X$17)</f>
        <v>9.0354641969731182E-4</v>
      </c>
      <c r="Y33" s="130" cm="1">
        <f t="array" ref="Y33">SUMPRODUCT(SCNReq!$D22:$BT22,$D$8:$BT$8*($D$9:$BT$9=Y$17))/SUMIFS($D$8:$BT$8,$D$9:$BT$9,Y$17)</f>
        <v>2.533863114956901E-5</v>
      </c>
      <c r="Z33" s="130" cm="1">
        <f t="array" ref="Z33">SUMPRODUCT(SCNReq!$D22:$BT22,$D$8:$BT$8*($D$9:$BT$9=Z$17))/SUMIFS($D$8:$BT$8,$D$9:$BT$9,Z$17)</f>
        <v>5.8304066695229455E-3</v>
      </c>
      <c r="AA33" s="130" cm="1">
        <f t="array" ref="AA33">SUMPRODUCT(SCNReq!$D22:$BT22,$D$8:$BT$8*($D$9:$BT$9=AA$17))/SUMIFS($D$8:$BT$8,$D$9:$BT$9,AA$17)</f>
        <v>0</v>
      </c>
      <c r="AB33" s="130" cm="1">
        <f t="array" ref="AB33">SUMPRODUCT(SCNReq!$D22:$BT22,$D$8:$BT$8*($D$9:$BT$9=AB$17))/SUMIFS($D$8:$BT$8,$D$9:$BT$9,AB$17)</f>
        <v>3.0118213989910396E-4</v>
      </c>
      <c r="AC33" s="130" cm="1">
        <f t="array" ref="AC33">SUMPRODUCT(SCNReq!$D22:$BT22,$D$8:$BT$8*($D$9:$BT$9=AC$17))/SUMIFS($D$8:$BT$8,$D$9:$BT$9,AC$17)</f>
        <v>1.5059106994955198E-4</v>
      </c>
      <c r="AD33" s="130" cm="1">
        <f t="array" ref="AD33">SUMPRODUCT(SCNReq!$D22:$BT22,$D$8:$BT$8*($D$9:$BT$9=AD$17))/SUMIFS($D$8:$BT$8,$D$9:$BT$9,AD$17)</f>
        <v>0</v>
      </c>
      <c r="AE33" s="130" cm="1">
        <f t="array" ref="AE33">SUMPRODUCT(SCNReq!$D22:$BT22,$D$8:$BT$8*($D$9:$BT$9=AE$17))/SUMIFS($D$8:$BT$8,$D$9:$BT$9,AE$17)</f>
        <v>5.1577441457721553E-3</v>
      </c>
      <c r="AF33" s="130" cm="1">
        <f t="array" ref="AF33">SUMPRODUCT(SCNReq!$D22:$BT22,$D$8:$BT$8*($D$9:$BT$9=AF$17))/SUMIFS($D$8:$BT$8,$D$9:$BT$9,AF$17)</f>
        <v>9.6378284767713266E-3</v>
      </c>
      <c r="AG33" s="130" cm="1">
        <f t="array" ref="AG33">SUMPRODUCT(SCNReq!$D22:$BT22,$D$8:$BT$8*($D$9:$BT$9=AG$17))/SUMIFS($D$8:$BT$8,$D$9:$BT$9,AG$17)</f>
        <v>0</v>
      </c>
      <c r="AH33" s="130" cm="1">
        <f t="array" ref="AH33">SUMPRODUCT(SCNReq!$D22:$BT22,$D$8:$BT$8*($D$9:$BT$9=AH$17))/SUMIFS($D$8:$BT$8,$D$9:$BT$9,AH$17)</f>
        <v>0</v>
      </c>
      <c r="AI33" s="130" cm="1">
        <f t="array" ref="AI33">SUMPRODUCT(SCNReq!$D22:$BT22,$D$8:$BT$8*($D$9:$BT$9=AI$17))/SUMIFS($D$8:$BT$8,$D$9:$BT$9,AI$17)</f>
        <v>7.3856027156227739E-5</v>
      </c>
      <c r="AJ33" s="130" cm="1">
        <f t="array" ref="AJ33">SUMPRODUCT(SCNReq!$D22:$BT22,$D$8:$BT$8*($D$9:$BT$9=AJ$17))/SUMIFS($D$8:$BT$8,$D$9:$BT$9,AJ$17)</f>
        <v>0</v>
      </c>
      <c r="AK33" s="130" cm="1">
        <f t="array" ref="AK33">SUMPRODUCT(SCNReq!$D22:$BT22,$D$8:$BT$8*($D$9:$BT$9=AK$17))/SUMIFS($D$8:$BT$8,$D$9:$BT$9,AK$17)</f>
        <v>0</v>
      </c>
      <c r="AL33" s="130" cm="1">
        <f t="array" ref="AL33">SUMPRODUCT(SCNReq!$D22:$BT22,$D$8:$BT$8*($D$9:$BT$9=AL$17))/SUMIFS($D$8:$BT$8,$D$9:$BT$9,AL$17)</f>
        <v>0</v>
      </c>
      <c r="AM33" s="130" cm="1">
        <f t="array" ref="AM33">SUMPRODUCT(SCNReq!$D22:$BT22,$D$8:$BT$8*($D$9:$BT$9=AM$17))/SUMIFS($D$8:$BT$8,$D$9:$BT$9,AM$17)</f>
        <v>3.0118213989910396E-4</v>
      </c>
      <c r="AN33" s="130" cm="1">
        <f t="array" ref="AN33">SUMPRODUCT(SCNReq!$D22:$BT22,$D$8:$BT$8*($D$9:$BT$9=AN$17))/SUMIFS($D$8:$BT$8,$D$9:$BT$9,AN$17)</f>
        <v>3.9903190588042954E-5</v>
      </c>
      <c r="AO33" s="130" cm="1">
        <f t="array" ref="AO33">SUMPRODUCT(SCNReq!$D22:$BT22,$D$8:$BT$8*($D$9:$BT$9=AO$17))/SUMIFS($D$8:$BT$8,$D$9:$BT$9,AO$17)</f>
        <v>0</v>
      </c>
      <c r="AP33" s="130" cm="1">
        <f t="array" ref="AP33">SUMPRODUCT(SCNReq!$D22:$BT22,$D$8:$BT$8*($D$9:$BT$9=AP$17))/SUMIFS($D$8:$BT$8,$D$9:$BT$9,AP$17)</f>
        <v>0</v>
      </c>
      <c r="AQ33" s="130" cm="1">
        <f t="array" ref="AQ33">SUMPRODUCT(SCNReq!$D22:$BT22,$D$8:$BT$8*($D$9:$BT$9=AQ$17))/SUMIFS($D$8:$BT$8,$D$9:$BT$9,AQ$17)</f>
        <v>0</v>
      </c>
      <c r="AR33" s="130" cm="1">
        <f t="array" ref="AR33">SUMPRODUCT(SCNReq!$D22:$BT22,$D$8:$BT$8*($D$9:$BT$9=AR$17))/SUMIFS($D$8:$BT$8,$D$9:$BT$9,AR$17)</f>
        <v>2.4444678787346812E-4</v>
      </c>
      <c r="AS33" s="130" cm="1">
        <f t="array" ref="AS33">SUMPRODUCT(SCNReq!$D22:$BT22,$D$8:$BT$8*($D$9:$BT$9=AS$17))/SUMIFS($D$8:$BT$8,$D$9:$BT$9,AS$17)</f>
        <v>0</v>
      </c>
      <c r="OS33" s="24"/>
      <c r="OT33" s="24"/>
      <c r="OU33" s="24"/>
      <c r="OV33" s="24"/>
    </row>
    <row r="34" spans="1:412" x14ac:dyDescent="0.3">
      <c r="A34" s="132">
        <v>1700</v>
      </c>
      <c r="B34" s="131">
        <v>69560</v>
      </c>
      <c r="C34" s="133" t="str">
        <v>ISIC 17T18</v>
      </c>
      <c r="D34" s="130" cm="1">
        <f t="array" ref="D34">SUMPRODUCT(SCNReq!$D23:$BT23,$D$8:$BT$8*($D$9:$BT$9=D$17))/SUMIFS($D$8:$BT$8,$D$9:$BT$9,D$17)</f>
        <v>8.7115882666261271E-5</v>
      </c>
      <c r="E34" s="130" cm="1">
        <f t="array" ref="E34">SUMPRODUCT(SCNReq!$D23:$BT23,$D$8:$BT$8*($D$9:$BT$9=E$17))/SUMIFS($D$8:$BT$8,$D$9:$BT$9,E$17)</f>
        <v>0</v>
      </c>
      <c r="F34" s="130" cm="1">
        <f t="array" ref="F34">SUMPRODUCT(SCNReq!$D23:$BT23,$D$8:$BT$8*($D$9:$BT$9=F$17))/SUMIFS($D$8:$BT$8,$D$9:$BT$9,F$17)</f>
        <v>4.8030739673390963E-5</v>
      </c>
      <c r="G34" s="130" cm="1">
        <f t="array" ref="G34">SUMPRODUCT(SCNReq!$D23:$BT23,$D$8:$BT$8*($D$9:$BT$9=G$17))/SUMIFS($D$8:$BT$8,$D$9:$BT$9,G$17)</f>
        <v>7.2046109510086459E-5</v>
      </c>
      <c r="H34" s="130" cm="1">
        <f t="array" ref="H34">SUMPRODUCT(SCNReq!$D23:$BT23,$D$8:$BT$8*($D$9:$BT$9=H$17))/SUMIFS($D$8:$BT$8,$D$9:$BT$9,H$17)</f>
        <v>2.4015369836695482E-5</v>
      </c>
      <c r="I34" s="130" cm="1">
        <f t="array" ref="I34">SUMPRODUCT(SCNReq!$D23:$BT23,$D$8:$BT$8*($D$9:$BT$9=I$17))/SUMIFS($D$8:$BT$8,$D$9:$BT$9,I$17)</f>
        <v>6.1894042808835253E-4</v>
      </c>
      <c r="J34" s="130" cm="1">
        <f t="array" ref="J34">SUMPRODUCT(SCNReq!$D23:$BT23,$D$8:$BT$8*($D$9:$BT$9=J$17))/SUMIFS($D$8:$BT$8,$D$9:$BT$9,J$17)</f>
        <v>1.5485225405720618E-4</v>
      </c>
      <c r="K34" s="130" cm="1">
        <f t="array" ref="K34">SUMPRODUCT(SCNReq!$D23:$BT23,$D$8:$BT$8*($D$9:$BT$9=K$17))/SUMIFS($D$8:$BT$8,$D$9:$BT$9,K$17)</f>
        <v>8.6455331412103745E-4</v>
      </c>
      <c r="L34" s="130" cm="1">
        <f t="array" ref="L34">SUMPRODUCT(SCNReq!$D23:$BT23,$D$8:$BT$8*($D$9:$BT$9=L$17))/SUMIFS($D$8:$BT$8,$D$9:$BT$9,L$17)</f>
        <v>0.76052426106204296</v>
      </c>
      <c r="M34" s="130" cm="1">
        <f t="array" ref="M34">SUMPRODUCT(SCNReq!$D23:$BT23,$D$8:$BT$8*($D$9:$BT$9=M$17))/SUMIFS($D$8:$BT$8,$D$9:$BT$9,M$17)</f>
        <v>1.8894292490464836E-4</v>
      </c>
      <c r="N34" s="130" cm="1">
        <f t="array" ref="N34">SUMPRODUCT(SCNReq!$D23:$BT23,$D$8:$BT$8*($D$9:$BT$9=N$17))/SUMIFS($D$8:$BT$8,$D$9:$BT$9,N$17)</f>
        <v>1.9697156073464079E-3</v>
      </c>
      <c r="O34" s="130" cm="1">
        <f t="array" ref="O34">SUMPRODUCT(SCNReq!$D23:$BT23,$D$8:$BT$8*($D$9:$BT$9=O$17))/SUMIFS($D$8:$BT$8,$D$9:$BT$9,O$17)</f>
        <v>1.9212295869356391E-4</v>
      </c>
      <c r="P34" s="130" cm="1">
        <f t="array" ref="P34">SUMPRODUCT(SCNReq!$D23:$BT23,$D$8:$BT$8*($D$9:$BT$9=P$17))/SUMIFS($D$8:$BT$8,$D$9:$BT$9,P$17)</f>
        <v>6.5561959654178671E-3</v>
      </c>
      <c r="Q34" s="130" cm="1">
        <f t="array" ref="Q34">SUMPRODUCT(SCNReq!$D23:$BT23,$D$8:$BT$8*($D$9:$BT$9=Q$17))/SUMIFS($D$8:$BT$8,$D$9:$BT$9,Q$17)</f>
        <v>6.4841498559077809E-4</v>
      </c>
      <c r="R34" s="130" cm="1">
        <f t="array" ref="R34">SUMPRODUCT(SCNReq!$D23:$BT23,$D$8:$BT$8*($D$9:$BT$9=R$17))/SUMIFS($D$8:$BT$8,$D$9:$BT$9,R$17)</f>
        <v>9.7262247838616729E-4</v>
      </c>
      <c r="S34" s="130" cm="1">
        <f t="array" ref="S34">SUMPRODUCT(SCNReq!$D23:$BT23,$D$8:$BT$8*($D$9:$BT$9=S$17))/SUMIFS($D$8:$BT$8,$D$9:$BT$9,S$17)</f>
        <v>2.4015369836695482E-5</v>
      </c>
      <c r="T34" s="130" cm="1">
        <f t="array" ref="T34">SUMPRODUCT(SCNReq!$D23:$BT23,$D$8:$BT$8*($D$9:$BT$9=T$17))/SUMIFS($D$8:$BT$8,$D$9:$BT$9,T$17)</f>
        <v>1.2007684918347742E-4</v>
      </c>
      <c r="U34" s="130" cm="1">
        <f t="array" ref="U34">SUMPRODUCT(SCNReq!$D23:$BT23,$D$8:$BT$8*($D$9:$BT$9=U$17))/SUMIFS($D$8:$BT$8,$D$9:$BT$9,U$17)</f>
        <v>3.4822286263208455E-4</v>
      </c>
      <c r="V34" s="130" cm="1">
        <f t="array" ref="V34">SUMPRODUCT(SCNReq!$D23:$BT23,$D$8:$BT$8*($D$9:$BT$9=V$17))/SUMIFS($D$8:$BT$8,$D$9:$BT$9,V$17)</f>
        <v>3.9625360230547546E-4</v>
      </c>
      <c r="W34" s="130" cm="1">
        <f t="array" ref="W34">SUMPRODUCT(SCNReq!$D23:$BT23,$D$8:$BT$8*($D$9:$BT$9=W$17))/SUMIFS($D$8:$BT$8,$D$9:$BT$9,W$17)</f>
        <v>3.8424591738712776E-4</v>
      </c>
      <c r="X34" s="130" cm="1">
        <f t="array" ref="X34">SUMPRODUCT(SCNReq!$D23:$BT23,$D$8:$BT$8*($D$9:$BT$9=X$17))/SUMIFS($D$8:$BT$8,$D$9:$BT$9,X$17)</f>
        <v>5.0432276657060514E-4</v>
      </c>
      <c r="Y34" s="130" cm="1">
        <f t="array" ref="Y34">SUMPRODUCT(SCNReq!$D23:$BT23,$D$8:$BT$8*($D$9:$BT$9=Y$17))/SUMIFS($D$8:$BT$8,$D$9:$BT$9,Y$17)</f>
        <v>2.6878431513879466E-4</v>
      </c>
      <c r="Z34" s="130" cm="1">
        <f t="array" ref="Z34">SUMPRODUCT(SCNReq!$D23:$BT23,$D$8:$BT$8*($D$9:$BT$9=Z$17))/SUMIFS($D$8:$BT$8,$D$9:$BT$9,Z$17)</f>
        <v>5.8529190458316439E-4</v>
      </c>
      <c r="AA34" s="130" cm="1">
        <f t="array" ref="AA34">SUMPRODUCT(SCNReq!$D23:$BT23,$D$8:$BT$8*($D$9:$BT$9=AA$17))/SUMIFS($D$8:$BT$8,$D$9:$BT$9,AA$17)</f>
        <v>0</v>
      </c>
      <c r="AB34" s="130" cm="1">
        <f t="array" ref="AB34">SUMPRODUCT(SCNReq!$D23:$BT23,$D$8:$BT$8*($D$9:$BT$9=AB$17))/SUMIFS($D$8:$BT$8,$D$9:$BT$9,AB$17)</f>
        <v>3.202049311559398E-5</v>
      </c>
      <c r="AC34" s="130" cm="1">
        <f t="array" ref="AC34">SUMPRODUCT(SCNReq!$D23:$BT23,$D$8:$BT$8*($D$9:$BT$9=AC$17))/SUMIFS($D$8:$BT$8,$D$9:$BT$9,AC$17)</f>
        <v>1.601024655779699E-5</v>
      </c>
      <c r="AD34" s="130" cm="1">
        <f t="array" ref="AD34">SUMPRODUCT(SCNReq!$D23:$BT23,$D$8:$BT$8*($D$9:$BT$9=AD$17))/SUMIFS($D$8:$BT$8,$D$9:$BT$9,AD$17)</f>
        <v>7.2046109510086459E-5</v>
      </c>
      <c r="AE34" s="130" cm="1">
        <f t="array" ref="AE34">SUMPRODUCT(SCNReq!$D23:$BT23,$D$8:$BT$8*($D$9:$BT$9=AE$17))/SUMIFS($D$8:$BT$8,$D$9:$BT$9,AE$17)</f>
        <v>4.0826128722382327E-4</v>
      </c>
      <c r="AF34" s="130" cm="1">
        <f t="array" ref="AF34">SUMPRODUCT(SCNReq!$D23:$BT23,$D$8:$BT$8*($D$9:$BT$9=AF$17))/SUMIFS($D$8:$BT$8,$D$9:$BT$9,AF$17)</f>
        <v>5.9558117195004801E-3</v>
      </c>
      <c r="AG34" s="130" cm="1">
        <f t="array" ref="AG34">SUMPRODUCT(SCNReq!$D23:$BT23,$D$8:$BT$8*($D$9:$BT$9=AG$17))/SUMIFS($D$8:$BT$8,$D$9:$BT$9,AG$17)</f>
        <v>1.2479519057184466E-4</v>
      </c>
      <c r="AH34" s="130" cm="1">
        <f t="array" ref="AH34">SUMPRODUCT(SCNReq!$D23:$BT23,$D$8:$BT$8*($D$9:$BT$9=AH$17))/SUMIFS($D$8:$BT$8,$D$9:$BT$9,AH$17)</f>
        <v>3.2630017065765442E-4</v>
      </c>
      <c r="AI34" s="130" cm="1">
        <f t="array" ref="AI34">SUMPRODUCT(SCNReq!$D23:$BT23,$D$8:$BT$8*($D$9:$BT$9=AI$17))/SUMIFS($D$8:$BT$8,$D$9:$BT$9,AI$17)</f>
        <v>7.1203263870702729E-4</v>
      </c>
      <c r="AJ34" s="130" cm="1">
        <f t="array" ref="AJ34">SUMPRODUCT(SCNReq!$D23:$BT23,$D$8:$BT$8*($D$9:$BT$9=AJ$17))/SUMIFS($D$8:$BT$8,$D$9:$BT$9,AJ$17)</f>
        <v>3.6023054755043229E-5</v>
      </c>
      <c r="AK34" s="130" cm="1">
        <f t="array" ref="AK34">SUMPRODUCT(SCNReq!$D23:$BT23,$D$8:$BT$8*($D$9:$BT$9=AK$17))/SUMIFS($D$8:$BT$8,$D$9:$BT$9,AK$17)</f>
        <v>4.6829971181556193E-4</v>
      </c>
      <c r="AL34" s="130" cm="1">
        <f t="array" ref="AL34">SUMPRODUCT(SCNReq!$D23:$BT23,$D$8:$BT$8*($D$9:$BT$9=AL$17))/SUMIFS($D$8:$BT$8,$D$9:$BT$9,AL$17)</f>
        <v>2.4015369836695487E-3</v>
      </c>
      <c r="AM34" s="130" cm="1">
        <f t="array" ref="AM34">SUMPRODUCT(SCNReq!$D23:$BT23,$D$8:$BT$8*($D$9:$BT$9=AM$17))/SUMIFS($D$8:$BT$8,$D$9:$BT$9,AM$17)</f>
        <v>4.0826128722382327E-4</v>
      </c>
      <c r="AN34" s="130" cm="1">
        <f t="array" ref="AN34">SUMPRODUCT(SCNReq!$D23:$BT23,$D$8:$BT$8*($D$9:$BT$9=AN$17))/SUMIFS($D$8:$BT$8,$D$9:$BT$9,AN$17)</f>
        <v>1.2789525036135247E-3</v>
      </c>
      <c r="AO34" s="130" cm="1">
        <f t="array" ref="AO34">SUMPRODUCT(SCNReq!$D23:$BT23,$D$8:$BT$8*($D$9:$BT$9=AO$17))/SUMIFS($D$8:$BT$8,$D$9:$BT$9,AO$17)</f>
        <v>6.9644572526416911E-4</v>
      </c>
      <c r="AP34" s="130" cm="1">
        <f t="array" ref="AP34">SUMPRODUCT(SCNReq!$D23:$BT23,$D$8:$BT$8*($D$9:$BT$9=AP$17))/SUMIFS($D$8:$BT$8,$D$9:$BT$9,AP$17)</f>
        <v>7.9524313319754441E-4</v>
      </c>
      <c r="AQ34" s="130" cm="1">
        <f t="array" ref="AQ34">SUMPRODUCT(SCNReq!$D23:$BT23,$D$8:$BT$8*($D$9:$BT$9=AQ$17))/SUMIFS($D$8:$BT$8,$D$9:$BT$9,AQ$17)</f>
        <v>5.6664858901243453E-4</v>
      </c>
      <c r="AR34" s="130" cm="1">
        <f t="array" ref="AR34">SUMPRODUCT(SCNReq!$D23:$BT23,$D$8:$BT$8*($D$9:$BT$9=AR$17))/SUMIFS($D$8:$BT$8,$D$9:$BT$9,AR$17)</f>
        <v>3.920911797555046E-4</v>
      </c>
      <c r="AS34" s="130" cm="1">
        <f t="array" ref="AS34">SUMPRODUCT(SCNReq!$D23:$BT23,$D$8:$BT$8*($D$9:$BT$9=AS$17))/SUMIFS($D$8:$BT$8,$D$9:$BT$9,AS$17)</f>
        <v>0</v>
      </c>
      <c r="OS34" s="24"/>
      <c r="OT34" s="24"/>
      <c r="OU34" s="24"/>
      <c r="OV34" s="24"/>
    </row>
    <row r="35" spans="1:412" x14ac:dyDescent="0.3">
      <c r="A35" s="132">
        <v>1800</v>
      </c>
      <c r="B35" s="131">
        <v>16988</v>
      </c>
      <c r="C35" s="133" t="str">
        <v>ISIC 17T18</v>
      </c>
      <c r="D35" s="130" cm="1">
        <f t="array" ref="D35">SUMPRODUCT(SCNReq!$D24:$BT24,$D$8:$BT$8*($D$9:$BT$9=D$17))/SUMIFS($D$8:$BT$8,$D$9:$BT$9,D$17)</f>
        <v>0</v>
      </c>
      <c r="E35" s="130" cm="1">
        <f t="array" ref="E35">SUMPRODUCT(SCNReq!$D24:$BT24,$D$8:$BT$8*($D$9:$BT$9=E$17))/SUMIFS($D$8:$BT$8,$D$9:$BT$9,E$17)</f>
        <v>0</v>
      </c>
      <c r="F35" s="130" cm="1">
        <f t="array" ref="F35">SUMPRODUCT(SCNReq!$D24:$BT24,$D$8:$BT$8*($D$9:$BT$9=F$17))/SUMIFS($D$8:$BT$8,$D$9:$BT$9,F$17)</f>
        <v>0</v>
      </c>
      <c r="G35" s="130" cm="1">
        <f t="array" ref="G35">SUMPRODUCT(SCNReq!$D24:$BT24,$D$8:$BT$8*($D$9:$BT$9=G$17))/SUMIFS($D$8:$BT$8,$D$9:$BT$9,G$17)</f>
        <v>0</v>
      </c>
      <c r="H35" s="130" cm="1">
        <f t="array" ref="H35">SUMPRODUCT(SCNReq!$D24:$BT24,$D$8:$BT$8*($D$9:$BT$9=H$17))/SUMIFS($D$8:$BT$8,$D$9:$BT$9,H$17)</f>
        <v>0</v>
      </c>
      <c r="I35" s="130" cm="1">
        <f t="array" ref="I35">SUMPRODUCT(SCNReq!$D24:$BT24,$D$8:$BT$8*($D$9:$BT$9=I$17))/SUMIFS($D$8:$BT$8,$D$9:$BT$9,I$17)</f>
        <v>6.2821447606416626E-5</v>
      </c>
      <c r="J35" s="130" cm="1">
        <f t="array" ref="J35">SUMPRODUCT(SCNReq!$D24:$BT24,$D$8:$BT$8*($D$9:$BT$9=J$17))/SUMIFS($D$8:$BT$8,$D$9:$BT$9,J$17)</f>
        <v>4.202331732536335E-4</v>
      </c>
      <c r="K35" s="130" cm="1">
        <f t="array" ref="K35">SUMPRODUCT(SCNReq!$D24:$BT24,$D$8:$BT$8*($D$9:$BT$9=K$17))/SUMIFS($D$8:$BT$8,$D$9:$BT$9,K$17)</f>
        <v>0</v>
      </c>
      <c r="L35" s="130" cm="1">
        <f t="array" ref="L35">SUMPRODUCT(SCNReq!$D24:$BT24,$D$8:$BT$8*($D$9:$BT$9=L$17))/SUMIFS($D$8:$BT$8,$D$9:$BT$9,L$17)</f>
        <v>0.19141925409205221</v>
      </c>
      <c r="M35" s="130" cm="1">
        <f t="array" ref="M35">SUMPRODUCT(SCNReq!$D24:$BT24,$D$8:$BT$8*($D$9:$BT$9=M$17))/SUMIFS($D$8:$BT$8,$D$9:$BT$9,M$17)</f>
        <v>0</v>
      </c>
      <c r="N35" s="130" cm="1">
        <f t="array" ref="N35">SUMPRODUCT(SCNReq!$D24:$BT24,$D$8:$BT$8*($D$9:$BT$9=N$17))/SUMIFS($D$8:$BT$8,$D$9:$BT$9,N$17)</f>
        <v>1.8164232677966611E-3</v>
      </c>
      <c r="O35" s="130" cm="1">
        <f t="array" ref="O35">SUMPRODUCT(SCNReq!$D24:$BT24,$D$8:$BT$8*($D$9:$BT$9=O$17))/SUMIFS($D$8:$BT$8,$D$9:$BT$9,O$17)</f>
        <v>0</v>
      </c>
      <c r="P35" s="130" cm="1">
        <f t="array" ref="P35">SUMPRODUCT(SCNReq!$D24:$BT24,$D$8:$BT$8*($D$9:$BT$9=P$17))/SUMIFS($D$8:$BT$8,$D$9:$BT$9,P$17)</f>
        <v>3.8967111757676515E-3</v>
      </c>
      <c r="Q35" s="130" cm="1">
        <f t="array" ref="Q35">SUMPRODUCT(SCNReq!$D24:$BT24,$D$8:$BT$8*($D$9:$BT$9=Q$17))/SUMIFS($D$8:$BT$8,$D$9:$BT$9,Q$17)</f>
        <v>0</v>
      </c>
      <c r="R35" s="130" cm="1">
        <f t="array" ref="R35">SUMPRODUCT(SCNReq!$D24:$BT24,$D$8:$BT$8*($D$9:$BT$9=R$17))/SUMIFS($D$8:$BT$8,$D$9:$BT$9,R$17)</f>
        <v>0</v>
      </c>
      <c r="S35" s="130" cm="1">
        <f t="array" ref="S35">SUMPRODUCT(SCNReq!$D24:$BT24,$D$8:$BT$8*($D$9:$BT$9=S$17))/SUMIFS($D$8:$BT$8,$D$9:$BT$9,S$17)</f>
        <v>0</v>
      </c>
      <c r="T35" s="130" cm="1">
        <f t="array" ref="T35">SUMPRODUCT(SCNReq!$D24:$BT24,$D$8:$BT$8*($D$9:$BT$9=T$17))/SUMIFS($D$8:$BT$8,$D$9:$BT$9,T$17)</f>
        <v>0</v>
      </c>
      <c r="U35" s="130" cm="1">
        <f t="array" ref="U35">SUMPRODUCT(SCNReq!$D24:$BT24,$D$8:$BT$8*($D$9:$BT$9=U$17))/SUMIFS($D$8:$BT$8,$D$9:$BT$9,U$17)</f>
        <v>3.6369304307164754E-4</v>
      </c>
      <c r="V35" s="130" cm="1">
        <f t="array" ref="V35">SUMPRODUCT(SCNReq!$D24:$BT24,$D$8:$BT$8*($D$9:$BT$9=V$17))/SUMIFS($D$8:$BT$8,$D$9:$BT$9,V$17)</f>
        <v>8.3129838416376575E-4</v>
      </c>
      <c r="W35" s="130" cm="1">
        <f t="array" ref="W35">SUMPRODUCT(SCNReq!$D24:$BT24,$D$8:$BT$8*($D$9:$BT$9=W$17))/SUMIFS($D$8:$BT$8,$D$9:$BT$9,W$17)</f>
        <v>5.1956149010235365E-4</v>
      </c>
      <c r="X35" s="130" cm="1">
        <f t="array" ref="X35">SUMPRODUCT(SCNReq!$D24:$BT24,$D$8:$BT$8*($D$9:$BT$9=X$17))/SUMIFS($D$8:$BT$8,$D$9:$BT$9,X$17)</f>
        <v>0</v>
      </c>
      <c r="Y35" s="130" cm="1">
        <f t="array" ref="Y35">SUMPRODUCT(SCNReq!$D24:$BT24,$D$8:$BT$8*($D$9:$BT$9=Y$17))/SUMIFS($D$8:$BT$8,$D$9:$BT$9,Y$17)</f>
        <v>0</v>
      </c>
      <c r="Z35" s="130" cm="1">
        <f t="array" ref="Z35">SUMPRODUCT(SCNReq!$D24:$BT24,$D$8:$BT$8*($D$9:$BT$9=Z$17))/SUMIFS($D$8:$BT$8,$D$9:$BT$9,Z$17)</f>
        <v>1.6581180207009944E-4</v>
      </c>
      <c r="AA35" s="130" cm="1">
        <f t="array" ref="AA35">SUMPRODUCT(SCNReq!$D24:$BT24,$D$8:$BT$8*($D$9:$BT$9=AA$17))/SUMIFS($D$8:$BT$8,$D$9:$BT$9,AA$17)</f>
        <v>0</v>
      </c>
      <c r="AB35" s="130" cm="1">
        <f t="array" ref="AB35">SUMPRODUCT(SCNReq!$D24:$BT24,$D$8:$BT$8*($D$9:$BT$9=AB$17))/SUMIFS($D$8:$BT$8,$D$9:$BT$9,AB$17)</f>
        <v>0</v>
      </c>
      <c r="AC35" s="130" cm="1">
        <f t="array" ref="AC35">SUMPRODUCT(SCNReq!$D24:$BT24,$D$8:$BT$8*($D$9:$BT$9=AC$17))/SUMIFS($D$8:$BT$8,$D$9:$BT$9,AC$17)</f>
        <v>0</v>
      </c>
      <c r="AD35" s="130" cm="1">
        <f t="array" ref="AD35">SUMPRODUCT(SCNReq!$D24:$BT24,$D$8:$BT$8*($D$9:$BT$9=AD$17))/SUMIFS($D$8:$BT$8,$D$9:$BT$9,AD$17)</f>
        <v>0</v>
      </c>
      <c r="AE35" s="130" cm="1">
        <f t="array" ref="AE35">SUMPRODUCT(SCNReq!$D24:$BT24,$D$8:$BT$8*($D$9:$BT$9=AE$17))/SUMIFS($D$8:$BT$8,$D$9:$BT$9,AE$17)</f>
        <v>0</v>
      </c>
      <c r="AF35" s="130" cm="1">
        <f t="array" ref="AF35">SUMPRODUCT(SCNReq!$D24:$BT24,$D$8:$BT$8*($D$9:$BT$9=AF$17))/SUMIFS($D$8:$BT$8,$D$9:$BT$9,AF$17)</f>
        <v>2.4575258481841326E-2</v>
      </c>
      <c r="AG35" s="130" cm="1">
        <f t="array" ref="AG35">SUMPRODUCT(SCNReq!$D24:$BT24,$D$8:$BT$8*($D$9:$BT$9=AG$17))/SUMIFS($D$8:$BT$8,$D$9:$BT$9,AG$17)</f>
        <v>4.7891714377857885E-6</v>
      </c>
      <c r="AH35" s="130" cm="1">
        <f t="array" ref="AH35">SUMPRODUCT(SCNReq!$D24:$BT24,$D$8:$BT$8*($D$9:$BT$9=AH$17))/SUMIFS($D$8:$BT$8,$D$9:$BT$9,AH$17)</f>
        <v>4.6083604119851325E-5</v>
      </c>
      <c r="AI35" s="130" cm="1">
        <f t="array" ref="AI35">SUMPRODUCT(SCNReq!$D24:$BT24,$D$8:$BT$8*($D$9:$BT$9=AI$17))/SUMIFS($D$8:$BT$8,$D$9:$BT$9,AI$17)</f>
        <v>6.8048350258943478E-3</v>
      </c>
      <c r="AJ35" s="130" cm="1">
        <f t="array" ref="AJ35">SUMPRODUCT(SCNReq!$D24:$BT24,$D$8:$BT$8*($D$9:$BT$9=AJ$17))/SUMIFS($D$8:$BT$8,$D$9:$BT$9,AJ$17)</f>
        <v>5.7151763911258882E-4</v>
      </c>
      <c r="AK35" s="130" cm="1">
        <f t="array" ref="AK35">SUMPRODUCT(SCNReq!$D24:$BT24,$D$8:$BT$8*($D$9:$BT$9=AK$17))/SUMIFS($D$8:$BT$8,$D$9:$BT$9,AK$17)</f>
        <v>1.2469475762456486E-3</v>
      </c>
      <c r="AL35" s="130" cm="1">
        <f t="array" ref="AL35">SUMPRODUCT(SCNReq!$D24:$BT24,$D$8:$BT$8*($D$9:$BT$9=AL$17))/SUMIFS($D$8:$BT$8,$D$9:$BT$9,AL$17)</f>
        <v>1.5586844703070612E-3</v>
      </c>
      <c r="AM35" s="130" cm="1">
        <f t="array" ref="AM35">SUMPRODUCT(SCNReq!$D24:$BT24,$D$8:$BT$8*($D$9:$BT$9=AM$17))/SUMIFS($D$8:$BT$8,$D$9:$BT$9,AM$17)</f>
        <v>6.234737881228242E-4</v>
      </c>
      <c r="AN35" s="130" cm="1">
        <f t="array" ref="AN35">SUMPRODUCT(SCNReq!$D24:$BT24,$D$8:$BT$8*($D$9:$BT$9=AN$17))/SUMIFS($D$8:$BT$8,$D$9:$BT$9,AN$17)</f>
        <v>1.1177269734985642E-3</v>
      </c>
      <c r="AO35" s="130" cm="1">
        <f t="array" ref="AO35">SUMPRODUCT(SCNReq!$D24:$BT24,$D$8:$BT$8*($D$9:$BT$9=AO$17))/SUMIFS($D$8:$BT$8,$D$9:$BT$9,AO$17)</f>
        <v>6.754299371330597E-4</v>
      </c>
      <c r="AP35" s="130" cm="1">
        <f t="array" ref="AP35">SUMPRODUCT(SCNReq!$D24:$BT24,$D$8:$BT$8*($D$9:$BT$9=AP$17))/SUMIFS($D$8:$BT$8,$D$9:$BT$9,AP$17)</f>
        <v>7.6846534056022674E-5</v>
      </c>
      <c r="AQ35" s="130" cm="1">
        <f t="array" ref="AQ35">SUMPRODUCT(SCNReq!$D24:$BT24,$D$8:$BT$8*($D$9:$BT$9=AQ$17))/SUMIFS($D$8:$BT$8,$D$9:$BT$9,AQ$17)</f>
        <v>5.4194599909255434E-5</v>
      </c>
      <c r="AR35" s="130" cm="1">
        <f t="array" ref="AR35">SUMPRODUCT(SCNReq!$D24:$BT24,$D$8:$BT$8*($D$9:$BT$9=AR$17))/SUMIFS($D$8:$BT$8,$D$9:$BT$9,AR$17)</f>
        <v>4.4501099691844718E-4</v>
      </c>
      <c r="AS35" s="130" cm="1">
        <f t="array" ref="AS35">SUMPRODUCT(SCNReq!$D24:$BT24,$D$8:$BT$8*($D$9:$BT$9=AS$17))/SUMIFS($D$8:$BT$8,$D$9:$BT$9,AS$17)</f>
        <v>0</v>
      </c>
      <c r="OS35" s="24"/>
      <c r="OT35" s="24"/>
      <c r="OU35" s="24"/>
      <c r="OV35" s="24"/>
    </row>
    <row r="36" spans="1:412" x14ac:dyDescent="0.3">
      <c r="A36" s="132">
        <v>1991</v>
      </c>
      <c r="B36" s="131">
        <v>344674</v>
      </c>
      <c r="C36" s="133" t="str">
        <v>ISIC 19</v>
      </c>
      <c r="D36" s="130" cm="1">
        <f t="array" ref="D36">SUMPRODUCT(SCNReq!$D25:$BT25,$D$8:$BT$8*($D$9:$BT$9=D$17))/SUMIFS($D$8:$BT$8,$D$9:$BT$9,D$17)</f>
        <v>3.5932960140978534E-4</v>
      </c>
      <c r="E36" s="130" cm="1">
        <f t="array" ref="E36">SUMPRODUCT(SCNReq!$D25:$BT25,$D$8:$BT$8*($D$9:$BT$9=E$17))/SUMIFS($D$8:$BT$8,$D$9:$BT$9,E$17)</f>
        <v>1.1135237458938811E-4</v>
      </c>
      <c r="F36" s="130" cm="1">
        <f t="array" ref="F36">SUMPRODUCT(SCNReq!$D25:$BT25,$D$8:$BT$8*($D$9:$BT$9=F$17))/SUMIFS($D$8:$BT$8,$D$9:$BT$9,F$17)</f>
        <v>6.1776360859156195E-3</v>
      </c>
      <c r="G36" s="130" cm="1">
        <f t="array" ref="G36">SUMPRODUCT(SCNReq!$D25:$BT25,$D$8:$BT$8*($D$9:$BT$9=G$17))/SUMIFS($D$8:$BT$8,$D$9:$BT$9,G$17)</f>
        <v>1.8881489604287552E-4</v>
      </c>
      <c r="H36" s="130" cm="1">
        <f t="array" ref="H36">SUMPRODUCT(SCNReq!$D25:$BT25,$D$8:$BT$8*($D$9:$BT$9=H$17))/SUMIFS($D$8:$BT$8,$D$9:$BT$9,H$17)</f>
        <v>8.2303929044330346E-5</v>
      </c>
      <c r="I36" s="130" cm="1">
        <f t="array" ref="I36">SUMPRODUCT(SCNReq!$D25:$BT25,$D$8:$BT$8*($D$9:$BT$9=I$17))/SUMIFS($D$8:$BT$8,$D$9:$BT$9,I$17)</f>
        <v>1.2531957549211049E-4</v>
      </c>
      <c r="J36" s="130" cm="1">
        <f t="array" ref="J36">SUMPRODUCT(SCNReq!$D25:$BT25,$D$8:$BT$8*($D$9:$BT$9=J$17))/SUMIFS($D$8:$BT$8,$D$9:$BT$9,J$17)</f>
        <v>2.4327194387977763E-5</v>
      </c>
      <c r="K36" s="130" cm="1">
        <f t="array" ref="K36">SUMPRODUCT(SCNReq!$D25:$BT25,$D$8:$BT$8*($D$9:$BT$9=K$17))/SUMIFS($D$8:$BT$8,$D$9:$BT$9,K$17)</f>
        <v>2.4207037954214809E-6</v>
      </c>
      <c r="L36" s="130" cm="1">
        <f t="array" ref="L36">SUMPRODUCT(SCNReq!$D25:$BT25,$D$8:$BT$8*($D$9:$BT$9=L$17))/SUMIFS($D$8:$BT$8,$D$9:$BT$9,L$17)</f>
        <v>2.2179361493142622E-4</v>
      </c>
      <c r="M36" s="130" cm="1">
        <f t="array" ref="M36">SUMPRODUCT(SCNReq!$D25:$BT25,$D$8:$BT$8*($D$9:$BT$9=M$17))/SUMIFS($D$8:$BT$8,$D$9:$BT$9,M$17)</f>
        <v>0.83784236895163777</v>
      </c>
      <c r="N36" s="130" cm="1">
        <f t="array" ref="N36">SUMPRODUCT(SCNReq!$D25:$BT25,$D$8:$BT$8*($D$9:$BT$9=N$17))/SUMIFS($D$8:$BT$8,$D$9:$BT$9,N$17)</f>
        <v>1.5229794918462412E-2</v>
      </c>
      <c r="O36" s="130" cm="1">
        <f t="array" ref="O36">SUMPRODUCT(SCNReq!$D25:$BT25,$D$8:$BT$8*($D$9:$BT$9=O$17))/SUMIFS($D$8:$BT$8,$D$9:$BT$9,O$17)</f>
        <v>4.8414075908429618E-6</v>
      </c>
      <c r="P36" s="130" cm="1">
        <f t="array" ref="P36">SUMPRODUCT(SCNReq!$D25:$BT25,$D$8:$BT$8*($D$9:$BT$9=P$17))/SUMIFS($D$8:$BT$8,$D$9:$BT$9,P$17)</f>
        <v>6.0759665265079166E-4</v>
      </c>
      <c r="Q36" s="130" cm="1">
        <f t="array" ref="Q36">SUMPRODUCT(SCNReq!$D25:$BT25,$D$8:$BT$8*($D$9:$BT$9=Q$17))/SUMIFS($D$8:$BT$8,$D$9:$BT$9,Q$17)</f>
        <v>8.5208773598836125E-4</v>
      </c>
      <c r="R36" s="130" cm="1">
        <f t="array" ref="R36">SUMPRODUCT(SCNReq!$D25:$BT25,$D$8:$BT$8*($D$9:$BT$9=R$17))/SUMIFS($D$8:$BT$8,$D$9:$BT$9,R$17)</f>
        <v>1.278131603982542E-3</v>
      </c>
      <c r="S36" s="130" cm="1">
        <f t="array" ref="S36">SUMPRODUCT(SCNReq!$D25:$BT25,$D$8:$BT$8*($D$9:$BT$9=S$17))/SUMIFS($D$8:$BT$8,$D$9:$BT$9,S$17)</f>
        <v>1.1546757104160463E-3</v>
      </c>
      <c r="T36" s="130" cm="1">
        <f t="array" ref="T36">SUMPRODUCT(SCNReq!$D25:$BT25,$D$8:$BT$8*($D$9:$BT$9=T$17))/SUMIFS($D$8:$BT$8,$D$9:$BT$9,T$17)</f>
        <v>2.0091841501998292E-4</v>
      </c>
      <c r="U36" s="130" cm="1">
        <f t="array" ref="U36">SUMPRODUCT(SCNReq!$D25:$BT25,$D$8:$BT$8*($D$9:$BT$9=U$17))/SUMIFS($D$8:$BT$8,$D$9:$BT$9,U$17)</f>
        <v>7.0200410067222947E-5</v>
      </c>
      <c r="V36" s="130" cm="1">
        <f t="array" ref="V36">SUMPRODUCT(SCNReq!$D25:$BT25,$D$8:$BT$8*($D$9:$BT$9=V$17))/SUMIFS($D$8:$BT$8,$D$9:$BT$9,V$17)</f>
        <v>0</v>
      </c>
      <c r="W36" s="130" cm="1">
        <f t="array" ref="W36">SUMPRODUCT(SCNReq!$D25:$BT25,$D$8:$BT$8*($D$9:$BT$9=W$17))/SUMIFS($D$8:$BT$8,$D$9:$BT$9,W$17)</f>
        <v>3.2437430858647841E-4</v>
      </c>
      <c r="X36" s="130" cm="1">
        <f t="array" ref="X36">SUMPRODUCT(SCNReq!$D25:$BT25,$D$8:$BT$8*($D$9:$BT$9=X$17))/SUMIFS($D$8:$BT$8,$D$9:$BT$9,X$17)</f>
        <v>1.5976645049781775E-4</v>
      </c>
      <c r="Y36" s="130" cm="1">
        <f t="array" ref="Y36">SUMPRODUCT(SCNReq!$D25:$BT25,$D$8:$BT$8*($D$9:$BT$9=Y$17))/SUMIFS($D$8:$BT$8,$D$9:$BT$9,Y$17)</f>
        <v>8.1280876468270798E-5</v>
      </c>
      <c r="Z36" s="130" cm="1">
        <f t="array" ref="Z36">SUMPRODUCT(SCNReq!$D25:$BT25,$D$8:$BT$8*($D$9:$BT$9=Z$17))/SUMIFS($D$8:$BT$8,$D$9:$BT$9,Z$17)</f>
        <v>4.6197885939289139E-5</v>
      </c>
      <c r="AA36" s="130" cm="1">
        <f t="array" ref="AA36">SUMPRODUCT(SCNReq!$D25:$BT25,$D$8:$BT$8*($D$9:$BT$9=AA$17))/SUMIFS($D$8:$BT$8,$D$9:$BT$9,AA$17)</f>
        <v>8.9566040430594788E-5</v>
      </c>
      <c r="AB36" s="130" cm="1">
        <f t="array" ref="AB36">SUMPRODUCT(SCNReq!$D25:$BT25,$D$8:$BT$8*($D$9:$BT$9=AB$17))/SUMIFS($D$8:$BT$8,$D$9:$BT$9,AB$17)</f>
        <v>2.5982220737523894E-4</v>
      </c>
      <c r="AC36" s="130" cm="1">
        <f t="array" ref="AC36">SUMPRODUCT(SCNReq!$D25:$BT25,$D$8:$BT$8*($D$9:$BT$9=AC$17))/SUMIFS($D$8:$BT$8,$D$9:$BT$9,AC$17)</f>
        <v>1.2991110368761947E-4</v>
      </c>
      <c r="AD36" s="130" cm="1">
        <f t="array" ref="AD36">SUMPRODUCT(SCNReq!$D25:$BT25,$D$8:$BT$8*($D$9:$BT$9=AD$17))/SUMIFS($D$8:$BT$8,$D$9:$BT$9,AD$17)</f>
        <v>5.8096891090115542E-5</v>
      </c>
      <c r="AE36" s="130" cm="1">
        <f t="array" ref="AE36">SUMPRODUCT(SCNReq!$D25:$BT25,$D$8:$BT$8*($D$9:$BT$9=AE$17))/SUMIFS($D$8:$BT$8,$D$9:$BT$9,AE$17)</f>
        <v>1.0505854472129227E-3</v>
      </c>
      <c r="AF36" s="130" cm="1">
        <f t="array" ref="AF36">SUMPRODUCT(SCNReq!$D25:$BT25,$D$8:$BT$8*($D$9:$BT$9=AF$17))/SUMIFS($D$8:$BT$8,$D$9:$BT$9,AF$17)</f>
        <v>8.3320624638407378E-3</v>
      </c>
      <c r="AG36" s="130" cm="1">
        <f t="array" ref="AG36">SUMPRODUCT(SCNReq!$D25:$BT25,$D$8:$BT$8*($D$9:$BT$9=AG$17))/SUMIFS($D$8:$BT$8,$D$9:$BT$9,AG$17)</f>
        <v>1.94249020564404E-3</v>
      </c>
      <c r="AH36" s="130" cm="1">
        <f t="array" ref="AH36">SUMPRODUCT(SCNReq!$D25:$BT25,$D$8:$BT$8*($D$9:$BT$9=AH$17))/SUMIFS($D$8:$BT$8,$D$9:$BT$9,AH$17)</f>
        <v>3.2690556416733064E-4</v>
      </c>
      <c r="AI36" s="130" cm="1">
        <f t="array" ref="AI36">SUMPRODUCT(SCNReq!$D25:$BT25,$D$8:$BT$8*($D$9:$BT$9=AI$17))/SUMIFS($D$8:$BT$8,$D$9:$BT$9,AI$17)</f>
        <v>1.5829496867397244E-6</v>
      </c>
      <c r="AJ36" s="130" cm="1">
        <f t="array" ref="AJ36">SUMPRODUCT(SCNReq!$D25:$BT25,$D$8:$BT$8*($D$9:$BT$9=AJ$17))/SUMIFS($D$8:$BT$8,$D$9:$BT$9,AJ$17)</f>
        <v>0</v>
      </c>
      <c r="AK36" s="130" cm="1">
        <f t="array" ref="AK36">SUMPRODUCT(SCNReq!$D25:$BT25,$D$8:$BT$8*($D$9:$BT$9=AK$17))/SUMIFS($D$8:$BT$8,$D$9:$BT$9,AK$17)</f>
        <v>0</v>
      </c>
      <c r="AL36" s="130" cm="1">
        <f t="array" ref="AL36">SUMPRODUCT(SCNReq!$D25:$BT25,$D$8:$BT$8*($D$9:$BT$9=AL$17))/SUMIFS($D$8:$BT$8,$D$9:$BT$9,AL$17)</f>
        <v>0</v>
      </c>
      <c r="AM36" s="130" cm="1">
        <f t="array" ref="AM36">SUMPRODUCT(SCNReq!$D25:$BT25,$D$8:$BT$8*($D$9:$BT$9=AM$17))/SUMIFS($D$8:$BT$8,$D$9:$BT$9,AM$17)</f>
        <v>0</v>
      </c>
      <c r="AN36" s="130" cm="1">
        <f t="array" ref="AN36">SUMPRODUCT(SCNReq!$D25:$BT25,$D$8:$BT$8*($D$9:$BT$9=AN$17))/SUMIFS($D$8:$BT$8,$D$9:$BT$9,AN$17)</f>
        <v>1.0485281606242609E-5</v>
      </c>
      <c r="AO36" s="130" cm="1">
        <f t="array" ref="AO36">SUMPRODUCT(SCNReq!$D25:$BT25,$D$8:$BT$8*($D$9:$BT$9=AO$17))/SUMIFS($D$8:$BT$8,$D$9:$BT$9,AO$17)</f>
        <v>5.1076850083393247E-4</v>
      </c>
      <c r="AP36" s="130" cm="1">
        <f t="array" ref="AP36">SUMPRODUCT(SCNReq!$D25:$BT25,$D$8:$BT$8*($D$9:$BT$9=AP$17))/SUMIFS($D$8:$BT$8,$D$9:$BT$9,AP$17)</f>
        <v>3.4013599003818783E-5</v>
      </c>
      <c r="AQ36" s="130" cm="1">
        <f t="array" ref="AQ36">SUMPRODUCT(SCNReq!$D25:$BT25,$D$8:$BT$8*($D$9:$BT$9=AQ$17))/SUMIFS($D$8:$BT$8,$D$9:$BT$9,AQ$17)</f>
        <v>5.9996133355925291E-6</v>
      </c>
      <c r="AR36" s="130" cm="1">
        <f t="array" ref="AR36">SUMPRODUCT(SCNReq!$D25:$BT25,$D$8:$BT$8*($D$9:$BT$9=AR$17))/SUMIFS($D$8:$BT$8,$D$9:$BT$9,AR$17)</f>
        <v>3.3855941881298663E-5</v>
      </c>
      <c r="AS36" s="130" cm="1">
        <f t="array" ref="AS36">SUMPRODUCT(SCNReq!$D25:$BT25,$D$8:$BT$8*($D$9:$BT$9=AS$17))/SUMIFS($D$8:$BT$8,$D$9:$BT$9,AS$17)</f>
        <v>0</v>
      </c>
      <c r="OS36" s="24"/>
      <c r="OT36" s="24"/>
      <c r="OU36" s="24"/>
      <c r="OV36" s="24"/>
    </row>
    <row r="37" spans="1:412" x14ac:dyDescent="0.3">
      <c r="A37" s="132">
        <v>1992</v>
      </c>
      <c r="B37" s="131">
        <v>40610</v>
      </c>
      <c r="C37" s="133" t="str">
        <v>ISIC 19</v>
      </c>
      <c r="D37" s="130" cm="1">
        <f t="array" ref="D37">SUMPRODUCT(SCNReq!$D26:$BT26,$D$8:$BT$8*($D$9:$BT$9=D$17))/SUMIFS($D$8:$BT$8,$D$9:$BT$9,D$17)</f>
        <v>3.2779568541257704E-4</v>
      </c>
      <c r="E37" s="130" cm="1">
        <f t="array" ref="E37">SUMPRODUCT(SCNReq!$D26:$BT26,$D$8:$BT$8*($D$9:$BT$9=E$17))/SUMIFS($D$8:$BT$8,$D$9:$BT$9,E$17)</f>
        <v>0</v>
      </c>
      <c r="F37" s="130" cm="1">
        <f t="array" ref="F37">SUMPRODUCT(SCNReq!$D26:$BT26,$D$8:$BT$8*($D$9:$BT$9=F$17))/SUMIFS($D$8:$BT$8,$D$9:$BT$9,F$17)</f>
        <v>3.0244984373424739E-4</v>
      </c>
      <c r="G37" s="130" cm="1">
        <f t="array" ref="G37">SUMPRODUCT(SCNReq!$D26:$BT26,$D$8:$BT$8*($D$9:$BT$9=G$17))/SUMIFS($D$8:$BT$8,$D$9:$BT$9,G$17)</f>
        <v>0</v>
      </c>
      <c r="H37" s="130" cm="1">
        <f t="array" ref="H37">SUMPRODUCT(SCNReq!$D26:$BT26,$D$8:$BT$8*($D$9:$BT$9=H$17))/SUMIFS($D$8:$BT$8,$D$9:$BT$9,H$17)</f>
        <v>0</v>
      </c>
      <c r="I37" s="130" cm="1">
        <f t="array" ref="I37">SUMPRODUCT(SCNReq!$D26:$BT26,$D$8:$BT$8*($D$9:$BT$9=I$17))/SUMIFS($D$8:$BT$8,$D$9:$BT$9,I$17)</f>
        <v>5.1245295857584659E-2</v>
      </c>
      <c r="J37" s="130" cm="1">
        <f t="array" ref="J37">SUMPRODUCT(SCNReq!$D26:$BT26,$D$8:$BT$8*($D$9:$BT$9=J$17))/SUMIFS($D$8:$BT$8,$D$9:$BT$9,J$17)</f>
        <v>7.7140469750452078E-4</v>
      </c>
      <c r="K37" s="130" cm="1">
        <f t="array" ref="K37">SUMPRODUCT(SCNReq!$D26:$BT26,$D$8:$BT$8*($D$9:$BT$9=K$17))/SUMIFS($D$8:$BT$8,$D$9:$BT$9,K$17)</f>
        <v>0</v>
      </c>
      <c r="L37" s="130" cm="1">
        <f t="array" ref="L37">SUMPRODUCT(SCNReq!$D26:$BT26,$D$8:$BT$8*($D$9:$BT$9=L$17))/SUMIFS($D$8:$BT$8,$D$9:$BT$9,L$17)</f>
        <v>0</v>
      </c>
      <c r="M37" s="130" cm="1">
        <f t="array" ref="M37">SUMPRODUCT(SCNReq!$D26:$BT26,$D$8:$BT$8*($D$9:$BT$9=M$17))/SUMIFS($D$8:$BT$8,$D$9:$BT$9,M$17)</f>
        <v>7.0195722302439437E-2</v>
      </c>
      <c r="N37" s="130" cm="1">
        <f t="array" ref="N37">SUMPRODUCT(SCNReq!$D26:$BT26,$D$8:$BT$8*($D$9:$BT$9=N$17))/SUMIFS($D$8:$BT$8,$D$9:$BT$9,N$17)</f>
        <v>1.2580485183327187E-3</v>
      </c>
      <c r="O37" s="130" cm="1">
        <f t="array" ref="O37">SUMPRODUCT(SCNReq!$D26:$BT26,$D$8:$BT$8*($D$9:$BT$9=O$17))/SUMIFS($D$8:$BT$8,$D$9:$BT$9,O$17)</f>
        <v>4.0326645831232987E-4</v>
      </c>
      <c r="P37" s="130" cm="1">
        <f t="array" ref="P37">SUMPRODUCT(SCNReq!$D26:$BT26,$D$8:$BT$8*($D$9:$BT$9=P$17))/SUMIFS($D$8:$BT$8,$D$9:$BT$9,P$17)</f>
        <v>0</v>
      </c>
      <c r="Q37" s="130" cm="1">
        <f t="array" ref="Q37">SUMPRODUCT(SCNReq!$D26:$BT26,$D$8:$BT$8*($D$9:$BT$9=Q$17))/SUMIFS($D$8:$BT$8,$D$9:$BT$9,Q$17)</f>
        <v>0</v>
      </c>
      <c r="R37" s="130" cm="1">
        <f t="array" ref="R37">SUMPRODUCT(SCNReq!$D26:$BT26,$D$8:$BT$8*($D$9:$BT$9=R$17))/SUMIFS($D$8:$BT$8,$D$9:$BT$9,R$17)</f>
        <v>0</v>
      </c>
      <c r="S37" s="130" cm="1">
        <f t="array" ref="S37">SUMPRODUCT(SCNReq!$D26:$BT26,$D$8:$BT$8*($D$9:$BT$9=S$17))/SUMIFS($D$8:$BT$8,$D$9:$BT$9,S$17)</f>
        <v>0</v>
      </c>
      <c r="T37" s="130" cm="1">
        <f t="array" ref="T37">SUMPRODUCT(SCNReq!$D26:$BT26,$D$8:$BT$8*($D$9:$BT$9=T$17))/SUMIFS($D$8:$BT$8,$D$9:$BT$9,T$17)</f>
        <v>0</v>
      </c>
      <c r="U37" s="130" cm="1">
        <f t="array" ref="U37">SUMPRODUCT(SCNReq!$D26:$BT26,$D$8:$BT$8*($D$9:$BT$9=U$17))/SUMIFS($D$8:$BT$8,$D$9:$BT$9,U$17)</f>
        <v>1.6802769096347077E-5</v>
      </c>
      <c r="V37" s="130" cm="1">
        <f t="array" ref="V37">SUMPRODUCT(SCNReq!$D26:$BT26,$D$8:$BT$8*($D$9:$BT$9=V$17))/SUMIFS($D$8:$BT$8,$D$9:$BT$9,V$17)</f>
        <v>0</v>
      </c>
      <c r="W37" s="130" cm="1">
        <f t="array" ref="W37">SUMPRODUCT(SCNReq!$D26:$BT26,$D$8:$BT$8*($D$9:$BT$9=W$17))/SUMIFS($D$8:$BT$8,$D$9:$BT$9,W$17)</f>
        <v>0</v>
      </c>
      <c r="X37" s="130" cm="1">
        <f t="array" ref="X37">SUMPRODUCT(SCNReq!$D26:$BT26,$D$8:$BT$8*($D$9:$BT$9=X$17))/SUMIFS($D$8:$BT$8,$D$9:$BT$9,X$17)</f>
        <v>0</v>
      </c>
      <c r="Y37" s="130" cm="1">
        <f t="array" ref="Y37">SUMPRODUCT(SCNReq!$D26:$BT26,$D$8:$BT$8*($D$9:$BT$9=Y$17))/SUMIFS($D$8:$BT$8,$D$9:$BT$9,Y$17)</f>
        <v>0</v>
      </c>
      <c r="Z37" s="130" cm="1">
        <f t="array" ref="Z37">SUMPRODUCT(SCNReq!$D26:$BT26,$D$8:$BT$8*($D$9:$BT$9=Z$17))/SUMIFS($D$8:$BT$8,$D$9:$BT$9,Z$17)</f>
        <v>0</v>
      </c>
      <c r="AA37" s="130" cm="1">
        <f t="array" ref="AA37">SUMPRODUCT(SCNReq!$D26:$BT26,$D$8:$BT$8*($D$9:$BT$9=AA$17))/SUMIFS($D$8:$BT$8,$D$9:$BT$9,AA$17)</f>
        <v>0</v>
      </c>
      <c r="AB37" s="130" cm="1">
        <f t="array" ref="AB37">SUMPRODUCT(SCNReq!$D26:$BT26,$D$8:$BT$8*($D$9:$BT$9=AB$17))/SUMIFS($D$8:$BT$8,$D$9:$BT$9,AB$17)</f>
        <v>0</v>
      </c>
      <c r="AC37" s="130" cm="1">
        <f t="array" ref="AC37">SUMPRODUCT(SCNReq!$D26:$BT26,$D$8:$BT$8*($D$9:$BT$9=AC$17))/SUMIFS($D$8:$BT$8,$D$9:$BT$9,AC$17)</f>
        <v>0</v>
      </c>
      <c r="AD37" s="130" cm="1">
        <f t="array" ref="AD37">SUMPRODUCT(SCNReq!$D26:$BT26,$D$8:$BT$8*($D$9:$BT$9=AD$17))/SUMIFS($D$8:$BT$8,$D$9:$BT$9,AD$17)</f>
        <v>0</v>
      </c>
      <c r="AE37" s="130" cm="1">
        <f t="array" ref="AE37">SUMPRODUCT(SCNReq!$D26:$BT26,$D$8:$BT$8*($D$9:$BT$9=AE$17))/SUMIFS($D$8:$BT$8,$D$9:$BT$9,AE$17)</f>
        <v>3.6966092011963571E-4</v>
      </c>
      <c r="AF37" s="130" cm="1">
        <f t="array" ref="AF37">SUMPRODUCT(SCNReq!$D26:$BT26,$D$8:$BT$8*($D$9:$BT$9=AF$17))/SUMIFS($D$8:$BT$8,$D$9:$BT$9,AF$17)</f>
        <v>8.5022011627516221E-3</v>
      </c>
      <c r="AG37" s="130" cm="1">
        <f t="array" ref="AG37">SUMPRODUCT(SCNReq!$D26:$BT26,$D$8:$BT$8*($D$9:$BT$9=AG$17))/SUMIFS($D$8:$BT$8,$D$9:$BT$9,AG$17)</f>
        <v>6.0556660889735841E-4</v>
      </c>
      <c r="AH37" s="130" cm="1">
        <f t="array" ref="AH37">SUMPRODUCT(SCNReq!$D26:$BT26,$D$8:$BT$8*($D$9:$BT$9=AH$17))/SUMIFS($D$8:$BT$8,$D$9:$BT$9,AH$17)</f>
        <v>0</v>
      </c>
      <c r="AI37" s="130" cm="1">
        <f t="array" ref="AI37">SUMPRODUCT(SCNReq!$D26:$BT26,$D$8:$BT$8*($D$9:$BT$9=AI$17))/SUMIFS($D$8:$BT$8,$D$9:$BT$9,AI$17)</f>
        <v>0</v>
      </c>
      <c r="AJ37" s="130" cm="1">
        <f t="array" ref="AJ37">SUMPRODUCT(SCNReq!$D26:$BT26,$D$8:$BT$8*($D$9:$BT$9=AJ$17))/SUMIFS($D$8:$BT$8,$D$9:$BT$9,AJ$17)</f>
        <v>0</v>
      </c>
      <c r="AK37" s="130" cm="1">
        <f t="array" ref="AK37">SUMPRODUCT(SCNReq!$D26:$BT26,$D$8:$BT$8*($D$9:$BT$9=AK$17))/SUMIFS($D$8:$BT$8,$D$9:$BT$9,AK$17)</f>
        <v>0</v>
      </c>
      <c r="AL37" s="130" cm="1">
        <f t="array" ref="AL37">SUMPRODUCT(SCNReq!$D26:$BT26,$D$8:$BT$8*($D$9:$BT$9=AL$17))/SUMIFS($D$8:$BT$8,$D$9:$BT$9,AL$17)</f>
        <v>6.7211076385388307E-5</v>
      </c>
      <c r="AM37" s="130" cm="1">
        <f t="array" ref="AM37">SUMPRODUCT(SCNReq!$D26:$BT26,$D$8:$BT$8*($D$9:$BT$9=AM$17))/SUMIFS($D$8:$BT$8,$D$9:$BT$9,AM$17)</f>
        <v>0</v>
      </c>
      <c r="AN37" s="130" cm="1">
        <f t="array" ref="AN37">SUMPRODUCT(SCNReq!$D26:$BT26,$D$8:$BT$8*($D$9:$BT$9=AN$17))/SUMIFS($D$8:$BT$8,$D$9:$BT$9,AN$17)</f>
        <v>5.0516899418406576E-5</v>
      </c>
      <c r="AO37" s="130" cm="1">
        <f t="array" ref="AO37">SUMPRODUCT(SCNReq!$D26:$BT26,$D$8:$BT$8*($D$9:$BT$9=AO$17))/SUMIFS($D$8:$BT$8,$D$9:$BT$9,AO$17)</f>
        <v>2.1843599825251199E-4</v>
      </c>
      <c r="AP37" s="130" cm="1">
        <f t="array" ref="AP37">SUMPRODUCT(SCNReq!$D26:$BT26,$D$8:$BT$8*($D$9:$BT$9=AP$17))/SUMIFS($D$8:$BT$8,$D$9:$BT$9,AP$17)</f>
        <v>2.4852391722557188E-5</v>
      </c>
      <c r="AQ37" s="130" cm="1">
        <f t="array" ref="AQ37">SUMPRODUCT(SCNReq!$D26:$BT26,$D$8:$BT$8*($D$9:$BT$9=AQ$17))/SUMIFS($D$8:$BT$8,$D$9:$BT$9,AQ$17)</f>
        <v>3.2157695182530516E-5</v>
      </c>
      <c r="AR37" s="130" cm="1">
        <f t="array" ref="AR37">SUMPRODUCT(SCNReq!$D26:$BT26,$D$8:$BT$8*($D$9:$BT$9=AR$17))/SUMIFS($D$8:$BT$8,$D$9:$BT$9,AR$17)</f>
        <v>1.5001292001555448E-4</v>
      </c>
      <c r="AS37" s="130" cm="1">
        <f t="array" ref="AS37">SUMPRODUCT(SCNReq!$D26:$BT26,$D$8:$BT$8*($D$9:$BT$9=AS$17))/SUMIFS($D$8:$BT$8,$D$9:$BT$9,AS$17)</f>
        <v>0</v>
      </c>
      <c r="OS37" s="24"/>
      <c r="OT37" s="24"/>
      <c r="OU37" s="24"/>
      <c r="OV37" s="24"/>
    </row>
    <row r="38" spans="1:412" x14ac:dyDescent="0.3">
      <c r="A38" s="132">
        <v>2091</v>
      </c>
      <c r="B38" s="131">
        <v>132303</v>
      </c>
      <c r="C38" s="133" t="str">
        <v>ISIC 20</v>
      </c>
      <c r="D38" s="130" cm="1">
        <f t="array" ref="D38">SUMPRODUCT(SCNReq!$D27:$BT27,$D$8:$BT$8*($D$9:$BT$9=D$17))/SUMIFS($D$8:$BT$8,$D$9:$BT$9,D$17)</f>
        <v>2.0845657611032003E-2</v>
      </c>
      <c r="E38" s="130" cm="1">
        <f t="array" ref="E38">SUMPRODUCT(SCNReq!$D27:$BT27,$D$8:$BT$8*($D$9:$BT$9=E$17))/SUMIFS($D$8:$BT$8,$D$9:$BT$9,E$17)</f>
        <v>1.3521538531816727E-3</v>
      </c>
      <c r="F38" s="130" cm="1">
        <f t="array" ref="F38">SUMPRODUCT(SCNReq!$D27:$BT27,$D$8:$BT$8*($D$9:$BT$9=F$17))/SUMIFS($D$8:$BT$8,$D$9:$BT$9,F$17)</f>
        <v>1.1187245900141611E-2</v>
      </c>
      <c r="G38" s="130" cm="1">
        <f t="array" ref="G38">SUMPRODUCT(SCNReq!$D27:$BT27,$D$8:$BT$8*($D$9:$BT$9=G$17))/SUMIFS($D$8:$BT$8,$D$9:$BT$9,G$17)</f>
        <v>8.2225572152939562E-4</v>
      </c>
      <c r="H38" s="130" cm="1">
        <f t="array" ref="H38">SUMPRODUCT(SCNReq!$D27:$BT27,$D$8:$BT$8*($D$9:$BT$9=H$17))/SUMIFS($D$8:$BT$8,$D$9:$BT$9,H$17)</f>
        <v>6.9891736329998619E-4</v>
      </c>
      <c r="I38" s="130" cm="1">
        <f t="array" ref="I38">SUMPRODUCT(SCNReq!$D27:$BT27,$D$8:$BT$8*($D$9:$BT$9=I$17))/SUMIFS($D$8:$BT$8,$D$9:$BT$9,I$17)</f>
        <v>3.7183865771559452E-3</v>
      </c>
      <c r="J38" s="130" cm="1">
        <f t="array" ref="J38">SUMPRODUCT(SCNReq!$D27:$BT27,$D$8:$BT$8*($D$9:$BT$9=J$17))/SUMIFS($D$8:$BT$8,$D$9:$BT$9,J$17)</f>
        <v>6.1431325866402337E-3</v>
      </c>
      <c r="K38" s="130" cm="1">
        <f t="array" ref="K38">SUMPRODUCT(SCNReq!$D27:$BT27,$D$8:$BT$8*($D$9:$BT$9=K$17))/SUMIFS($D$8:$BT$8,$D$9:$BT$9,K$17)</f>
        <v>1.2607921063450733E-3</v>
      </c>
      <c r="L38" s="130" cm="1">
        <f t="array" ref="L38">SUMPRODUCT(SCNReq!$D27:$BT27,$D$8:$BT$8*($D$9:$BT$9=L$17))/SUMIFS($D$8:$BT$8,$D$9:$BT$9,L$17)</f>
        <v>1.0148344144765431E-2</v>
      </c>
      <c r="M38" s="130" cm="1">
        <f t="array" ref="M38">SUMPRODUCT(SCNReq!$D27:$BT27,$D$8:$BT$8*($D$9:$BT$9=M$17))/SUMIFS($D$8:$BT$8,$D$9:$BT$9,M$17)</f>
        <v>5.6741792574298365E-4</v>
      </c>
      <c r="N38" s="130" cm="1">
        <f t="array" ref="N38">SUMPRODUCT(SCNReq!$D27:$BT27,$D$8:$BT$8*($D$9:$BT$9=N$17))/SUMIFS($D$8:$BT$8,$D$9:$BT$9,N$17)</f>
        <v>0.41813084002661272</v>
      </c>
      <c r="O38" s="130" cm="1">
        <f t="array" ref="O38">SUMPRODUCT(SCNReq!$D27:$BT27,$D$8:$BT$8*($D$9:$BT$9=O$17))/SUMIFS($D$8:$BT$8,$D$9:$BT$9,O$17)</f>
        <v>8.8986341418847929E-3</v>
      </c>
      <c r="P38" s="130" cm="1">
        <f t="array" ref="P38">SUMPRODUCT(SCNReq!$D27:$BT27,$D$8:$BT$8*($D$9:$BT$9=P$17))/SUMIFS($D$8:$BT$8,$D$9:$BT$9,P$17)</f>
        <v>4.4744415513224611E-2</v>
      </c>
      <c r="Q38" s="130" cm="1">
        <f t="array" ref="Q38">SUMPRODUCT(SCNReq!$D27:$BT27,$D$8:$BT$8*($D$9:$BT$9=Q$17))/SUMIFS($D$8:$BT$8,$D$9:$BT$9,Q$17)</f>
        <v>3.3456671691562746E-3</v>
      </c>
      <c r="R38" s="130" cm="1">
        <f t="array" ref="R38">SUMPRODUCT(SCNReq!$D27:$BT27,$D$8:$BT$8*($D$9:$BT$9=R$17))/SUMIFS($D$8:$BT$8,$D$9:$BT$9,R$17)</f>
        <v>5.0185007537344112E-3</v>
      </c>
      <c r="S38" s="130" cm="1">
        <f t="array" ref="S38">SUMPRODUCT(SCNReq!$D27:$BT27,$D$8:$BT$8*($D$9:$BT$9=S$17))/SUMIFS($D$8:$BT$8,$D$9:$BT$9,S$17)</f>
        <v>2.5489927367411264E-3</v>
      </c>
      <c r="T38" s="130" cm="1">
        <f t="array" ref="T38">SUMPRODUCT(SCNReq!$D27:$BT27,$D$8:$BT$8*($D$9:$BT$9=T$17))/SUMIFS($D$8:$BT$8,$D$9:$BT$9,T$17)</f>
        <v>7.3911653190808996E-3</v>
      </c>
      <c r="U38" s="130" cm="1">
        <f t="array" ref="U38">SUMPRODUCT(SCNReq!$D27:$BT27,$D$8:$BT$8*($D$9:$BT$9=U$17))/SUMIFS($D$8:$BT$8,$D$9:$BT$9,U$17)</f>
        <v>3.4169293316888213E-3</v>
      </c>
      <c r="V38" s="130" cm="1">
        <f t="array" ref="V38">SUMPRODUCT(SCNReq!$D27:$BT27,$D$8:$BT$8*($D$9:$BT$9=V$17))/SUMIFS($D$8:$BT$8,$D$9:$BT$9,V$17)</f>
        <v>3.8828742405554796E-4</v>
      </c>
      <c r="W38" s="130" cm="1">
        <f t="array" ref="W38">SUMPRODUCT(SCNReq!$D27:$BT27,$D$8:$BT$8*($D$9:$BT$9=W$17))/SUMIFS($D$8:$BT$8,$D$9:$BT$9,W$17)</f>
        <v>7.3637567950299203E-3</v>
      </c>
      <c r="X38" s="130" cm="1">
        <f t="array" ref="X38">SUMPRODUCT(SCNReq!$D27:$BT27,$D$8:$BT$8*($D$9:$BT$9=X$17))/SUMIFS($D$8:$BT$8,$D$9:$BT$9,X$17)</f>
        <v>5.8928326709606685E-4</v>
      </c>
      <c r="Y38" s="130" cm="1">
        <f t="array" ref="Y38">SUMPRODUCT(SCNReq!$D27:$BT27,$D$8:$BT$8*($D$9:$BT$9=Y$17))/SUMIFS($D$8:$BT$8,$D$9:$BT$9,Y$17)</f>
        <v>1.0292148930908271E-3</v>
      </c>
      <c r="Z38" s="130" cm="1">
        <f t="array" ref="Z38">SUMPRODUCT(SCNReq!$D27:$BT27,$D$8:$BT$8*($D$9:$BT$9=Z$17))/SUMIFS($D$8:$BT$8,$D$9:$BT$9,Z$17)</f>
        <v>3.371158249625496E-3</v>
      </c>
      <c r="AA38" s="130" cm="1">
        <f t="array" ref="AA38">SUMPRODUCT(SCNReq!$D27:$BT27,$D$8:$BT$8*($D$9:$BT$9=AA$17))/SUMIFS($D$8:$BT$8,$D$9:$BT$9,AA$17)</f>
        <v>7.3089397469279608E-5</v>
      </c>
      <c r="AB38" s="130" cm="1">
        <f t="array" ref="AB38">SUMPRODUCT(SCNReq!$D27:$BT27,$D$8:$BT$8*($D$9:$BT$9=AB$17))/SUMIFS($D$8:$BT$8,$D$9:$BT$9,AB$17)</f>
        <v>3.2281150548931821E-4</v>
      </c>
      <c r="AC38" s="130" cm="1">
        <f t="array" ref="AC38">SUMPRODUCT(SCNReq!$D27:$BT27,$D$8:$BT$8*($D$9:$BT$9=AC$17))/SUMIFS($D$8:$BT$8,$D$9:$BT$9,AC$17)</f>
        <v>1.614057527446591E-4</v>
      </c>
      <c r="AD38" s="130" cm="1">
        <f t="array" ref="AD38">SUMPRODUCT(SCNReq!$D27:$BT27,$D$8:$BT$8*($D$9:$BT$9=AD$17))/SUMIFS($D$8:$BT$8,$D$9:$BT$9,AD$17)</f>
        <v>1.6399433557169614E-3</v>
      </c>
      <c r="AE38" s="130" cm="1">
        <f t="array" ref="AE38">SUMPRODUCT(SCNReq!$D27:$BT27,$D$8:$BT$8*($D$9:$BT$9=AE$17))/SUMIFS($D$8:$BT$8,$D$9:$BT$9,AE$17)</f>
        <v>4.5680873418299755E-6</v>
      </c>
      <c r="AF38" s="130" cm="1">
        <f t="array" ref="AF38">SUMPRODUCT(SCNReq!$D27:$BT27,$D$8:$BT$8*($D$9:$BT$9=AF$17))/SUMIFS($D$8:$BT$8,$D$9:$BT$9,AF$17)</f>
        <v>3.6179251747293409E-3</v>
      </c>
      <c r="AG38" s="130" cm="1">
        <f t="array" ref="AG38">SUMPRODUCT(SCNReq!$D27:$BT27,$D$8:$BT$8*($D$9:$BT$9=AG$17))/SUMIFS($D$8:$BT$8,$D$9:$BT$9,AG$17)</f>
        <v>2.9398653035752942E-6</v>
      </c>
      <c r="AH38" s="130" cm="1">
        <f t="array" ref="AH38">SUMPRODUCT(SCNReq!$D27:$BT27,$D$8:$BT$8*($D$9:$BT$9=AH$17))/SUMIFS($D$8:$BT$8,$D$9:$BT$9,AH$17)</f>
        <v>0</v>
      </c>
      <c r="AI38" s="130" cm="1">
        <f t="array" ref="AI38">SUMPRODUCT(SCNReq!$D27:$BT27,$D$8:$BT$8*($D$9:$BT$9=AI$17))/SUMIFS($D$8:$BT$8,$D$9:$BT$9,AI$17)</f>
        <v>0</v>
      </c>
      <c r="AJ38" s="130" cm="1">
        <f t="array" ref="AJ38">SUMPRODUCT(SCNReq!$D27:$BT27,$D$8:$BT$8*($D$9:$BT$9=AJ$17))/SUMIFS($D$8:$BT$8,$D$9:$BT$9,AJ$17)</f>
        <v>0</v>
      </c>
      <c r="AK38" s="130" cm="1">
        <f t="array" ref="AK38">SUMPRODUCT(SCNReq!$D27:$BT27,$D$8:$BT$8*($D$9:$BT$9=AK$17))/SUMIFS($D$8:$BT$8,$D$9:$BT$9,AK$17)</f>
        <v>0</v>
      </c>
      <c r="AL38" s="130" cm="1">
        <f t="array" ref="AL38">SUMPRODUCT(SCNReq!$D27:$BT27,$D$8:$BT$8*($D$9:$BT$9=AL$17))/SUMIFS($D$8:$BT$8,$D$9:$BT$9,AL$17)</f>
        <v>0</v>
      </c>
      <c r="AM38" s="130" cm="1">
        <f t="array" ref="AM38">SUMPRODUCT(SCNReq!$D27:$BT27,$D$8:$BT$8*($D$9:$BT$9=AM$17))/SUMIFS($D$8:$BT$8,$D$9:$BT$9,AM$17)</f>
        <v>0</v>
      </c>
      <c r="AN38" s="130" cm="1">
        <f t="array" ref="AN38">SUMPRODUCT(SCNReq!$D27:$BT27,$D$8:$BT$8*($D$9:$BT$9=AN$17))/SUMIFS($D$8:$BT$8,$D$9:$BT$9,AN$17)</f>
        <v>1.2042923002255226E-5</v>
      </c>
      <c r="AO38" s="130" cm="1">
        <f t="array" ref="AO38">SUMPRODUCT(SCNReq!$D27:$BT27,$D$8:$BT$8*($D$9:$BT$9=AO$17))/SUMIFS($D$8:$BT$8,$D$9:$BT$9,AO$17)</f>
        <v>2.0967520898999589E-3</v>
      </c>
      <c r="AP38" s="130" cm="1">
        <f t="array" ref="AP38">SUMPRODUCT(SCNReq!$D27:$BT27,$D$8:$BT$8*($D$9:$BT$9=AP$17))/SUMIFS($D$8:$BT$8,$D$9:$BT$9,AP$17)</f>
        <v>9.7969238473143735E-5</v>
      </c>
      <c r="AQ38" s="130" cm="1">
        <f t="array" ref="AQ38">SUMPRODUCT(SCNReq!$D27:$BT27,$D$8:$BT$8*($D$9:$BT$9=AQ$17))/SUMIFS($D$8:$BT$8,$D$9:$BT$9,AQ$17)</f>
        <v>3.2949271569759404E-4</v>
      </c>
      <c r="AR38" s="130" cm="1">
        <f t="array" ref="AR38">SUMPRODUCT(SCNReq!$D27:$BT27,$D$8:$BT$8*($D$9:$BT$9=AR$17))/SUMIFS($D$8:$BT$8,$D$9:$BT$9,AR$17)</f>
        <v>5.0422970559323946E-4</v>
      </c>
      <c r="AS38" s="130" cm="1">
        <f t="array" ref="AS38">SUMPRODUCT(SCNReq!$D27:$BT27,$D$8:$BT$8*($D$9:$BT$9=AS$17))/SUMIFS($D$8:$BT$8,$D$9:$BT$9,AS$17)</f>
        <v>0</v>
      </c>
      <c r="OS38" s="24"/>
      <c r="OT38" s="24"/>
      <c r="OU38" s="24"/>
      <c r="OV38" s="24"/>
    </row>
    <row r="39" spans="1:412" x14ac:dyDescent="0.3">
      <c r="A39" s="132">
        <v>2092</v>
      </c>
      <c r="B39" s="131">
        <v>69301</v>
      </c>
      <c r="C39" s="133" t="str">
        <v>ISIC 20</v>
      </c>
      <c r="D39" s="130" cm="1">
        <f t="array" ref="D39">SUMPRODUCT(SCNReq!$D28:$BT28,$D$8:$BT$8*($D$9:$BT$9=D$17))/SUMIFS($D$8:$BT$8,$D$9:$BT$9,D$17)</f>
        <v>6.5056574487861632E-2</v>
      </c>
      <c r="E39" s="130" cm="1">
        <f t="array" ref="E39">SUMPRODUCT(SCNReq!$D28:$BT28,$D$8:$BT$8*($D$9:$BT$9=E$17))/SUMIFS($D$8:$BT$8,$D$9:$BT$9,E$17)</f>
        <v>8.1810520257353699E-3</v>
      </c>
      <c r="F39" s="130" cm="1">
        <f t="array" ref="F39">SUMPRODUCT(SCNReq!$D28:$BT28,$D$8:$BT$8*($D$9:$BT$9=F$17))/SUMIFS($D$8:$BT$8,$D$9:$BT$9,F$17)</f>
        <v>1.1305473904910687E-3</v>
      </c>
      <c r="G39" s="130" cm="1">
        <f t="array" ref="G39">SUMPRODUCT(SCNReq!$D28:$BT28,$D$8:$BT$8*($D$9:$BT$9=G$17))/SUMIFS($D$8:$BT$8,$D$9:$BT$9,G$17)</f>
        <v>7.5027235914407284E-4</v>
      </c>
      <c r="H39" s="130" cm="1">
        <f t="array" ref="H39">SUMPRODUCT(SCNReq!$D28:$BT28,$D$8:$BT$8*($D$9:$BT$9=H$17))/SUMIFS($D$8:$BT$8,$D$9:$BT$9,H$17)</f>
        <v>2.0452630064338425E-3</v>
      </c>
      <c r="I39" s="130" cm="1">
        <f t="array" ref="I39">SUMPRODUCT(SCNReq!$D28:$BT28,$D$8:$BT$8*($D$9:$BT$9=I$17))/SUMIFS($D$8:$BT$8,$D$9:$BT$9,I$17)</f>
        <v>1.1034721174074726E-2</v>
      </c>
      <c r="J39" s="130" cm="1">
        <f t="array" ref="J39">SUMPRODUCT(SCNReq!$D28:$BT28,$D$8:$BT$8*($D$9:$BT$9=J$17))/SUMIFS($D$8:$BT$8,$D$9:$BT$9,J$17)</f>
        <v>8.665145720856578E-4</v>
      </c>
      <c r="K39" s="130" cm="1">
        <f t="array" ref="K39">SUMPRODUCT(SCNReq!$D28:$BT28,$D$8:$BT$8*($D$9:$BT$9=K$17))/SUMIFS($D$8:$BT$8,$D$9:$BT$9,K$17)</f>
        <v>1.8705420460852227E-3</v>
      </c>
      <c r="L39" s="130" cm="1">
        <f t="array" ref="L39">SUMPRODUCT(SCNReq!$D28:$BT28,$D$8:$BT$8*($D$9:$BT$9=L$17))/SUMIFS($D$8:$BT$8,$D$9:$BT$9,L$17)</f>
        <v>3.1543586536140144E-3</v>
      </c>
      <c r="M39" s="130" cm="1">
        <f t="array" ref="M39">SUMPRODUCT(SCNReq!$D28:$BT28,$D$8:$BT$8*($D$9:$BT$9=M$17))/SUMIFS($D$8:$BT$8,$D$9:$BT$9,M$17)</f>
        <v>3.418789186588409E-3</v>
      </c>
      <c r="N39" s="130" cm="1">
        <f t="array" ref="N39">SUMPRODUCT(SCNReq!$D28:$BT28,$D$8:$BT$8*($D$9:$BT$9=N$17))/SUMIFS($D$8:$BT$8,$D$9:$BT$9,N$17)</f>
        <v>0.22857734392363074</v>
      </c>
      <c r="O39" s="130" cm="1">
        <f t="array" ref="O39">SUMPRODUCT(SCNReq!$D28:$BT28,$D$8:$BT$8*($D$9:$BT$9=O$17))/SUMIFS($D$8:$BT$8,$D$9:$BT$9,O$17)</f>
        <v>8.6743817961314716E-3</v>
      </c>
      <c r="P39" s="130" cm="1">
        <f t="array" ref="P39">SUMPRODUCT(SCNReq!$D28:$BT28,$D$8:$BT$8*($D$9:$BT$9=P$17))/SUMIFS($D$8:$BT$8,$D$9:$BT$9,P$17)</f>
        <v>7.389668852391622E-3</v>
      </c>
      <c r="Q39" s="130" cm="1">
        <f t="array" ref="Q39">SUMPRODUCT(SCNReq!$D28:$BT28,$D$8:$BT$8*($D$9:$BT$9=Q$17))/SUMIFS($D$8:$BT$8,$D$9:$BT$9,Q$17)</f>
        <v>3.2354210775144411E-3</v>
      </c>
      <c r="R39" s="130" cm="1">
        <f t="array" ref="R39">SUMPRODUCT(SCNReq!$D28:$BT28,$D$8:$BT$8*($D$9:$BT$9=R$17))/SUMIFS($D$8:$BT$8,$D$9:$BT$9,R$17)</f>
        <v>4.8531316162716606E-3</v>
      </c>
      <c r="S39" s="130" cm="1">
        <f t="array" ref="S39">SUMPRODUCT(SCNReq!$D28:$BT28,$D$8:$BT$8*($D$9:$BT$9=S$17))/SUMIFS($D$8:$BT$8,$D$9:$BT$9,S$17)</f>
        <v>2.0144298957840861E-3</v>
      </c>
      <c r="T39" s="130" cm="1">
        <f t="array" ref="T39">SUMPRODUCT(SCNReq!$D28:$BT28,$D$8:$BT$8*($D$9:$BT$9=T$17))/SUMIFS($D$8:$BT$8,$D$9:$BT$9,T$17)</f>
        <v>4.4194125264650864E-4</v>
      </c>
      <c r="U39" s="130" cm="1">
        <f t="array" ref="U39">SUMPRODUCT(SCNReq!$D28:$BT28,$D$8:$BT$8*($D$9:$BT$9=U$17))/SUMIFS($D$8:$BT$8,$D$9:$BT$9,U$17)</f>
        <v>1.5622109395876586E-3</v>
      </c>
      <c r="V39" s="130" cm="1">
        <f t="array" ref="V39">SUMPRODUCT(SCNReq!$D28:$BT28,$D$8:$BT$8*($D$9:$BT$9=V$17))/SUMIFS($D$8:$BT$8,$D$9:$BT$9,V$17)</f>
        <v>5.9610680589529071E-4</v>
      </c>
      <c r="W39" s="130" cm="1">
        <f t="array" ref="W39">SUMPRODUCT(SCNReq!$D28:$BT28,$D$8:$BT$8*($D$9:$BT$9=W$17))/SUMIFS($D$8:$BT$8,$D$9:$BT$9,W$17)</f>
        <v>9.3527102304261133E-4</v>
      </c>
      <c r="X39" s="130" cm="1">
        <f t="array" ref="X39">SUMPRODUCT(SCNReq!$D28:$BT28,$D$8:$BT$8*($D$9:$BT$9=X$17))/SUMIFS($D$8:$BT$8,$D$9:$BT$9,X$17)</f>
        <v>9.4554872659253022E-4</v>
      </c>
      <c r="Y39" s="130" cm="1">
        <f t="array" ref="Y39">SUMPRODUCT(SCNReq!$D28:$BT28,$D$8:$BT$8*($D$9:$BT$9=Y$17))/SUMIFS($D$8:$BT$8,$D$9:$BT$9,Y$17)</f>
        <v>7.6884400350558859E-4</v>
      </c>
      <c r="Z39" s="130" cm="1">
        <f t="array" ref="Z39">SUMPRODUCT(SCNReq!$D28:$BT28,$D$8:$BT$8*($D$9:$BT$9=Z$17))/SUMIFS($D$8:$BT$8,$D$9:$BT$9,Z$17)</f>
        <v>1.9094114790694095E-3</v>
      </c>
      <c r="AA39" s="130" cm="1">
        <f t="array" ref="AA39">SUMPRODUCT(SCNReq!$D28:$BT28,$D$8:$BT$8*($D$9:$BT$9=AA$17))/SUMIFS($D$8:$BT$8,$D$9:$BT$9,AA$17)</f>
        <v>1.7883204176858721E-3</v>
      </c>
      <c r="AB39" s="130" cm="1">
        <f t="array" ref="AB39">SUMPRODUCT(SCNReq!$D28:$BT28,$D$8:$BT$8*($D$9:$BT$9=AB$17))/SUMIFS($D$8:$BT$8,$D$9:$BT$9,AB$17)</f>
        <v>5.4814418932900293E-5</v>
      </c>
      <c r="AC39" s="130" cm="1">
        <f t="array" ref="AC39">SUMPRODUCT(SCNReq!$D28:$BT28,$D$8:$BT$8*($D$9:$BT$9=AC$17))/SUMIFS($D$8:$BT$8,$D$9:$BT$9,AC$17)</f>
        <v>2.7407209466450147E-5</v>
      </c>
      <c r="AD39" s="130" cm="1">
        <f t="array" ref="AD39">SUMPRODUCT(SCNReq!$D28:$BT28,$D$8:$BT$8*($D$9:$BT$9=AD$17))/SUMIFS($D$8:$BT$8,$D$9:$BT$9,AD$17)</f>
        <v>7.6055006269399163E-4</v>
      </c>
      <c r="AE39" s="130" cm="1">
        <f t="array" ref="AE39">SUMPRODUCT(SCNReq!$D28:$BT28,$D$8:$BT$8*($D$9:$BT$9=AE$17))/SUMIFS($D$8:$BT$8,$D$9:$BT$9,AE$17)</f>
        <v>7.4718904807909723E-3</v>
      </c>
      <c r="AF39" s="130" cm="1">
        <f t="array" ref="AF39">SUMPRODUCT(SCNReq!$D28:$BT28,$D$8:$BT$8*($D$9:$BT$9=AF$17))/SUMIFS($D$8:$BT$8,$D$9:$BT$9,AF$17)</f>
        <v>8.0268864724865868E-3</v>
      </c>
      <c r="AG39" s="130" cm="1">
        <f t="array" ref="AG39">SUMPRODUCT(SCNReq!$D28:$BT28,$D$8:$BT$8*($D$9:$BT$9=AG$17))/SUMIFS($D$8:$BT$8,$D$9:$BT$9,AG$17)</f>
        <v>2.1509826923627893E-4</v>
      </c>
      <c r="AH39" s="130" cm="1">
        <f t="array" ref="AH39">SUMPRODUCT(SCNReq!$D28:$BT28,$D$8:$BT$8*($D$9:$BT$9=AH$17))/SUMIFS($D$8:$BT$8,$D$9:$BT$9,AH$17)</f>
        <v>4.6467089356501239E-6</v>
      </c>
      <c r="AI39" s="130" cm="1">
        <f t="array" ref="AI39">SUMPRODUCT(SCNReq!$D28:$BT28,$D$8:$BT$8*($D$9:$BT$9=AI$17))/SUMIFS($D$8:$BT$8,$D$9:$BT$9,AI$17)</f>
        <v>8.1808576927084543E-5</v>
      </c>
      <c r="AJ39" s="130" cm="1">
        <f t="array" ref="AJ39">SUMPRODUCT(SCNReq!$D28:$BT28,$D$8:$BT$8*($D$9:$BT$9=AJ$17))/SUMIFS($D$8:$BT$8,$D$9:$BT$9,AJ$17)</f>
        <v>0</v>
      </c>
      <c r="AK39" s="130" cm="1">
        <f t="array" ref="AK39">SUMPRODUCT(SCNReq!$D28:$BT28,$D$8:$BT$8*($D$9:$BT$9=AK$17))/SUMIFS($D$8:$BT$8,$D$9:$BT$9,AK$17)</f>
        <v>0</v>
      </c>
      <c r="AL39" s="130" cm="1">
        <f t="array" ref="AL39">SUMPRODUCT(SCNReq!$D28:$BT28,$D$8:$BT$8*($D$9:$BT$9=AL$17))/SUMIFS($D$8:$BT$8,$D$9:$BT$9,AL$17)</f>
        <v>1.3361014614894447E-4</v>
      </c>
      <c r="AM39" s="130" cm="1">
        <f t="array" ref="AM39">SUMPRODUCT(SCNReq!$D28:$BT28,$D$8:$BT$8*($D$9:$BT$9=AM$17))/SUMIFS($D$8:$BT$8,$D$9:$BT$9,AM$17)</f>
        <v>4.2138584554667107E-4</v>
      </c>
      <c r="AN39" s="130" cm="1">
        <f t="array" ref="AN39">SUMPRODUCT(SCNReq!$D28:$BT28,$D$8:$BT$8*($D$9:$BT$9=AN$17))/SUMIFS($D$8:$BT$8,$D$9:$BT$9,AN$17)</f>
        <v>1.9274805609234512E-3</v>
      </c>
      <c r="AO39" s="130" cm="1">
        <f t="array" ref="AO39">SUMPRODUCT(SCNReq!$D28:$BT28,$D$8:$BT$8*($D$9:$BT$9=AO$17))/SUMIFS($D$8:$BT$8,$D$9:$BT$9,AO$17)</f>
        <v>1.541655532487821E-4</v>
      </c>
      <c r="AP39" s="130" cm="1">
        <f t="array" ref="AP39">SUMPRODUCT(SCNReq!$D28:$BT28,$D$8:$BT$8*($D$9:$BT$9=AP$17))/SUMIFS($D$8:$BT$8,$D$9:$BT$9,AP$17)</f>
        <v>7.2966691573167887E-4</v>
      </c>
      <c r="AQ39" s="130" cm="1">
        <f t="array" ref="AQ39">SUMPRODUCT(SCNReq!$D28:$BT28,$D$8:$BT$8*($D$9:$BT$9=AQ$17))/SUMIFS($D$8:$BT$8,$D$9:$BT$9,AQ$17)</f>
        <v>1.3936653413117138E-3</v>
      </c>
      <c r="AR39" s="130" cm="1">
        <f t="array" ref="AR39">SUMPRODUCT(SCNReq!$D28:$BT28,$D$8:$BT$8*($D$9:$BT$9=AR$17))/SUMIFS($D$8:$BT$8,$D$9:$BT$9,AR$17)</f>
        <v>1.1365210217254636E-4</v>
      </c>
      <c r="AS39" s="130" cm="1">
        <f t="array" ref="AS39">SUMPRODUCT(SCNReq!$D28:$BT28,$D$8:$BT$8*($D$9:$BT$9=AS$17))/SUMIFS($D$8:$BT$8,$D$9:$BT$9,AS$17)</f>
        <v>0</v>
      </c>
      <c r="OS39" s="24"/>
      <c r="OT39" s="24"/>
      <c r="OU39" s="24"/>
      <c r="OV39" s="24"/>
    </row>
    <row r="40" spans="1:412" x14ac:dyDescent="0.3">
      <c r="A40" s="132">
        <v>2093</v>
      </c>
      <c r="B40" s="131">
        <v>38006</v>
      </c>
      <c r="C40" s="133" t="str">
        <v>ISIC 20</v>
      </c>
      <c r="D40" s="130" cm="1">
        <f t="array" ref="D40">SUMPRODUCT(SCNReq!$D29:$BT29,$D$8:$BT$8*($D$9:$BT$9=D$17))/SUMIFS($D$8:$BT$8,$D$9:$BT$9,D$17)</f>
        <v>1.7136727547444335E-5</v>
      </c>
      <c r="E40" s="130" cm="1">
        <f t="array" ref="E40">SUMPRODUCT(SCNReq!$D29:$BT29,$D$8:$BT$8*($D$9:$BT$9=E$17))/SUMIFS($D$8:$BT$8,$D$9:$BT$9,E$17)</f>
        <v>0</v>
      </c>
      <c r="F40" s="130" cm="1">
        <f t="array" ref="F40">SUMPRODUCT(SCNReq!$D29:$BT29,$D$8:$BT$8*($D$9:$BT$9=F$17))/SUMIFS($D$8:$BT$8,$D$9:$BT$9,F$17)</f>
        <v>4.3395022335673269E-4</v>
      </c>
      <c r="G40" s="130" cm="1">
        <f t="array" ref="G40">SUMPRODUCT(SCNReq!$D29:$BT29,$D$8:$BT$8*($D$9:$BT$9=G$17))/SUMIFS($D$8:$BT$8,$D$9:$BT$9,G$17)</f>
        <v>2.5526483726866624E-4</v>
      </c>
      <c r="H40" s="130" cm="1">
        <f t="array" ref="H40">SUMPRODUCT(SCNReq!$D29:$BT29,$D$8:$BT$8*($D$9:$BT$9=H$17))/SUMIFS($D$8:$BT$8,$D$9:$BT$9,H$17)</f>
        <v>7.6579451180599866E-5</v>
      </c>
      <c r="I40" s="130" cm="1">
        <f t="array" ref="I40">SUMPRODUCT(SCNReq!$D29:$BT29,$D$8:$BT$8*($D$9:$BT$9=I$17))/SUMIFS($D$8:$BT$8,$D$9:$BT$9,I$17)</f>
        <v>1.2932109103832984E-3</v>
      </c>
      <c r="J40" s="130" cm="1">
        <f t="array" ref="J40">SUMPRODUCT(SCNReq!$D29:$BT29,$D$8:$BT$8*($D$9:$BT$9=J$17))/SUMIFS($D$8:$BT$8,$D$9:$BT$9,J$17)</f>
        <v>1.4019274216142826E-4</v>
      </c>
      <c r="K40" s="130" cm="1">
        <f t="array" ref="K40">SUMPRODUCT(SCNReq!$D29:$BT29,$D$8:$BT$8*($D$9:$BT$9=K$17))/SUMIFS($D$8:$BT$8,$D$9:$BT$9,K$17)</f>
        <v>1.0210593490746648E-4</v>
      </c>
      <c r="L40" s="130" cm="1">
        <f t="array" ref="L40">SUMPRODUCT(SCNReq!$D29:$BT29,$D$8:$BT$8*($D$9:$BT$9=L$17))/SUMIFS($D$8:$BT$8,$D$9:$BT$9,L$17)</f>
        <v>1.2719944643265267E-3</v>
      </c>
      <c r="M40" s="130" cm="1">
        <f t="array" ref="M40">SUMPRODUCT(SCNReq!$D29:$BT29,$D$8:$BT$8*($D$9:$BT$9=M$17))/SUMIFS($D$8:$BT$8,$D$9:$BT$9,M$17)</f>
        <v>4.2601395977011483E-4</v>
      </c>
      <c r="N40" s="130" cm="1">
        <f t="array" ref="N40">SUMPRODUCT(SCNReq!$D29:$BT29,$D$8:$BT$8*($D$9:$BT$9=N$17))/SUMIFS($D$8:$BT$8,$D$9:$BT$9,N$17)</f>
        <v>0.1588937673581301</v>
      </c>
      <c r="O40" s="130" cm="1">
        <f t="array" ref="O40">SUMPRODUCT(SCNReq!$D29:$BT29,$D$8:$BT$8*($D$9:$BT$9=O$17))/SUMIFS($D$8:$BT$8,$D$9:$BT$9,O$17)</f>
        <v>1.2099553286534779E-2</v>
      </c>
      <c r="P40" s="130" cm="1">
        <f t="array" ref="P40">SUMPRODUCT(SCNReq!$D29:$BT29,$D$8:$BT$8*($D$9:$BT$9=P$17))/SUMIFS($D$8:$BT$8,$D$9:$BT$9,P$17)</f>
        <v>1.0210593490746649E-4</v>
      </c>
      <c r="Q40" s="130" cm="1">
        <f t="array" ref="Q40">SUMPRODUCT(SCNReq!$D29:$BT29,$D$8:$BT$8*($D$9:$BT$9=Q$17))/SUMIFS($D$8:$BT$8,$D$9:$BT$9,Q$17)</f>
        <v>3.2673899170389281E-4</v>
      </c>
      <c r="R40" s="130" cm="1">
        <f t="array" ref="R40">SUMPRODUCT(SCNReq!$D29:$BT29,$D$8:$BT$8*($D$9:$BT$9=R$17))/SUMIFS($D$8:$BT$8,$D$9:$BT$9,R$17)</f>
        <v>4.9010848755583918E-4</v>
      </c>
      <c r="S40" s="130" cm="1">
        <f t="array" ref="S40">SUMPRODUCT(SCNReq!$D29:$BT29,$D$8:$BT$8*($D$9:$BT$9=S$17))/SUMIFS($D$8:$BT$8,$D$9:$BT$9,S$17)</f>
        <v>7.6579451180599866E-5</v>
      </c>
      <c r="T40" s="130" cm="1">
        <f t="array" ref="T40">SUMPRODUCT(SCNReq!$D29:$BT29,$D$8:$BT$8*($D$9:$BT$9=T$17))/SUMIFS($D$8:$BT$8,$D$9:$BT$9,T$17)</f>
        <v>2.2973835354179962E-4</v>
      </c>
      <c r="U40" s="130" cm="1">
        <f t="array" ref="U40">SUMPRODUCT(SCNReq!$D29:$BT29,$D$8:$BT$8*($D$9:$BT$9=U$17))/SUMIFS($D$8:$BT$8,$D$9:$BT$9,U$17)</f>
        <v>2.4760689215060625E-3</v>
      </c>
      <c r="V40" s="130" cm="1">
        <f t="array" ref="V40">SUMPRODUCT(SCNReq!$D29:$BT29,$D$8:$BT$8*($D$9:$BT$9=V$17))/SUMIFS($D$8:$BT$8,$D$9:$BT$9,V$17)</f>
        <v>2.0421186981493296E-4</v>
      </c>
      <c r="W40" s="130" cm="1">
        <f t="array" ref="W40">SUMPRODUCT(SCNReq!$D29:$BT29,$D$8:$BT$8*($D$9:$BT$9=W$17))/SUMIFS($D$8:$BT$8,$D$9:$BT$9,W$17)</f>
        <v>2.5526483726866623E-5</v>
      </c>
      <c r="X40" s="130" cm="1">
        <f t="array" ref="X40">SUMPRODUCT(SCNReq!$D29:$BT29,$D$8:$BT$8*($D$9:$BT$9=X$17))/SUMIFS($D$8:$BT$8,$D$9:$BT$9,X$17)</f>
        <v>3.8289725590299936E-4</v>
      </c>
      <c r="Y40" s="130" cm="1">
        <f t="array" ref="Y40">SUMPRODUCT(SCNReq!$D29:$BT29,$D$8:$BT$8*($D$9:$BT$9=Y$17))/SUMIFS($D$8:$BT$8,$D$9:$BT$9,Y$17)</f>
        <v>5.8910558203461173E-5</v>
      </c>
      <c r="Z40" s="130" cm="1">
        <f t="array" ref="Z40">SUMPRODUCT(SCNReq!$D29:$BT29,$D$8:$BT$8*($D$9:$BT$9=Z$17))/SUMIFS($D$8:$BT$8,$D$9:$BT$9,Z$17)</f>
        <v>1.1405058471526449E-3</v>
      </c>
      <c r="AA40" s="130" cm="1">
        <f t="array" ref="AA40">SUMPRODUCT(SCNReq!$D29:$BT29,$D$8:$BT$8*($D$9:$BT$9=AA$17))/SUMIFS($D$8:$BT$8,$D$9:$BT$9,AA$17)</f>
        <v>0</v>
      </c>
      <c r="AB40" s="130" cm="1">
        <f t="array" ref="AB40">SUMPRODUCT(SCNReq!$D29:$BT29,$D$8:$BT$8*($D$9:$BT$9=AB$17))/SUMIFS($D$8:$BT$8,$D$9:$BT$9,AB$17)</f>
        <v>5.1052967453733246E-5</v>
      </c>
      <c r="AC40" s="130" cm="1">
        <f t="array" ref="AC40">SUMPRODUCT(SCNReq!$D29:$BT29,$D$8:$BT$8*($D$9:$BT$9=AC$17))/SUMIFS($D$8:$BT$8,$D$9:$BT$9,AC$17)</f>
        <v>2.5526483726866623E-5</v>
      </c>
      <c r="AD40" s="130" cm="1">
        <f t="array" ref="AD40">SUMPRODUCT(SCNReq!$D29:$BT29,$D$8:$BT$8*($D$9:$BT$9=AD$17))/SUMIFS($D$8:$BT$8,$D$9:$BT$9,AD$17)</f>
        <v>2.2973835354179962E-4</v>
      </c>
      <c r="AE40" s="130" cm="1">
        <f t="array" ref="AE40">SUMPRODUCT(SCNReq!$D29:$BT29,$D$8:$BT$8*($D$9:$BT$9=AE$17))/SUMIFS($D$8:$BT$8,$D$9:$BT$9,AE$17)</f>
        <v>4.8500319081046586E-4</v>
      </c>
      <c r="AF40" s="130" cm="1">
        <f t="array" ref="AF40">SUMPRODUCT(SCNReq!$D29:$BT29,$D$8:$BT$8*($D$9:$BT$9=AF$17))/SUMIFS($D$8:$BT$8,$D$9:$BT$9,AF$17)</f>
        <v>9.5469049138481171E-3</v>
      </c>
      <c r="AG40" s="130" cm="1">
        <f t="array" ref="AG40">SUMPRODUCT(SCNReq!$D29:$BT29,$D$8:$BT$8*($D$9:$BT$9=AG$17))/SUMIFS($D$8:$BT$8,$D$9:$BT$9,AG$17)</f>
        <v>1.0298483588385677E-3</v>
      </c>
      <c r="AH40" s="130" cm="1">
        <f t="array" ref="AH40">SUMPRODUCT(SCNReq!$D29:$BT29,$D$8:$BT$8*($D$9:$BT$9=AH$17))/SUMIFS($D$8:$BT$8,$D$9:$BT$9,AH$17)</f>
        <v>3.8866771520128761E-4</v>
      </c>
      <c r="AI40" s="130" cm="1">
        <f t="array" ref="AI40">SUMPRODUCT(SCNReq!$D29:$BT29,$D$8:$BT$8*($D$9:$BT$9=AI$17))/SUMIFS($D$8:$BT$8,$D$9:$BT$9,AI$17)</f>
        <v>2.0225979799993468E-4</v>
      </c>
      <c r="AJ40" s="130" cm="1">
        <f t="array" ref="AJ40">SUMPRODUCT(SCNReq!$D29:$BT29,$D$8:$BT$8*($D$9:$BT$9=AJ$17))/SUMIFS($D$8:$BT$8,$D$9:$BT$9,AJ$17)</f>
        <v>5.8710912571793231E-4</v>
      </c>
      <c r="AK40" s="130" cm="1">
        <f t="array" ref="AK40">SUMPRODUCT(SCNReq!$D29:$BT29,$D$8:$BT$8*($D$9:$BT$9=AK$17))/SUMIFS($D$8:$BT$8,$D$9:$BT$9,AK$17)</f>
        <v>1.0210593490746649E-4</v>
      </c>
      <c r="AL40" s="130" cm="1">
        <f t="array" ref="AL40">SUMPRODUCT(SCNReq!$D29:$BT29,$D$8:$BT$8*($D$9:$BT$9=AL$17))/SUMIFS($D$8:$BT$8,$D$9:$BT$9,AL$17)</f>
        <v>1.5315890236119973E-4</v>
      </c>
      <c r="AM40" s="130" cm="1">
        <f t="array" ref="AM40">SUMPRODUCT(SCNReq!$D29:$BT29,$D$8:$BT$8*($D$9:$BT$9=AM$17))/SUMIFS($D$8:$BT$8,$D$9:$BT$9,AM$17)</f>
        <v>0</v>
      </c>
      <c r="AN40" s="130" cm="1">
        <f t="array" ref="AN40">SUMPRODUCT(SCNReq!$D29:$BT29,$D$8:$BT$8*($D$9:$BT$9=AN$17))/SUMIFS($D$8:$BT$8,$D$9:$BT$9,AN$17)</f>
        <v>2.5507136139471536E-3</v>
      </c>
      <c r="AO40" s="130" cm="1">
        <f t="array" ref="AO40">SUMPRODUCT(SCNReq!$D29:$BT29,$D$8:$BT$8*($D$9:$BT$9=AO$17))/SUMIFS($D$8:$BT$8,$D$9:$BT$9,AO$17)</f>
        <v>2.5526483726866624E-4</v>
      </c>
      <c r="AP40" s="130" cm="1">
        <f t="array" ref="AP40">SUMPRODUCT(SCNReq!$D29:$BT29,$D$8:$BT$8*($D$9:$BT$9=AP$17))/SUMIFS($D$8:$BT$8,$D$9:$BT$9,AP$17)</f>
        <v>5.7167392992677325E-4</v>
      </c>
      <c r="AQ40" s="130" cm="1">
        <f t="array" ref="AQ40">SUMPRODUCT(SCNReq!$D29:$BT29,$D$8:$BT$8*($D$9:$BT$9=AQ$17))/SUMIFS($D$8:$BT$8,$D$9:$BT$9,AQ$17)</f>
        <v>6.6831944289431151E-4</v>
      </c>
      <c r="AR40" s="130" cm="1">
        <f t="array" ref="AR40">SUMPRODUCT(SCNReq!$D29:$BT29,$D$8:$BT$8*($D$9:$BT$9=AR$17))/SUMIFS($D$8:$BT$8,$D$9:$BT$9,AR$17)</f>
        <v>5.0558872458613697E-3</v>
      </c>
      <c r="AS40" s="130" cm="1">
        <f t="array" ref="AS40">SUMPRODUCT(SCNReq!$D29:$BT29,$D$8:$BT$8*($D$9:$BT$9=AS$17))/SUMIFS($D$8:$BT$8,$D$9:$BT$9,AS$17)</f>
        <v>0</v>
      </c>
      <c r="OS40" s="24"/>
      <c r="OT40" s="24"/>
      <c r="OU40" s="24"/>
      <c r="OV40" s="24"/>
    </row>
    <row r="41" spans="1:412" x14ac:dyDescent="0.3">
      <c r="A41" s="132">
        <v>2100</v>
      </c>
      <c r="B41" s="131">
        <v>46523</v>
      </c>
      <c r="C41" s="133" t="str">
        <v>ISIC 21</v>
      </c>
      <c r="D41" s="130" cm="1">
        <f t="array" ref="D41">SUMPRODUCT(SCNReq!$D30:$BT30,$D$8:$BT$8*($D$9:$BT$9=D$17))/SUMIFS($D$8:$BT$8,$D$9:$BT$9,D$17)</f>
        <v>2.3498832105067935E-3</v>
      </c>
      <c r="E41" s="130" cm="1">
        <f t="array" ref="E41">SUMPRODUCT(SCNReq!$D30:$BT30,$D$8:$BT$8*($D$9:$BT$9=E$17))/SUMIFS($D$8:$BT$8,$D$9:$BT$9,E$17)</f>
        <v>0</v>
      </c>
      <c r="F41" s="130" cm="1">
        <f t="array" ref="F41">SUMPRODUCT(SCNReq!$D30:$BT30,$D$8:$BT$8*($D$9:$BT$9=F$17))/SUMIFS($D$8:$BT$8,$D$9:$BT$9,F$17)</f>
        <v>4.1719154238964067E-3</v>
      </c>
      <c r="G41" s="130" cm="1">
        <f t="array" ref="G41">SUMPRODUCT(SCNReq!$D30:$BT30,$D$8:$BT$8*($D$9:$BT$9=G$17))/SUMIFS($D$8:$BT$8,$D$9:$BT$9,G$17)</f>
        <v>0</v>
      </c>
      <c r="H41" s="130" cm="1">
        <f t="array" ref="H41">SUMPRODUCT(SCNReq!$D30:$BT30,$D$8:$BT$8*($D$9:$BT$9=H$17))/SUMIFS($D$8:$BT$8,$D$9:$BT$9,H$17)</f>
        <v>0</v>
      </c>
      <c r="I41" s="130" cm="1">
        <f t="array" ref="I41">SUMPRODUCT(SCNReq!$D30:$BT30,$D$8:$BT$8*($D$9:$BT$9=I$17))/SUMIFS($D$8:$BT$8,$D$9:$BT$9,I$17)</f>
        <v>1.6209766925625825E-3</v>
      </c>
      <c r="J41" s="130" cm="1">
        <f t="array" ref="J41">SUMPRODUCT(SCNReq!$D30:$BT30,$D$8:$BT$8*($D$9:$BT$9=J$17))/SUMIFS($D$8:$BT$8,$D$9:$BT$9,J$17)</f>
        <v>4.3586819605054628E-6</v>
      </c>
      <c r="K41" s="130" cm="1">
        <f t="array" ref="K41">SUMPRODUCT(SCNReq!$D30:$BT30,$D$8:$BT$8*($D$9:$BT$9=K$17))/SUMIFS($D$8:$BT$8,$D$9:$BT$9,K$17)</f>
        <v>0</v>
      </c>
      <c r="L41" s="130" cm="1">
        <f t="array" ref="L41">SUMPRODUCT(SCNReq!$D30:$BT30,$D$8:$BT$8*($D$9:$BT$9=L$17))/SUMIFS($D$8:$BT$8,$D$9:$BT$9,L$17)</f>
        <v>0</v>
      </c>
      <c r="M41" s="130" cm="1">
        <f t="array" ref="M41">SUMPRODUCT(SCNReq!$D30:$BT30,$D$8:$BT$8*($D$9:$BT$9=M$17))/SUMIFS($D$8:$BT$8,$D$9:$BT$9,M$17)</f>
        <v>0</v>
      </c>
      <c r="N41" s="130" cm="1">
        <f t="array" ref="N41">SUMPRODUCT(SCNReq!$D30:$BT30,$D$8:$BT$8*($D$9:$BT$9=N$17))/SUMIFS($D$8:$BT$8,$D$9:$BT$9,N$17)</f>
        <v>2.807593072756531E-3</v>
      </c>
      <c r="O41" s="130" cm="1">
        <f t="array" ref="O41">SUMPRODUCT(SCNReq!$D30:$BT30,$D$8:$BT$8*($D$9:$BT$9=O$17))/SUMIFS($D$8:$BT$8,$D$9:$BT$9,O$17)</f>
        <v>0.79648367128557307</v>
      </c>
      <c r="P41" s="130" cm="1">
        <f t="array" ref="P41">SUMPRODUCT(SCNReq!$D30:$BT30,$D$8:$BT$8*($D$9:$BT$9=P$17))/SUMIFS($D$8:$BT$8,$D$9:$BT$9,P$17)</f>
        <v>2.0317769921573408E-4</v>
      </c>
      <c r="Q41" s="130" cm="1">
        <f t="array" ref="Q41">SUMPRODUCT(SCNReq!$D30:$BT30,$D$8:$BT$8*($D$9:$BT$9=Q$17))/SUMIFS($D$8:$BT$8,$D$9:$BT$9,Q$17)</f>
        <v>3.7926503853603693E-4</v>
      </c>
      <c r="R41" s="130" cm="1">
        <f t="array" ref="R41">SUMPRODUCT(SCNReq!$D30:$BT30,$D$8:$BT$8*($D$9:$BT$9=R$17))/SUMIFS($D$8:$BT$8,$D$9:$BT$9,R$17)</f>
        <v>5.688975578040554E-4</v>
      </c>
      <c r="S41" s="130" cm="1">
        <f t="array" ref="S41">SUMPRODUCT(SCNReq!$D30:$BT30,$D$8:$BT$8*($D$9:$BT$9=S$17))/SUMIFS($D$8:$BT$8,$D$9:$BT$9,S$17)</f>
        <v>0</v>
      </c>
      <c r="T41" s="130" cm="1">
        <f t="array" ref="T41">SUMPRODUCT(SCNReq!$D30:$BT30,$D$8:$BT$8*($D$9:$BT$9=T$17))/SUMIFS($D$8:$BT$8,$D$9:$BT$9,T$17)</f>
        <v>0</v>
      </c>
      <c r="U41" s="130" cm="1">
        <f t="array" ref="U41">SUMPRODUCT(SCNReq!$D30:$BT30,$D$8:$BT$8*($D$9:$BT$9=U$17))/SUMIFS($D$8:$BT$8,$D$9:$BT$9,U$17)</f>
        <v>0</v>
      </c>
      <c r="V41" s="130" cm="1">
        <f t="array" ref="V41">SUMPRODUCT(SCNReq!$D30:$BT30,$D$8:$BT$8*($D$9:$BT$9=V$17))/SUMIFS($D$8:$BT$8,$D$9:$BT$9,V$17)</f>
        <v>1.4899697942487167E-4</v>
      </c>
      <c r="W41" s="130" cm="1">
        <f t="array" ref="W41">SUMPRODUCT(SCNReq!$D30:$BT30,$D$8:$BT$8*($D$9:$BT$9=W$17))/SUMIFS($D$8:$BT$8,$D$9:$BT$9,W$17)</f>
        <v>0</v>
      </c>
      <c r="X41" s="130" cm="1">
        <f t="array" ref="X41">SUMPRODUCT(SCNReq!$D30:$BT30,$D$8:$BT$8*($D$9:$BT$9=X$17))/SUMIFS($D$8:$BT$8,$D$9:$BT$9,X$17)</f>
        <v>0</v>
      </c>
      <c r="Y41" s="130" cm="1">
        <f t="array" ref="Y41">SUMPRODUCT(SCNReq!$D30:$BT30,$D$8:$BT$8*($D$9:$BT$9=Y$17))/SUMIFS($D$8:$BT$8,$D$9:$BT$9,Y$17)</f>
        <v>0</v>
      </c>
      <c r="Z41" s="130" cm="1">
        <f t="array" ref="Z41">SUMPRODUCT(SCNReq!$D30:$BT30,$D$8:$BT$8*($D$9:$BT$9=Z$17))/SUMIFS($D$8:$BT$8,$D$9:$BT$9,Z$17)</f>
        <v>1.8083635128188068E-3</v>
      </c>
      <c r="AA41" s="130" cm="1">
        <f t="array" ref="AA41">SUMPRODUCT(SCNReq!$D30:$BT30,$D$8:$BT$8*($D$9:$BT$9=AA$17))/SUMIFS($D$8:$BT$8,$D$9:$BT$9,AA$17)</f>
        <v>0</v>
      </c>
      <c r="AB41" s="130" cm="1">
        <f t="array" ref="AB41">SUMPRODUCT(SCNReq!$D30:$BT30,$D$8:$BT$8*($D$9:$BT$9=AB$17))/SUMIFS($D$8:$BT$8,$D$9:$BT$9,AB$17)</f>
        <v>0</v>
      </c>
      <c r="AC41" s="130" cm="1">
        <f t="array" ref="AC41">SUMPRODUCT(SCNReq!$D30:$BT30,$D$8:$BT$8*($D$9:$BT$9=AC$17))/SUMIFS($D$8:$BT$8,$D$9:$BT$9,AC$17)</f>
        <v>0</v>
      </c>
      <c r="AD41" s="130" cm="1">
        <f t="array" ref="AD41">SUMPRODUCT(SCNReq!$D30:$BT30,$D$8:$BT$8*($D$9:$BT$9=AD$17))/SUMIFS($D$8:$BT$8,$D$9:$BT$9,AD$17)</f>
        <v>0</v>
      </c>
      <c r="AE41" s="130" cm="1">
        <f t="array" ref="AE41">SUMPRODUCT(SCNReq!$D30:$BT30,$D$8:$BT$8*($D$9:$BT$9=AE$17))/SUMIFS($D$8:$BT$8,$D$9:$BT$9,AE$17)</f>
        <v>0</v>
      </c>
      <c r="AF41" s="130" cm="1">
        <f t="array" ref="AF41">SUMPRODUCT(SCNReq!$D30:$BT30,$D$8:$BT$8*($D$9:$BT$9=AF$17))/SUMIFS($D$8:$BT$8,$D$9:$BT$9,AF$17)</f>
        <v>9.2689666382217886E-2</v>
      </c>
      <c r="AG41" s="130" cm="1">
        <f t="array" ref="AG41">SUMPRODUCT(SCNReq!$D30:$BT30,$D$8:$BT$8*($D$9:$BT$9=AG$17))/SUMIFS($D$8:$BT$8,$D$9:$BT$9,AG$17)</f>
        <v>0</v>
      </c>
      <c r="AH41" s="130" cm="1">
        <f t="array" ref="AH41">SUMPRODUCT(SCNReq!$D30:$BT30,$D$8:$BT$8*($D$9:$BT$9=AH$17))/SUMIFS($D$8:$BT$8,$D$9:$BT$9,AH$17)</f>
        <v>0</v>
      </c>
      <c r="AI41" s="130" cm="1">
        <f t="array" ref="AI41">SUMPRODUCT(SCNReq!$D30:$BT30,$D$8:$BT$8*($D$9:$BT$9=AI$17))/SUMIFS($D$8:$BT$8,$D$9:$BT$9,AI$17)</f>
        <v>0</v>
      </c>
      <c r="AJ41" s="130" cm="1">
        <f t="array" ref="AJ41">SUMPRODUCT(SCNReq!$D30:$BT30,$D$8:$BT$8*($D$9:$BT$9=AJ$17))/SUMIFS($D$8:$BT$8,$D$9:$BT$9,AJ$17)</f>
        <v>0</v>
      </c>
      <c r="AK41" s="130" cm="1">
        <f t="array" ref="AK41">SUMPRODUCT(SCNReq!$D30:$BT30,$D$8:$BT$8*($D$9:$BT$9=AK$17))/SUMIFS($D$8:$BT$8,$D$9:$BT$9,AK$17)</f>
        <v>0</v>
      </c>
      <c r="AL41" s="130" cm="1">
        <f t="array" ref="AL41">SUMPRODUCT(SCNReq!$D30:$BT30,$D$8:$BT$8*($D$9:$BT$9=AL$17))/SUMIFS($D$8:$BT$8,$D$9:$BT$9,AL$17)</f>
        <v>0</v>
      </c>
      <c r="AM41" s="130" cm="1">
        <f t="array" ref="AM41">SUMPRODUCT(SCNReq!$D30:$BT30,$D$8:$BT$8*($D$9:$BT$9=AM$17))/SUMIFS($D$8:$BT$8,$D$9:$BT$9,AM$17)</f>
        <v>0</v>
      </c>
      <c r="AN41" s="130" cm="1">
        <f t="array" ref="AN41">SUMPRODUCT(SCNReq!$D30:$BT30,$D$8:$BT$8*($D$9:$BT$9=AN$17))/SUMIFS($D$8:$BT$8,$D$9:$BT$9,AN$17)</f>
        <v>3.3737735658348636E-5</v>
      </c>
      <c r="AO41" s="130" cm="1">
        <f t="array" ref="AO41">SUMPRODUCT(SCNReq!$D30:$BT30,$D$8:$BT$8*($D$9:$BT$9=AO$17))/SUMIFS($D$8:$BT$8,$D$9:$BT$9,AO$17)</f>
        <v>7.0841291126552608E-3</v>
      </c>
      <c r="AP41" s="130" cm="1">
        <f t="array" ref="AP41">SUMPRODUCT(SCNReq!$D30:$BT30,$D$8:$BT$8*($D$9:$BT$9=AP$17))/SUMIFS($D$8:$BT$8,$D$9:$BT$9,AP$17)</f>
        <v>2.3093542653811116E-3</v>
      </c>
      <c r="AQ41" s="130" cm="1">
        <f t="array" ref="AQ41">SUMPRODUCT(SCNReq!$D30:$BT30,$D$8:$BT$8*($D$9:$BT$9=AQ$17))/SUMIFS($D$8:$BT$8,$D$9:$BT$9,AQ$17)</f>
        <v>3.4599552753896874E-2</v>
      </c>
      <c r="AR41" s="130" cm="1">
        <f t="array" ref="AR41">SUMPRODUCT(SCNReq!$D30:$BT30,$D$8:$BT$8*($D$9:$BT$9=AR$17))/SUMIFS($D$8:$BT$8,$D$9:$BT$9,AR$17)</f>
        <v>1.7919566680511451E-3</v>
      </c>
      <c r="AS41" s="130" cm="1">
        <f t="array" ref="AS41">SUMPRODUCT(SCNReq!$D30:$BT30,$D$8:$BT$8*($D$9:$BT$9=AS$17))/SUMIFS($D$8:$BT$8,$D$9:$BT$9,AS$17)</f>
        <v>0</v>
      </c>
      <c r="OS41" s="24"/>
      <c r="OT41" s="24"/>
      <c r="OU41" s="24"/>
      <c r="OV41" s="24"/>
    </row>
    <row r="42" spans="1:412" x14ac:dyDescent="0.3">
      <c r="A42" s="132">
        <v>2200</v>
      </c>
      <c r="B42" s="131">
        <v>96413</v>
      </c>
      <c r="C42" s="133" t="str">
        <v>ISIC 22</v>
      </c>
      <c r="D42" s="130" cm="1">
        <f t="array" ref="D42">SUMPRODUCT(SCNReq!$D31:$BT31,$D$8:$BT$8*($D$9:$BT$9=D$17))/SUMIFS($D$8:$BT$8,$D$9:$BT$9,D$17)</f>
        <v>2.3423958599569274E-4</v>
      </c>
      <c r="E42" s="130" cm="1">
        <f t="array" ref="E42">SUMPRODUCT(SCNReq!$D31:$BT31,$D$8:$BT$8*($D$9:$BT$9=E$17))/SUMIFS($D$8:$BT$8,$D$9:$BT$9,E$17)</f>
        <v>1.2382915115116886E-4</v>
      </c>
      <c r="F42" s="130" cm="1">
        <f t="array" ref="F42">SUMPRODUCT(SCNReq!$D31:$BT31,$D$8:$BT$8*($D$9:$BT$9=F$17))/SUMIFS($D$8:$BT$8,$D$9:$BT$9,F$17)</f>
        <v>3.2726275661380339E-4</v>
      </c>
      <c r="G42" s="130" cm="1">
        <f t="array" ref="G42">SUMPRODUCT(SCNReq!$D31:$BT31,$D$8:$BT$8*($D$9:$BT$9=G$17))/SUMIFS($D$8:$BT$8,$D$9:$BT$9,G$17)</f>
        <v>1.5832441468613733E-3</v>
      </c>
      <c r="H42" s="130" cm="1">
        <f t="array" ref="H42">SUMPRODUCT(SCNReq!$D31:$BT31,$D$8:$BT$8*($D$9:$BT$9=H$17))/SUMIFS($D$8:$BT$8,$D$9:$BT$9,H$17)</f>
        <v>2.8303805977410027E-4</v>
      </c>
      <c r="I42" s="130" cm="1">
        <f t="array" ref="I42">SUMPRODUCT(SCNReq!$D31:$BT31,$D$8:$BT$8*($D$9:$BT$9=I$17))/SUMIFS($D$8:$BT$8,$D$9:$BT$9,I$17)</f>
        <v>2.3864350635748348E-3</v>
      </c>
      <c r="J42" s="130" cm="1">
        <f t="array" ref="J42">SUMPRODUCT(SCNReq!$D31:$BT31,$D$8:$BT$8*($D$9:$BT$9=J$17))/SUMIFS($D$8:$BT$8,$D$9:$BT$9,J$17)</f>
        <v>1.8797689371577095E-3</v>
      </c>
      <c r="K42" s="130" cm="1">
        <f t="array" ref="K42">SUMPRODUCT(SCNReq!$D31:$BT31,$D$8:$BT$8*($D$9:$BT$9=K$17))/SUMIFS($D$8:$BT$8,$D$9:$BT$9,K$17)</f>
        <v>9.2871863363376637E-4</v>
      </c>
      <c r="L42" s="130" cm="1">
        <f t="array" ref="L42">SUMPRODUCT(SCNReq!$D31:$BT31,$D$8:$BT$8*($D$9:$BT$9=L$17))/SUMIFS($D$8:$BT$8,$D$9:$BT$9,L$17)</f>
        <v>4.433058511647341E-3</v>
      </c>
      <c r="M42" s="130" cm="1">
        <f t="array" ref="M42">SUMPRODUCT(SCNReq!$D31:$BT31,$D$8:$BT$8*($D$9:$BT$9=M$17))/SUMIFS($D$8:$BT$8,$D$9:$BT$9,M$17)</f>
        <v>8.0991144954163253E-5</v>
      </c>
      <c r="N42" s="130" cm="1">
        <f t="array" ref="N42">SUMPRODUCT(SCNReq!$D31:$BT31,$D$8:$BT$8*($D$9:$BT$9=N$17))/SUMIFS($D$8:$BT$8,$D$9:$BT$9,N$17)</f>
        <v>3.9154511518614743E-3</v>
      </c>
      <c r="O42" s="130" cm="1">
        <f t="array" ref="O42">SUMPRODUCT(SCNReq!$D31:$BT31,$D$8:$BT$8*($D$9:$BT$9=O$17))/SUMIFS($D$8:$BT$8,$D$9:$BT$9,O$17)</f>
        <v>6.6337045259554745E-4</v>
      </c>
      <c r="P42" s="130" cm="1">
        <f t="array" ref="P42">SUMPRODUCT(SCNReq!$D31:$BT31,$D$8:$BT$8*($D$9:$BT$9=P$17))/SUMIFS($D$8:$BT$8,$D$9:$BT$9,P$17)</f>
        <v>0.85070626840853003</v>
      </c>
      <c r="Q42" s="130" cm="1">
        <f t="array" ref="Q42">SUMPRODUCT(SCNReq!$D31:$BT31,$D$8:$BT$8*($D$9:$BT$9=Q$17))/SUMIFS($D$8:$BT$8,$D$9:$BT$9,Q$17)</f>
        <v>2.0449499818678742E-3</v>
      </c>
      <c r="R42" s="130" cm="1">
        <f t="array" ref="R42">SUMPRODUCT(SCNReq!$D31:$BT31,$D$8:$BT$8*($D$9:$BT$9=R$17))/SUMIFS($D$8:$BT$8,$D$9:$BT$9,R$17)</f>
        <v>3.0674249728018109E-3</v>
      </c>
      <c r="S42" s="130" cm="1">
        <f t="array" ref="S42">SUMPRODUCT(SCNReq!$D31:$BT31,$D$8:$BT$8*($D$9:$BT$9=S$17))/SUMIFS($D$8:$BT$8,$D$9:$BT$9,S$17)</f>
        <v>1.6716935405407796E-3</v>
      </c>
      <c r="T42" s="130" cm="1">
        <f t="array" ref="T42">SUMPRODUCT(SCNReq!$D31:$BT31,$D$8:$BT$8*($D$9:$BT$9=T$17))/SUMIFS($D$8:$BT$8,$D$9:$BT$9,T$17)</f>
        <v>2.5650324167027835E-4</v>
      </c>
      <c r="U42" s="130" cm="1">
        <f t="array" ref="U42">SUMPRODUCT(SCNReq!$D31:$BT31,$D$8:$BT$8*($D$9:$BT$9=U$17))/SUMIFS($D$8:$BT$8,$D$9:$BT$9,U$17)</f>
        <v>4.2455708966115035E-3</v>
      </c>
      <c r="V42" s="130" cm="1">
        <f t="array" ref="V42">SUMPRODUCT(SCNReq!$D31:$BT31,$D$8:$BT$8*($D$9:$BT$9=V$17))/SUMIFS($D$8:$BT$8,$D$9:$BT$9,V$17)</f>
        <v>2.0874056908339895E-3</v>
      </c>
      <c r="W42" s="130" cm="1">
        <f t="array" ref="W42">SUMPRODUCT(SCNReq!$D31:$BT31,$D$8:$BT$8*($D$9:$BT$9=W$17))/SUMIFS($D$8:$BT$8,$D$9:$BT$9,W$17)</f>
        <v>4.9266312279429327E-3</v>
      </c>
      <c r="X42" s="130" cm="1">
        <f t="array" ref="X42">SUMPRODUCT(SCNReq!$D31:$BT31,$D$8:$BT$8*($D$9:$BT$9=X$17))/SUMIFS($D$8:$BT$8,$D$9:$BT$9,X$17)</f>
        <v>9.21642682139414E-3</v>
      </c>
      <c r="Y42" s="130" cm="1">
        <f t="array" ref="Y42">SUMPRODUCT(SCNReq!$D31:$BT31,$D$8:$BT$8*($D$9:$BT$9=Y$17))/SUMIFS($D$8:$BT$8,$D$9:$BT$9,Y$17)</f>
        <v>1.6718928176405697E-2</v>
      </c>
      <c r="Z42" s="130" cm="1">
        <f t="array" ref="Z42">SUMPRODUCT(SCNReq!$D31:$BT31,$D$8:$BT$8*($D$9:$BT$9=Z$17))/SUMIFS($D$8:$BT$8,$D$9:$BT$9,Z$17)</f>
        <v>6.289766472815421E-3</v>
      </c>
      <c r="AA42" s="130" cm="1">
        <f t="array" ref="AA42">SUMPRODUCT(SCNReq!$D31:$BT31,$D$8:$BT$8*($D$9:$BT$9=AA$17))/SUMIFS($D$8:$BT$8,$D$9:$BT$9,AA$17)</f>
        <v>4.0421372911488692E-3</v>
      </c>
      <c r="AB42" s="130" cm="1">
        <f t="array" ref="AB42">SUMPRODUCT(SCNReq!$D31:$BT31,$D$8:$BT$8*($D$9:$BT$9=AB$17))/SUMIFS($D$8:$BT$8,$D$9:$BT$9,AB$17)</f>
        <v>8.8449393679406328E-5</v>
      </c>
      <c r="AC42" s="130" cm="1">
        <f t="array" ref="AC42">SUMPRODUCT(SCNReq!$D31:$BT31,$D$8:$BT$8*($D$9:$BT$9=AC$17))/SUMIFS($D$8:$BT$8,$D$9:$BT$9,AC$17)</f>
        <v>4.4224696839703164E-5</v>
      </c>
      <c r="AD42" s="130" cm="1">
        <f t="array" ref="AD42">SUMPRODUCT(SCNReq!$D31:$BT31,$D$8:$BT$8*($D$9:$BT$9=AD$17))/SUMIFS($D$8:$BT$8,$D$9:$BT$9,AD$17)</f>
        <v>2.6534818103821897E-4</v>
      </c>
      <c r="AE42" s="130" cm="1">
        <f t="array" ref="AE42">SUMPRODUCT(SCNReq!$D31:$BT31,$D$8:$BT$8*($D$9:$BT$9=AE$17))/SUMIFS($D$8:$BT$8,$D$9:$BT$9,AE$17)</f>
        <v>9.2252717607620802E-3</v>
      </c>
      <c r="AF42" s="130" cm="1">
        <f t="array" ref="AF42">SUMPRODUCT(SCNReq!$D31:$BT31,$D$8:$BT$8*($D$9:$BT$9=AF$17))/SUMIFS($D$8:$BT$8,$D$9:$BT$9,AF$17)</f>
        <v>1.1294987572860187E-2</v>
      </c>
      <c r="AG42" s="130" cm="1">
        <f t="array" ref="AG42">SUMPRODUCT(SCNReq!$D31:$BT31,$D$8:$BT$8*($D$9:$BT$9=AG$17))/SUMIFS($D$8:$BT$8,$D$9:$BT$9,AG$17)</f>
        <v>8.3068617614186976E-3</v>
      </c>
      <c r="AH42" s="130" cm="1">
        <f t="array" ref="AH42">SUMPRODUCT(SCNReq!$D31:$BT31,$D$8:$BT$8*($D$9:$BT$9=AH$17))/SUMIFS($D$8:$BT$8,$D$9:$BT$9,AH$17)</f>
        <v>2.7458220484275685E-4</v>
      </c>
      <c r="AI42" s="130" cm="1">
        <f t="array" ref="AI42">SUMPRODUCT(SCNReq!$D31:$BT31,$D$8:$BT$8*($D$9:$BT$9=AI$17))/SUMIFS($D$8:$BT$8,$D$9:$BT$9,AI$17)</f>
        <v>0</v>
      </c>
      <c r="AJ42" s="130" cm="1">
        <f t="array" ref="AJ42">SUMPRODUCT(SCNReq!$D31:$BT31,$D$8:$BT$8*($D$9:$BT$9=AJ$17))/SUMIFS($D$8:$BT$8,$D$9:$BT$9,AJ$17)</f>
        <v>0</v>
      </c>
      <c r="AK42" s="130" cm="1">
        <f t="array" ref="AK42">SUMPRODUCT(SCNReq!$D31:$BT31,$D$8:$BT$8*($D$9:$BT$9=AK$17))/SUMIFS($D$8:$BT$8,$D$9:$BT$9,AK$17)</f>
        <v>1.7689878735881267E-5</v>
      </c>
      <c r="AL42" s="130" cm="1">
        <f t="array" ref="AL42">SUMPRODUCT(SCNReq!$D31:$BT31,$D$8:$BT$8*($D$9:$BT$9=AL$17))/SUMIFS($D$8:$BT$8,$D$9:$BT$9,AL$17)</f>
        <v>3.5379757471762534E-5</v>
      </c>
      <c r="AM42" s="130" cm="1">
        <f t="array" ref="AM42">SUMPRODUCT(SCNReq!$D31:$BT31,$D$8:$BT$8*($D$9:$BT$9=AM$17))/SUMIFS($D$8:$BT$8,$D$9:$BT$9,AM$17)</f>
        <v>5.3069636207643794E-5</v>
      </c>
      <c r="AN42" s="130" cm="1">
        <f t="array" ref="AN42">SUMPRODUCT(SCNReq!$D31:$BT31,$D$8:$BT$8*($D$9:$BT$9=AN$17))/SUMIFS($D$8:$BT$8,$D$9:$BT$9,AN$17)</f>
        <v>4.3597966084016581E-4</v>
      </c>
      <c r="AO42" s="130" cm="1">
        <f t="array" ref="AO42">SUMPRODUCT(SCNReq!$D31:$BT31,$D$8:$BT$8*($D$9:$BT$9=AO$17))/SUMIFS($D$8:$BT$8,$D$9:$BT$9,AO$17)</f>
        <v>1.0613927241528757E-4</v>
      </c>
      <c r="AP42" s="130" cm="1">
        <f t="array" ref="AP42">SUMPRODUCT(SCNReq!$D31:$BT31,$D$8:$BT$8*($D$9:$BT$9=AP$17))/SUMIFS($D$8:$BT$8,$D$9:$BT$9,AP$17)</f>
        <v>2.5510372636444013E-4</v>
      </c>
      <c r="AQ42" s="130" cm="1">
        <f t="array" ref="AQ42">SUMPRODUCT(SCNReq!$D31:$BT31,$D$8:$BT$8*($D$9:$BT$9=AQ$17))/SUMIFS($D$8:$BT$8,$D$9:$BT$9,AQ$17)</f>
        <v>7.668020731656964E-4</v>
      </c>
      <c r="AR42" s="130" cm="1">
        <f t="array" ref="AR42">SUMPRODUCT(SCNReq!$D31:$BT31,$D$8:$BT$8*($D$9:$BT$9=AR$17))/SUMIFS($D$8:$BT$8,$D$9:$BT$9,AR$17)</f>
        <v>1.7946922567793866E-4</v>
      </c>
      <c r="AS42" s="130" cm="1">
        <f t="array" ref="AS42">SUMPRODUCT(SCNReq!$D31:$BT31,$D$8:$BT$8*($D$9:$BT$9=AS$17))/SUMIFS($D$8:$BT$8,$D$9:$BT$9,AS$17)</f>
        <v>0</v>
      </c>
      <c r="OS42" s="24"/>
      <c r="OT42" s="24"/>
      <c r="OU42" s="24"/>
      <c r="OV42" s="24"/>
    </row>
    <row r="43" spans="1:412" x14ac:dyDescent="0.3">
      <c r="A43" s="132">
        <v>2310</v>
      </c>
      <c r="B43" s="131">
        <v>49518</v>
      </c>
      <c r="C43" s="133" t="str">
        <v>ISIC 239</v>
      </c>
      <c r="D43" s="130" cm="1">
        <f t="array" ref="D43">SUMPRODUCT(SCNReq!$D32:$BT32,$D$8:$BT$8*($D$9:$BT$9=D$17))/SUMIFS($D$8:$BT$8,$D$9:$BT$9,D$17)</f>
        <v>0</v>
      </c>
      <c r="E43" s="130" cm="1">
        <f t="array" ref="E43">SUMPRODUCT(SCNReq!$D32:$BT32,$D$8:$BT$8*($D$9:$BT$9=E$17))/SUMIFS($D$8:$BT$8,$D$9:$BT$9,E$17)</f>
        <v>6.607536162866837E-3</v>
      </c>
      <c r="F43" s="130" cm="1">
        <f t="array" ref="F43">SUMPRODUCT(SCNReq!$D32:$BT32,$D$8:$BT$8*($D$9:$BT$9=F$17))/SUMIFS($D$8:$BT$8,$D$9:$BT$9,F$17)</f>
        <v>0</v>
      </c>
      <c r="G43" s="130" cm="1">
        <f t="array" ref="G43">SUMPRODUCT(SCNReq!$D32:$BT32,$D$8:$BT$8*($D$9:$BT$9=G$17))/SUMIFS($D$8:$BT$8,$D$9:$BT$9,G$17)</f>
        <v>0</v>
      </c>
      <c r="H43" s="130" cm="1">
        <f t="array" ref="H43">SUMPRODUCT(SCNReq!$D32:$BT32,$D$8:$BT$8*($D$9:$BT$9=H$17))/SUMIFS($D$8:$BT$8,$D$9:$BT$9,H$17)</f>
        <v>0</v>
      </c>
      <c r="I43" s="130" cm="1">
        <f t="array" ref="I43">SUMPRODUCT(SCNReq!$D32:$BT32,$D$8:$BT$8*($D$9:$BT$9=I$17))/SUMIFS($D$8:$BT$8,$D$9:$BT$9,I$17)</f>
        <v>2.0952200635510128E-4</v>
      </c>
      <c r="J43" s="130" cm="1">
        <f t="array" ref="J43">SUMPRODUCT(SCNReq!$D32:$BT32,$D$8:$BT$8*($D$9:$BT$9=J$17))/SUMIFS($D$8:$BT$8,$D$9:$BT$9,J$17)</f>
        <v>0</v>
      </c>
      <c r="K43" s="130" cm="1">
        <f t="array" ref="K43">SUMPRODUCT(SCNReq!$D32:$BT32,$D$8:$BT$8*($D$9:$BT$9=K$17))/SUMIFS($D$8:$BT$8,$D$9:$BT$9,K$17)</f>
        <v>0</v>
      </c>
      <c r="L43" s="130" cm="1">
        <f t="array" ref="L43">SUMPRODUCT(SCNReq!$D32:$BT32,$D$8:$BT$8*($D$9:$BT$9=L$17))/SUMIFS($D$8:$BT$8,$D$9:$BT$9,L$17)</f>
        <v>0</v>
      </c>
      <c r="M43" s="130" cm="1">
        <f t="array" ref="M43">SUMPRODUCT(SCNReq!$D32:$BT32,$D$8:$BT$8*($D$9:$BT$9=M$17))/SUMIFS($D$8:$BT$8,$D$9:$BT$9,M$17)</f>
        <v>0</v>
      </c>
      <c r="N43" s="130" cm="1">
        <f t="array" ref="N43">SUMPRODUCT(SCNReq!$D32:$BT32,$D$8:$BT$8*($D$9:$BT$9=N$17))/SUMIFS($D$8:$BT$8,$D$9:$BT$9,N$17)</f>
        <v>0</v>
      </c>
      <c r="O43" s="130" cm="1">
        <f t="array" ref="O43">SUMPRODUCT(SCNReq!$D32:$BT32,$D$8:$BT$8*($D$9:$BT$9=O$17))/SUMIFS($D$8:$BT$8,$D$9:$BT$9,O$17)</f>
        <v>0</v>
      </c>
      <c r="P43" s="130" cm="1">
        <f t="array" ref="P43">SUMPRODUCT(SCNReq!$D32:$BT32,$D$8:$BT$8*($D$9:$BT$9=P$17))/SUMIFS($D$8:$BT$8,$D$9:$BT$9,P$17)</f>
        <v>0</v>
      </c>
      <c r="Q43" s="130" cm="1">
        <f t="array" ref="Q43">SUMPRODUCT(SCNReq!$D32:$BT32,$D$8:$BT$8*($D$9:$BT$9=Q$17))/SUMIFS($D$8:$BT$8,$D$9:$BT$9,Q$17)</f>
        <v>0.39099946425382465</v>
      </c>
      <c r="R43" s="130" cm="1">
        <f t="array" ref="R43">SUMPRODUCT(SCNReq!$D32:$BT32,$D$8:$BT$8*($D$9:$BT$9=R$17))/SUMIFS($D$8:$BT$8,$D$9:$BT$9,R$17)</f>
        <v>0.58649919638073689</v>
      </c>
      <c r="S43" s="130" cm="1">
        <f t="array" ref="S43">SUMPRODUCT(SCNReq!$D32:$BT32,$D$8:$BT$8*($D$9:$BT$9=S$17))/SUMIFS($D$8:$BT$8,$D$9:$BT$9,S$17)</f>
        <v>0</v>
      </c>
      <c r="T43" s="130" cm="1">
        <f t="array" ref="T43">SUMPRODUCT(SCNReq!$D32:$BT32,$D$8:$BT$8*($D$9:$BT$9=T$17))/SUMIFS($D$8:$BT$8,$D$9:$BT$9,T$17)</f>
        <v>0</v>
      </c>
      <c r="U43" s="130" cm="1">
        <f t="array" ref="U43">SUMPRODUCT(SCNReq!$D32:$BT32,$D$8:$BT$8*($D$9:$BT$9=U$17))/SUMIFS($D$8:$BT$8,$D$9:$BT$9,U$17)</f>
        <v>0</v>
      </c>
      <c r="V43" s="130" cm="1">
        <f t="array" ref="V43">SUMPRODUCT(SCNReq!$D32:$BT32,$D$8:$BT$8*($D$9:$BT$9=V$17))/SUMIFS($D$8:$BT$8,$D$9:$BT$9,V$17)</f>
        <v>0</v>
      </c>
      <c r="W43" s="130" cm="1">
        <f t="array" ref="W43">SUMPRODUCT(SCNReq!$D32:$BT32,$D$8:$BT$8*($D$9:$BT$9=W$17))/SUMIFS($D$8:$BT$8,$D$9:$BT$9,W$17)</f>
        <v>0</v>
      </c>
      <c r="X43" s="130" cm="1">
        <f t="array" ref="X43">SUMPRODUCT(SCNReq!$D32:$BT32,$D$8:$BT$8*($D$9:$BT$9=X$17))/SUMIFS($D$8:$BT$8,$D$9:$BT$9,X$17)</f>
        <v>0</v>
      </c>
      <c r="Y43" s="130" cm="1">
        <f t="array" ref="Y43">SUMPRODUCT(SCNReq!$D32:$BT32,$D$8:$BT$8*($D$9:$BT$9=Y$17))/SUMIFS($D$8:$BT$8,$D$9:$BT$9,Y$17)</f>
        <v>0</v>
      </c>
      <c r="Z43" s="130" cm="1">
        <f t="array" ref="Z43">SUMPRODUCT(SCNReq!$D32:$BT32,$D$8:$BT$8*($D$9:$BT$9=Z$17))/SUMIFS($D$8:$BT$8,$D$9:$BT$9,Z$17)</f>
        <v>0</v>
      </c>
      <c r="AA43" s="130" cm="1">
        <f t="array" ref="AA43">SUMPRODUCT(SCNReq!$D32:$BT32,$D$8:$BT$8*($D$9:$BT$9=AA$17))/SUMIFS($D$8:$BT$8,$D$9:$BT$9,AA$17)</f>
        <v>0</v>
      </c>
      <c r="AB43" s="130" cm="1">
        <f t="array" ref="AB43">SUMPRODUCT(SCNReq!$D32:$BT32,$D$8:$BT$8*($D$9:$BT$9=AB$17))/SUMIFS($D$8:$BT$8,$D$9:$BT$9,AB$17)</f>
        <v>3.96849018790801E-5</v>
      </c>
      <c r="AC43" s="130" cm="1">
        <f t="array" ref="AC43">SUMPRODUCT(SCNReq!$D32:$BT32,$D$8:$BT$8*($D$9:$BT$9=AC$17))/SUMIFS($D$8:$BT$8,$D$9:$BT$9,AC$17)</f>
        <v>1.984245093954005E-5</v>
      </c>
      <c r="AD43" s="130" cm="1">
        <f t="array" ref="AD43">SUMPRODUCT(SCNReq!$D32:$BT32,$D$8:$BT$8*($D$9:$BT$9=AD$17))/SUMIFS($D$8:$BT$8,$D$9:$BT$9,AD$17)</f>
        <v>0</v>
      </c>
      <c r="AE43" s="130" cm="1">
        <f t="array" ref="AE43">SUMPRODUCT(SCNReq!$D32:$BT32,$D$8:$BT$8*($D$9:$BT$9=AE$17))/SUMIFS($D$8:$BT$8,$D$9:$BT$9,AE$17)</f>
        <v>1.5298529674385381E-2</v>
      </c>
      <c r="AF43" s="130" cm="1">
        <f t="array" ref="AF43">SUMPRODUCT(SCNReq!$D32:$BT32,$D$8:$BT$8*($D$9:$BT$9=AF$17))/SUMIFS($D$8:$BT$8,$D$9:$BT$9,AF$17)</f>
        <v>0</v>
      </c>
      <c r="AG43" s="130" cm="1">
        <f t="array" ref="AG43">SUMPRODUCT(SCNReq!$D32:$BT32,$D$8:$BT$8*($D$9:$BT$9=AG$17))/SUMIFS($D$8:$BT$8,$D$9:$BT$9,AG$17)</f>
        <v>0</v>
      </c>
      <c r="AH43" s="130" cm="1">
        <f t="array" ref="AH43">SUMPRODUCT(SCNReq!$D32:$BT32,$D$8:$BT$8*($D$9:$BT$9=AH$17))/SUMIFS($D$8:$BT$8,$D$9:$BT$9,AH$17)</f>
        <v>0</v>
      </c>
      <c r="AI43" s="130" cm="1">
        <f t="array" ref="AI43">SUMPRODUCT(SCNReq!$D32:$BT32,$D$8:$BT$8*($D$9:$BT$9=AI$17))/SUMIFS($D$8:$BT$8,$D$9:$BT$9,AI$17)</f>
        <v>0</v>
      </c>
      <c r="AJ43" s="130" cm="1">
        <f t="array" ref="AJ43">SUMPRODUCT(SCNReq!$D32:$BT32,$D$8:$BT$8*($D$9:$BT$9=AJ$17))/SUMIFS($D$8:$BT$8,$D$9:$BT$9,AJ$17)</f>
        <v>0</v>
      </c>
      <c r="AK43" s="130" cm="1">
        <f t="array" ref="AK43">SUMPRODUCT(SCNReq!$D32:$BT32,$D$8:$BT$8*($D$9:$BT$9=AK$17))/SUMIFS($D$8:$BT$8,$D$9:$BT$9,AK$17)</f>
        <v>0</v>
      </c>
      <c r="AL43" s="130" cm="1">
        <f t="array" ref="AL43">SUMPRODUCT(SCNReq!$D32:$BT32,$D$8:$BT$8*($D$9:$BT$9=AL$17))/SUMIFS($D$8:$BT$8,$D$9:$BT$9,AL$17)</f>
        <v>0</v>
      </c>
      <c r="AM43" s="130" cm="1">
        <f t="array" ref="AM43">SUMPRODUCT(SCNReq!$D32:$BT32,$D$8:$BT$8*($D$9:$BT$9=AM$17))/SUMIFS($D$8:$BT$8,$D$9:$BT$9,AM$17)</f>
        <v>0</v>
      </c>
      <c r="AN43" s="130" cm="1">
        <f t="array" ref="AN43">SUMPRODUCT(SCNReq!$D32:$BT32,$D$8:$BT$8*($D$9:$BT$9=AN$17))/SUMIFS($D$8:$BT$8,$D$9:$BT$9,AN$17)</f>
        <v>0</v>
      </c>
      <c r="AO43" s="130" cm="1">
        <f t="array" ref="AO43">SUMPRODUCT(SCNReq!$D32:$BT32,$D$8:$BT$8*($D$9:$BT$9=AO$17))/SUMIFS($D$8:$BT$8,$D$9:$BT$9,AO$17)</f>
        <v>0</v>
      </c>
      <c r="AP43" s="130" cm="1">
        <f t="array" ref="AP43">SUMPRODUCT(SCNReq!$D32:$BT32,$D$8:$BT$8*($D$9:$BT$9=AP$17))/SUMIFS($D$8:$BT$8,$D$9:$BT$9,AP$17)</f>
        <v>0</v>
      </c>
      <c r="AQ43" s="130" cm="1">
        <f t="array" ref="AQ43">SUMPRODUCT(SCNReq!$D32:$BT32,$D$8:$BT$8*($D$9:$BT$9=AQ$17))/SUMIFS($D$8:$BT$8,$D$9:$BT$9,AQ$17)</f>
        <v>0</v>
      </c>
      <c r="AR43" s="130" cm="1">
        <f t="array" ref="AR43">SUMPRODUCT(SCNReq!$D32:$BT32,$D$8:$BT$8*($D$9:$BT$9=AR$17))/SUMIFS($D$8:$BT$8,$D$9:$BT$9,AR$17)</f>
        <v>0</v>
      </c>
      <c r="AS43" s="130" cm="1">
        <f t="array" ref="AS43">SUMPRODUCT(SCNReq!$D32:$BT32,$D$8:$BT$8*($D$9:$BT$9=AS$17))/SUMIFS($D$8:$BT$8,$D$9:$BT$9,AS$17)</f>
        <v>0</v>
      </c>
      <c r="OS43" s="24"/>
      <c r="OT43" s="24"/>
      <c r="OU43" s="24"/>
      <c r="OV43" s="24"/>
    </row>
    <row r="44" spans="1:412" x14ac:dyDescent="0.3">
      <c r="A44" s="132">
        <v>2320</v>
      </c>
      <c r="B44" s="131">
        <v>33012</v>
      </c>
      <c r="C44" s="133" t="str">
        <v>ISIC 231</v>
      </c>
      <c r="D44" s="130" cm="1">
        <f t="array" ref="D44">SUMPRODUCT(SCNReq!$D33:$BT33,$D$8:$BT$8*($D$9:$BT$9=D$17))/SUMIFS($D$8:$BT$8,$D$9:$BT$9,D$17)</f>
        <v>0</v>
      </c>
      <c r="E44" s="130" cm="1">
        <f t="array" ref="E44">SUMPRODUCT(SCNReq!$D33:$BT33,$D$8:$BT$8*($D$9:$BT$9=E$17))/SUMIFS($D$8:$BT$8,$D$9:$BT$9,E$17)</f>
        <v>1.5541922290388548E-3</v>
      </c>
      <c r="F44" s="130" cm="1">
        <f t="array" ref="F44">SUMPRODUCT(SCNReq!$D33:$BT33,$D$8:$BT$8*($D$9:$BT$9=F$17))/SUMIFS($D$8:$BT$8,$D$9:$BT$9,F$17)</f>
        <v>0</v>
      </c>
      <c r="G44" s="130" cm="1">
        <f t="array" ref="G44">SUMPRODUCT(SCNReq!$D33:$BT33,$D$8:$BT$8*($D$9:$BT$9=G$17))/SUMIFS($D$8:$BT$8,$D$9:$BT$9,G$17)</f>
        <v>0</v>
      </c>
      <c r="H44" s="130" cm="1">
        <f t="array" ref="H44">SUMPRODUCT(SCNReq!$D33:$BT33,$D$8:$BT$8*($D$9:$BT$9=H$17))/SUMIFS($D$8:$BT$8,$D$9:$BT$9,H$17)</f>
        <v>0</v>
      </c>
      <c r="I44" s="130" cm="1">
        <f t="array" ref="I44">SUMPRODUCT(SCNReq!$D33:$BT33,$D$8:$BT$8*($D$9:$BT$9=I$17))/SUMIFS($D$8:$BT$8,$D$9:$BT$9,I$17)</f>
        <v>0</v>
      </c>
      <c r="J44" s="130" cm="1">
        <f t="array" ref="J44">SUMPRODUCT(SCNReq!$D33:$BT33,$D$8:$BT$8*($D$9:$BT$9=J$17))/SUMIFS($D$8:$BT$8,$D$9:$BT$9,J$17)</f>
        <v>0</v>
      </c>
      <c r="K44" s="130" cm="1">
        <f t="array" ref="K44">SUMPRODUCT(SCNReq!$D33:$BT33,$D$8:$BT$8*($D$9:$BT$9=K$17))/SUMIFS($D$8:$BT$8,$D$9:$BT$9,K$17)</f>
        <v>4.9079754601226997E-4</v>
      </c>
      <c r="L44" s="130" cm="1">
        <f t="array" ref="L44">SUMPRODUCT(SCNReq!$D33:$BT33,$D$8:$BT$8*($D$9:$BT$9=L$17))/SUMIFS($D$8:$BT$8,$D$9:$BT$9,L$17)</f>
        <v>0</v>
      </c>
      <c r="M44" s="130" cm="1">
        <f t="array" ref="M44">SUMPRODUCT(SCNReq!$D33:$BT33,$D$8:$BT$8*($D$9:$BT$9=M$17))/SUMIFS($D$8:$BT$8,$D$9:$BT$9,M$17)</f>
        <v>0</v>
      </c>
      <c r="N44" s="130" cm="1">
        <f t="array" ref="N44">SUMPRODUCT(SCNReq!$D33:$BT33,$D$8:$BT$8*($D$9:$BT$9=N$17))/SUMIFS($D$8:$BT$8,$D$9:$BT$9,N$17)</f>
        <v>1.537797148041095E-4</v>
      </c>
      <c r="O44" s="130" cm="1">
        <f t="array" ref="O44">SUMPRODUCT(SCNReq!$D33:$BT33,$D$8:$BT$8*($D$9:$BT$9=O$17))/SUMIFS($D$8:$BT$8,$D$9:$BT$9,O$17)</f>
        <v>0</v>
      </c>
      <c r="P44" s="130" cm="1">
        <f t="array" ref="P44">SUMPRODUCT(SCNReq!$D33:$BT33,$D$8:$BT$8*($D$9:$BT$9=P$17))/SUMIFS($D$8:$BT$8,$D$9:$BT$9,P$17)</f>
        <v>1.1042944785276073E-3</v>
      </c>
      <c r="Q44" s="130" cm="1">
        <f t="array" ref="Q44">SUMPRODUCT(SCNReq!$D33:$BT33,$D$8:$BT$8*($D$9:$BT$9=Q$17))/SUMIFS($D$8:$BT$8,$D$9:$BT$9,Q$17)</f>
        <v>0.38476891615541925</v>
      </c>
      <c r="R44" s="130" cm="1">
        <f t="array" ref="R44">SUMPRODUCT(SCNReq!$D33:$BT33,$D$8:$BT$8*($D$9:$BT$9=R$17))/SUMIFS($D$8:$BT$8,$D$9:$BT$9,R$17)</f>
        <v>0.57715337423312885</v>
      </c>
      <c r="S44" s="130" cm="1">
        <f t="array" ref="S44">SUMPRODUCT(SCNReq!$D33:$BT33,$D$8:$BT$8*($D$9:$BT$9=S$17))/SUMIFS($D$8:$BT$8,$D$9:$BT$9,S$17)</f>
        <v>5.3169734151329239E-4</v>
      </c>
      <c r="T44" s="130" cm="1">
        <f t="array" ref="T44">SUMPRODUCT(SCNReq!$D33:$BT33,$D$8:$BT$8*($D$9:$BT$9=T$17))/SUMIFS($D$8:$BT$8,$D$9:$BT$9,T$17)</f>
        <v>0</v>
      </c>
      <c r="U44" s="130" cm="1">
        <f t="array" ref="U44">SUMPRODUCT(SCNReq!$D33:$BT33,$D$8:$BT$8*($D$9:$BT$9=U$17))/SUMIFS($D$8:$BT$8,$D$9:$BT$9,U$17)</f>
        <v>2.7811860940695297E-3</v>
      </c>
      <c r="V44" s="130" cm="1">
        <f t="array" ref="V44">SUMPRODUCT(SCNReq!$D33:$BT33,$D$8:$BT$8*($D$9:$BT$9=V$17))/SUMIFS($D$8:$BT$8,$D$9:$BT$9,V$17)</f>
        <v>0</v>
      </c>
      <c r="W44" s="130" cm="1">
        <f t="array" ref="W44">SUMPRODUCT(SCNReq!$D33:$BT33,$D$8:$BT$8*($D$9:$BT$9=W$17))/SUMIFS($D$8:$BT$8,$D$9:$BT$9,W$17)</f>
        <v>0</v>
      </c>
      <c r="X44" s="130" cm="1">
        <f t="array" ref="X44">SUMPRODUCT(SCNReq!$D33:$BT33,$D$8:$BT$8*($D$9:$BT$9=X$17))/SUMIFS($D$8:$BT$8,$D$9:$BT$9,X$17)</f>
        <v>0</v>
      </c>
      <c r="Y44" s="130" cm="1">
        <f t="array" ref="Y44">SUMPRODUCT(SCNReq!$D33:$BT33,$D$8:$BT$8*($D$9:$BT$9=Y$17))/SUMIFS($D$8:$BT$8,$D$9:$BT$9,Y$17)</f>
        <v>0</v>
      </c>
      <c r="Z44" s="130" cm="1">
        <f t="array" ref="Z44">SUMPRODUCT(SCNReq!$D33:$BT33,$D$8:$BT$8*($D$9:$BT$9=Z$17))/SUMIFS($D$8:$BT$8,$D$9:$BT$9,Z$17)</f>
        <v>2.0275370418460005E-3</v>
      </c>
      <c r="AA44" s="130" cm="1">
        <f t="array" ref="AA44">SUMPRODUCT(SCNReq!$D33:$BT33,$D$8:$BT$8*($D$9:$BT$9=AA$17))/SUMIFS($D$8:$BT$8,$D$9:$BT$9,AA$17)</f>
        <v>0</v>
      </c>
      <c r="AB44" s="130" cm="1">
        <f t="array" ref="AB44">SUMPRODUCT(SCNReq!$D33:$BT33,$D$8:$BT$8*($D$9:$BT$9=AB$17))/SUMIFS($D$8:$BT$8,$D$9:$BT$9,AB$17)</f>
        <v>0</v>
      </c>
      <c r="AC44" s="130" cm="1">
        <f t="array" ref="AC44">SUMPRODUCT(SCNReq!$D33:$BT33,$D$8:$BT$8*($D$9:$BT$9=AC$17))/SUMIFS($D$8:$BT$8,$D$9:$BT$9,AC$17)</f>
        <v>0</v>
      </c>
      <c r="AD44" s="130" cm="1">
        <f t="array" ref="AD44">SUMPRODUCT(SCNReq!$D33:$BT33,$D$8:$BT$8*($D$9:$BT$9=AD$17))/SUMIFS($D$8:$BT$8,$D$9:$BT$9,AD$17)</f>
        <v>0</v>
      </c>
      <c r="AE44" s="130" cm="1">
        <f t="array" ref="AE44">SUMPRODUCT(SCNReq!$D33:$BT33,$D$8:$BT$8*($D$9:$BT$9=AE$17))/SUMIFS($D$8:$BT$8,$D$9:$BT$9,AE$17)</f>
        <v>1.1411042944785276E-2</v>
      </c>
      <c r="AF44" s="130" cm="1">
        <f t="array" ref="AF44">SUMPRODUCT(SCNReq!$D33:$BT33,$D$8:$BT$8*($D$9:$BT$9=AF$17))/SUMIFS($D$8:$BT$8,$D$9:$BT$9,AF$17)</f>
        <v>1.5787321063394682E-2</v>
      </c>
      <c r="AG44" s="130" cm="1">
        <f t="array" ref="AG44">SUMPRODUCT(SCNReq!$D33:$BT33,$D$8:$BT$8*($D$9:$BT$9=AG$17))/SUMIFS($D$8:$BT$8,$D$9:$BT$9,AG$17)</f>
        <v>0</v>
      </c>
      <c r="AH44" s="130" cm="1">
        <f t="array" ref="AH44">SUMPRODUCT(SCNReq!$D33:$BT33,$D$8:$BT$8*($D$9:$BT$9=AH$17))/SUMIFS($D$8:$BT$8,$D$9:$BT$9,AH$17)</f>
        <v>0</v>
      </c>
      <c r="AI44" s="130" cm="1">
        <f t="array" ref="AI44">SUMPRODUCT(SCNReq!$D33:$BT33,$D$8:$BT$8*($D$9:$BT$9=AI$17))/SUMIFS($D$8:$BT$8,$D$9:$BT$9,AI$17)</f>
        <v>0</v>
      </c>
      <c r="AJ44" s="130" cm="1">
        <f t="array" ref="AJ44">SUMPRODUCT(SCNReq!$D33:$BT33,$D$8:$BT$8*($D$9:$BT$9=AJ$17))/SUMIFS($D$8:$BT$8,$D$9:$BT$9,AJ$17)</f>
        <v>0</v>
      </c>
      <c r="AK44" s="130" cm="1">
        <f t="array" ref="AK44">SUMPRODUCT(SCNReq!$D33:$BT33,$D$8:$BT$8*($D$9:$BT$9=AK$17))/SUMIFS($D$8:$BT$8,$D$9:$BT$9,AK$17)</f>
        <v>0</v>
      </c>
      <c r="AL44" s="130" cm="1">
        <f t="array" ref="AL44">SUMPRODUCT(SCNReq!$D33:$BT33,$D$8:$BT$8*($D$9:$BT$9=AL$17))/SUMIFS($D$8:$BT$8,$D$9:$BT$9,AL$17)</f>
        <v>0</v>
      </c>
      <c r="AM44" s="130" cm="1">
        <f t="array" ref="AM44">SUMPRODUCT(SCNReq!$D33:$BT33,$D$8:$BT$8*($D$9:$BT$9=AM$17))/SUMIFS($D$8:$BT$8,$D$9:$BT$9,AM$17)</f>
        <v>0</v>
      </c>
      <c r="AN44" s="130" cm="1">
        <f t="array" ref="AN44">SUMPRODUCT(SCNReq!$D33:$BT33,$D$8:$BT$8*($D$9:$BT$9=AN$17))/SUMIFS($D$8:$BT$8,$D$9:$BT$9,AN$17)</f>
        <v>0</v>
      </c>
      <c r="AO44" s="130" cm="1">
        <f t="array" ref="AO44">SUMPRODUCT(SCNReq!$D33:$BT33,$D$8:$BT$8*($D$9:$BT$9=AO$17))/SUMIFS($D$8:$BT$8,$D$9:$BT$9,AO$17)</f>
        <v>0</v>
      </c>
      <c r="AP44" s="130" cm="1">
        <f t="array" ref="AP44">SUMPRODUCT(SCNReq!$D33:$BT33,$D$8:$BT$8*($D$9:$BT$9=AP$17))/SUMIFS($D$8:$BT$8,$D$9:$BT$9,AP$17)</f>
        <v>0</v>
      </c>
      <c r="AQ44" s="130" cm="1">
        <f t="array" ref="AQ44">SUMPRODUCT(SCNReq!$D33:$BT33,$D$8:$BT$8*($D$9:$BT$9=AQ$17))/SUMIFS($D$8:$BT$8,$D$9:$BT$9,AQ$17)</f>
        <v>0</v>
      </c>
      <c r="AR44" s="130" cm="1">
        <f t="array" ref="AR44">SUMPRODUCT(SCNReq!$D33:$BT33,$D$8:$BT$8*($D$9:$BT$9=AR$17))/SUMIFS($D$8:$BT$8,$D$9:$BT$9,AR$17)</f>
        <v>0</v>
      </c>
      <c r="AS44" s="130" cm="1">
        <f t="array" ref="AS44">SUMPRODUCT(SCNReq!$D33:$BT33,$D$8:$BT$8*($D$9:$BT$9=AS$17))/SUMIFS($D$8:$BT$8,$D$9:$BT$9,AS$17)</f>
        <v>0</v>
      </c>
      <c r="OS44" s="24"/>
      <c r="OT44" s="24"/>
      <c r="OU44" s="24"/>
      <c r="OV44" s="24"/>
    </row>
    <row r="45" spans="1:412" x14ac:dyDescent="0.3">
      <c r="A45" s="132">
        <v>2491</v>
      </c>
      <c r="B45" s="131">
        <v>92604</v>
      </c>
      <c r="C45" s="133" t="str">
        <v>ISIC 241</v>
      </c>
      <c r="D45" s="130" cm="1">
        <f t="array" ref="D45">SUMPRODUCT(SCNReq!$D34:$BT34,$D$8:$BT$8*($D$9:$BT$9=D$17))/SUMIFS($D$8:$BT$8,$D$9:$BT$9,D$17)</f>
        <v>7.5343405633197299E-3</v>
      </c>
      <c r="E45" s="130" cm="1">
        <f t="array" ref="E45">SUMPRODUCT(SCNReq!$D34:$BT34,$D$8:$BT$8*($D$9:$BT$9=E$17))/SUMIFS($D$8:$BT$8,$D$9:$BT$9,E$17)</f>
        <v>5.6825258438161661E-3</v>
      </c>
      <c r="F45" s="130" cm="1">
        <f t="array" ref="F45">SUMPRODUCT(SCNReq!$D34:$BT34,$D$8:$BT$8*($D$9:$BT$9=F$17))/SUMIFS($D$8:$BT$8,$D$9:$BT$9,F$17)</f>
        <v>3.1137127911321458E-5</v>
      </c>
      <c r="G45" s="130" cm="1">
        <f t="array" ref="G45">SUMPRODUCT(SCNReq!$D34:$BT34,$D$8:$BT$8*($D$9:$BT$9=G$17))/SUMIFS($D$8:$BT$8,$D$9:$BT$9,G$17)</f>
        <v>1.5568563955660729E-5</v>
      </c>
      <c r="H45" s="130" cm="1">
        <f t="array" ref="H45">SUMPRODUCT(SCNReq!$D34:$BT34,$D$8:$BT$8*($D$9:$BT$9=H$17))/SUMIFS($D$8:$BT$8,$D$9:$BT$9,H$17)</f>
        <v>1.0897994768962511E-4</v>
      </c>
      <c r="I45" s="130" cm="1">
        <f t="array" ref="I45">SUMPRODUCT(SCNReq!$D34:$BT34,$D$8:$BT$8*($D$9:$BT$9=I$17))/SUMIFS($D$8:$BT$8,$D$9:$BT$9,I$17)</f>
        <v>1.653905924998308E-3</v>
      </c>
      <c r="J45" s="130" cm="1">
        <f t="array" ref="J45">SUMPRODUCT(SCNReq!$D34:$BT34,$D$8:$BT$8*($D$9:$BT$9=J$17))/SUMIFS($D$8:$BT$8,$D$9:$BT$9,J$17)</f>
        <v>1.4528372119580374E-4</v>
      </c>
      <c r="K45" s="130" cm="1">
        <f t="array" ref="K45">SUMPRODUCT(SCNReq!$D34:$BT34,$D$8:$BT$8*($D$9:$BT$9=K$17))/SUMIFS($D$8:$BT$8,$D$9:$BT$9,K$17)</f>
        <v>9.3411383733964381E-5</v>
      </c>
      <c r="L45" s="130" cm="1">
        <f t="array" ref="L45">SUMPRODUCT(SCNReq!$D34:$BT34,$D$8:$BT$8*($D$9:$BT$9=L$17))/SUMIFS($D$8:$BT$8,$D$9:$BT$9,L$17)</f>
        <v>4.7548266548873329E-4</v>
      </c>
      <c r="M45" s="130" cm="1">
        <f t="array" ref="M45">SUMPRODUCT(SCNReq!$D34:$BT34,$D$8:$BT$8*($D$9:$BT$9=M$17))/SUMIFS($D$8:$BT$8,$D$9:$BT$9,M$17)</f>
        <v>0</v>
      </c>
      <c r="N45" s="130" cm="1">
        <f t="array" ref="N45">SUMPRODUCT(SCNReq!$D34:$BT34,$D$8:$BT$8*($D$9:$BT$9=N$17))/SUMIFS($D$8:$BT$8,$D$9:$BT$9,N$17)</f>
        <v>2.8012924321239845E-3</v>
      </c>
      <c r="O45" s="130" cm="1">
        <f t="array" ref="O45">SUMPRODUCT(SCNReq!$D34:$BT34,$D$8:$BT$8*($D$9:$BT$9=O$17))/SUMIFS($D$8:$BT$8,$D$9:$BT$9,O$17)</f>
        <v>2.0239133142358945E-4</v>
      </c>
      <c r="P45" s="130" cm="1">
        <f t="array" ref="P45">SUMPRODUCT(SCNReq!$D34:$BT34,$D$8:$BT$8*($D$9:$BT$9=P$17))/SUMIFS($D$8:$BT$8,$D$9:$BT$9,P$17)</f>
        <v>1.9149333665462699E-3</v>
      </c>
      <c r="Q45" s="130" cm="1">
        <f t="array" ref="Q45">SUMPRODUCT(SCNReq!$D34:$BT34,$D$8:$BT$8*($D$9:$BT$9=Q$17))/SUMIFS($D$8:$BT$8,$D$9:$BT$9,Q$17)</f>
        <v>0.28532818532818532</v>
      </c>
      <c r="R45" s="130" cm="1">
        <f t="array" ref="R45">SUMPRODUCT(SCNReq!$D34:$BT34,$D$8:$BT$8*($D$9:$BT$9=R$17))/SUMIFS($D$8:$BT$8,$D$9:$BT$9,R$17)</f>
        <v>0.42799227799227796</v>
      </c>
      <c r="S45" s="130" cm="1">
        <f t="array" ref="S45">SUMPRODUCT(SCNReq!$D34:$BT34,$D$8:$BT$8*($D$9:$BT$9=S$17))/SUMIFS($D$8:$BT$8,$D$9:$BT$9,S$17)</f>
        <v>0.19133765101507036</v>
      </c>
      <c r="T45" s="130" cm="1">
        <f t="array" ref="T45">SUMPRODUCT(SCNReq!$D34:$BT34,$D$8:$BT$8*($D$9:$BT$9=T$17))/SUMIFS($D$8:$BT$8,$D$9:$BT$9,T$17)</f>
        <v>1.6658363432556981E-3</v>
      </c>
      <c r="U45" s="130" cm="1">
        <f t="array" ref="U45">SUMPRODUCT(SCNReq!$D34:$BT34,$D$8:$BT$8*($D$9:$BT$9=U$17))/SUMIFS($D$8:$BT$8,$D$9:$BT$9,U$17)</f>
        <v>2.0861875700585379E-3</v>
      </c>
      <c r="V45" s="130" cm="1">
        <f t="array" ref="V45">SUMPRODUCT(SCNReq!$D34:$BT34,$D$8:$BT$8*($D$9:$BT$9=V$17))/SUMIFS($D$8:$BT$8,$D$9:$BT$9,V$17)</f>
        <v>0</v>
      </c>
      <c r="W45" s="130" cm="1">
        <f t="array" ref="W45">SUMPRODUCT(SCNReq!$D34:$BT34,$D$8:$BT$8*($D$9:$BT$9=W$17))/SUMIFS($D$8:$BT$8,$D$9:$BT$9,W$17)</f>
        <v>1.2766222443641798E-3</v>
      </c>
      <c r="X45" s="130" cm="1">
        <f t="array" ref="X45">SUMPRODUCT(SCNReq!$D34:$BT34,$D$8:$BT$8*($D$9:$BT$9=X$17))/SUMIFS($D$8:$BT$8,$D$9:$BT$9,X$17)</f>
        <v>2.179598953792502E-3</v>
      </c>
      <c r="Y45" s="130" cm="1">
        <f t="array" ref="Y45">SUMPRODUCT(SCNReq!$D34:$BT34,$D$8:$BT$8*($D$9:$BT$9=Y$17))/SUMIFS($D$8:$BT$8,$D$9:$BT$9,Y$17)</f>
        <v>3.8977748559104325E-3</v>
      </c>
      <c r="Z45" s="130" cm="1">
        <f t="array" ref="Z45">SUMPRODUCT(SCNReq!$D34:$BT34,$D$8:$BT$8*($D$9:$BT$9=Z$17))/SUMIFS($D$8:$BT$8,$D$9:$BT$9,Z$17)</f>
        <v>2.1821894815632647E-3</v>
      </c>
      <c r="AA45" s="130" cm="1">
        <f t="array" ref="AA45">SUMPRODUCT(SCNReq!$D34:$BT34,$D$8:$BT$8*($D$9:$BT$9=AA$17))/SUMIFS($D$8:$BT$8,$D$9:$BT$9,AA$17)</f>
        <v>4.9819404658114333E-4</v>
      </c>
      <c r="AB45" s="130" cm="1">
        <f t="array" ref="AB45">SUMPRODUCT(SCNReq!$D34:$BT34,$D$8:$BT$8*($D$9:$BT$9=AB$17))/SUMIFS($D$8:$BT$8,$D$9:$BT$9,AB$17)</f>
        <v>7.2653298459750062E-5</v>
      </c>
      <c r="AC45" s="130" cm="1">
        <f t="array" ref="AC45">SUMPRODUCT(SCNReq!$D34:$BT34,$D$8:$BT$8*($D$9:$BT$9=AC$17))/SUMIFS($D$8:$BT$8,$D$9:$BT$9,AC$17)</f>
        <v>3.6326649229875031E-5</v>
      </c>
      <c r="AD45" s="130" cm="1">
        <f t="array" ref="AD45">SUMPRODUCT(SCNReq!$D34:$BT34,$D$8:$BT$8*($D$9:$BT$9=AD$17))/SUMIFS($D$8:$BT$8,$D$9:$BT$9,AD$17)</f>
        <v>9.3411383733964381E-5</v>
      </c>
      <c r="AE45" s="130" cm="1">
        <f t="array" ref="AE45">SUMPRODUCT(SCNReq!$D34:$BT34,$D$8:$BT$8*($D$9:$BT$9=AE$17))/SUMIFS($D$8:$BT$8,$D$9:$BT$9,AE$17)</f>
        <v>3.4515506289699835E-2</v>
      </c>
      <c r="AF45" s="130" cm="1">
        <f t="array" ref="AF45">SUMPRODUCT(SCNReq!$D34:$BT34,$D$8:$BT$8*($D$9:$BT$9=AF$17))/SUMIFS($D$8:$BT$8,$D$9:$BT$9,AF$17)</f>
        <v>3.7364553493585752E-4</v>
      </c>
      <c r="AG45" s="130" cm="1">
        <f t="array" ref="AG45">SUMPRODUCT(SCNReq!$D34:$BT34,$D$8:$BT$8*($D$9:$BT$9=AG$17))/SUMIFS($D$8:$BT$8,$D$9:$BT$9,AG$17)</f>
        <v>0</v>
      </c>
      <c r="AH45" s="130" cm="1">
        <f t="array" ref="AH45">SUMPRODUCT(SCNReq!$D34:$BT34,$D$8:$BT$8*($D$9:$BT$9=AH$17))/SUMIFS($D$8:$BT$8,$D$9:$BT$9,AH$17)</f>
        <v>6.9274045621089389E-4</v>
      </c>
      <c r="AI45" s="130" cm="1">
        <f t="array" ref="AI45">SUMPRODUCT(SCNReq!$D34:$BT34,$D$8:$BT$8*($D$9:$BT$9=AI$17))/SUMIFS($D$8:$BT$8,$D$9:$BT$9,AI$17)</f>
        <v>0</v>
      </c>
      <c r="AJ45" s="130" cm="1">
        <f t="array" ref="AJ45">SUMPRODUCT(SCNReq!$D34:$BT34,$D$8:$BT$8*($D$9:$BT$9=AJ$17))/SUMIFS($D$8:$BT$8,$D$9:$BT$9,AJ$17)</f>
        <v>0</v>
      </c>
      <c r="AK45" s="130" cm="1">
        <f t="array" ref="AK45">SUMPRODUCT(SCNReq!$D34:$BT34,$D$8:$BT$8*($D$9:$BT$9=AK$17))/SUMIFS($D$8:$BT$8,$D$9:$BT$9,AK$17)</f>
        <v>0</v>
      </c>
      <c r="AL45" s="130" cm="1">
        <f t="array" ref="AL45">SUMPRODUCT(SCNReq!$D34:$BT34,$D$8:$BT$8*($D$9:$BT$9=AL$17))/SUMIFS($D$8:$BT$8,$D$9:$BT$9,AL$17)</f>
        <v>0</v>
      </c>
      <c r="AM45" s="130" cm="1">
        <f t="array" ref="AM45">SUMPRODUCT(SCNReq!$D34:$BT34,$D$8:$BT$8*($D$9:$BT$9=AM$17))/SUMIFS($D$8:$BT$8,$D$9:$BT$9,AM$17)</f>
        <v>1.0742309129405903E-3</v>
      </c>
      <c r="AN45" s="130" cm="1">
        <f t="array" ref="AN45">SUMPRODUCT(SCNReq!$D34:$BT34,$D$8:$BT$8*($D$9:$BT$9=AN$17))/SUMIFS($D$8:$BT$8,$D$9:$BT$9,AN$17)</f>
        <v>4.0111839880835841E-5</v>
      </c>
      <c r="AO45" s="130" cm="1">
        <f t="array" ref="AO45">SUMPRODUCT(SCNReq!$D34:$BT34,$D$8:$BT$8*($D$9:$BT$9=AO$17))/SUMIFS($D$8:$BT$8,$D$9:$BT$9,AO$17)</f>
        <v>3.2693984306887534E-4</v>
      </c>
      <c r="AP45" s="130" cm="1">
        <f t="array" ref="AP45">SUMPRODUCT(SCNReq!$D34:$BT34,$D$8:$BT$8*($D$9:$BT$9=AP$17))/SUMIFS($D$8:$BT$8,$D$9:$BT$9,AP$17)</f>
        <v>1.9572883528923719E-4</v>
      </c>
      <c r="AQ45" s="130" cm="1">
        <f t="array" ref="AQ45">SUMPRODUCT(SCNReq!$D34:$BT34,$D$8:$BT$8*($D$9:$BT$9=AQ$17))/SUMIFS($D$8:$BT$8,$D$9:$BT$9,AQ$17)</f>
        <v>1.6514679071387469E-4</v>
      </c>
      <c r="AR45" s="130" cm="1">
        <f t="array" ref="AR45">SUMPRODUCT(SCNReq!$D34:$BT34,$D$8:$BT$8*($D$9:$BT$9=AR$17))/SUMIFS($D$8:$BT$8,$D$9:$BT$9,AR$17)</f>
        <v>1.0108661694319125E-4</v>
      </c>
      <c r="AS45" s="130" cm="1">
        <f t="array" ref="AS45">SUMPRODUCT(SCNReq!$D34:$BT34,$D$8:$BT$8*($D$9:$BT$9=AS$17))/SUMIFS($D$8:$BT$8,$D$9:$BT$9,AS$17)</f>
        <v>0</v>
      </c>
      <c r="OS45" s="24"/>
      <c r="OT45" s="24"/>
      <c r="OU45" s="24"/>
      <c r="OV45" s="24"/>
    </row>
    <row r="46" spans="1:412" x14ac:dyDescent="0.3">
      <c r="A46" s="132">
        <v>2492</v>
      </c>
      <c r="B46" s="131">
        <v>50809</v>
      </c>
      <c r="C46" s="133" t="str">
        <v>ISIC 242</v>
      </c>
      <c r="D46" s="130" cm="1">
        <f t="array" ref="D46">SUMPRODUCT(SCNReq!$D35:$BT35,$D$8:$BT$8*($D$9:$BT$9=D$17))/SUMIFS($D$8:$BT$8,$D$9:$BT$9,D$17)</f>
        <v>2.4852995050105091E-4</v>
      </c>
      <c r="E46" s="130" cm="1">
        <f t="array" ref="E46">SUMPRODUCT(SCNReq!$D35:$BT35,$D$8:$BT$8*($D$9:$BT$9=E$17))/SUMIFS($D$8:$BT$8,$D$9:$BT$9,E$17)</f>
        <v>6.3087104364996748E-5</v>
      </c>
      <c r="F46" s="130" cm="1">
        <f t="array" ref="F46">SUMPRODUCT(SCNReq!$D35:$BT35,$D$8:$BT$8*($D$9:$BT$9=F$17))/SUMIFS($D$8:$BT$8,$D$9:$BT$9,F$17)</f>
        <v>2.1638876797193886E-3</v>
      </c>
      <c r="G46" s="130" cm="1">
        <f t="array" ref="G46">SUMPRODUCT(SCNReq!$D35:$BT35,$D$8:$BT$8*($D$9:$BT$9=G$17))/SUMIFS($D$8:$BT$8,$D$9:$BT$9,G$17)</f>
        <v>0</v>
      </c>
      <c r="H46" s="130" cm="1">
        <f t="array" ref="H46">SUMPRODUCT(SCNReq!$D35:$BT35,$D$8:$BT$8*($D$9:$BT$9=H$17))/SUMIFS($D$8:$BT$8,$D$9:$BT$9,H$17)</f>
        <v>2.5108667537268709E-3</v>
      </c>
      <c r="I46" s="130" cm="1">
        <f t="array" ref="I46">SUMPRODUCT(SCNReq!$D35:$BT35,$D$8:$BT$8*($D$9:$BT$9=I$17))/SUMIFS($D$8:$BT$8,$D$9:$BT$9,I$17)</f>
        <v>5.9774442985412754E-4</v>
      </c>
      <c r="J46" s="130" cm="1">
        <f t="array" ref="J46">SUMPRODUCT(SCNReq!$D35:$BT35,$D$8:$BT$8*($D$9:$BT$9=J$17))/SUMIFS($D$8:$BT$8,$D$9:$BT$9,J$17)</f>
        <v>1.8270629280517637E-5</v>
      </c>
      <c r="K46" s="130" cm="1">
        <f t="array" ref="K46">SUMPRODUCT(SCNReq!$D35:$BT35,$D$8:$BT$8*($D$9:$BT$9=K$17))/SUMIFS($D$8:$BT$8,$D$9:$BT$9,K$17)</f>
        <v>1.0724807742049447E-4</v>
      </c>
      <c r="L46" s="130" cm="1">
        <f t="array" ref="L46">SUMPRODUCT(SCNReq!$D35:$BT35,$D$8:$BT$8*($D$9:$BT$9=L$17))/SUMIFS($D$8:$BT$8,$D$9:$BT$9,L$17)</f>
        <v>6.2561723520354303E-4</v>
      </c>
      <c r="M46" s="130" cm="1">
        <f t="array" ref="M46">SUMPRODUCT(SCNReq!$D35:$BT35,$D$8:$BT$8*($D$9:$BT$9=M$17))/SUMIFS($D$8:$BT$8,$D$9:$BT$9,M$17)</f>
        <v>0</v>
      </c>
      <c r="N46" s="130" cm="1">
        <f t="array" ref="N46">SUMPRODUCT(SCNReq!$D35:$BT35,$D$8:$BT$8*($D$9:$BT$9=N$17))/SUMIFS($D$8:$BT$8,$D$9:$BT$9,N$17)</f>
        <v>1.4925592691332869E-3</v>
      </c>
      <c r="O46" s="130" cm="1">
        <f t="array" ref="O46">SUMPRODUCT(SCNReq!$D35:$BT35,$D$8:$BT$8*($D$9:$BT$9=O$17))/SUMIFS($D$8:$BT$8,$D$9:$BT$9,O$17)</f>
        <v>1.2617420872999351E-5</v>
      </c>
      <c r="P46" s="130" cm="1">
        <f t="array" ref="P46">SUMPRODUCT(SCNReq!$D35:$BT35,$D$8:$BT$8*($D$9:$BT$9=P$17))/SUMIFS($D$8:$BT$8,$D$9:$BT$9,P$17)</f>
        <v>1.8736869996404037E-3</v>
      </c>
      <c r="Q46" s="130" cm="1">
        <f t="array" ref="Q46">SUMPRODUCT(SCNReq!$D35:$BT35,$D$8:$BT$8*($D$9:$BT$9=Q$17))/SUMIFS($D$8:$BT$8,$D$9:$BT$9,Q$17)</f>
        <v>4.2899230968197793E-4</v>
      </c>
      <c r="R46" s="130" cm="1">
        <f t="array" ref="R46">SUMPRODUCT(SCNReq!$D35:$BT35,$D$8:$BT$8*($D$9:$BT$9=R$17))/SUMIFS($D$8:$BT$8,$D$9:$BT$9,R$17)</f>
        <v>6.4348846452296686E-4</v>
      </c>
      <c r="S46" s="130" cm="1">
        <f t="array" ref="S46">SUMPRODUCT(SCNReq!$D35:$BT35,$D$8:$BT$8*($D$9:$BT$9=S$17))/SUMIFS($D$8:$BT$8,$D$9:$BT$9,S$17)</f>
        <v>0.52926926207014025</v>
      </c>
      <c r="T46" s="130" cm="1">
        <f t="array" ref="T46">SUMPRODUCT(SCNReq!$D35:$BT35,$D$8:$BT$8*($D$9:$BT$9=T$17))/SUMIFS($D$8:$BT$8,$D$9:$BT$9,T$17)</f>
        <v>0.31864665543716209</v>
      </c>
      <c r="U46" s="130" cm="1">
        <f t="array" ref="U46">SUMPRODUCT(SCNReq!$D35:$BT35,$D$8:$BT$8*($D$9:$BT$9=U$17))/SUMIFS($D$8:$BT$8,$D$9:$BT$9,U$17)</f>
        <v>3.5272000050469682E-2</v>
      </c>
      <c r="V46" s="130" cm="1">
        <f t="array" ref="V46">SUMPRODUCT(SCNReq!$D35:$BT35,$D$8:$BT$8*($D$9:$BT$9=V$17))/SUMIFS($D$8:$BT$8,$D$9:$BT$9,V$17)</f>
        <v>5.7409264972147042E-4</v>
      </c>
      <c r="W46" s="130" cm="1">
        <f t="array" ref="W46">SUMPRODUCT(SCNReq!$D35:$BT35,$D$8:$BT$8*($D$9:$BT$9=W$17))/SUMIFS($D$8:$BT$8,$D$9:$BT$9,W$17)</f>
        <v>2.6086517654926155E-2</v>
      </c>
      <c r="X46" s="130" cm="1">
        <f t="array" ref="X46">SUMPRODUCT(SCNReq!$D35:$BT35,$D$8:$BT$8*($D$9:$BT$9=X$17))/SUMIFS($D$8:$BT$8,$D$9:$BT$9,X$17)</f>
        <v>1.4686677896171244E-2</v>
      </c>
      <c r="Y46" s="130" cm="1">
        <f t="array" ref="Y46">SUMPRODUCT(SCNReq!$D35:$BT35,$D$8:$BT$8*($D$9:$BT$9=Y$17))/SUMIFS($D$8:$BT$8,$D$9:$BT$9,Y$17)</f>
        <v>8.3472281851808949E-3</v>
      </c>
      <c r="Z46" s="130" cm="1">
        <f t="array" ref="Z46">SUMPRODUCT(SCNReq!$D35:$BT35,$D$8:$BT$8*($D$9:$BT$9=Z$17))/SUMIFS($D$8:$BT$8,$D$9:$BT$9,Z$17)</f>
        <v>5.535355269124141E-3</v>
      </c>
      <c r="AA46" s="130" cm="1">
        <f t="array" ref="AA46">SUMPRODUCT(SCNReq!$D35:$BT35,$D$8:$BT$8*($D$9:$BT$9=AA$17))/SUMIFS($D$8:$BT$8,$D$9:$BT$9,AA$17)</f>
        <v>2.580262568528367E-3</v>
      </c>
      <c r="AB46" s="130" cm="1">
        <f t="array" ref="AB46">SUMPRODUCT(SCNReq!$D35:$BT35,$D$8:$BT$8*($D$9:$BT$9=AB$17))/SUMIFS($D$8:$BT$8,$D$9:$BT$9,AB$17)</f>
        <v>1.8505550613732381E-4</v>
      </c>
      <c r="AC46" s="130" cm="1">
        <f t="array" ref="AC46">SUMPRODUCT(SCNReq!$D35:$BT35,$D$8:$BT$8*($D$9:$BT$9=AC$17))/SUMIFS($D$8:$BT$8,$D$9:$BT$9,AC$17)</f>
        <v>9.2527753068661904E-5</v>
      </c>
      <c r="AD46" s="130" cm="1">
        <f t="array" ref="AD46">SUMPRODUCT(SCNReq!$D35:$BT35,$D$8:$BT$8*($D$9:$BT$9=AD$17))/SUMIFS($D$8:$BT$8,$D$9:$BT$9,AD$17)</f>
        <v>3.5328778444398181E-4</v>
      </c>
      <c r="AE46" s="130" cm="1">
        <f t="array" ref="AE46">SUMPRODUCT(SCNReq!$D35:$BT35,$D$8:$BT$8*($D$9:$BT$9=AE$17))/SUMIFS($D$8:$BT$8,$D$9:$BT$9,AE$17)</f>
        <v>2.5884638920958165E-2</v>
      </c>
      <c r="AF46" s="130" cm="1">
        <f t="array" ref="AF46">SUMPRODUCT(SCNReq!$D35:$BT35,$D$8:$BT$8*($D$9:$BT$9=AF$17))/SUMIFS($D$8:$BT$8,$D$9:$BT$9,AF$17)</f>
        <v>1.8989218413864022E-3</v>
      </c>
      <c r="AG46" s="130" cm="1">
        <f t="array" ref="AG46">SUMPRODUCT(SCNReq!$D35:$BT35,$D$8:$BT$8*($D$9:$BT$9=AG$17))/SUMIFS($D$8:$BT$8,$D$9:$BT$9,AG$17)</f>
        <v>7.8552940261749702E-5</v>
      </c>
      <c r="AH46" s="130" cm="1">
        <f t="array" ref="AH46">SUMPRODUCT(SCNReq!$D35:$BT35,$D$8:$BT$8*($D$9:$BT$9=AH$17))/SUMIFS($D$8:$BT$8,$D$9:$BT$9,AH$17)</f>
        <v>0</v>
      </c>
      <c r="AI46" s="130" cm="1">
        <f t="array" ref="AI46">SUMPRODUCT(SCNReq!$D35:$BT35,$D$8:$BT$8*($D$9:$BT$9=AI$17))/SUMIFS($D$8:$BT$8,$D$9:$BT$9,AI$17)</f>
        <v>0</v>
      </c>
      <c r="AJ46" s="130" cm="1">
        <f t="array" ref="AJ46">SUMPRODUCT(SCNReq!$D35:$BT35,$D$8:$BT$8*($D$9:$BT$9=AJ$17))/SUMIFS($D$8:$BT$8,$D$9:$BT$9,AJ$17)</f>
        <v>0</v>
      </c>
      <c r="AK46" s="130" cm="1">
        <f t="array" ref="AK46">SUMPRODUCT(SCNReq!$D35:$BT35,$D$8:$BT$8*($D$9:$BT$9=AK$17))/SUMIFS($D$8:$BT$8,$D$9:$BT$9,AK$17)</f>
        <v>2.5234841745998701E-5</v>
      </c>
      <c r="AL46" s="130" cm="1">
        <f t="array" ref="AL46">SUMPRODUCT(SCNReq!$D35:$BT35,$D$8:$BT$8*($D$9:$BT$9=AL$17))/SUMIFS($D$8:$BT$8,$D$9:$BT$9,AL$17)</f>
        <v>0</v>
      </c>
      <c r="AM46" s="130" cm="1">
        <f t="array" ref="AM46">SUMPRODUCT(SCNReq!$D35:$BT35,$D$8:$BT$8*($D$9:$BT$9=AM$17))/SUMIFS($D$8:$BT$8,$D$9:$BT$9,AM$17)</f>
        <v>1.1986549829349382E-4</v>
      </c>
      <c r="AN46" s="130" cm="1">
        <f t="array" ref="AN46">SUMPRODUCT(SCNReq!$D35:$BT35,$D$8:$BT$8*($D$9:$BT$9=AN$17))/SUMIFS($D$8:$BT$8,$D$9:$BT$9,AN$17)</f>
        <v>2.123545984435789E-5</v>
      </c>
      <c r="AO46" s="130" cm="1">
        <f t="array" ref="AO46">SUMPRODUCT(SCNReq!$D35:$BT35,$D$8:$BT$8*($D$9:$BT$9=AO$17))/SUMIFS($D$8:$BT$8,$D$9:$BT$9,AO$17)</f>
        <v>1.1986549829349381E-4</v>
      </c>
      <c r="AP46" s="130" cm="1">
        <f t="array" ref="AP46">SUMPRODUCT(SCNReq!$D35:$BT35,$D$8:$BT$8*($D$9:$BT$9=AP$17))/SUMIFS($D$8:$BT$8,$D$9:$BT$9,AP$17)</f>
        <v>3.732397728804357E-5</v>
      </c>
      <c r="AQ46" s="130" cm="1">
        <f t="array" ref="AQ46">SUMPRODUCT(SCNReq!$D35:$BT35,$D$8:$BT$8*($D$9:$BT$9=AQ$17))/SUMIFS($D$8:$BT$8,$D$9:$BT$9,AQ$17)</f>
        <v>3.2902557691688256E-6</v>
      </c>
      <c r="AR46" s="130" cm="1">
        <f t="array" ref="AR46">SUMPRODUCT(SCNReq!$D35:$BT35,$D$8:$BT$8*($D$9:$BT$9=AR$17))/SUMIFS($D$8:$BT$8,$D$9:$BT$9,AR$17)</f>
        <v>0</v>
      </c>
      <c r="AS46" s="130" cm="1">
        <f t="array" ref="AS46">SUMPRODUCT(SCNReq!$D35:$BT35,$D$8:$BT$8*($D$9:$BT$9=AS$17))/SUMIFS($D$8:$BT$8,$D$9:$BT$9,AS$17)</f>
        <v>0</v>
      </c>
      <c r="OS46" s="24"/>
      <c r="OT46" s="24"/>
      <c r="OU46" s="24"/>
      <c r="OV46" s="24"/>
    </row>
    <row r="47" spans="1:412" x14ac:dyDescent="0.3">
      <c r="A47" s="132">
        <v>2500</v>
      </c>
      <c r="B47" s="131">
        <v>80454</v>
      </c>
      <c r="C47" s="133" t="str">
        <v>ISIC 25</v>
      </c>
      <c r="D47" s="130" cm="1">
        <f t="array" ref="D47">SUMPRODUCT(SCNReq!$D36:$BT36,$D$8:$BT$8*($D$9:$BT$9=D$17))/SUMIFS($D$8:$BT$8,$D$9:$BT$9,D$17)</f>
        <v>0</v>
      </c>
      <c r="E47" s="130" cm="1">
        <f t="array" ref="E47">SUMPRODUCT(SCNReq!$D36:$BT36,$D$8:$BT$8*($D$9:$BT$9=E$17))/SUMIFS($D$8:$BT$8,$D$9:$BT$9,E$17)</f>
        <v>0</v>
      </c>
      <c r="F47" s="130" cm="1">
        <f t="array" ref="F47">SUMPRODUCT(SCNReq!$D36:$BT36,$D$8:$BT$8*($D$9:$BT$9=F$17))/SUMIFS($D$8:$BT$8,$D$9:$BT$9,F$17)</f>
        <v>0</v>
      </c>
      <c r="G47" s="130" cm="1">
        <f t="array" ref="G47">SUMPRODUCT(SCNReq!$D36:$BT36,$D$8:$BT$8*($D$9:$BT$9=G$17))/SUMIFS($D$8:$BT$8,$D$9:$BT$9,G$17)</f>
        <v>0</v>
      </c>
      <c r="H47" s="130" cm="1">
        <f t="array" ref="H47">SUMPRODUCT(SCNReq!$D36:$BT36,$D$8:$BT$8*($D$9:$BT$9=H$17))/SUMIFS($D$8:$BT$8,$D$9:$BT$9,H$17)</f>
        <v>7.9570320270539092E-4</v>
      </c>
      <c r="I47" s="130" cm="1">
        <f t="array" ref="I47">SUMPRODUCT(SCNReq!$D36:$BT36,$D$8:$BT$8*($D$9:$BT$9=I$17))/SUMIFS($D$8:$BT$8,$D$9:$BT$9,I$17)</f>
        <v>0</v>
      </c>
      <c r="J47" s="130" cm="1">
        <f t="array" ref="J47">SUMPRODUCT(SCNReq!$D36:$BT36,$D$8:$BT$8*($D$9:$BT$9=J$17))/SUMIFS($D$8:$BT$8,$D$9:$BT$9,J$17)</f>
        <v>0</v>
      </c>
      <c r="K47" s="130" cm="1">
        <f t="array" ref="K47">SUMPRODUCT(SCNReq!$D36:$BT36,$D$8:$BT$8*($D$9:$BT$9=K$17))/SUMIFS($D$8:$BT$8,$D$9:$BT$9,K$17)</f>
        <v>0</v>
      </c>
      <c r="L47" s="130" cm="1">
        <f t="array" ref="L47">SUMPRODUCT(SCNReq!$D36:$BT36,$D$8:$BT$8*($D$9:$BT$9=L$17))/SUMIFS($D$8:$BT$8,$D$9:$BT$9,L$17)</f>
        <v>0</v>
      </c>
      <c r="M47" s="130" cm="1">
        <f t="array" ref="M47">SUMPRODUCT(SCNReq!$D36:$BT36,$D$8:$BT$8*($D$9:$BT$9=M$17))/SUMIFS($D$8:$BT$8,$D$9:$BT$9,M$17)</f>
        <v>0</v>
      </c>
      <c r="N47" s="130" cm="1">
        <f t="array" ref="N47">SUMPRODUCT(SCNReq!$D36:$BT36,$D$8:$BT$8*($D$9:$BT$9=N$17))/SUMIFS($D$8:$BT$8,$D$9:$BT$9,N$17)</f>
        <v>0</v>
      </c>
      <c r="O47" s="130" cm="1">
        <f t="array" ref="O47">SUMPRODUCT(SCNReq!$D36:$BT36,$D$8:$BT$8*($D$9:$BT$9=O$17))/SUMIFS($D$8:$BT$8,$D$9:$BT$9,O$17)</f>
        <v>0</v>
      </c>
      <c r="P47" s="130" cm="1">
        <f t="array" ref="P47">SUMPRODUCT(SCNReq!$D36:$BT36,$D$8:$BT$8*($D$9:$BT$9=P$17))/SUMIFS($D$8:$BT$8,$D$9:$BT$9,P$17)</f>
        <v>2.7849612094688683E-3</v>
      </c>
      <c r="Q47" s="130" cm="1">
        <f t="array" ref="Q47">SUMPRODUCT(SCNReq!$D36:$BT36,$D$8:$BT$8*($D$9:$BT$9=Q$17))/SUMIFS($D$8:$BT$8,$D$9:$BT$9,Q$17)</f>
        <v>0</v>
      </c>
      <c r="R47" s="130" cm="1">
        <f t="array" ref="R47">SUMPRODUCT(SCNReq!$D36:$BT36,$D$8:$BT$8*($D$9:$BT$9=R$17))/SUMIFS($D$8:$BT$8,$D$9:$BT$9,R$17)</f>
        <v>0</v>
      </c>
      <c r="S47" s="130" cm="1">
        <f t="array" ref="S47">SUMPRODUCT(SCNReq!$D36:$BT36,$D$8:$BT$8*($D$9:$BT$9=S$17))/SUMIFS($D$8:$BT$8,$D$9:$BT$9,S$17)</f>
        <v>7.9570320270539092E-4</v>
      </c>
      <c r="T47" s="130" cm="1">
        <f t="array" ref="T47">SUMPRODUCT(SCNReq!$D36:$BT36,$D$8:$BT$8*($D$9:$BT$9=T$17))/SUMIFS($D$8:$BT$8,$D$9:$BT$9,T$17)</f>
        <v>0.89456932564153568</v>
      </c>
      <c r="U47" s="130" cm="1">
        <f t="array" ref="U47">SUMPRODUCT(SCNReq!$D36:$BT36,$D$8:$BT$8*($D$9:$BT$9=U$17))/SUMIFS($D$8:$BT$8,$D$9:$BT$9,U$17)</f>
        <v>8.7527352297592995E-3</v>
      </c>
      <c r="V47" s="130" cm="1">
        <f t="array" ref="V47">SUMPRODUCT(SCNReq!$D36:$BT36,$D$8:$BT$8*($D$9:$BT$9=V$17))/SUMIFS($D$8:$BT$8,$D$9:$BT$9,V$17)</f>
        <v>0</v>
      </c>
      <c r="W47" s="130" cm="1">
        <f t="array" ref="W47">SUMPRODUCT(SCNReq!$D36:$BT36,$D$8:$BT$8*($D$9:$BT$9=W$17))/SUMIFS($D$8:$BT$8,$D$9:$BT$9,W$17)</f>
        <v>9.7473642331410391E-3</v>
      </c>
      <c r="X47" s="130" cm="1">
        <f t="array" ref="X47">SUMPRODUCT(SCNReq!$D36:$BT36,$D$8:$BT$8*($D$9:$BT$9=X$17))/SUMIFS($D$8:$BT$8,$D$9:$BT$9,X$17)</f>
        <v>2.108613487169286E-2</v>
      </c>
      <c r="Y47" s="130" cm="1">
        <f t="array" ref="Y47">SUMPRODUCT(SCNReq!$D36:$BT36,$D$8:$BT$8*($D$9:$BT$9=Y$17))/SUMIFS($D$8:$BT$8,$D$9:$BT$9,Y$17)</f>
        <v>8.7381763300173384E-3</v>
      </c>
      <c r="Z47" s="130" cm="1">
        <f t="array" ref="Z47">SUMPRODUCT(SCNReq!$D36:$BT36,$D$8:$BT$8*($D$9:$BT$9=Z$17))/SUMIFS($D$8:$BT$8,$D$9:$BT$9,Z$17)</f>
        <v>8.5366615365888299E-3</v>
      </c>
      <c r="AA47" s="130" cm="1">
        <f t="array" ref="AA47">SUMPRODUCT(SCNReq!$D36:$BT36,$D$8:$BT$8*($D$9:$BT$9=AA$17))/SUMIFS($D$8:$BT$8,$D$9:$BT$9,AA$17)</f>
        <v>1.1736622239904515E-2</v>
      </c>
      <c r="AB47" s="130" cm="1">
        <f t="array" ref="AB47">SUMPRODUCT(SCNReq!$D36:$BT36,$D$8:$BT$8*($D$9:$BT$9=AB$17))/SUMIFS($D$8:$BT$8,$D$9:$BT$9,AB$17)</f>
        <v>0</v>
      </c>
      <c r="AC47" s="130" cm="1">
        <f t="array" ref="AC47">SUMPRODUCT(SCNReq!$D36:$BT36,$D$8:$BT$8*($D$9:$BT$9=AC$17))/SUMIFS($D$8:$BT$8,$D$9:$BT$9,AC$17)</f>
        <v>0</v>
      </c>
      <c r="AD47" s="130" cm="1">
        <f t="array" ref="AD47">SUMPRODUCT(SCNReq!$D36:$BT36,$D$8:$BT$8*($D$9:$BT$9=AD$17))/SUMIFS($D$8:$BT$8,$D$9:$BT$9,AD$17)</f>
        <v>0</v>
      </c>
      <c r="AE47" s="130" cm="1">
        <f t="array" ref="AE47">SUMPRODUCT(SCNReq!$D36:$BT36,$D$8:$BT$8*($D$9:$BT$9=AE$17))/SUMIFS($D$8:$BT$8,$D$9:$BT$9,AE$17)</f>
        <v>2.983887010145216E-3</v>
      </c>
      <c r="AF47" s="130" cm="1">
        <f t="array" ref="AF47">SUMPRODUCT(SCNReq!$D36:$BT36,$D$8:$BT$8*($D$9:$BT$9=AF$17))/SUMIFS($D$8:$BT$8,$D$9:$BT$9,AF$17)</f>
        <v>4.9731450169086932E-3</v>
      </c>
      <c r="AG47" s="130" cm="1">
        <f t="array" ref="AG47">SUMPRODUCT(SCNReq!$D36:$BT36,$D$8:$BT$8*($D$9:$BT$9=AG$17))/SUMIFS($D$8:$BT$8,$D$9:$BT$9,AG$17)</f>
        <v>0</v>
      </c>
      <c r="AH47" s="130" cm="1">
        <f t="array" ref="AH47">SUMPRODUCT(SCNReq!$D36:$BT36,$D$8:$BT$8*($D$9:$BT$9=AH$17))/SUMIFS($D$8:$BT$8,$D$9:$BT$9,AH$17)</f>
        <v>0</v>
      </c>
      <c r="AI47" s="130" cm="1">
        <f t="array" ref="AI47">SUMPRODUCT(SCNReq!$D36:$BT36,$D$8:$BT$8*($D$9:$BT$9=AI$17))/SUMIFS($D$8:$BT$8,$D$9:$BT$9,AI$17)</f>
        <v>0</v>
      </c>
      <c r="AJ47" s="130" cm="1">
        <f t="array" ref="AJ47">SUMPRODUCT(SCNReq!$D36:$BT36,$D$8:$BT$8*($D$9:$BT$9=AJ$17))/SUMIFS($D$8:$BT$8,$D$9:$BT$9,AJ$17)</f>
        <v>0</v>
      </c>
      <c r="AK47" s="130" cm="1">
        <f t="array" ref="AK47">SUMPRODUCT(SCNReq!$D36:$BT36,$D$8:$BT$8*($D$9:$BT$9=AK$17))/SUMIFS($D$8:$BT$8,$D$9:$BT$9,AK$17)</f>
        <v>0</v>
      </c>
      <c r="AL47" s="130" cm="1">
        <f t="array" ref="AL47">SUMPRODUCT(SCNReq!$D36:$BT36,$D$8:$BT$8*($D$9:$BT$9=AL$17))/SUMIFS($D$8:$BT$8,$D$9:$BT$9,AL$17)</f>
        <v>0</v>
      </c>
      <c r="AM47" s="130" cm="1">
        <f t="array" ref="AM47">SUMPRODUCT(SCNReq!$D36:$BT36,$D$8:$BT$8*($D$9:$BT$9=AM$17))/SUMIFS($D$8:$BT$8,$D$9:$BT$9,AM$17)</f>
        <v>0</v>
      </c>
      <c r="AN47" s="130" cm="1">
        <f t="array" ref="AN47">SUMPRODUCT(SCNReq!$D36:$BT36,$D$8:$BT$8*($D$9:$BT$9=AN$17))/SUMIFS($D$8:$BT$8,$D$9:$BT$9,AN$17)</f>
        <v>0</v>
      </c>
      <c r="AO47" s="130" cm="1">
        <f t="array" ref="AO47">SUMPRODUCT(SCNReq!$D36:$BT36,$D$8:$BT$8*($D$9:$BT$9=AO$17))/SUMIFS($D$8:$BT$8,$D$9:$BT$9,AO$17)</f>
        <v>0</v>
      </c>
      <c r="AP47" s="130" cm="1">
        <f t="array" ref="AP47">SUMPRODUCT(SCNReq!$D36:$BT36,$D$8:$BT$8*($D$9:$BT$9=AP$17))/SUMIFS($D$8:$BT$8,$D$9:$BT$9,AP$17)</f>
        <v>0</v>
      </c>
      <c r="AQ47" s="130" cm="1">
        <f t="array" ref="AQ47">SUMPRODUCT(SCNReq!$D36:$BT36,$D$8:$BT$8*($D$9:$BT$9=AQ$17))/SUMIFS($D$8:$BT$8,$D$9:$BT$9,AQ$17)</f>
        <v>0</v>
      </c>
      <c r="AR47" s="130" cm="1">
        <f t="array" ref="AR47">SUMPRODUCT(SCNReq!$D36:$BT36,$D$8:$BT$8*($D$9:$BT$9=AR$17))/SUMIFS($D$8:$BT$8,$D$9:$BT$9,AR$17)</f>
        <v>0</v>
      </c>
      <c r="AS47" s="130" cm="1">
        <f t="array" ref="AS47">SUMPRODUCT(SCNReq!$D36:$BT36,$D$8:$BT$8*($D$9:$BT$9=AS$17))/SUMIFS($D$8:$BT$8,$D$9:$BT$9,AS$17)</f>
        <v>0</v>
      </c>
      <c r="OS47" s="24"/>
      <c r="OT47" s="24"/>
      <c r="OU47" s="24"/>
      <c r="OV47" s="24"/>
    </row>
    <row r="48" spans="1:412" x14ac:dyDescent="0.3">
      <c r="A48" s="132">
        <v>2600</v>
      </c>
      <c r="B48" s="131">
        <v>82378</v>
      </c>
      <c r="C48" s="133" t="str">
        <v>ISIC 26</v>
      </c>
      <c r="D48" s="130" cm="1">
        <f t="array" ref="D48">SUMPRODUCT(SCNReq!$D37:$BT37,$D$8:$BT$8*($D$9:$BT$9=D$17))/SUMIFS($D$8:$BT$8,$D$9:$BT$9,D$17)</f>
        <v>3.8073902636570335E-4</v>
      </c>
      <c r="E48" s="130" cm="1">
        <f t="array" ref="E48">SUMPRODUCT(SCNReq!$D37:$BT37,$D$8:$BT$8*($D$9:$BT$9=E$17))/SUMIFS($D$8:$BT$8,$D$9:$BT$9,E$17)</f>
        <v>2.7795020985240845E-5</v>
      </c>
      <c r="F48" s="130" cm="1">
        <f t="array" ref="F48">SUMPRODUCT(SCNReq!$D37:$BT37,$D$8:$BT$8*($D$9:$BT$9=F$17))/SUMIFS($D$8:$BT$8,$D$9:$BT$9,F$17)</f>
        <v>1.0840058184243928E-3</v>
      </c>
      <c r="G48" s="130" cm="1">
        <f t="array" ref="G48">SUMPRODUCT(SCNReq!$D37:$BT37,$D$8:$BT$8*($D$9:$BT$9=G$17))/SUMIFS($D$8:$BT$8,$D$9:$BT$9,G$17)</f>
        <v>3.8449779029583168E-4</v>
      </c>
      <c r="H48" s="130" cm="1">
        <f t="array" ref="H48">SUMPRODUCT(SCNReq!$D37:$BT37,$D$8:$BT$8*($D$9:$BT$9=H$17))/SUMIFS($D$8:$BT$8,$D$9:$BT$9,H$17)</f>
        <v>1.7603513290652534E-4</v>
      </c>
      <c r="I48" s="130" cm="1">
        <f t="array" ref="I48">SUMPRODUCT(SCNReq!$D37:$BT37,$D$8:$BT$8*($D$9:$BT$9=I$17))/SUMIFS($D$8:$BT$8,$D$9:$BT$9,I$17)</f>
        <v>6.5532453104282331E-4</v>
      </c>
      <c r="J48" s="130" cm="1">
        <f t="array" ref="J48">SUMPRODUCT(SCNReq!$D37:$BT37,$D$8:$BT$8*($D$9:$BT$9=J$17))/SUMIFS($D$8:$BT$8,$D$9:$BT$9,J$17)</f>
        <v>1.8104107150968655E-4</v>
      </c>
      <c r="K48" s="130" cm="1">
        <f t="array" ref="K48">SUMPRODUCT(SCNReq!$D37:$BT37,$D$8:$BT$8*($D$9:$BT$9=K$17))/SUMIFS($D$8:$BT$8,$D$9:$BT$9,K$17)</f>
        <v>9.3576570650310837E-4</v>
      </c>
      <c r="L48" s="130" cm="1">
        <f t="array" ref="L48">SUMPRODUCT(SCNReq!$D37:$BT37,$D$8:$BT$8*($D$9:$BT$9=L$17))/SUMIFS($D$8:$BT$8,$D$9:$BT$9,L$17)</f>
        <v>5.0965738541525727E-4</v>
      </c>
      <c r="M48" s="130" cm="1">
        <f t="array" ref="M48">SUMPRODUCT(SCNReq!$D37:$BT37,$D$8:$BT$8*($D$9:$BT$9=M$17))/SUMIFS($D$8:$BT$8,$D$9:$BT$9,M$17)</f>
        <v>1.0678557572542381E-4</v>
      </c>
      <c r="N48" s="130" cm="1">
        <f t="array" ref="N48">SUMPRODUCT(SCNReq!$D37:$BT37,$D$8:$BT$8*($D$9:$BT$9=N$17))/SUMIFS($D$8:$BT$8,$D$9:$BT$9,N$17)</f>
        <v>4.5018209238111522E-4</v>
      </c>
      <c r="O48" s="130" cm="1">
        <f t="array" ref="O48">SUMPRODUCT(SCNReq!$D37:$BT37,$D$8:$BT$8*($D$9:$BT$9=O$17))/SUMIFS($D$8:$BT$8,$D$9:$BT$9,O$17)</f>
        <v>7.412005596064225E-5</v>
      </c>
      <c r="P48" s="130" cm="1">
        <f t="array" ref="P48">SUMPRODUCT(SCNReq!$D37:$BT37,$D$8:$BT$8*($D$9:$BT$9=P$17))/SUMIFS($D$8:$BT$8,$D$9:$BT$9,P$17)</f>
        <v>3.0389222943863325E-3</v>
      </c>
      <c r="Q48" s="130" cm="1">
        <f t="array" ref="Q48">SUMPRODUCT(SCNReq!$D37:$BT37,$D$8:$BT$8*($D$9:$BT$9=Q$17))/SUMIFS($D$8:$BT$8,$D$9:$BT$9,Q$17)</f>
        <v>2.7424420705437634E-4</v>
      </c>
      <c r="R48" s="130" cm="1">
        <f t="array" ref="R48">SUMPRODUCT(SCNReq!$D37:$BT37,$D$8:$BT$8*($D$9:$BT$9=R$17))/SUMIFS($D$8:$BT$8,$D$9:$BT$9,R$17)</f>
        <v>4.1136631058156446E-4</v>
      </c>
      <c r="S48" s="130" cm="1">
        <f t="array" ref="S48">SUMPRODUCT(SCNReq!$D37:$BT37,$D$8:$BT$8*($D$9:$BT$9=S$17))/SUMIFS($D$8:$BT$8,$D$9:$BT$9,S$17)</f>
        <v>1.480084867464075E-2</v>
      </c>
      <c r="T48" s="130" cm="1">
        <f t="array" ref="T48">SUMPRODUCT(SCNReq!$D37:$BT37,$D$8:$BT$8*($D$9:$BT$9=T$17))/SUMIFS($D$8:$BT$8,$D$9:$BT$9,T$17)</f>
        <v>2.7563395810363835E-3</v>
      </c>
      <c r="U48" s="130" cm="1">
        <f t="array" ref="U48">SUMPRODUCT(SCNReq!$D37:$BT37,$D$8:$BT$8*($D$9:$BT$9=U$17))/SUMIFS($D$8:$BT$8,$D$9:$BT$9,U$17)</f>
        <v>0.38855123085617932</v>
      </c>
      <c r="V48" s="130" cm="1">
        <f t="array" ref="V48">SUMPRODUCT(SCNReq!$D37:$BT37,$D$8:$BT$8*($D$9:$BT$9=V$17))/SUMIFS($D$8:$BT$8,$D$9:$BT$9,V$17)</f>
        <v>0.45391585520647065</v>
      </c>
      <c r="W48" s="130" cm="1">
        <f t="array" ref="W48">SUMPRODUCT(SCNReq!$D37:$BT37,$D$8:$BT$8*($D$9:$BT$9=W$17))/SUMIFS($D$8:$BT$8,$D$9:$BT$9,W$17)</f>
        <v>9.5800172329130115E-3</v>
      </c>
      <c r="X48" s="130" cm="1">
        <f t="array" ref="X48">SUMPRODUCT(SCNReq!$D37:$BT37,$D$8:$BT$8*($D$9:$BT$9=X$17))/SUMIFS($D$8:$BT$8,$D$9:$BT$9,X$17)</f>
        <v>1.5792204423114339E-2</v>
      </c>
      <c r="Y48" s="130" cm="1">
        <f t="array" ref="Y48">SUMPRODUCT(SCNReq!$D37:$BT37,$D$8:$BT$8*($D$9:$BT$9=Y$17))/SUMIFS($D$8:$BT$8,$D$9:$BT$9,Y$17)</f>
        <v>5.6742628171508125E-3</v>
      </c>
      <c r="Z48" s="130" cm="1">
        <f t="array" ref="Z48">SUMPRODUCT(SCNReq!$D37:$BT37,$D$8:$BT$8*($D$9:$BT$9=Z$17))/SUMIFS($D$8:$BT$8,$D$9:$BT$9,Z$17)</f>
        <v>5.2928828404641423E-3</v>
      </c>
      <c r="AA48" s="130" cm="1">
        <f t="array" ref="AA48">SUMPRODUCT(SCNReq!$D37:$BT37,$D$8:$BT$8*($D$9:$BT$9=AA$17))/SUMIFS($D$8:$BT$8,$D$9:$BT$9,AA$17)</f>
        <v>7.4583306310396268E-3</v>
      </c>
      <c r="AB48" s="130" cm="1">
        <f t="array" ref="AB48">SUMPRODUCT(SCNReq!$D37:$BT37,$D$8:$BT$8*($D$9:$BT$9=AB$17))/SUMIFS($D$8:$BT$8,$D$9:$BT$9,AB$17)</f>
        <v>2.3440467697553114E-3</v>
      </c>
      <c r="AC48" s="130" cm="1">
        <f t="array" ref="AC48">SUMPRODUCT(SCNReq!$D37:$BT37,$D$8:$BT$8*($D$9:$BT$9=AC$17))/SUMIFS($D$8:$BT$8,$D$9:$BT$9,AC$17)</f>
        <v>1.1720233848776557E-3</v>
      </c>
      <c r="AD48" s="130" cm="1">
        <f t="array" ref="AD48">SUMPRODUCT(SCNReq!$D37:$BT37,$D$8:$BT$8*($D$9:$BT$9=AD$17))/SUMIFS($D$8:$BT$8,$D$9:$BT$9,AD$17)</f>
        <v>3.4743776231551055E-4</v>
      </c>
      <c r="AE48" s="130" cm="1">
        <f t="array" ref="AE48">SUMPRODUCT(SCNReq!$D37:$BT37,$D$8:$BT$8*($D$9:$BT$9=AE$17))/SUMIFS($D$8:$BT$8,$D$9:$BT$9,AE$17)</f>
        <v>1.0367542827494835E-2</v>
      </c>
      <c r="AF48" s="130" cm="1">
        <f t="array" ref="AF48">SUMPRODUCT(SCNReq!$D37:$BT37,$D$8:$BT$8*($D$9:$BT$9=AF$17))/SUMIFS($D$8:$BT$8,$D$9:$BT$9,AF$17)</f>
        <v>1.079373314926853E-2</v>
      </c>
      <c r="AG48" s="130" cm="1">
        <f t="array" ref="AG48">SUMPRODUCT(SCNReq!$D37:$BT37,$D$8:$BT$8*($D$9:$BT$9=AG$17))/SUMIFS($D$8:$BT$8,$D$9:$BT$9,AG$17)</f>
        <v>4.140413532239306E-4</v>
      </c>
      <c r="AH48" s="130" cm="1">
        <f t="array" ref="AH48">SUMPRODUCT(SCNReq!$D37:$BT37,$D$8:$BT$8*($D$9:$BT$9=AH$17))/SUMIFS($D$8:$BT$8,$D$9:$BT$9,AH$17)</f>
        <v>4.4441678392909871E-3</v>
      </c>
      <c r="AI48" s="130" cm="1">
        <f t="array" ref="AI48">SUMPRODUCT(SCNReq!$D37:$BT37,$D$8:$BT$8*($D$9:$BT$9=AI$17))/SUMIFS($D$8:$BT$8,$D$9:$BT$9,AI$17)</f>
        <v>1.1117503638828495E-3</v>
      </c>
      <c r="AJ48" s="130" cm="1">
        <f t="array" ref="AJ48">SUMPRODUCT(SCNReq!$D37:$BT37,$D$8:$BT$8*($D$9:$BT$9=AJ$17))/SUMIFS($D$8:$BT$8,$D$9:$BT$9,AJ$17)</f>
        <v>1.0284157764539111E-3</v>
      </c>
      <c r="AK48" s="130" cm="1">
        <f t="array" ref="AK48">SUMPRODUCT(SCNReq!$D37:$BT37,$D$8:$BT$8*($D$9:$BT$9=AK$17))/SUMIFS($D$8:$BT$8,$D$9:$BT$9,AK$17)</f>
        <v>1.2498494436363302E-2</v>
      </c>
      <c r="AL48" s="130" cm="1">
        <f t="array" ref="AL48">SUMPRODUCT(SCNReq!$D37:$BT37,$D$8:$BT$8*($D$9:$BT$9=AL$17))/SUMIFS($D$8:$BT$8,$D$9:$BT$9,AL$17)</f>
        <v>1.7649838325627936E-3</v>
      </c>
      <c r="AM48" s="130" cm="1">
        <f t="array" ref="AM48">SUMPRODUCT(SCNReq!$D37:$BT37,$D$8:$BT$8*($D$9:$BT$9=AM$17))/SUMIFS($D$8:$BT$8,$D$9:$BT$9,AM$17)</f>
        <v>2.7331770635486829E-4</v>
      </c>
      <c r="AN48" s="130" cm="1">
        <f t="array" ref="AN48">SUMPRODUCT(SCNReq!$D37:$BT37,$D$8:$BT$8*($D$9:$BT$9=AN$17))/SUMIFS($D$8:$BT$8,$D$9:$BT$9,AN$17)</f>
        <v>1.9705243231652753E-3</v>
      </c>
      <c r="AO48" s="130" cm="1">
        <f t="array" ref="AO48">SUMPRODUCT(SCNReq!$D37:$BT37,$D$8:$BT$8*($D$9:$BT$9=AO$17))/SUMIFS($D$8:$BT$8,$D$9:$BT$9,AO$17)</f>
        <v>1.4916661262079252E-3</v>
      </c>
      <c r="AP48" s="130" cm="1">
        <f t="array" ref="AP48">SUMPRODUCT(SCNReq!$D37:$BT37,$D$8:$BT$8*($D$9:$BT$9=AP$17))/SUMIFS($D$8:$BT$8,$D$9:$BT$9,AP$17)</f>
        <v>2.7161919726090551E-3</v>
      </c>
      <c r="AQ48" s="130" cm="1">
        <f t="array" ref="AQ48">SUMPRODUCT(SCNReq!$D37:$BT37,$D$8:$BT$8*($D$9:$BT$9=AQ$17))/SUMIFS($D$8:$BT$8,$D$9:$BT$9,AQ$17)</f>
        <v>4.1411010228042581E-4</v>
      </c>
      <c r="AR48" s="130" cm="1">
        <f t="array" ref="AR48">SUMPRODUCT(SCNReq!$D37:$BT37,$D$8:$BT$8*($D$9:$BT$9=AR$17))/SUMIFS($D$8:$BT$8,$D$9:$BT$9,AR$17)</f>
        <v>3.3506228359653496E-3</v>
      </c>
      <c r="AS48" s="130" cm="1">
        <f t="array" ref="AS48">SUMPRODUCT(SCNReq!$D37:$BT37,$D$8:$BT$8*($D$9:$BT$9=AS$17))/SUMIFS($D$8:$BT$8,$D$9:$BT$9,AS$17)</f>
        <v>0</v>
      </c>
      <c r="OS48" s="24"/>
      <c r="OT48" s="24"/>
      <c r="OU48" s="24"/>
      <c r="OV48" s="24"/>
    </row>
    <row r="49" spans="1:412" x14ac:dyDescent="0.3">
      <c r="A49" s="132">
        <v>2700</v>
      </c>
      <c r="B49" s="131">
        <v>69964</v>
      </c>
      <c r="C49" s="133" t="str">
        <v>ISIC 27</v>
      </c>
      <c r="D49" s="130" cm="1">
        <f t="array" ref="D49">SUMPRODUCT(SCNReq!$D38:$BT38,$D$8:$BT$8*($D$9:$BT$9=D$17))/SUMIFS($D$8:$BT$8,$D$9:$BT$9,D$17)</f>
        <v>2.7239875116410225E-4</v>
      </c>
      <c r="E49" s="130" cm="1">
        <f t="array" ref="E49">SUMPRODUCT(SCNReq!$D38:$BT38,$D$8:$BT$8*($D$9:$BT$9=E$17))/SUMIFS($D$8:$BT$8,$D$9:$BT$9,E$17)</f>
        <v>1.2774506729842409E-4</v>
      </c>
      <c r="F49" s="130" cm="1">
        <f t="array" ref="F49">SUMPRODUCT(SCNReq!$D38:$BT38,$D$8:$BT$8*($D$9:$BT$9=F$17))/SUMIFS($D$8:$BT$8,$D$9:$BT$9,F$17)</f>
        <v>3.1820134945243824E-3</v>
      </c>
      <c r="G49" s="130" cm="1">
        <f t="array" ref="G49">SUMPRODUCT(SCNReq!$D38:$BT38,$D$8:$BT$8*($D$9:$BT$9=G$17))/SUMIFS($D$8:$BT$8,$D$9:$BT$9,G$17)</f>
        <v>1.1613187936220372E-4</v>
      </c>
      <c r="H49" s="130" cm="1">
        <f t="array" ref="H49">SUMPRODUCT(SCNReq!$D38:$BT38,$D$8:$BT$8*($D$9:$BT$9=H$17))/SUMIFS($D$8:$BT$8,$D$9:$BT$9,H$17)</f>
        <v>1.0451869142598335E-4</v>
      </c>
      <c r="I49" s="130" cm="1">
        <f t="array" ref="I49">SUMPRODUCT(SCNReq!$D38:$BT38,$D$8:$BT$8*($D$9:$BT$9=I$17))/SUMIFS($D$8:$BT$8,$D$9:$BT$9,I$17)</f>
        <v>4.4449901645471162E-4</v>
      </c>
      <c r="J49" s="130" cm="1">
        <f t="array" ref="J49">SUMPRODUCT(SCNReq!$D38:$BT38,$D$8:$BT$8*($D$9:$BT$9=J$17))/SUMIFS($D$8:$BT$8,$D$9:$BT$9,J$17)</f>
        <v>2.1349036676080471E-4</v>
      </c>
      <c r="K49" s="130" cm="1">
        <f t="array" ref="K49">SUMPRODUCT(SCNReq!$D38:$BT38,$D$8:$BT$8*($D$9:$BT$9=K$17))/SUMIFS($D$8:$BT$8,$D$9:$BT$9,K$17)</f>
        <v>1.2774506729842409E-4</v>
      </c>
      <c r="L49" s="130" cm="1">
        <f t="array" ref="L49">SUMPRODUCT(SCNReq!$D38:$BT38,$D$8:$BT$8*($D$9:$BT$9=L$17))/SUMIFS($D$8:$BT$8,$D$9:$BT$9,L$17)</f>
        <v>6.5698912348170801E-4</v>
      </c>
      <c r="M49" s="130" cm="1">
        <f t="array" ref="M49">SUMPRODUCT(SCNReq!$D38:$BT38,$D$8:$BT$8*($D$9:$BT$9=M$17))/SUMIFS($D$8:$BT$8,$D$9:$BT$9,M$17)</f>
        <v>4.7676813896670589E-5</v>
      </c>
      <c r="N49" s="130" cm="1">
        <f t="array" ref="N49">SUMPRODUCT(SCNReq!$D38:$BT38,$D$8:$BT$8*($D$9:$BT$9=N$17))/SUMIFS($D$8:$BT$8,$D$9:$BT$9,N$17)</f>
        <v>4.5013425998285202E-4</v>
      </c>
      <c r="O49" s="130" cm="1">
        <f t="array" ref="O49">SUMPRODUCT(SCNReq!$D38:$BT38,$D$8:$BT$8*($D$9:$BT$9=O$17))/SUMIFS($D$8:$BT$8,$D$9:$BT$9,O$17)</f>
        <v>6.9679127617322236E-5</v>
      </c>
      <c r="P49" s="130" cm="1">
        <f t="array" ref="P49">SUMPRODUCT(SCNReq!$D38:$BT38,$D$8:$BT$8*($D$9:$BT$9=P$17))/SUMIFS($D$8:$BT$8,$D$9:$BT$9,P$17)</f>
        <v>2.6942596012031264E-3</v>
      </c>
      <c r="Q49" s="130" cm="1">
        <f t="array" ref="Q49">SUMPRODUCT(SCNReq!$D38:$BT38,$D$8:$BT$8*($D$9:$BT$9=Q$17))/SUMIFS($D$8:$BT$8,$D$9:$BT$9,Q$17)</f>
        <v>5.1562554436818456E-4</v>
      </c>
      <c r="R49" s="130" cm="1">
        <f t="array" ref="R49">SUMPRODUCT(SCNReq!$D38:$BT38,$D$8:$BT$8*($D$9:$BT$9=R$17))/SUMIFS($D$8:$BT$8,$D$9:$BT$9,R$17)</f>
        <v>7.7343831655227657E-4</v>
      </c>
      <c r="S49" s="130" cm="1">
        <f t="array" ref="S49">SUMPRODUCT(SCNReq!$D38:$BT38,$D$8:$BT$8*($D$9:$BT$9=S$17))/SUMIFS($D$8:$BT$8,$D$9:$BT$9,S$17)</f>
        <v>2.2761848354991929E-3</v>
      </c>
      <c r="T49" s="130" cm="1">
        <f t="array" ref="T49">SUMPRODUCT(SCNReq!$D38:$BT38,$D$8:$BT$8*($D$9:$BT$9=T$17))/SUMIFS($D$8:$BT$8,$D$9:$BT$9,T$17)</f>
        <v>4.1575212811668935E-3</v>
      </c>
      <c r="U49" s="130" cm="1">
        <f t="array" ref="U49">SUMPRODUCT(SCNReq!$D38:$BT38,$D$8:$BT$8*($D$9:$BT$9=U$17))/SUMIFS($D$8:$BT$8,$D$9:$BT$9,U$17)</f>
        <v>7.1537237687117495E-3</v>
      </c>
      <c r="V49" s="130" cm="1">
        <f t="array" ref="V49">SUMPRODUCT(SCNReq!$D38:$BT38,$D$8:$BT$8*($D$9:$BT$9=V$17))/SUMIFS($D$8:$BT$8,$D$9:$BT$9,V$17)</f>
        <v>0.14273769292408459</v>
      </c>
      <c r="W49" s="130" cm="1">
        <f t="array" ref="W49">SUMPRODUCT(SCNReq!$D38:$BT38,$D$8:$BT$8*($D$9:$BT$9=W$17))/SUMIFS($D$8:$BT$8,$D$9:$BT$9,W$17)</f>
        <v>0.61331568128767033</v>
      </c>
      <c r="X49" s="130" cm="1">
        <f t="array" ref="X49">SUMPRODUCT(SCNReq!$D38:$BT38,$D$8:$BT$8*($D$9:$BT$9=X$17))/SUMIFS($D$8:$BT$8,$D$9:$BT$9,X$17)</f>
        <v>3.3852442834082383E-2</v>
      </c>
      <c r="Y49" s="130" cm="1">
        <f t="array" ref="Y49">SUMPRODUCT(SCNReq!$D38:$BT38,$D$8:$BT$8*($D$9:$BT$9=Y$17))/SUMIFS($D$8:$BT$8,$D$9:$BT$9,Y$17)</f>
        <v>1.580865970183121E-2</v>
      </c>
      <c r="Z49" s="130" cm="1">
        <f t="array" ref="Z49">SUMPRODUCT(SCNReq!$D38:$BT38,$D$8:$BT$8*($D$9:$BT$9=Z$17))/SUMIFS($D$8:$BT$8,$D$9:$BT$9,Z$17)</f>
        <v>3.3166564783800975E-3</v>
      </c>
      <c r="AA49" s="130" cm="1">
        <f t="array" ref="AA49">SUMPRODUCT(SCNReq!$D38:$BT38,$D$8:$BT$8*($D$9:$BT$9=AA$17))/SUMIFS($D$8:$BT$8,$D$9:$BT$9,AA$17)</f>
        <v>2.1983764763265162E-2</v>
      </c>
      <c r="AB49" s="130" cm="1">
        <f t="array" ref="AB49">SUMPRODUCT(SCNReq!$D38:$BT38,$D$8:$BT$8*($D$9:$BT$9=AB$17))/SUMIFS($D$8:$BT$8,$D$9:$BT$9,AB$17)</f>
        <v>1.8782395955513748E-2</v>
      </c>
      <c r="AC49" s="130" cm="1">
        <f t="array" ref="AC49">SUMPRODUCT(SCNReq!$D38:$BT38,$D$8:$BT$8*($D$9:$BT$9=AC$17))/SUMIFS($D$8:$BT$8,$D$9:$BT$9,AC$17)</f>
        <v>9.3911979777568742E-3</v>
      </c>
      <c r="AD49" s="130" cm="1">
        <f t="array" ref="AD49">SUMPRODUCT(SCNReq!$D38:$BT38,$D$8:$BT$8*($D$9:$BT$9=AD$17))/SUMIFS($D$8:$BT$8,$D$9:$BT$9,AD$17)</f>
        <v>8.4776271934408718E-4</v>
      </c>
      <c r="AE49" s="130" cm="1">
        <f t="array" ref="AE49">SUMPRODUCT(SCNReq!$D38:$BT38,$D$8:$BT$8*($D$9:$BT$9=AE$17))/SUMIFS($D$8:$BT$8,$D$9:$BT$9,AE$17)</f>
        <v>4.4304311976680721E-2</v>
      </c>
      <c r="AF49" s="130" cm="1">
        <f t="array" ref="AF49">SUMPRODUCT(SCNReq!$D38:$BT38,$D$8:$BT$8*($D$9:$BT$9=AF$17))/SUMIFS($D$8:$BT$8,$D$9:$BT$9,AF$17)</f>
        <v>1.2391271527947138E-2</v>
      </c>
      <c r="AG49" s="130" cm="1">
        <f t="array" ref="AG49">SUMPRODUCT(SCNReq!$D38:$BT38,$D$8:$BT$8*($D$9:$BT$9=AG$17))/SUMIFS($D$8:$BT$8,$D$9:$BT$9,AG$17)</f>
        <v>3.9814088319971193E-3</v>
      </c>
      <c r="AH49" s="130" cm="1">
        <f t="array" ref="AH49">SUMPRODUCT(SCNReq!$D38:$BT38,$D$8:$BT$8*($D$9:$BT$9=AH$17))/SUMIFS($D$8:$BT$8,$D$9:$BT$9,AH$17)</f>
        <v>1.2269500699724892E-4</v>
      </c>
      <c r="AI49" s="130" cm="1">
        <f t="array" ref="AI49">SUMPRODUCT(SCNReq!$D38:$BT38,$D$8:$BT$8*($D$9:$BT$9=AI$17))/SUMIFS($D$8:$BT$8,$D$9:$BT$9,AI$17)</f>
        <v>2.7785110107096461E-4</v>
      </c>
      <c r="AJ49" s="130" cm="1">
        <f t="array" ref="AJ49">SUMPRODUCT(SCNReq!$D38:$BT38,$D$8:$BT$8*($D$9:$BT$9=AJ$17))/SUMIFS($D$8:$BT$8,$D$9:$BT$9,AJ$17)</f>
        <v>3.4955695688023321E-3</v>
      </c>
      <c r="AK49" s="130" cm="1">
        <f t="array" ref="AK49">SUMPRODUCT(SCNReq!$D38:$BT38,$D$8:$BT$8*($D$9:$BT$9=AK$17))/SUMIFS($D$8:$BT$8,$D$9:$BT$9,AK$17)</f>
        <v>2.3226375872440743E-4</v>
      </c>
      <c r="AL49" s="130" cm="1">
        <f t="array" ref="AL49">SUMPRODUCT(SCNReq!$D38:$BT38,$D$8:$BT$8*($D$9:$BT$9=AL$17))/SUMIFS($D$8:$BT$8,$D$9:$BT$9,AL$17)</f>
        <v>2.2065057078818706E-4</v>
      </c>
      <c r="AM49" s="130" cm="1">
        <f t="array" ref="AM49">SUMPRODUCT(SCNReq!$D38:$BT38,$D$8:$BT$8*($D$9:$BT$9=AM$17))/SUMIFS($D$8:$BT$8,$D$9:$BT$9,AM$17)</f>
        <v>1.8697232577314798E-3</v>
      </c>
      <c r="AN49" s="130" cm="1">
        <f t="array" ref="AN49">SUMPRODUCT(SCNReq!$D38:$BT38,$D$8:$BT$8*($D$9:$BT$9=AN$17))/SUMIFS($D$8:$BT$8,$D$9:$BT$9,AN$17)</f>
        <v>2.6045932838100346E-3</v>
      </c>
      <c r="AO49" s="130" cm="1">
        <f t="array" ref="AO49">SUMPRODUCT(SCNReq!$D38:$BT38,$D$8:$BT$8*($D$9:$BT$9=AO$17))/SUMIFS($D$8:$BT$8,$D$9:$BT$9,AO$17)</f>
        <v>3.9484838983149266E-4</v>
      </c>
      <c r="AP49" s="130" cm="1">
        <f t="array" ref="AP49">SUMPRODUCT(SCNReq!$D38:$BT38,$D$8:$BT$8*($D$9:$BT$9=AP$17))/SUMIFS($D$8:$BT$8,$D$9:$BT$9,AP$17)</f>
        <v>1.0821297446434743E-3</v>
      </c>
      <c r="AQ49" s="130" cm="1">
        <f t="array" ref="AQ49">SUMPRODUCT(SCNReq!$D38:$BT38,$D$8:$BT$8*($D$9:$BT$9=AQ$17))/SUMIFS($D$8:$BT$8,$D$9:$BT$9,AQ$17)</f>
        <v>2.3168702585918419E-3</v>
      </c>
      <c r="AR49" s="130" cm="1">
        <f t="array" ref="AR49">SUMPRODUCT(SCNReq!$D38:$BT38,$D$8:$BT$8*($D$9:$BT$9=AR$17))/SUMIFS($D$8:$BT$8,$D$9:$BT$9,AR$17)</f>
        <v>2.144299879865268E-3</v>
      </c>
      <c r="AS49" s="130" cm="1">
        <f t="array" ref="AS49">SUMPRODUCT(SCNReq!$D38:$BT38,$D$8:$BT$8*($D$9:$BT$9=AS$17))/SUMIFS($D$8:$BT$8,$D$9:$BT$9,AS$17)</f>
        <v>0</v>
      </c>
      <c r="OS49" s="24"/>
      <c r="OT49" s="24"/>
      <c r="OU49" s="24"/>
      <c r="OV49" s="24"/>
    </row>
    <row r="50" spans="1:412" x14ac:dyDescent="0.3">
      <c r="A50" s="132">
        <v>2800</v>
      </c>
      <c r="B50" s="131">
        <v>112092</v>
      </c>
      <c r="C50" s="133" t="str">
        <v>ISIC 28</v>
      </c>
      <c r="D50" s="130" cm="1">
        <f t="array" ref="D50">SUMPRODUCT(SCNReq!$D39:$BT39,$D$8:$BT$8*($D$9:$BT$9=D$17))/SUMIFS($D$8:$BT$8,$D$9:$BT$9,D$17)</f>
        <v>0</v>
      </c>
      <c r="E50" s="130" cm="1">
        <f t="array" ref="E50">SUMPRODUCT(SCNReq!$D39:$BT39,$D$8:$BT$8*($D$9:$BT$9=E$17))/SUMIFS($D$8:$BT$8,$D$9:$BT$9,E$17)</f>
        <v>6.2022260962853691E-4</v>
      </c>
      <c r="F50" s="130" cm="1">
        <f t="array" ref="F50">SUMPRODUCT(SCNReq!$D39:$BT39,$D$8:$BT$8*($D$9:$BT$9=F$17))/SUMIFS($D$8:$BT$8,$D$9:$BT$9,F$17)</f>
        <v>6.4369049215502209E-3</v>
      </c>
      <c r="G50" s="130" cm="1">
        <f t="array" ref="G50">SUMPRODUCT(SCNReq!$D39:$BT39,$D$8:$BT$8*($D$9:$BT$9=G$17))/SUMIFS($D$8:$BT$8,$D$9:$BT$9,G$17)</f>
        <v>4.3918465870993696E-3</v>
      </c>
      <c r="H50" s="130" cm="1">
        <f t="array" ref="H50">SUMPRODUCT(SCNReq!$D39:$BT39,$D$8:$BT$8*($D$9:$BT$9=H$17))/SUMIFS($D$8:$BT$8,$D$9:$BT$9,H$17)</f>
        <v>2.0618211076840554E-3</v>
      </c>
      <c r="I50" s="130" cm="1">
        <f t="array" ref="I50">SUMPRODUCT(SCNReq!$D39:$BT39,$D$8:$BT$8*($D$9:$BT$9=I$17))/SUMIFS($D$8:$BT$8,$D$9:$BT$9,I$17)</f>
        <v>0</v>
      </c>
      <c r="J50" s="130" cm="1">
        <f t="array" ref="J50">SUMPRODUCT(SCNReq!$D39:$BT39,$D$8:$BT$8*($D$9:$BT$9=J$17))/SUMIFS($D$8:$BT$8,$D$9:$BT$9,J$17)</f>
        <v>5.3940661978382187E-5</v>
      </c>
      <c r="K50" s="130" cm="1">
        <f t="array" ref="K50">SUMPRODUCT(SCNReq!$D39:$BT39,$D$8:$BT$8*($D$9:$BT$9=K$17))/SUMIFS($D$8:$BT$8,$D$9:$BT$9,K$17)</f>
        <v>0</v>
      </c>
      <c r="L50" s="130" cm="1">
        <f t="array" ref="L50">SUMPRODUCT(SCNReq!$D39:$BT39,$D$8:$BT$8*($D$9:$BT$9=L$17))/SUMIFS($D$8:$BT$8,$D$9:$BT$9,L$17)</f>
        <v>0</v>
      </c>
      <c r="M50" s="130" cm="1">
        <f t="array" ref="M50">SUMPRODUCT(SCNReq!$D39:$BT39,$D$8:$BT$8*($D$9:$BT$9=M$17))/SUMIFS($D$8:$BT$8,$D$9:$BT$9,M$17)</f>
        <v>0</v>
      </c>
      <c r="N50" s="130" cm="1">
        <f t="array" ref="N50">SUMPRODUCT(SCNReq!$D39:$BT39,$D$8:$BT$8*($D$9:$BT$9=N$17))/SUMIFS($D$8:$BT$8,$D$9:$BT$9,N$17)</f>
        <v>5.3176909102386365E-6</v>
      </c>
      <c r="O50" s="130" cm="1">
        <f t="array" ref="O50">SUMPRODUCT(SCNReq!$D39:$BT39,$D$8:$BT$8*($D$9:$BT$9=O$17))/SUMIFS($D$8:$BT$8,$D$9:$BT$9,O$17)</f>
        <v>0</v>
      </c>
      <c r="P50" s="130" cm="1">
        <f t="array" ref="P50">SUMPRODUCT(SCNReq!$D39:$BT39,$D$8:$BT$8*($D$9:$BT$9=P$17))/SUMIFS($D$8:$BT$8,$D$9:$BT$9,P$17)</f>
        <v>5.9675472710205178E-3</v>
      </c>
      <c r="Q50" s="130" cm="1">
        <f t="array" ref="Q50">SUMPRODUCT(SCNReq!$D39:$BT39,$D$8:$BT$8*($D$9:$BT$9=Q$17))/SUMIFS($D$8:$BT$8,$D$9:$BT$9,Q$17)</f>
        <v>5.0958830628939256E-4</v>
      </c>
      <c r="R50" s="130" cm="1">
        <f t="array" ref="R50">SUMPRODUCT(SCNReq!$D39:$BT39,$D$8:$BT$8*($D$9:$BT$9=R$17))/SUMIFS($D$8:$BT$8,$D$9:$BT$9,R$17)</f>
        <v>7.6438245943408873E-4</v>
      </c>
      <c r="S50" s="130" cm="1">
        <f t="array" ref="S50">SUMPRODUCT(SCNReq!$D39:$BT39,$D$8:$BT$8*($D$9:$BT$9=S$17))/SUMIFS($D$8:$BT$8,$D$9:$BT$9,S$17)</f>
        <v>9.8900362075901842E-4</v>
      </c>
      <c r="T50" s="130" cm="1">
        <f t="array" ref="T50">SUMPRODUCT(SCNReq!$D39:$BT39,$D$8:$BT$8*($D$9:$BT$9=T$17))/SUMIFS($D$8:$BT$8,$D$9:$BT$9,T$17)</f>
        <v>2.7993831299450178E-3</v>
      </c>
      <c r="U50" s="130" cm="1">
        <f t="array" ref="U50">SUMPRODUCT(SCNReq!$D39:$BT39,$D$8:$BT$8*($D$9:$BT$9=U$17))/SUMIFS($D$8:$BT$8,$D$9:$BT$9,U$17)</f>
        <v>8.5154888024674795E-3</v>
      </c>
      <c r="V50" s="130" cm="1">
        <f t="array" ref="V50">SUMPRODUCT(SCNReq!$D39:$BT39,$D$8:$BT$8*($D$9:$BT$9=V$17))/SUMIFS($D$8:$BT$8,$D$9:$BT$9,V$17)</f>
        <v>6.7386348397478878E-3</v>
      </c>
      <c r="W50" s="130" cm="1">
        <f t="array" ref="W50">SUMPRODUCT(SCNReq!$D39:$BT39,$D$8:$BT$8*($D$9:$BT$9=W$17))/SUMIFS($D$8:$BT$8,$D$9:$BT$9,W$17)</f>
        <v>0.26553909078717985</v>
      </c>
      <c r="X50" s="130" cm="1">
        <f t="array" ref="X50">SUMPRODUCT(SCNReq!$D39:$BT39,$D$8:$BT$8*($D$9:$BT$9=X$17))/SUMIFS($D$8:$BT$8,$D$9:$BT$9,X$17)</f>
        <v>0.65814000268204376</v>
      </c>
      <c r="Y50" s="130" cm="1">
        <f t="array" ref="Y50">SUMPRODUCT(SCNReq!$D39:$BT39,$D$8:$BT$8*($D$9:$BT$9=Y$17))/SUMIFS($D$8:$BT$8,$D$9:$BT$9,Y$17)</f>
        <v>4.5023662165636523E-3</v>
      </c>
      <c r="Z50" s="130" cm="1">
        <f t="array" ref="Z50">SUMPRODUCT(SCNReq!$D39:$BT39,$D$8:$BT$8*($D$9:$BT$9=Z$17))/SUMIFS($D$8:$BT$8,$D$9:$BT$9,Z$17)</f>
        <v>1.0307371259915426E-3</v>
      </c>
      <c r="AA50" s="130" cm="1">
        <f t="array" ref="AA50">SUMPRODUCT(SCNReq!$D39:$BT39,$D$8:$BT$8*($D$9:$BT$9=AA$17))/SUMIFS($D$8:$BT$8,$D$9:$BT$9,AA$17)</f>
        <v>1.0325868311653479E-2</v>
      </c>
      <c r="AB50" s="130" cm="1">
        <f t="array" ref="AB50">SUMPRODUCT(SCNReq!$D39:$BT39,$D$8:$BT$8*($D$9:$BT$9=AB$17))/SUMIFS($D$8:$BT$8,$D$9:$BT$9,AB$17)</f>
        <v>0</v>
      </c>
      <c r="AC50" s="130" cm="1">
        <f t="array" ref="AC50">SUMPRODUCT(SCNReq!$D39:$BT39,$D$8:$BT$8*($D$9:$BT$9=AC$17))/SUMIFS($D$8:$BT$8,$D$9:$BT$9,AC$17)</f>
        <v>0</v>
      </c>
      <c r="AD50" s="130" cm="1">
        <f t="array" ref="AD50">SUMPRODUCT(SCNReq!$D39:$BT39,$D$8:$BT$8*($D$9:$BT$9=AD$17))/SUMIFS($D$8:$BT$8,$D$9:$BT$9,AD$17)</f>
        <v>0</v>
      </c>
      <c r="AE50" s="130" cm="1">
        <f t="array" ref="AE50">SUMPRODUCT(SCNReq!$D39:$BT39,$D$8:$BT$8*($D$9:$BT$9=AE$17))/SUMIFS($D$8:$BT$8,$D$9:$BT$9,AE$17)</f>
        <v>1.1063430333914442E-3</v>
      </c>
      <c r="AF50" s="130" cm="1">
        <f t="array" ref="AF50">SUMPRODUCT(SCNReq!$D39:$BT39,$D$8:$BT$8*($D$9:$BT$9=AF$17))/SUMIFS($D$8:$BT$8,$D$9:$BT$9,AF$17)</f>
        <v>1.2287112779938313E-2</v>
      </c>
      <c r="AG50" s="130" cm="1">
        <f t="array" ref="AG50">SUMPRODUCT(SCNReq!$D39:$BT39,$D$8:$BT$8*($D$9:$BT$9=AG$17))/SUMIFS($D$8:$BT$8,$D$9:$BT$9,AG$17)</f>
        <v>0</v>
      </c>
      <c r="AH50" s="130" cm="1">
        <f t="array" ref="AH50">SUMPRODUCT(SCNReq!$D39:$BT39,$D$8:$BT$8*($D$9:$BT$9=AH$17))/SUMIFS($D$8:$BT$8,$D$9:$BT$9,AH$17)</f>
        <v>1.8946773418469467E-6</v>
      </c>
      <c r="AI50" s="130" cm="1">
        <f t="array" ref="AI50">SUMPRODUCT(SCNReq!$D39:$BT39,$D$8:$BT$8*($D$9:$BT$9=AI$17))/SUMIFS($D$8:$BT$8,$D$9:$BT$9,AI$17)</f>
        <v>0</v>
      </c>
      <c r="AJ50" s="130" cm="1">
        <f t="array" ref="AJ50">SUMPRODUCT(SCNReq!$D39:$BT39,$D$8:$BT$8*($D$9:$BT$9=AJ$17))/SUMIFS($D$8:$BT$8,$D$9:$BT$9,AJ$17)</f>
        <v>0</v>
      </c>
      <c r="AK50" s="130" cm="1">
        <f t="array" ref="AK50">SUMPRODUCT(SCNReq!$D39:$BT39,$D$8:$BT$8*($D$9:$BT$9=AK$17))/SUMIFS($D$8:$BT$8,$D$9:$BT$9,AK$17)</f>
        <v>0</v>
      </c>
      <c r="AL50" s="130" cm="1">
        <f t="array" ref="AL50">SUMPRODUCT(SCNReq!$D39:$BT39,$D$8:$BT$8*($D$9:$BT$9=AL$17))/SUMIFS($D$8:$BT$8,$D$9:$BT$9,AL$17)</f>
        <v>0</v>
      </c>
      <c r="AM50" s="130" cm="1">
        <f t="array" ref="AM50">SUMPRODUCT(SCNReq!$D39:$BT39,$D$8:$BT$8*($D$9:$BT$9=AM$17))/SUMIFS($D$8:$BT$8,$D$9:$BT$9,AM$17)</f>
        <v>0</v>
      </c>
      <c r="AN50" s="130" cm="1">
        <f t="array" ref="AN50">SUMPRODUCT(SCNReq!$D39:$BT39,$D$8:$BT$8*($D$9:$BT$9=AN$17))/SUMIFS($D$8:$BT$8,$D$9:$BT$9,AN$17)</f>
        <v>1.7323278959387363E-6</v>
      </c>
      <c r="AO50" s="130" cm="1">
        <f t="array" ref="AO50">SUMPRODUCT(SCNReq!$D39:$BT39,$D$8:$BT$8*($D$9:$BT$9=AO$17))/SUMIFS($D$8:$BT$8,$D$9:$BT$9,AO$17)</f>
        <v>0</v>
      </c>
      <c r="AP50" s="130" cm="1">
        <f t="array" ref="AP50">SUMPRODUCT(SCNReq!$D39:$BT39,$D$8:$BT$8*($D$9:$BT$9=AP$17))/SUMIFS($D$8:$BT$8,$D$9:$BT$9,AP$17)</f>
        <v>0</v>
      </c>
      <c r="AQ50" s="130" cm="1">
        <f t="array" ref="AQ50">SUMPRODUCT(SCNReq!$D39:$BT39,$D$8:$BT$8*($D$9:$BT$9=AQ$17))/SUMIFS($D$8:$BT$8,$D$9:$BT$9,AQ$17)</f>
        <v>0</v>
      </c>
      <c r="AR50" s="130" cm="1">
        <f t="array" ref="AR50">SUMPRODUCT(SCNReq!$D39:$BT39,$D$8:$BT$8*($D$9:$BT$9=AR$17))/SUMIFS($D$8:$BT$8,$D$9:$BT$9,AR$17)</f>
        <v>1.6462142641119552E-3</v>
      </c>
      <c r="AS50" s="130" cm="1">
        <f t="array" ref="AS50">SUMPRODUCT(SCNReq!$D39:$BT39,$D$8:$BT$8*($D$9:$BT$9=AS$17))/SUMIFS($D$8:$BT$8,$D$9:$BT$9,AS$17)</f>
        <v>0</v>
      </c>
      <c r="OS50" s="24"/>
      <c r="OT50" s="24"/>
      <c r="OU50" s="24"/>
      <c r="OV50" s="24"/>
    </row>
    <row r="51" spans="1:412" x14ac:dyDescent="0.3">
      <c r="A51" s="132">
        <v>2991</v>
      </c>
      <c r="B51" s="131">
        <v>145097</v>
      </c>
      <c r="C51" s="133" t="str">
        <v>ISIC 29</v>
      </c>
      <c r="D51" s="130" cm="1">
        <f t="array" ref="D51">SUMPRODUCT(SCNReq!$D40:$BT40,$D$8:$BT$8*($D$9:$BT$9=D$17))/SUMIFS($D$8:$BT$8,$D$9:$BT$9,D$17)</f>
        <v>3.8725569877027837E-5</v>
      </c>
      <c r="E51" s="130" cm="1">
        <f t="array" ref="E51">SUMPRODUCT(SCNReq!$D40:$BT40,$D$8:$BT$8*($D$9:$BT$9=E$17))/SUMIFS($D$8:$BT$8,$D$9:$BT$9,E$17)</f>
        <v>1.5438596491228068E-4</v>
      </c>
      <c r="F51" s="130" cm="1">
        <f t="array" ref="F51">SUMPRODUCT(SCNReq!$D40:$BT40,$D$8:$BT$8*($D$9:$BT$9=F$17))/SUMIFS($D$8:$BT$8,$D$9:$BT$9,F$17)</f>
        <v>6.4514619883040934E-3</v>
      </c>
      <c r="G51" s="130" cm="1">
        <f t="array" ref="G51">SUMPRODUCT(SCNReq!$D40:$BT40,$D$8:$BT$8*($D$9:$BT$9=G$17))/SUMIFS($D$8:$BT$8,$D$9:$BT$9,G$17)</f>
        <v>5.4970760233918128E-3</v>
      </c>
      <c r="H51" s="130" cm="1">
        <f t="array" ref="H51">SUMPRODUCT(SCNReq!$D40:$BT40,$D$8:$BT$8*($D$9:$BT$9=H$17))/SUMIFS($D$8:$BT$8,$D$9:$BT$9,H$17)</f>
        <v>2.0912280701754385E-3</v>
      </c>
      <c r="I51" s="130" cm="1">
        <f t="array" ref="I51">SUMPRODUCT(SCNReq!$D40:$BT40,$D$8:$BT$8*($D$9:$BT$9=I$17))/SUMIFS($D$8:$BT$8,$D$9:$BT$9,I$17)</f>
        <v>3.9902881354205908E-4</v>
      </c>
      <c r="J51" s="130" cm="1">
        <f t="array" ref="J51">SUMPRODUCT(SCNReq!$D40:$BT40,$D$8:$BT$8*($D$9:$BT$9=J$17))/SUMIFS($D$8:$BT$8,$D$9:$BT$9,J$17)</f>
        <v>1.4499430281635835E-4</v>
      </c>
      <c r="K51" s="130" cm="1">
        <f t="array" ref="K51">SUMPRODUCT(SCNReq!$D40:$BT40,$D$8:$BT$8*($D$9:$BT$9=K$17))/SUMIFS($D$8:$BT$8,$D$9:$BT$9,K$17)</f>
        <v>1.9181286549707603E-4</v>
      </c>
      <c r="L51" s="130" cm="1">
        <f t="array" ref="L51">SUMPRODUCT(SCNReq!$D40:$BT40,$D$8:$BT$8*($D$9:$BT$9=L$17))/SUMIFS($D$8:$BT$8,$D$9:$BT$9,L$17)</f>
        <v>2.0667748309628814E-3</v>
      </c>
      <c r="M51" s="130" cm="1">
        <f t="array" ref="M51">SUMPRODUCT(SCNReq!$D40:$BT40,$D$8:$BT$8*($D$9:$BT$9=M$17))/SUMIFS($D$8:$BT$8,$D$9:$BT$9,M$17)</f>
        <v>4.4873225133965123E-5</v>
      </c>
      <c r="N51" s="130" cm="1">
        <f t="array" ref="N51">SUMPRODUCT(SCNReq!$D40:$BT40,$D$8:$BT$8*($D$9:$BT$9=N$17))/SUMIFS($D$8:$BT$8,$D$9:$BT$9,N$17)</f>
        <v>1.1676774954232402E-3</v>
      </c>
      <c r="O51" s="130" cm="1">
        <f t="array" ref="O51">SUMPRODUCT(SCNReq!$D40:$BT40,$D$8:$BT$8*($D$9:$BT$9=O$17))/SUMIFS($D$8:$BT$8,$D$9:$BT$9,O$17)</f>
        <v>1.871345029239766E-5</v>
      </c>
      <c r="P51" s="130" cm="1">
        <f t="array" ref="P51">SUMPRODUCT(SCNReq!$D40:$BT40,$D$8:$BT$8*($D$9:$BT$9=P$17))/SUMIFS($D$8:$BT$8,$D$9:$BT$9,P$17)</f>
        <v>3.0035087719298245E-3</v>
      </c>
      <c r="Q51" s="130" cm="1">
        <f t="array" ref="Q51">SUMPRODUCT(SCNReq!$D40:$BT40,$D$8:$BT$8*($D$9:$BT$9=Q$17))/SUMIFS($D$8:$BT$8,$D$9:$BT$9,Q$17)</f>
        <v>1.104093567251462E-4</v>
      </c>
      <c r="R51" s="130" cm="1">
        <f t="array" ref="R51">SUMPRODUCT(SCNReq!$D40:$BT40,$D$8:$BT$8*($D$9:$BT$9=R$17))/SUMIFS($D$8:$BT$8,$D$9:$BT$9,R$17)</f>
        <v>1.6561403508771926E-4</v>
      </c>
      <c r="S51" s="130" cm="1">
        <f t="array" ref="S51">SUMPRODUCT(SCNReq!$D40:$BT40,$D$8:$BT$8*($D$9:$BT$9=S$17))/SUMIFS($D$8:$BT$8,$D$9:$BT$9,S$17)</f>
        <v>1.8573099415204676E-3</v>
      </c>
      <c r="T51" s="130" cm="1">
        <f t="array" ref="T51">SUMPRODUCT(SCNReq!$D40:$BT40,$D$8:$BT$8*($D$9:$BT$9=T$17))/SUMIFS($D$8:$BT$8,$D$9:$BT$9,T$17)</f>
        <v>2.0491228070175439E-3</v>
      </c>
      <c r="U51" s="130" cm="1">
        <f t="array" ref="U51">SUMPRODUCT(SCNReq!$D40:$BT40,$D$8:$BT$8*($D$9:$BT$9=U$17))/SUMIFS($D$8:$BT$8,$D$9:$BT$9,U$17)</f>
        <v>5.8573099415204681E-3</v>
      </c>
      <c r="V51" s="130" cm="1">
        <f t="array" ref="V51">SUMPRODUCT(SCNReq!$D40:$BT40,$D$8:$BT$8*($D$9:$BT$9=V$17))/SUMIFS($D$8:$BT$8,$D$9:$BT$9,V$17)</f>
        <v>1.3263157894736843E-2</v>
      </c>
      <c r="W51" s="130" cm="1">
        <f t="array" ref="W51">SUMPRODUCT(SCNReq!$D40:$BT40,$D$8:$BT$8*($D$9:$BT$9=W$17))/SUMIFS($D$8:$BT$8,$D$9:$BT$9,W$17)</f>
        <v>1.0053801169590643E-2</v>
      </c>
      <c r="X51" s="130" cm="1">
        <f t="array" ref="X51">SUMPRODUCT(SCNReq!$D40:$BT40,$D$8:$BT$8*($D$9:$BT$9=X$17))/SUMIFS($D$8:$BT$8,$D$9:$BT$9,X$17)</f>
        <v>0.37885847953216373</v>
      </c>
      <c r="Y51" s="130" cm="1">
        <f t="array" ref="Y51">SUMPRODUCT(SCNReq!$D40:$BT40,$D$8:$BT$8*($D$9:$BT$9=Y$17))/SUMIFS($D$8:$BT$8,$D$9:$BT$9,Y$17)</f>
        <v>0.34078064040300021</v>
      </c>
      <c r="Z51" s="130" cm="1">
        <f t="array" ref="Z51">SUMPRODUCT(SCNReq!$D40:$BT40,$D$8:$BT$8*($D$9:$BT$9=Z$17))/SUMIFS($D$8:$BT$8,$D$9:$BT$9,Z$17)</f>
        <v>3.1664123532551365E-3</v>
      </c>
      <c r="AA51" s="130" cm="1">
        <f t="array" ref="AA51">SUMPRODUCT(SCNReq!$D40:$BT40,$D$8:$BT$8*($D$9:$BT$9=AA$17))/SUMIFS($D$8:$BT$8,$D$9:$BT$9,AA$17)</f>
        <v>2.7419883040935674E-2</v>
      </c>
      <c r="AB51" s="130" cm="1">
        <f t="array" ref="AB51">SUMPRODUCT(SCNReq!$D40:$BT40,$D$8:$BT$8*($D$9:$BT$9=AB$17))/SUMIFS($D$8:$BT$8,$D$9:$BT$9,AB$17)</f>
        <v>6.5497076023391819E-5</v>
      </c>
      <c r="AC51" s="130" cm="1">
        <f t="array" ref="AC51">SUMPRODUCT(SCNReq!$D40:$BT40,$D$8:$BT$8*($D$9:$BT$9=AC$17))/SUMIFS($D$8:$BT$8,$D$9:$BT$9,AC$17)</f>
        <v>3.2748538011695909E-5</v>
      </c>
      <c r="AD51" s="130" cm="1">
        <f t="array" ref="AD51">SUMPRODUCT(SCNReq!$D40:$BT40,$D$8:$BT$8*($D$9:$BT$9=AD$17))/SUMIFS($D$8:$BT$8,$D$9:$BT$9,AD$17)</f>
        <v>2.1520467836257313E-4</v>
      </c>
      <c r="AE51" s="130" cm="1">
        <f t="array" ref="AE51">SUMPRODUCT(SCNReq!$D40:$BT40,$D$8:$BT$8*($D$9:$BT$9=AE$17))/SUMIFS($D$8:$BT$8,$D$9:$BT$9,AE$17)</f>
        <v>6.3064327485380118E-3</v>
      </c>
      <c r="AF51" s="130" cm="1">
        <f t="array" ref="AF51">SUMPRODUCT(SCNReq!$D40:$BT40,$D$8:$BT$8*($D$9:$BT$9=AF$17))/SUMIFS($D$8:$BT$8,$D$9:$BT$9,AF$17)</f>
        <v>5.735672514619883E-3</v>
      </c>
      <c r="AG51" s="130" cm="1">
        <f t="array" ref="AG51">SUMPRODUCT(SCNReq!$D40:$BT40,$D$8:$BT$8*($D$9:$BT$9=AG$17))/SUMIFS($D$8:$BT$8,$D$9:$BT$9,AG$17)</f>
        <v>1.8134115348910734E-4</v>
      </c>
      <c r="AH51" s="130" cm="1">
        <f t="array" ref="AH51">SUMPRODUCT(SCNReq!$D40:$BT40,$D$8:$BT$8*($D$9:$BT$9=AH$17))/SUMIFS($D$8:$BT$8,$D$9:$BT$9,AH$17)</f>
        <v>2.1151601685187637E-6</v>
      </c>
      <c r="AI51" s="130" cm="1">
        <f t="array" ref="AI51">SUMPRODUCT(SCNReq!$D40:$BT40,$D$8:$BT$8*($D$9:$BT$9=AI$17))/SUMIFS($D$8:$BT$8,$D$9:$BT$9,AI$17)</f>
        <v>0</v>
      </c>
      <c r="AJ51" s="130" cm="1">
        <f t="array" ref="AJ51">SUMPRODUCT(SCNReq!$D40:$BT40,$D$8:$BT$8*($D$9:$BT$9=AJ$17))/SUMIFS($D$8:$BT$8,$D$9:$BT$9,AJ$17)</f>
        <v>1.8713450292397662E-4</v>
      </c>
      <c r="AK51" s="130" cm="1">
        <f t="array" ref="AK51">SUMPRODUCT(SCNReq!$D40:$BT40,$D$8:$BT$8*($D$9:$BT$9=AK$17))/SUMIFS($D$8:$BT$8,$D$9:$BT$9,AK$17)</f>
        <v>6.0818713450292395E-5</v>
      </c>
      <c r="AL51" s="130" cm="1">
        <f t="array" ref="AL51">SUMPRODUCT(SCNReq!$D40:$BT40,$D$8:$BT$8*($D$9:$BT$9=AL$17))/SUMIFS($D$8:$BT$8,$D$9:$BT$9,AL$17)</f>
        <v>1.871345029239766E-5</v>
      </c>
      <c r="AM51" s="130" cm="1">
        <f t="array" ref="AM51">SUMPRODUCT(SCNReq!$D40:$BT40,$D$8:$BT$8*($D$9:$BT$9=AM$17))/SUMIFS($D$8:$BT$8,$D$9:$BT$9,AM$17)</f>
        <v>0</v>
      </c>
      <c r="AN51" s="130" cm="1">
        <f t="array" ref="AN51">SUMPRODUCT(SCNReq!$D40:$BT40,$D$8:$BT$8*($D$9:$BT$9=AN$17))/SUMIFS($D$8:$BT$8,$D$9:$BT$9,AN$17)</f>
        <v>5.6482049774402563E-4</v>
      </c>
      <c r="AO51" s="130" cm="1">
        <f t="array" ref="AO51">SUMPRODUCT(SCNReq!$D40:$BT40,$D$8:$BT$8*($D$9:$BT$9=AO$17))/SUMIFS($D$8:$BT$8,$D$9:$BT$9,AO$17)</f>
        <v>1.0152046783625732E-3</v>
      </c>
      <c r="AP51" s="130" cm="1">
        <f t="array" ref="AP51">SUMPRODUCT(SCNReq!$D40:$BT40,$D$8:$BT$8*($D$9:$BT$9=AP$17))/SUMIFS($D$8:$BT$8,$D$9:$BT$9,AP$17)</f>
        <v>1.0379405199833463E-5</v>
      </c>
      <c r="AQ51" s="130" cm="1">
        <f t="array" ref="AQ51">SUMPRODUCT(SCNReq!$D40:$BT40,$D$8:$BT$8*($D$9:$BT$9=AQ$17))/SUMIFS($D$8:$BT$8,$D$9:$BT$9,AQ$17)</f>
        <v>5.6119110368255214E-5</v>
      </c>
      <c r="AR51" s="130" cm="1">
        <f t="array" ref="AR51">SUMPRODUCT(SCNReq!$D40:$BT40,$D$8:$BT$8*($D$9:$BT$9=AR$17))/SUMIFS($D$8:$BT$8,$D$9:$BT$9,AR$17)</f>
        <v>0</v>
      </c>
      <c r="AS51" s="130" cm="1">
        <f t="array" ref="AS51">SUMPRODUCT(SCNReq!$D40:$BT40,$D$8:$BT$8*($D$9:$BT$9=AS$17))/SUMIFS($D$8:$BT$8,$D$9:$BT$9,AS$17)</f>
        <v>0</v>
      </c>
      <c r="OS51" s="24"/>
      <c r="OT51" s="24"/>
      <c r="OU51" s="24"/>
      <c r="OV51" s="24"/>
    </row>
    <row r="52" spans="1:412" x14ac:dyDescent="0.3">
      <c r="A52" s="132">
        <v>2992</v>
      </c>
      <c r="B52" s="131">
        <v>70486</v>
      </c>
      <c r="C52" s="133" t="str">
        <v>ISIC 29</v>
      </c>
      <c r="D52" s="130" cm="1">
        <f t="array" ref="D52">SUMPRODUCT(SCNReq!$D41:$BT41,$D$8:$BT$8*($D$9:$BT$9=D$17))/SUMIFS($D$8:$BT$8,$D$9:$BT$9,D$17)</f>
        <v>0</v>
      </c>
      <c r="E52" s="130" cm="1">
        <f t="array" ref="E52">SUMPRODUCT(SCNReq!$D41:$BT41,$D$8:$BT$8*($D$9:$BT$9=E$17))/SUMIFS($D$8:$BT$8,$D$9:$BT$9,E$17)</f>
        <v>0</v>
      </c>
      <c r="F52" s="130" cm="1">
        <f t="array" ref="F52">SUMPRODUCT(SCNReq!$D41:$BT41,$D$8:$BT$8*($D$9:$BT$9=F$17))/SUMIFS($D$8:$BT$8,$D$9:$BT$9,F$17)</f>
        <v>0</v>
      </c>
      <c r="G52" s="130" cm="1">
        <f t="array" ref="G52">SUMPRODUCT(SCNReq!$D41:$BT41,$D$8:$BT$8*($D$9:$BT$9=G$17))/SUMIFS($D$8:$BT$8,$D$9:$BT$9,G$17)</f>
        <v>0</v>
      </c>
      <c r="H52" s="130" cm="1">
        <f t="array" ref="H52">SUMPRODUCT(SCNReq!$D41:$BT41,$D$8:$BT$8*($D$9:$BT$9=H$17))/SUMIFS($D$8:$BT$8,$D$9:$BT$9,H$17)</f>
        <v>0</v>
      </c>
      <c r="I52" s="130" cm="1">
        <f t="array" ref="I52">SUMPRODUCT(SCNReq!$D41:$BT41,$D$8:$BT$8*($D$9:$BT$9=I$17))/SUMIFS($D$8:$BT$8,$D$9:$BT$9,I$17)</f>
        <v>9.2638870475477716E-6</v>
      </c>
      <c r="J52" s="130" cm="1">
        <f t="array" ref="J52">SUMPRODUCT(SCNReq!$D41:$BT41,$D$8:$BT$8*($D$9:$BT$9=J$17))/SUMIFS($D$8:$BT$8,$D$9:$BT$9,J$17)</f>
        <v>8.1557187211606059E-5</v>
      </c>
      <c r="K52" s="130" cm="1">
        <f t="array" ref="K52">SUMPRODUCT(SCNReq!$D41:$BT41,$D$8:$BT$8*($D$9:$BT$9=K$17))/SUMIFS($D$8:$BT$8,$D$9:$BT$9,K$17)</f>
        <v>0</v>
      </c>
      <c r="L52" s="130" cm="1">
        <f t="array" ref="L52">SUMPRODUCT(SCNReq!$D41:$BT41,$D$8:$BT$8*($D$9:$BT$9=L$17))/SUMIFS($D$8:$BT$8,$D$9:$BT$9,L$17)</f>
        <v>0</v>
      </c>
      <c r="M52" s="130" cm="1">
        <f t="array" ref="M52">SUMPRODUCT(SCNReq!$D41:$BT41,$D$8:$BT$8*($D$9:$BT$9=M$17))/SUMIFS($D$8:$BT$8,$D$9:$BT$9,M$17)</f>
        <v>0</v>
      </c>
      <c r="N52" s="130" cm="1">
        <f t="array" ref="N52">SUMPRODUCT(SCNReq!$D41:$BT41,$D$8:$BT$8*($D$9:$BT$9=N$17))/SUMIFS($D$8:$BT$8,$D$9:$BT$9,N$17)</f>
        <v>1.6289729987047971E-5</v>
      </c>
      <c r="O52" s="130" cm="1">
        <f t="array" ref="O52">SUMPRODUCT(SCNReq!$D41:$BT41,$D$8:$BT$8*($D$9:$BT$9=O$17))/SUMIFS($D$8:$BT$8,$D$9:$BT$9,O$17)</f>
        <v>0</v>
      </c>
      <c r="P52" s="130" cm="1">
        <f t="array" ref="P52">SUMPRODUCT(SCNReq!$D41:$BT41,$D$8:$BT$8*($D$9:$BT$9=P$17))/SUMIFS($D$8:$BT$8,$D$9:$BT$9,P$17)</f>
        <v>7.152914671923403E-3</v>
      </c>
      <c r="Q52" s="130" cm="1">
        <f t="array" ref="Q52">SUMPRODUCT(SCNReq!$D41:$BT41,$D$8:$BT$8*($D$9:$BT$9=Q$17))/SUMIFS($D$8:$BT$8,$D$9:$BT$9,Q$17)</f>
        <v>1.6671360180230922E-3</v>
      </c>
      <c r="R52" s="130" cm="1">
        <f t="array" ref="R52">SUMPRODUCT(SCNReq!$D41:$BT41,$D$8:$BT$8*($D$9:$BT$9=R$17))/SUMIFS($D$8:$BT$8,$D$9:$BT$9,R$17)</f>
        <v>2.5007040270346378E-3</v>
      </c>
      <c r="S52" s="130" cm="1">
        <f t="array" ref="S52">SUMPRODUCT(SCNReq!$D41:$BT41,$D$8:$BT$8*($D$9:$BT$9=S$17))/SUMIFS($D$8:$BT$8,$D$9:$BT$9,S$17)</f>
        <v>0</v>
      </c>
      <c r="T52" s="130" cm="1">
        <f t="array" ref="T52">SUMPRODUCT(SCNReq!$D41:$BT41,$D$8:$BT$8*($D$9:$BT$9=T$17))/SUMIFS($D$8:$BT$8,$D$9:$BT$9,T$17)</f>
        <v>0</v>
      </c>
      <c r="U52" s="130" cm="1">
        <f t="array" ref="U52">SUMPRODUCT(SCNReq!$D41:$BT41,$D$8:$BT$8*($D$9:$BT$9=U$17))/SUMIFS($D$8:$BT$8,$D$9:$BT$9,U$17)</f>
        <v>4.1960011264432556E-3</v>
      </c>
      <c r="V52" s="130" cm="1">
        <f t="array" ref="V52">SUMPRODUCT(SCNReq!$D41:$BT41,$D$8:$BT$8*($D$9:$BT$9=V$17))/SUMIFS($D$8:$BT$8,$D$9:$BT$9,V$17)</f>
        <v>0</v>
      </c>
      <c r="W52" s="130" cm="1">
        <f t="array" ref="W52">SUMPRODUCT(SCNReq!$D41:$BT41,$D$8:$BT$8*($D$9:$BT$9=W$17))/SUMIFS($D$8:$BT$8,$D$9:$BT$9,W$17)</f>
        <v>8.4483244156575611E-5</v>
      </c>
      <c r="X52" s="130" cm="1">
        <f t="array" ref="X52">SUMPRODUCT(SCNReq!$D41:$BT41,$D$8:$BT$8*($D$9:$BT$9=X$17))/SUMIFS($D$8:$BT$8,$D$9:$BT$9,X$17)</f>
        <v>5.7166995212616168E-3</v>
      </c>
      <c r="Y52" s="130" cm="1">
        <f t="array" ref="Y52">SUMPRODUCT(SCNReq!$D41:$BT41,$D$8:$BT$8*($D$9:$BT$9=Y$17))/SUMIFS($D$8:$BT$8,$D$9:$BT$9,Y$17)</f>
        <v>0.64825590372272257</v>
      </c>
      <c r="Z52" s="130" cm="1">
        <f t="array" ref="Z52">SUMPRODUCT(SCNReq!$D41:$BT41,$D$8:$BT$8*($D$9:$BT$9=Z$17))/SUMIFS($D$8:$BT$8,$D$9:$BT$9,Z$17)</f>
        <v>8.9872704996992516E-5</v>
      </c>
      <c r="AA52" s="130" cm="1">
        <f t="array" ref="AA52">SUMPRODUCT(SCNReq!$D41:$BT41,$D$8:$BT$8*($D$9:$BT$9=AA$17))/SUMIFS($D$8:$BT$8,$D$9:$BT$9,AA$17)</f>
        <v>7.8851027879470572E-4</v>
      </c>
      <c r="AB52" s="130" cm="1">
        <f t="array" ref="AB52">SUMPRODUCT(SCNReq!$D41:$BT41,$D$8:$BT$8*($D$9:$BT$9=AB$17))/SUMIFS($D$8:$BT$8,$D$9:$BT$9,AB$17)</f>
        <v>0</v>
      </c>
      <c r="AC52" s="130" cm="1">
        <f t="array" ref="AC52">SUMPRODUCT(SCNReq!$D41:$BT41,$D$8:$BT$8*($D$9:$BT$9=AC$17))/SUMIFS($D$8:$BT$8,$D$9:$BT$9,AC$17)</f>
        <v>0</v>
      </c>
      <c r="AD52" s="130" cm="1">
        <f t="array" ref="AD52">SUMPRODUCT(SCNReq!$D41:$BT41,$D$8:$BT$8*($D$9:$BT$9=AD$17))/SUMIFS($D$8:$BT$8,$D$9:$BT$9,AD$17)</f>
        <v>0</v>
      </c>
      <c r="AE52" s="130" cm="1">
        <f t="array" ref="AE52">SUMPRODUCT(SCNReq!$D41:$BT41,$D$8:$BT$8*($D$9:$BT$9=AE$17))/SUMIFS($D$8:$BT$8,$D$9:$BT$9,AE$17)</f>
        <v>0</v>
      </c>
      <c r="AF52" s="130" cm="1">
        <f t="array" ref="AF52">SUMPRODUCT(SCNReq!$D41:$BT41,$D$8:$BT$8*($D$9:$BT$9=AF$17))/SUMIFS($D$8:$BT$8,$D$9:$BT$9,AF$17)</f>
        <v>1.1264432554210081E-3</v>
      </c>
      <c r="AG52" s="130" cm="1">
        <f t="array" ref="AG52">SUMPRODUCT(SCNReq!$D41:$BT41,$D$8:$BT$8*($D$9:$BT$9=AG$17))/SUMIFS($D$8:$BT$8,$D$9:$BT$9,AG$17)</f>
        <v>4.4946309933597741E-3</v>
      </c>
      <c r="AH52" s="130" cm="1">
        <f t="array" ref="AH52">SUMPRODUCT(SCNReq!$D41:$BT41,$D$8:$BT$8*($D$9:$BT$9=AH$17))/SUMIFS($D$8:$BT$8,$D$9:$BT$9,AH$17)</f>
        <v>0</v>
      </c>
      <c r="AI52" s="130" cm="1">
        <f t="array" ref="AI52">SUMPRODUCT(SCNReq!$D41:$BT41,$D$8:$BT$8*($D$9:$BT$9=AI$17))/SUMIFS($D$8:$BT$8,$D$9:$BT$9,AI$17)</f>
        <v>0</v>
      </c>
      <c r="AJ52" s="130" cm="1">
        <f t="array" ref="AJ52">SUMPRODUCT(SCNReq!$D41:$BT41,$D$8:$BT$8*($D$9:$BT$9=AJ$17))/SUMIFS($D$8:$BT$8,$D$9:$BT$9,AJ$17)</f>
        <v>0</v>
      </c>
      <c r="AK52" s="130" cm="1">
        <f t="array" ref="AK52">SUMPRODUCT(SCNReq!$D41:$BT41,$D$8:$BT$8*($D$9:$BT$9=AK$17))/SUMIFS($D$8:$BT$8,$D$9:$BT$9,AK$17)</f>
        <v>0</v>
      </c>
      <c r="AL52" s="130" cm="1">
        <f t="array" ref="AL52">SUMPRODUCT(SCNReq!$D41:$BT41,$D$8:$BT$8*($D$9:$BT$9=AL$17))/SUMIFS($D$8:$BT$8,$D$9:$BT$9,AL$17)</f>
        <v>0</v>
      </c>
      <c r="AM52" s="130" cm="1">
        <f t="array" ref="AM52">SUMPRODUCT(SCNReq!$D41:$BT41,$D$8:$BT$8*($D$9:$BT$9=AM$17))/SUMIFS($D$8:$BT$8,$D$9:$BT$9,AM$17)</f>
        <v>0</v>
      </c>
      <c r="AN52" s="130" cm="1">
        <f t="array" ref="AN52">SUMPRODUCT(SCNReq!$D41:$BT41,$D$8:$BT$8*($D$9:$BT$9=AN$17))/SUMIFS($D$8:$BT$8,$D$9:$BT$9,AN$17)</f>
        <v>9.1302655401526007E-5</v>
      </c>
      <c r="AO52" s="130" cm="1">
        <f t="array" ref="AO52">SUMPRODUCT(SCNReq!$D41:$BT41,$D$8:$BT$8*($D$9:$BT$9=AO$17))/SUMIFS($D$8:$BT$8,$D$9:$BT$9,AO$17)</f>
        <v>0</v>
      </c>
      <c r="AP52" s="130" cm="1">
        <f t="array" ref="AP52">SUMPRODUCT(SCNReq!$D41:$BT41,$D$8:$BT$8*($D$9:$BT$9=AP$17))/SUMIFS($D$8:$BT$8,$D$9:$BT$9,AP$17)</f>
        <v>0</v>
      </c>
      <c r="AQ52" s="130" cm="1">
        <f t="array" ref="AQ52">SUMPRODUCT(SCNReq!$D41:$BT41,$D$8:$BT$8*($D$9:$BT$9=AQ$17))/SUMIFS($D$8:$BT$8,$D$9:$BT$9,AQ$17)</f>
        <v>0</v>
      </c>
      <c r="AR52" s="130" cm="1">
        <f t="array" ref="AR52">SUMPRODUCT(SCNReq!$D41:$BT41,$D$8:$BT$8*($D$9:$BT$9=AR$17))/SUMIFS($D$8:$BT$8,$D$9:$BT$9,AR$17)</f>
        <v>0</v>
      </c>
      <c r="AS52" s="130" cm="1">
        <f t="array" ref="AS52">SUMPRODUCT(SCNReq!$D41:$BT41,$D$8:$BT$8*($D$9:$BT$9=AS$17))/SUMIFS($D$8:$BT$8,$D$9:$BT$9,AS$17)</f>
        <v>0</v>
      </c>
      <c r="OS52" s="24"/>
      <c r="OT52" s="24"/>
      <c r="OU52" s="24"/>
      <c r="OV52" s="24"/>
    </row>
    <row r="53" spans="1:412" x14ac:dyDescent="0.3">
      <c r="A53" s="132">
        <v>3000</v>
      </c>
      <c r="B53" s="131">
        <v>49068</v>
      </c>
      <c r="C53" s="133" t="str">
        <v>ISIC 30</v>
      </c>
      <c r="D53" s="130" cm="1">
        <f t="array" ref="D53">SUMPRODUCT(SCNReq!$D42:$BT42,$D$8:$BT$8*($D$9:$BT$9=D$17))/SUMIFS($D$8:$BT$8,$D$9:$BT$9,D$17)</f>
        <v>0</v>
      </c>
      <c r="E53" s="130" cm="1">
        <f t="array" ref="E53">SUMPRODUCT(SCNReq!$D42:$BT42,$D$8:$BT$8*($D$9:$BT$9=E$17))/SUMIFS($D$8:$BT$8,$D$9:$BT$9,E$17)</f>
        <v>0</v>
      </c>
      <c r="F53" s="130" cm="1">
        <f t="array" ref="F53">SUMPRODUCT(SCNReq!$D42:$BT42,$D$8:$BT$8*($D$9:$BT$9=F$17))/SUMIFS($D$8:$BT$8,$D$9:$BT$9,F$17)</f>
        <v>0</v>
      </c>
      <c r="G53" s="130" cm="1">
        <f t="array" ref="G53">SUMPRODUCT(SCNReq!$D42:$BT42,$D$8:$BT$8*($D$9:$BT$9=G$17))/SUMIFS($D$8:$BT$8,$D$9:$BT$9,G$17)</f>
        <v>0</v>
      </c>
      <c r="H53" s="130" cm="1">
        <f t="array" ref="H53">SUMPRODUCT(SCNReq!$D42:$BT42,$D$8:$BT$8*($D$9:$BT$9=H$17))/SUMIFS($D$8:$BT$8,$D$9:$BT$9,H$17)</f>
        <v>0</v>
      </c>
      <c r="I53" s="130" cm="1">
        <f t="array" ref="I53">SUMPRODUCT(SCNReq!$D42:$BT42,$D$8:$BT$8*($D$9:$BT$9=I$17))/SUMIFS($D$8:$BT$8,$D$9:$BT$9,I$17)</f>
        <v>0</v>
      </c>
      <c r="J53" s="130" cm="1">
        <f t="array" ref="J53">SUMPRODUCT(SCNReq!$D42:$BT42,$D$8:$BT$8*($D$9:$BT$9=J$17))/SUMIFS($D$8:$BT$8,$D$9:$BT$9,J$17)</f>
        <v>3.2132436780398427E-4</v>
      </c>
      <c r="K53" s="130" cm="1">
        <f t="array" ref="K53">SUMPRODUCT(SCNReq!$D42:$BT42,$D$8:$BT$8*($D$9:$BT$9=K$17))/SUMIFS($D$8:$BT$8,$D$9:$BT$9,K$17)</f>
        <v>0</v>
      </c>
      <c r="L53" s="130" cm="1">
        <f t="array" ref="L53">SUMPRODUCT(SCNReq!$D42:$BT42,$D$8:$BT$8*($D$9:$BT$9=L$17))/SUMIFS($D$8:$BT$8,$D$9:$BT$9,L$17)</f>
        <v>0</v>
      </c>
      <c r="M53" s="130" cm="1">
        <f t="array" ref="M53">SUMPRODUCT(SCNReq!$D42:$BT42,$D$8:$BT$8*($D$9:$BT$9=M$17))/SUMIFS($D$8:$BT$8,$D$9:$BT$9,M$17)</f>
        <v>0</v>
      </c>
      <c r="N53" s="130" cm="1">
        <f t="array" ref="N53">SUMPRODUCT(SCNReq!$D42:$BT42,$D$8:$BT$8*($D$9:$BT$9=N$17))/SUMIFS($D$8:$BT$8,$D$9:$BT$9,N$17)</f>
        <v>1.3242431663520877E-4</v>
      </c>
      <c r="O53" s="130" cm="1">
        <f t="array" ref="O53">SUMPRODUCT(SCNReq!$D42:$BT42,$D$8:$BT$8*($D$9:$BT$9=O$17))/SUMIFS($D$8:$BT$8,$D$9:$BT$9,O$17)</f>
        <v>0</v>
      </c>
      <c r="P53" s="130" cm="1">
        <f t="array" ref="P53">SUMPRODUCT(SCNReq!$D42:$BT42,$D$8:$BT$8*($D$9:$BT$9=P$17))/SUMIFS($D$8:$BT$8,$D$9:$BT$9,P$17)</f>
        <v>8.3106536949562569E-3</v>
      </c>
      <c r="Q53" s="130" cm="1">
        <f t="array" ref="Q53">SUMPRODUCT(SCNReq!$D42:$BT42,$D$8:$BT$8*($D$9:$BT$9=Q$17))/SUMIFS($D$8:$BT$8,$D$9:$BT$9,Q$17)</f>
        <v>2.6277098257578132E-4</v>
      </c>
      <c r="R53" s="130" cm="1">
        <f t="array" ref="R53">SUMPRODUCT(SCNReq!$D42:$BT42,$D$8:$BT$8*($D$9:$BT$9=R$17))/SUMIFS($D$8:$BT$8,$D$9:$BT$9,R$17)</f>
        <v>3.9415647386367188E-4</v>
      </c>
      <c r="S53" s="130" cm="1">
        <f t="array" ref="S53">SUMPRODUCT(SCNReq!$D42:$BT42,$D$8:$BT$8*($D$9:$BT$9=S$17))/SUMIFS($D$8:$BT$8,$D$9:$BT$9,S$17)</f>
        <v>4.3795163762630214E-4</v>
      </c>
      <c r="T53" s="130" cm="1">
        <f t="array" ref="T53">SUMPRODUCT(SCNReq!$D42:$BT42,$D$8:$BT$8*($D$9:$BT$9=T$17))/SUMIFS($D$8:$BT$8,$D$9:$BT$9,T$17)</f>
        <v>1.5745404114659908E-3</v>
      </c>
      <c r="U53" s="130" cm="1">
        <f t="array" ref="U53">SUMPRODUCT(SCNReq!$D42:$BT42,$D$8:$BT$8*($D$9:$BT$9=U$17))/SUMIFS($D$8:$BT$8,$D$9:$BT$9,U$17)</f>
        <v>3.1803630827624322E-3</v>
      </c>
      <c r="V53" s="130" cm="1">
        <f t="array" ref="V53">SUMPRODUCT(SCNReq!$D42:$BT42,$D$8:$BT$8*($D$9:$BT$9=V$17))/SUMIFS($D$8:$BT$8,$D$9:$BT$9,V$17)</f>
        <v>1.3659920125963232E-3</v>
      </c>
      <c r="W53" s="130" cm="1">
        <f t="array" ref="W53">SUMPRODUCT(SCNReq!$D42:$BT42,$D$8:$BT$8*($D$9:$BT$9=W$17))/SUMIFS($D$8:$BT$8,$D$9:$BT$9,W$17)</f>
        <v>1.7726613903921752E-3</v>
      </c>
      <c r="X53" s="130" cm="1">
        <f t="array" ref="X53">SUMPRODUCT(SCNReq!$D42:$BT42,$D$8:$BT$8*($D$9:$BT$9=X$17))/SUMIFS($D$8:$BT$8,$D$9:$BT$9,X$17)</f>
        <v>2.1240654424875653E-2</v>
      </c>
      <c r="Y53" s="130" cm="1">
        <f t="array" ref="Y53">SUMPRODUCT(SCNReq!$D42:$BT42,$D$8:$BT$8*($D$9:$BT$9=Y$17))/SUMIFS($D$8:$BT$8,$D$9:$BT$9,Y$17)</f>
        <v>0.33786421608055411</v>
      </c>
      <c r="Z53" s="130" cm="1">
        <f t="array" ref="Z53">SUMPRODUCT(SCNReq!$D42:$BT42,$D$8:$BT$8*($D$9:$BT$9=Z$17))/SUMIFS($D$8:$BT$8,$D$9:$BT$9,Z$17)</f>
        <v>1.1219812539806802E-3</v>
      </c>
      <c r="AA53" s="130" cm="1">
        <f t="array" ref="AA53">SUMPRODUCT(SCNReq!$D42:$BT42,$D$8:$BT$8*($D$9:$BT$9=AA$17))/SUMIFS($D$8:$BT$8,$D$9:$BT$9,AA$17)</f>
        <v>1.9812097892618429E-4</v>
      </c>
      <c r="AB53" s="130" cm="1">
        <f t="array" ref="AB53">SUMPRODUCT(SCNReq!$D42:$BT42,$D$8:$BT$8*($D$9:$BT$9=AB$17))/SUMIFS($D$8:$BT$8,$D$9:$BT$9,AB$17)</f>
        <v>0</v>
      </c>
      <c r="AC53" s="130" cm="1">
        <f t="array" ref="AC53">SUMPRODUCT(SCNReq!$D42:$BT42,$D$8:$BT$8*($D$9:$BT$9=AC$17))/SUMIFS($D$8:$BT$8,$D$9:$BT$9,AC$17)</f>
        <v>0</v>
      </c>
      <c r="AD53" s="130" cm="1">
        <f t="array" ref="AD53">SUMPRODUCT(SCNReq!$D42:$BT42,$D$8:$BT$8*($D$9:$BT$9=AD$17))/SUMIFS($D$8:$BT$8,$D$9:$BT$9,AD$17)</f>
        <v>0</v>
      </c>
      <c r="AE53" s="130" cm="1">
        <f t="array" ref="AE53">SUMPRODUCT(SCNReq!$D42:$BT42,$D$8:$BT$8*($D$9:$BT$9=AE$17))/SUMIFS($D$8:$BT$8,$D$9:$BT$9,AE$17)</f>
        <v>0</v>
      </c>
      <c r="AF53" s="130" cm="1">
        <f t="array" ref="AF53">SUMPRODUCT(SCNReq!$D42:$BT42,$D$8:$BT$8*($D$9:$BT$9=AF$17))/SUMIFS($D$8:$BT$8,$D$9:$BT$9,AF$17)</f>
        <v>5.7788761326784913E-2</v>
      </c>
      <c r="AG53" s="130" cm="1">
        <f t="array" ref="AG53">SUMPRODUCT(SCNReq!$D42:$BT42,$D$8:$BT$8*($D$9:$BT$9=AG$17))/SUMIFS($D$8:$BT$8,$D$9:$BT$9,AG$17)</f>
        <v>2.5031030518442358E-2</v>
      </c>
      <c r="AH53" s="130" cm="1">
        <f t="array" ref="AH53">SUMPRODUCT(SCNReq!$D42:$BT42,$D$8:$BT$8*($D$9:$BT$9=AH$17))/SUMIFS($D$8:$BT$8,$D$9:$BT$9,AH$17)</f>
        <v>0</v>
      </c>
      <c r="AI53" s="130" cm="1">
        <f t="array" ref="AI53">SUMPRODUCT(SCNReq!$D42:$BT42,$D$8:$BT$8*($D$9:$BT$9=AI$17))/SUMIFS($D$8:$BT$8,$D$9:$BT$9,AI$17)</f>
        <v>0</v>
      </c>
      <c r="AJ53" s="130" cm="1">
        <f t="array" ref="AJ53">SUMPRODUCT(SCNReq!$D42:$BT42,$D$8:$BT$8*($D$9:$BT$9=AJ$17))/SUMIFS($D$8:$BT$8,$D$9:$BT$9,AJ$17)</f>
        <v>0</v>
      </c>
      <c r="AK53" s="130" cm="1">
        <f t="array" ref="AK53">SUMPRODUCT(SCNReq!$D42:$BT42,$D$8:$BT$8*($D$9:$BT$9=AK$17))/SUMIFS($D$8:$BT$8,$D$9:$BT$9,AK$17)</f>
        <v>0</v>
      </c>
      <c r="AL53" s="130" cm="1">
        <f t="array" ref="AL53">SUMPRODUCT(SCNReq!$D42:$BT42,$D$8:$BT$8*($D$9:$BT$9=AL$17))/SUMIFS($D$8:$BT$8,$D$9:$BT$9,AL$17)</f>
        <v>0</v>
      </c>
      <c r="AM53" s="130" cm="1">
        <f t="array" ref="AM53">SUMPRODUCT(SCNReq!$D42:$BT42,$D$8:$BT$8*($D$9:$BT$9=AM$17))/SUMIFS($D$8:$BT$8,$D$9:$BT$9,AM$17)</f>
        <v>0</v>
      </c>
      <c r="AN53" s="130" cm="1">
        <f t="array" ref="AN53">SUMPRODUCT(SCNReq!$D42:$BT42,$D$8:$BT$8*($D$9:$BT$9=AN$17))/SUMIFS($D$8:$BT$8,$D$9:$BT$9,AN$17)</f>
        <v>4.7472138702675859E-5</v>
      </c>
      <c r="AO53" s="130" cm="1">
        <f t="array" ref="AO53">SUMPRODUCT(SCNReq!$D42:$BT42,$D$8:$BT$8*($D$9:$BT$9=AO$17))/SUMIFS($D$8:$BT$8,$D$9:$BT$9,AO$17)</f>
        <v>4.1709679773933536E-4</v>
      </c>
      <c r="AP53" s="130" cm="1">
        <f t="array" ref="AP53">SUMPRODUCT(SCNReq!$D42:$BT42,$D$8:$BT$8*($D$9:$BT$9=AP$17))/SUMIFS($D$8:$BT$8,$D$9:$BT$9,AP$17)</f>
        <v>5.0895353491847695E-4</v>
      </c>
      <c r="AQ53" s="130" cm="1">
        <f t="array" ref="AQ53">SUMPRODUCT(SCNReq!$D42:$BT42,$D$8:$BT$8*($D$9:$BT$9=AQ$17))/SUMIFS($D$8:$BT$8,$D$9:$BT$9,AQ$17)</f>
        <v>2.012183824192514E-4</v>
      </c>
      <c r="AR53" s="130" cm="1">
        <f t="array" ref="AR53">SUMPRODUCT(SCNReq!$D42:$BT42,$D$8:$BT$8*($D$9:$BT$9=AR$17))/SUMIFS($D$8:$BT$8,$D$9:$BT$9,AR$17)</f>
        <v>0</v>
      </c>
      <c r="AS53" s="130" cm="1">
        <f t="array" ref="AS53">SUMPRODUCT(SCNReq!$D42:$BT42,$D$8:$BT$8*($D$9:$BT$9=AS$17))/SUMIFS($D$8:$BT$8,$D$9:$BT$9,AS$17)</f>
        <v>0</v>
      </c>
      <c r="OS53" s="24"/>
      <c r="OT53" s="24"/>
      <c r="OU53" s="24"/>
      <c r="OV53" s="24"/>
    </row>
    <row r="54" spans="1:412" x14ac:dyDescent="0.3">
      <c r="A54" s="132">
        <v>3180</v>
      </c>
      <c r="B54" s="131">
        <v>55755</v>
      </c>
      <c r="C54" s="133" t="str">
        <v>ISIC 30</v>
      </c>
      <c r="D54" s="130" cm="1">
        <f t="array" ref="D54">SUMPRODUCT(SCNReq!$D43:$BT43,$D$8:$BT$8*($D$9:$BT$9=D$17))/SUMIFS($D$8:$BT$8,$D$9:$BT$9,D$17)</f>
        <v>0</v>
      </c>
      <c r="E54" s="130" cm="1">
        <f t="array" ref="E54">SUMPRODUCT(SCNReq!$D43:$BT43,$D$8:$BT$8*($D$9:$BT$9=E$17))/SUMIFS($D$8:$BT$8,$D$9:$BT$9,E$17)</f>
        <v>0</v>
      </c>
      <c r="F54" s="130" cm="1">
        <f t="array" ref="F54">SUMPRODUCT(SCNReq!$D43:$BT43,$D$8:$BT$8*($D$9:$BT$9=F$17))/SUMIFS($D$8:$BT$8,$D$9:$BT$9,F$17)</f>
        <v>0</v>
      </c>
      <c r="G54" s="130" cm="1">
        <f t="array" ref="G54">SUMPRODUCT(SCNReq!$D43:$BT43,$D$8:$BT$8*($D$9:$BT$9=G$17))/SUMIFS($D$8:$BT$8,$D$9:$BT$9,G$17)</f>
        <v>0</v>
      </c>
      <c r="H54" s="130" cm="1">
        <f t="array" ref="H54">SUMPRODUCT(SCNReq!$D43:$BT43,$D$8:$BT$8*($D$9:$BT$9=H$17))/SUMIFS($D$8:$BT$8,$D$9:$BT$9,H$17)</f>
        <v>0</v>
      </c>
      <c r="I54" s="130" cm="1">
        <f t="array" ref="I54">SUMPRODUCT(SCNReq!$D43:$BT43,$D$8:$BT$8*($D$9:$BT$9=I$17))/SUMIFS($D$8:$BT$8,$D$9:$BT$9,I$17)</f>
        <v>0</v>
      </c>
      <c r="J54" s="130" cm="1">
        <f t="array" ref="J54">SUMPRODUCT(SCNReq!$D43:$BT43,$D$8:$BT$8*($D$9:$BT$9=J$17))/SUMIFS($D$8:$BT$8,$D$9:$BT$9,J$17)</f>
        <v>3.4612621371839903E-4</v>
      </c>
      <c r="K54" s="130" cm="1">
        <f t="array" ref="K54">SUMPRODUCT(SCNReq!$D43:$BT43,$D$8:$BT$8*($D$9:$BT$9=K$17))/SUMIFS($D$8:$BT$8,$D$9:$BT$9,K$17)</f>
        <v>9.7603728860825038E-4</v>
      </c>
      <c r="L54" s="130" cm="1">
        <f t="array" ref="L54">SUMPRODUCT(SCNReq!$D43:$BT43,$D$8:$BT$8*($D$9:$BT$9=L$17))/SUMIFS($D$8:$BT$8,$D$9:$BT$9,L$17)</f>
        <v>0</v>
      </c>
      <c r="M54" s="130" cm="1">
        <f t="array" ref="M54">SUMPRODUCT(SCNReq!$D43:$BT43,$D$8:$BT$8*($D$9:$BT$9=M$17))/SUMIFS($D$8:$BT$8,$D$9:$BT$9,M$17)</f>
        <v>0</v>
      </c>
      <c r="N54" s="130" cm="1">
        <f t="array" ref="N54">SUMPRODUCT(SCNReq!$D43:$BT43,$D$8:$BT$8*($D$9:$BT$9=N$17))/SUMIFS($D$8:$BT$8,$D$9:$BT$9,N$17)</f>
        <v>1.6497811672889028E-5</v>
      </c>
      <c r="O54" s="130" cm="1">
        <f t="array" ref="O54">SUMPRODUCT(SCNReq!$D43:$BT43,$D$8:$BT$8*($D$9:$BT$9=O$17))/SUMIFS($D$8:$BT$8,$D$9:$BT$9,O$17)</f>
        <v>0</v>
      </c>
      <c r="P54" s="130" cm="1">
        <f t="array" ref="P54">SUMPRODUCT(SCNReq!$D43:$BT43,$D$8:$BT$8*($D$9:$BT$9=P$17))/SUMIFS($D$8:$BT$8,$D$9:$BT$9,P$17)</f>
        <v>2.7787184032826723E-3</v>
      </c>
      <c r="Q54" s="130" cm="1">
        <f t="array" ref="Q54">SUMPRODUCT(SCNReq!$D43:$BT43,$D$8:$BT$8*($D$9:$BT$9=Q$17))/SUMIFS($D$8:$BT$8,$D$9:$BT$9,Q$17)</f>
        <v>4.3822082345676557E-5</v>
      </c>
      <c r="R54" s="130" cm="1">
        <f t="array" ref="R54">SUMPRODUCT(SCNReq!$D43:$BT43,$D$8:$BT$8*($D$9:$BT$9=R$17))/SUMIFS($D$8:$BT$8,$D$9:$BT$9,R$17)</f>
        <v>6.5733123518514822E-5</v>
      </c>
      <c r="S54" s="130" cm="1">
        <f t="array" ref="S54">SUMPRODUCT(SCNReq!$D43:$BT43,$D$8:$BT$8*($D$9:$BT$9=S$17))/SUMIFS($D$8:$BT$8,$D$9:$BT$9,S$17)</f>
        <v>0</v>
      </c>
      <c r="T54" s="130" cm="1">
        <f t="array" ref="T54">SUMPRODUCT(SCNReq!$D43:$BT43,$D$8:$BT$8*($D$9:$BT$9=T$17))/SUMIFS($D$8:$BT$8,$D$9:$BT$9,T$17)</f>
        <v>2.0915084755891082E-3</v>
      </c>
      <c r="U54" s="130" cm="1">
        <f t="array" ref="U54">SUMPRODUCT(SCNReq!$D43:$BT43,$D$8:$BT$8*($D$9:$BT$9=U$17))/SUMIFS($D$8:$BT$8,$D$9:$BT$9,U$17)</f>
        <v>5.0793777264306911E-3</v>
      </c>
      <c r="V54" s="130" cm="1">
        <f t="array" ref="V54">SUMPRODUCT(SCNReq!$D43:$BT43,$D$8:$BT$8*($D$9:$BT$9=V$17))/SUMIFS($D$8:$BT$8,$D$9:$BT$9,V$17)</f>
        <v>3.6850387427046191E-4</v>
      </c>
      <c r="W54" s="130" cm="1">
        <f t="array" ref="W54">SUMPRODUCT(SCNReq!$D43:$BT43,$D$8:$BT$8*($D$9:$BT$9=W$17))/SUMIFS($D$8:$BT$8,$D$9:$BT$9,W$17)</f>
        <v>2.709001454096369E-3</v>
      </c>
      <c r="X54" s="130" cm="1">
        <f t="array" ref="X54">SUMPRODUCT(SCNReq!$D43:$BT43,$D$8:$BT$8*($D$9:$BT$9=X$17))/SUMIFS($D$8:$BT$8,$D$9:$BT$9,X$17)</f>
        <v>2.8484353524689766E-3</v>
      </c>
      <c r="Y54" s="130" cm="1">
        <f t="array" ref="Y54">SUMPRODUCT(SCNReq!$D43:$BT43,$D$8:$BT$8*($D$9:$BT$9=Y$17))/SUMIFS($D$8:$BT$8,$D$9:$BT$9,Y$17)</f>
        <v>7.4112901871667743E-3</v>
      </c>
      <c r="Z54" s="130" cm="1">
        <f t="array" ref="Z54">SUMPRODUCT(SCNReq!$D43:$BT43,$D$8:$BT$8*($D$9:$BT$9=Z$17))/SUMIFS($D$8:$BT$8,$D$9:$BT$9,Z$17)</f>
        <v>0.45728150868117673</v>
      </c>
      <c r="AA54" s="130" cm="1">
        <f t="array" ref="AA54">SUMPRODUCT(SCNReq!$D43:$BT43,$D$8:$BT$8*($D$9:$BT$9=AA$17))/SUMIFS($D$8:$BT$8,$D$9:$BT$9,AA$17)</f>
        <v>2.6113977252355439E-2</v>
      </c>
      <c r="AB54" s="130" cm="1">
        <f t="array" ref="AB54">SUMPRODUCT(SCNReq!$D43:$BT43,$D$8:$BT$8*($D$9:$BT$9=AB$17))/SUMIFS($D$8:$BT$8,$D$9:$BT$9,AB$17)</f>
        <v>0</v>
      </c>
      <c r="AC54" s="130" cm="1">
        <f t="array" ref="AC54">SUMPRODUCT(SCNReq!$D43:$BT43,$D$8:$BT$8*($D$9:$BT$9=AC$17))/SUMIFS($D$8:$BT$8,$D$9:$BT$9,AC$17)</f>
        <v>0</v>
      </c>
      <c r="AD54" s="130" cm="1">
        <f t="array" ref="AD54">SUMPRODUCT(SCNReq!$D43:$BT43,$D$8:$BT$8*($D$9:$BT$9=AD$17))/SUMIFS($D$8:$BT$8,$D$9:$BT$9,AD$17)</f>
        <v>0</v>
      </c>
      <c r="AE54" s="130" cm="1">
        <f t="array" ref="AE54">SUMPRODUCT(SCNReq!$D43:$BT43,$D$8:$BT$8*($D$9:$BT$9=AE$17))/SUMIFS($D$8:$BT$8,$D$9:$BT$9,AE$17)</f>
        <v>0</v>
      </c>
      <c r="AF54" s="130" cm="1">
        <f t="array" ref="AF54">SUMPRODUCT(SCNReq!$D43:$BT43,$D$8:$BT$8*($D$9:$BT$9=AF$17))/SUMIFS($D$8:$BT$8,$D$9:$BT$9,AF$17)</f>
        <v>9.5113837818457062E-3</v>
      </c>
      <c r="AG54" s="130" cm="1">
        <f t="array" ref="AG54">SUMPRODUCT(SCNReq!$D43:$BT43,$D$8:$BT$8*($D$9:$BT$9=AG$17))/SUMIFS($D$8:$BT$8,$D$9:$BT$9,AG$17)</f>
        <v>3.3430278619373827E-3</v>
      </c>
      <c r="AH54" s="130" cm="1">
        <f t="array" ref="AH54">SUMPRODUCT(SCNReq!$D43:$BT43,$D$8:$BT$8*($D$9:$BT$9=AH$17))/SUMIFS($D$8:$BT$8,$D$9:$BT$9,AH$17)</f>
        <v>0</v>
      </c>
      <c r="AI54" s="130" cm="1">
        <f t="array" ref="AI54">SUMPRODUCT(SCNReq!$D43:$BT43,$D$8:$BT$8*($D$9:$BT$9=AI$17))/SUMIFS($D$8:$BT$8,$D$9:$BT$9,AI$17)</f>
        <v>0</v>
      </c>
      <c r="AJ54" s="130" cm="1">
        <f t="array" ref="AJ54">SUMPRODUCT(SCNReq!$D43:$BT43,$D$8:$BT$8*($D$9:$BT$9=AJ$17))/SUMIFS($D$8:$BT$8,$D$9:$BT$9,AJ$17)</f>
        <v>0</v>
      </c>
      <c r="AK54" s="130" cm="1">
        <f t="array" ref="AK54">SUMPRODUCT(SCNReq!$D43:$BT43,$D$8:$BT$8*($D$9:$BT$9=AK$17))/SUMIFS($D$8:$BT$8,$D$9:$BT$9,AK$17)</f>
        <v>0</v>
      </c>
      <c r="AL54" s="130" cm="1">
        <f t="array" ref="AL54">SUMPRODUCT(SCNReq!$D43:$BT43,$D$8:$BT$8*($D$9:$BT$9=AL$17))/SUMIFS($D$8:$BT$8,$D$9:$BT$9,AL$17)</f>
        <v>0</v>
      </c>
      <c r="AM54" s="130" cm="1">
        <f t="array" ref="AM54">SUMPRODUCT(SCNReq!$D43:$BT43,$D$8:$BT$8*($D$9:$BT$9=AM$17))/SUMIFS($D$8:$BT$8,$D$9:$BT$9,AM$17)</f>
        <v>0</v>
      </c>
      <c r="AN54" s="130" cm="1">
        <f t="array" ref="AN54">SUMPRODUCT(SCNReq!$D43:$BT43,$D$8:$BT$8*($D$9:$BT$9=AN$17))/SUMIFS($D$8:$BT$8,$D$9:$BT$9,AN$17)</f>
        <v>0</v>
      </c>
      <c r="AO54" s="130" cm="1">
        <f t="array" ref="AO54">SUMPRODUCT(SCNReq!$D43:$BT43,$D$8:$BT$8*($D$9:$BT$9=AO$17))/SUMIFS($D$8:$BT$8,$D$9:$BT$9,AO$17)</f>
        <v>1.6931259088102306E-4</v>
      </c>
      <c r="AP54" s="130" cm="1">
        <f t="array" ref="AP54">SUMPRODUCT(SCNReq!$D43:$BT43,$D$8:$BT$8*($D$9:$BT$9=AP$17))/SUMIFS($D$8:$BT$8,$D$9:$BT$9,AP$17)</f>
        <v>1.5467387437255562E-4</v>
      </c>
      <c r="AQ54" s="130" cm="1">
        <f t="array" ref="AQ54">SUMPRODUCT(SCNReq!$D43:$BT43,$D$8:$BT$8*($D$9:$BT$9=AQ$17))/SUMIFS($D$8:$BT$8,$D$9:$BT$9,AQ$17)</f>
        <v>1.0174110433905541E-4</v>
      </c>
      <c r="AR54" s="130" cm="1">
        <f t="array" ref="AR54">SUMPRODUCT(SCNReq!$D43:$BT43,$D$8:$BT$8*($D$9:$BT$9=AR$17))/SUMIFS($D$8:$BT$8,$D$9:$BT$9,AR$17)</f>
        <v>1.5113007899481346E-4</v>
      </c>
      <c r="AS54" s="130" cm="1">
        <f t="array" ref="AS54">SUMPRODUCT(SCNReq!$D43:$BT43,$D$8:$BT$8*($D$9:$BT$9=AS$17))/SUMIFS($D$8:$BT$8,$D$9:$BT$9,AS$17)</f>
        <v>0</v>
      </c>
      <c r="OS54" s="24"/>
      <c r="OT54" s="24"/>
      <c r="OU54" s="24"/>
      <c r="OV54" s="24"/>
    </row>
    <row r="55" spans="1:412" x14ac:dyDescent="0.3">
      <c r="A55" s="132">
        <v>3300</v>
      </c>
      <c r="B55" s="131">
        <v>52545</v>
      </c>
      <c r="C55" s="133" t="str">
        <v>ISIC 31T33</v>
      </c>
      <c r="D55" s="130" cm="1">
        <f t="array" ref="D55">SUMPRODUCT(SCNReq!$D44:$BT44,$D$8:$BT$8*($D$9:$BT$9=D$17))/SUMIFS($D$8:$BT$8,$D$9:$BT$9,D$17)</f>
        <v>1.9161194608126368E-5</v>
      </c>
      <c r="E55" s="130" cm="1">
        <f t="array" ref="E55">SUMPRODUCT(SCNReq!$D44:$BT44,$D$8:$BT$8*($D$9:$BT$9=E$17))/SUMIFS($D$8:$BT$8,$D$9:$BT$9,E$17)</f>
        <v>0</v>
      </c>
      <c r="F55" s="130" cm="1">
        <f t="array" ref="F55">SUMPRODUCT(SCNReq!$D44:$BT44,$D$8:$BT$8*($D$9:$BT$9=F$17))/SUMIFS($D$8:$BT$8,$D$9:$BT$9,F$17)</f>
        <v>2.7222736429465889E-4</v>
      </c>
      <c r="G55" s="130" cm="1">
        <f t="array" ref="G55">SUMPRODUCT(SCNReq!$D44:$BT44,$D$8:$BT$8*($D$9:$BT$9=G$17))/SUMIFS($D$8:$BT$8,$D$9:$BT$9,G$17)</f>
        <v>1.3611368214732944E-4</v>
      </c>
      <c r="H55" s="130" cm="1">
        <f t="array" ref="H55">SUMPRODUCT(SCNReq!$D44:$BT44,$D$8:$BT$8*($D$9:$BT$9=H$17))/SUMIFS($D$8:$BT$8,$D$9:$BT$9,H$17)</f>
        <v>2.7222736429465889E-5</v>
      </c>
      <c r="I55" s="130" cm="1">
        <f t="array" ref="I55">SUMPRODUCT(SCNReq!$D44:$BT44,$D$8:$BT$8*($D$9:$BT$9=I$17))/SUMIFS($D$8:$BT$8,$D$9:$BT$9,I$17)</f>
        <v>6.9557714890477787E-5</v>
      </c>
      <c r="J55" s="130" cm="1">
        <f t="array" ref="J55">SUMPRODUCT(SCNReq!$D44:$BT44,$D$8:$BT$8*($D$9:$BT$9=J$17))/SUMIFS($D$8:$BT$8,$D$9:$BT$9,J$17)</f>
        <v>7.1355701067425722E-3</v>
      </c>
      <c r="K55" s="130" cm="1">
        <f t="array" ref="K55">SUMPRODUCT(SCNReq!$D44:$BT44,$D$8:$BT$8*($D$9:$BT$9=K$17))/SUMIFS($D$8:$BT$8,$D$9:$BT$9,K$17)</f>
        <v>2.45004627865193E-4</v>
      </c>
      <c r="L55" s="130" cm="1">
        <f t="array" ref="L55">SUMPRODUCT(SCNReq!$D44:$BT44,$D$8:$BT$8*($D$9:$BT$9=L$17))/SUMIFS($D$8:$BT$8,$D$9:$BT$9,L$17)</f>
        <v>3.3925062964263127E-3</v>
      </c>
      <c r="M55" s="130" cm="1">
        <f t="array" ref="M55">SUMPRODUCT(SCNReq!$D44:$BT44,$D$8:$BT$8*($D$9:$BT$9=M$17))/SUMIFS($D$8:$BT$8,$D$9:$BT$9,M$17)</f>
        <v>2.4353384661936976E-5</v>
      </c>
      <c r="N55" s="130" cm="1">
        <f t="array" ref="N55">SUMPRODUCT(SCNReq!$D44:$BT44,$D$8:$BT$8*($D$9:$BT$9=N$17))/SUMIFS($D$8:$BT$8,$D$9:$BT$9,N$17)</f>
        <v>3.5377474648822438E-3</v>
      </c>
      <c r="O55" s="130" cm="1">
        <f t="array" ref="O55">SUMPRODUCT(SCNReq!$D44:$BT44,$D$8:$BT$8*($D$9:$BT$9=O$17))/SUMIFS($D$8:$BT$8,$D$9:$BT$9,O$17)</f>
        <v>2.831164588664452E-3</v>
      </c>
      <c r="P55" s="130" cm="1">
        <f t="array" ref="P55">SUMPRODUCT(SCNReq!$D44:$BT44,$D$8:$BT$8*($D$9:$BT$9=P$17))/SUMIFS($D$8:$BT$8,$D$9:$BT$9,P$17)</f>
        <v>1.2713017912560571E-2</v>
      </c>
      <c r="Q55" s="130" cm="1">
        <f t="array" ref="Q55">SUMPRODUCT(SCNReq!$D44:$BT44,$D$8:$BT$8*($D$9:$BT$9=Q$17))/SUMIFS($D$8:$BT$8,$D$9:$BT$9,Q$17)</f>
        <v>2.5262699406544348E-3</v>
      </c>
      <c r="R55" s="130" cm="1">
        <f t="array" ref="R55">SUMPRODUCT(SCNReq!$D44:$BT44,$D$8:$BT$8*($D$9:$BT$9=R$17))/SUMIFS($D$8:$BT$8,$D$9:$BT$9,R$17)</f>
        <v>3.7894049109816518E-3</v>
      </c>
      <c r="S55" s="130" cm="1">
        <f t="array" ref="S55">SUMPRODUCT(SCNReq!$D44:$BT44,$D$8:$BT$8*($D$9:$BT$9=S$17))/SUMIFS($D$8:$BT$8,$D$9:$BT$9,S$17)</f>
        <v>5.4445472858931777E-5</v>
      </c>
      <c r="T55" s="130" cm="1">
        <f t="array" ref="T55">SUMPRODUCT(SCNReq!$D44:$BT44,$D$8:$BT$8*($D$9:$BT$9=T$17))/SUMIFS($D$8:$BT$8,$D$9:$BT$9,T$17)</f>
        <v>2.1778189143572711E-3</v>
      </c>
      <c r="U55" s="130" cm="1">
        <f t="array" ref="U55">SUMPRODUCT(SCNReq!$D44:$BT44,$D$8:$BT$8*($D$9:$BT$9=U$17))/SUMIFS($D$8:$BT$8,$D$9:$BT$9,U$17)</f>
        <v>2.504491751510862E-3</v>
      </c>
      <c r="V55" s="130" cm="1">
        <f t="array" ref="V55">SUMPRODUCT(SCNReq!$D44:$BT44,$D$8:$BT$8*($D$9:$BT$9=V$17))/SUMIFS($D$8:$BT$8,$D$9:$BT$9,V$17)</f>
        <v>5.4173245494637118E-3</v>
      </c>
      <c r="W55" s="130" cm="1">
        <f t="array" ref="W55">SUMPRODUCT(SCNReq!$D44:$BT44,$D$8:$BT$8*($D$9:$BT$9=W$17))/SUMIFS($D$8:$BT$8,$D$9:$BT$9,W$17)</f>
        <v>8.1668209288397666E-5</v>
      </c>
      <c r="X55" s="130" cm="1">
        <f t="array" ref="X55">SUMPRODUCT(SCNReq!$D44:$BT44,$D$8:$BT$8*($D$9:$BT$9=X$17))/SUMIFS($D$8:$BT$8,$D$9:$BT$9,X$17)</f>
        <v>4.6006424565797352E-3</v>
      </c>
      <c r="Y55" s="130" cm="1">
        <f t="array" ref="Y55">SUMPRODUCT(SCNReq!$D44:$BT44,$D$8:$BT$8*($D$9:$BT$9=Y$17))/SUMIFS($D$8:$BT$8,$D$9:$BT$9,Y$17)</f>
        <v>1.1438302290171739E-3</v>
      </c>
      <c r="Z55" s="130" cm="1">
        <f t="array" ref="Z55">SUMPRODUCT(SCNReq!$D44:$BT44,$D$8:$BT$8*($D$9:$BT$9=Z$17))/SUMIFS($D$8:$BT$8,$D$9:$BT$9,Z$17)</f>
        <v>0.43397640540666588</v>
      </c>
      <c r="AA55" s="130" cm="1">
        <f t="array" ref="AA55">SUMPRODUCT(SCNReq!$D44:$BT44,$D$8:$BT$8*($D$9:$BT$9=AA$17))/SUMIFS($D$8:$BT$8,$D$9:$BT$9,AA$17)</f>
        <v>6.8056841073664727E-4</v>
      </c>
      <c r="AB55" s="130" cm="1">
        <f t="array" ref="AB55">SUMPRODUCT(SCNReq!$D44:$BT44,$D$8:$BT$8*($D$9:$BT$9=AB$17))/SUMIFS($D$8:$BT$8,$D$9:$BT$9,AB$17)</f>
        <v>2.9037585524763616E-4</v>
      </c>
      <c r="AC55" s="130" cm="1">
        <f t="array" ref="AC55">SUMPRODUCT(SCNReq!$D44:$BT44,$D$8:$BT$8*($D$9:$BT$9=AC$17))/SUMIFS($D$8:$BT$8,$D$9:$BT$9,AC$17)</f>
        <v>1.4518792762381808E-4</v>
      </c>
      <c r="AD55" s="130" cm="1">
        <f t="array" ref="AD55">SUMPRODUCT(SCNReq!$D44:$BT44,$D$8:$BT$8*($D$9:$BT$9=AD$17))/SUMIFS($D$8:$BT$8,$D$9:$BT$9,AD$17)</f>
        <v>2.1778189143572711E-4</v>
      </c>
      <c r="AE55" s="130" cm="1">
        <f t="array" ref="AE55">SUMPRODUCT(SCNReq!$D44:$BT44,$D$8:$BT$8*($D$9:$BT$9=AE$17))/SUMIFS($D$8:$BT$8,$D$9:$BT$9,AE$17)</f>
        <v>3.6478466815484294E-3</v>
      </c>
      <c r="AF55" s="130" cm="1">
        <f t="array" ref="AF55">SUMPRODUCT(SCNReq!$D44:$BT44,$D$8:$BT$8*($D$9:$BT$9=AF$17))/SUMIFS($D$8:$BT$8,$D$9:$BT$9,AF$17)</f>
        <v>1.0181303424620243E-2</v>
      </c>
      <c r="AG55" s="130" cm="1">
        <f t="array" ref="AG55">SUMPRODUCT(SCNReq!$D44:$BT44,$D$8:$BT$8*($D$9:$BT$9=AG$17))/SUMIFS($D$8:$BT$8,$D$9:$BT$9,AG$17)</f>
        <v>5.4079245637560322E-4</v>
      </c>
      <c r="AH55" s="130" cm="1">
        <f t="array" ref="AH55">SUMPRODUCT(SCNReq!$D44:$BT44,$D$8:$BT$8*($D$9:$BT$9=AH$17))/SUMIFS($D$8:$BT$8,$D$9:$BT$9,AH$17)</f>
        <v>2.7222736429465889E-5</v>
      </c>
      <c r="AI55" s="130" cm="1">
        <f t="array" ref="AI55">SUMPRODUCT(SCNReq!$D44:$BT44,$D$8:$BT$8*($D$9:$BT$9=AI$17))/SUMIFS($D$8:$BT$8,$D$9:$BT$9,AI$17)</f>
        <v>1.6021373604756256E-4</v>
      </c>
      <c r="AJ55" s="130" cm="1">
        <f t="array" ref="AJ55">SUMPRODUCT(SCNReq!$D44:$BT44,$D$8:$BT$8*($D$9:$BT$9=AJ$17))/SUMIFS($D$8:$BT$8,$D$9:$BT$9,AJ$17)</f>
        <v>0</v>
      </c>
      <c r="AK55" s="130" cm="1">
        <f t="array" ref="AK55">SUMPRODUCT(SCNReq!$D44:$BT44,$D$8:$BT$8*($D$9:$BT$9=AK$17))/SUMIFS($D$8:$BT$8,$D$9:$BT$9,AK$17)</f>
        <v>4.3556378287145422E-4</v>
      </c>
      <c r="AL55" s="130" cm="1">
        <f t="array" ref="AL55">SUMPRODUCT(SCNReq!$D44:$BT44,$D$8:$BT$8*($D$9:$BT$9=AL$17))/SUMIFS($D$8:$BT$8,$D$9:$BT$9,AL$17)</f>
        <v>1.1978004028964991E-3</v>
      </c>
      <c r="AM55" s="130" cm="1">
        <f t="array" ref="AM55">SUMPRODUCT(SCNReq!$D44:$BT44,$D$8:$BT$8*($D$9:$BT$9=AM$17))/SUMIFS($D$8:$BT$8,$D$9:$BT$9,AM$17)</f>
        <v>6.2612293787771549E-4</v>
      </c>
      <c r="AN55" s="130" cm="1">
        <f t="array" ref="AN55">SUMPRODUCT(SCNReq!$D44:$BT44,$D$8:$BT$8*($D$9:$BT$9=AN$17))/SUMIFS($D$8:$BT$8,$D$9:$BT$9,AN$17)</f>
        <v>1.2143530067265187E-3</v>
      </c>
      <c r="AO55" s="130" cm="1">
        <f t="array" ref="AO55">SUMPRODUCT(SCNReq!$D44:$BT44,$D$8:$BT$8*($D$9:$BT$9=AO$17))/SUMIFS($D$8:$BT$8,$D$9:$BT$9,AO$17)</f>
        <v>2.45004627865193E-4</v>
      </c>
      <c r="AP55" s="130" cm="1">
        <f t="array" ref="AP55">SUMPRODUCT(SCNReq!$D44:$BT44,$D$8:$BT$8*($D$9:$BT$9=AP$17))/SUMIFS($D$8:$BT$8,$D$9:$BT$9,AP$17)</f>
        <v>3.6994956668590347E-3</v>
      </c>
      <c r="AQ55" s="130" cm="1">
        <f t="array" ref="AQ55">SUMPRODUCT(SCNReq!$D44:$BT44,$D$8:$BT$8*($D$9:$BT$9=AQ$17))/SUMIFS($D$8:$BT$8,$D$9:$BT$9,AQ$17)</f>
        <v>3.0191195397411209E-2</v>
      </c>
      <c r="AR55" s="130" cm="1">
        <f t="array" ref="AR55">SUMPRODUCT(SCNReq!$D44:$BT44,$D$8:$BT$8*($D$9:$BT$9=AR$17))/SUMIFS($D$8:$BT$8,$D$9:$BT$9,AR$17)</f>
        <v>6.6201962399798069E-4</v>
      </c>
      <c r="AS55" s="130" cm="1">
        <f t="array" ref="AS55">SUMPRODUCT(SCNReq!$D44:$BT44,$D$8:$BT$8*($D$9:$BT$9=AS$17))/SUMIFS($D$8:$BT$8,$D$9:$BT$9,AS$17)</f>
        <v>0</v>
      </c>
      <c r="OS55" s="24"/>
      <c r="OT55" s="24"/>
      <c r="OU55" s="24"/>
      <c r="OV55" s="24"/>
    </row>
    <row r="56" spans="1:412" x14ac:dyDescent="0.3">
      <c r="A56" s="132">
        <v>3510</v>
      </c>
      <c r="B56" s="131">
        <v>128492.66666666666</v>
      </c>
      <c r="C56" s="133" t="str">
        <v>ISIC 351</v>
      </c>
      <c r="D56" s="130" cm="1">
        <f t="array" ref="D56">SUMPRODUCT(SCNReq!$D45:$BT45,$D$8:$BT$8*($D$9:$BT$9=D$17))/SUMIFS($D$8:$BT$8,$D$9:$BT$9,D$17)</f>
        <v>2.1050749082394856E-4</v>
      </c>
      <c r="E56" s="130" cm="1">
        <f t="array" ref="E56">SUMPRODUCT(SCNReq!$D45:$BT45,$D$8:$BT$8*($D$9:$BT$9=E$17))/SUMIFS($D$8:$BT$8,$D$9:$BT$9,E$17)</f>
        <v>2.6514935988620199E-3</v>
      </c>
      <c r="F56" s="130" cm="1">
        <f t="array" ref="F56">SUMPRODUCT(SCNReq!$D45:$BT45,$D$8:$BT$8*($D$9:$BT$9=F$17))/SUMIFS($D$8:$BT$8,$D$9:$BT$9,F$17)</f>
        <v>6.9985775248933143E-3</v>
      </c>
      <c r="G56" s="130" cm="1">
        <f t="array" ref="G56">SUMPRODUCT(SCNReq!$D45:$BT45,$D$8:$BT$8*($D$9:$BT$9=G$17))/SUMIFS($D$8:$BT$8,$D$9:$BT$9,G$17)</f>
        <v>4.2219061166429584E-3</v>
      </c>
      <c r="H56" s="130" cm="1">
        <f t="array" ref="H56">SUMPRODUCT(SCNReq!$D45:$BT45,$D$8:$BT$8*($D$9:$BT$9=H$17))/SUMIFS($D$8:$BT$8,$D$9:$BT$9,H$17)</f>
        <v>3.1294452347083923E-3</v>
      </c>
      <c r="I56" s="130" cm="1">
        <f t="array" ref="I56">SUMPRODUCT(SCNReq!$D45:$BT45,$D$8:$BT$8*($D$9:$BT$9=I$17))/SUMIFS($D$8:$BT$8,$D$9:$BT$9,I$17)</f>
        <v>2.5939702800793275E-3</v>
      </c>
      <c r="J56" s="130" cm="1">
        <f t="array" ref="J56">SUMPRODUCT(SCNReq!$D45:$BT45,$D$8:$BT$8*($D$9:$BT$9=J$17))/SUMIFS($D$8:$BT$8,$D$9:$BT$9,J$17)</f>
        <v>7.4105806096978278E-4</v>
      </c>
      <c r="K56" s="130" cm="1">
        <f t="array" ref="K56">SUMPRODUCT(SCNReq!$D45:$BT45,$D$8:$BT$8*($D$9:$BT$9=K$17))/SUMIFS($D$8:$BT$8,$D$9:$BT$9,K$17)</f>
        <v>1.8321479374110953E-3</v>
      </c>
      <c r="L56" s="130" cm="1">
        <f t="array" ref="L56">SUMPRODUCT(SCNReq!$D45:$BT45,$D$8:$BT$8*($D$9:$BT$9=L$17))/SUMIFS($D$8:$BT$8,$D$9:$BT$9,L$17)</f>
        <v>8.6924590674356539E-3</v>
      </c>
      <c r="M56" s="130" cm="1">
        <f t="array" ref="M56">SUMPRODUCT(SCNReq!$D45:$BT45,$D$8:$BT$8*($D$9:$BT$9=M$17))/SUMIFS($D$8:$BT$8,$D$9:$BT$9,M$17)</f>
        <v>1.0100300141789699E-3</v>
      </c>
      <c r="N56" s="130" cm="1">
        <f t="array" ref="N56">SUMPRODUCT(SCNReq!$D45:$BT45,$D$8:$BT$8*($D$9:$BT$9=N$17))/SUMIFS($D$8:$BT$8,$D$9:$BT$9,N$17)</f>
        <v>1.9115525507517757E-3</v>
      </c>
      <c r="O56" s="130" cm="1">
        <f t="array" ref="O56">SUMPRODUCT(SCNReq!$D45:$BT45,$D$8:$BT$8*($D$9:$BT$9=O$17))/SUMIFS($D$8:$BT$8,$D$9:$BT$9,O$17)</f>
        <v>2.2532005689900425E-3</v>
      </c>
      <c r="P56" s="130" cm="1">
        <f t="array" ref="P56">SUMPRODUCT(SCNReq!$D45:$BT45,$D$8:$BT$8*($D$9:$BT$9=P$17))/SUMIFS($D$8:$BT$8,$D$9:$BT$9,P$17)</f>
        <v>1.8207681365576102E-3</v>
      </c>
      <c r="Q56" s="130" cm="1">
        <f t="array" ref="Q56">SUMPRODUCT(SCNReq!$D45:$BT45,$D$8:$BT$8*($D$9:$BT$9=Q$17))/SUMIFS($D$8:$BT$8,$D$9:$BT$9,Q$17)</f>
        <v>3.8145092460881934E-3</v>
      </c>
      <c r="R56" s="130" cm="1">
        <f t="array" ref="R56">SUMPRODUCT(SCNReq!$D45:$BT45,$D$8:$BT$8*($D$9:$BT$9=R$17))/SUMIFS($D$8:$BT$8,$D$9:$BT$9,R$17)</f>
        <v>5.7217638691322899E-3</v>
      </c>
      <c r="S56" s="130" cm="1">
        <f t="array" ref="S56">SUMPRODUCT(SCNReq!$D45:$BT45,$D$8:$BT$8*($D$9:$BT$9=S$17))/SUMIFS($D$8:$BT$8,$D$9:$BT$9,S$17)</f>
        <v>3.4731152204836413E-2</v>
      </c>
      <c r="T56" s="130" cm="1">
        <f t="array" ref="T56">SUMPRODUCT(SCNReq!$D45:$BT45,$D$8:$BT$8*($D$9:$BT$9=T$17))/SUMIFS($D$8:$BT$8,$D$9:$BT$9,T$17)</f>
        <v>7.2034139402560454E-3</v>
      </c>
      <c r="U56" s="130" cm="1">
        <f t="array" ref="U56">SUMPRODUCT(SCNReq!$D45:$BT45,$D$8:$BT$8*($D$9:$BT$9=U$17))/SUMIFS($D$8:$BT$8,$D$9:$BT$9,U$17)</f>
        <v>7.1237553342816508E-3</v>
      </c>
      <c r="V56" s="130" cm="1">
        <f t="array" ref="V56">SUMPRODUCT(SCNReq!$D45:$BT45,$D$8:$BT$8*($D$9:$BT$9=V$17))/SUMIFS($D$8:$BT$8,$D$9:$BT$9,V$17)</f>
        <v>3.3911806543385488E-3</v>
      </c>
      <c r="W56" s="130" cm="1">
        <f t="array" ref="W56">SUMPRODUCT(SCNReq!$D45:$BT45,$D$8:$BT$8*($D$9:$BT$9=W$17))/SUMIFS($D$8:$BT$8,$D$9:$BT$9,W$17)</f>
        <v>2.2532005689900425E-3</v>
      </c>
      <c r="X56" s="130" cm="1">
        <f t="array" ref="X56">SUMPRODUCT(SCNReq!$D45:$BT45,$D$8:$BT$8*($D$9:$BT$9=X$17))/SUMIFS($D$8:$BT$8,$D$9:$BT$9,X$17)</f>
        <v>1.5886201991465149E-2</v>
      </c>
      <c r="Y56" s="130" cm="1">
        <f t="array" ref="Y56">SUMPRODUCT(SCNReq!$D45:$BT45,$D$8:$BT$8*($D$9:$BT$9=Y$17))/SUMIFS($D$8:$BT$8,$D$9:$BT$9,Y$17)</f>
        <v>1.1218289953889894E-3</v>
      </c>
      <c r="Z56" s="130" cm="1">
        <f t="array" ref="Z56">SUMPRODUCT(SCNReq!$D45:$BT45,$D$8:$BT$8*($D$9:$BT$9=Z$17))/SUMIFS($D$8:$BT$8,$D$9:$BT$9,Z$17)</f>
        <v>3.1221954603173167E-3</v>
      </c>
      <c r="AA56" s="130" cm="1">
        <f t="array" ref="AA56">SUMPRODUCT(SCNReq!$D45:$BT45,$D$8:$BT$8*($D$9:$BT$9=AA$17))/SUMIFS($D$8:$BT$8,$D$9:$BT$9,AA$17)</f>
        <v>0.68046657183499293</v>
      </c>
      <c r="AB56" s="130" cm="1">
        <f t="array" ref="AB56">SUMPRODUCT(SCNReq!$D45:$BT45,$D$8:$BT$8*($D$9:$BT$9=AB$17))/SUMIFS($D$8:$BT$8,$D$9:$BT$9,AB$17)</f>
        <v>4.4001896633475579E-4</v>
      </c>
      <c r="AC56" s="130" cm="1">
        <f t="array" ref="AC56">SUMPRODUCT(SCNReq!$D45:$BT45,$D$8:$BT$8*($D$9:$BT$9=AC$17))/SUMIFS($D$8:$BT$8,$D$9:$BT$9,AC$17)</f>
        <v>2.2000948316737789E-4</v>
      </c>
      <c r="AD56" s="130" cm="1">
        <f t="array" ref="AD56">SUMPRODUCT(SCNReq!$D45:$BT45,$D$8:$BT$8*($D$9:$BT$9=AD$17))/SUMIFS($D$8:$BT$8,$D$9:$BT$9,AD$17)</f>
        <v>3.800853485064011E-3</v>
      </c>
      <c r="AE56" s="130" cm="1">
        <f t="array" ref="AE56">SUMPRODUCT(SCNReq!$D45:$BT45,$D$8:$BT$8*($D$9:$BT$9=AE$17))/SUMIFS($D$8:$BT$8,$D$9:$BT$9,AE$17)</f>
        <v>8.3413940256045517E-3</v>
      </c>
      <c r="AF56" s="130" cm="1">
        <f t="array" ref="AF56">SUMPRODUCT(SCNReq!$D45:$BT45,$D$8:$BT$8*($D$9:$BT$9=AF$17))/SUMIFS($D$8:$BT$8,$D$9:$BT$9,AF$17)</f>
        <v>8.9479374110953053E-2</v>
      </c>
      <c r="AG56" s="130" cm="1">
        <f t="array" ref="AG56">SUMPRODUCT(SCNReq!$D45:$BT45,$D$8:$BT$8*($D$9:$BT$9=AG$17))/SUMIFS($D$8:$BT$8,$D$9:$BT$9,AG$17)</f>
        <v>3.7567140953415619E-3</v>
      </c>
      <c r="AH56" s="130" cm="1">
        <f t="array" ref="AH56">SUMPRODUCT(SCNReq!$D45:$BT45,$D$8:$BT$8*($D$9:$BT$9=AH$17))/SUMIFS($D$8:$BT$8,$D$9:$BT$9,AH$17)</f>
        <v>3.6594046507906086E-4</v>
      </c>
      <c r="AI56" s="130" cm="1">
        <f t="array" ref="AI56">SUMPRODUCT(SCNReq!$D45:$BT45,$D$8:$BT$8*($D$9:$BT$9=AI$17))/SUMIFS($D$8:$BT$8,$D$9:$BT$9,AI$17)</f>
        <v>1.1059051682050659E-3</v>
      </c>
      <c r="AJ56" s="130" cm="1">
        <f t="array" ref="AJ56">SUMPRODUCT(SCNReq!$D45:$BT45,$D$8:$BT$8*($D$9:$BT$9=AJ$17))/SUMIFS($D$8:$BT$8,$D$9:$BT$9,AJ$17)</f>
        <v>1.8890469416785207E-3</v>
      </c>
      <c r="AK56" s="130" cm="1">
        <f t="array" ref="AK56">SUMPRODUCT(SCNReq!$D45:$BT45,$D$8:$BT$8*($D$9:$BT$9=AK$17))/SUMIFS($D$8:$BT$8,$D$9:$BT$9,AK$17)</f>
        <v>3.3115220483641537E-3</v>
      </c>
      <c r="AL56" s="130" cm="1">
        <f t="array" ref="AL56">SUMPRODUCT(SCNReq!$D45:$BT45,$D$8:$BT$8*($D$9:$BT$9=AL$17))/SUMIFS($D$8:$BT$8,$D$9:$BT$9,AL$17)</f>
        <v>4.8933143669985777E-4</v>
      </c>
      <c r="AM56" s="130" cm="1">
        <f t="array" ref="AM56">SUMPRODUCT(SCNReq!$D45:$BT45,$D$8:$BT$8*($D$9:$BT$9=AM$17))/SUMIFS($D$8:$BT$8,$D$9:$BT$9,AM$17)</f>
        <v>3.4139402560455192E-4</v>
      </c>
      <c r="AN56" s="130" cm="1">
        <f t="array" ref="AN56">SUMPRODUCT(SCNReq!$D45:$BT45,$D$8:$BT$8*($D$9:$BT$9=AN$17))/SUMIFS($D$8:$BT$8,$D$9:$BT$9,AN$17)</f>
        <v>4.1163471870161866E-3</v>
      </c>
      <c r="AO56" s="130" cm="1">
        <f t="array" ref="AO56">SUMPRODUCT(SCNReq!$D45:$BT45,$D$8:$BT$8*($D$9:$BT$9=AO$17))/SUMIFS($D$8:$BT$8,$D$9:$BT$9,AO$17)</f>
        <v>6.714082503556188E-4</v>
      </c>
      <c r="AP56" s="130" cm="1">
        <f t="array" ref="AP56">SUMPRODUCT(SCNReq!$D45:$BT45,$D$8:$BT$8*($D$9:$BT$9=AP$17))/SUMIFS($D$8:$BT$8,$D$9:$BT$9,AP$17)</f>
        <v>1.6831467891621832E-5</v>
      </c>
      <c r="AQ56" s="130" cm="1">
        <f t="array" ref="AQ56">SUMPRODUCT(SCNReq!$D45:$BT45,$D$8:$BT$8*($D$9:$BT$9=AQ$17))/SUMIFS($D$8:$BT$8,$D$9:$BT$9,AQ$17)</f>
        <v>5.9350410495217029E-6</v>
      </c>
      <c r="AR56" s="130" cm="1">
        <f t="array" ref="AR56">SUMPRODUCT(SCNReq!$D45:$BT45,$D$8:$BT$8*($D$9:$BT$9=AR$17))/SUMIFS($D$8:$BT$8,$D$9:$BT$9,AR$17)</f>
        <v>1.4287229694854573E-3</v>
      </c>
      <c r="AS56" s="130" cm="1">
        <f t="array" ref="AS56">SUMPRODUCT(SCNReq!$D45:$BT45,$D$8:$BT$8*($D$9:$BT$9=AS$17))/SUMIFS($D$8:$BT$8,$D$9:$BT$9,AS$17)</f>
        <v>0</v>
      </c>
      <c r="OS56" s="24"/>
      <c r="OT56" s="24"/>
      <c r="OU56" s="24"/>
      <c r="OV56" s="24"/>
    </row>
    <row r="57" spans="1:412" x14ac:dyDescent="0.3">
      <c r="A57" s="132">
        <v>3520</v>
      </c>
      <c r="B57" s="131">
        <v>64246.333333333328</v>
      </c>
      <c r="C57" s="133" t="str">
        <v>ISIC 352T353</v>
      </c>
      <c r="D57" s="130" cm="1">
        <f t="array" ref="D57">SUMPRODUCT(SCNReq!$D46:$BT46,$D$8:$BT$8*($D$9:$BT$9=D$17))/SUMIFS($D$8:$BT$8,$D$9:$BT$9,D$17)</f>
        <v>0</v>
      </c>
      <c r="E57" s="130" cm="1">
        <f t="array" ref="E57">SUMPRODUCT(SCNReq!$D46:$BT46,$D$8:$BT$8*($D$9:$BT$9=E$17))/SUMIFS($D$8:$BT$8,$D$9:$BT$9,E$17)</f>
        <v>0</v>
      </c>
      <c r="F57" s="130" cm="1">
        <f t="array" ref="F57">SUMPRODUCT(SCNReq!$D46:$BT46,$D$8:$BT$8*($D$9:$BT$9=F$17))/SUMIFS($D$8:$BT$8,$D$9:$BT$9,F$17)</f>
        <v>0</v>
      </c>
      <c r="G57" s="130" cm="1">
        <f t="array" ref="G57">SUMPRODUCT(SCNReq!$D46:$BT46,$D$8:$BT$8*($D$9:$BT$9=G$17))/SUMIFS($D$8:$BT$8,$D$9:$BT$9,G$17)</f>
        <v>0</v>
      </c>
      <c r="H57" s="130" cm="1">
        <f t="array" ref="H57">SUMPRODUCT(SCNReq!$D46:$BT46,$D$8:$BT$8*($D$9:$BT$9=H$17))/SUMIFS($D$8:$BT$8,$D$9:$BT$9,H$17)</f>
        <v>0</v>
      </c>
      <c r="I57" s="130" cm="1">
        <f t="array" ref="I57">SUMPRODUCT(SCNReq!$D46:$BT46,$D$8:$BT$8*($D$9:$BT$9=I$17))/SUMIFS($D$8:$BT$8,$D$9:$BT$9,I$17)</f>
        <v>0</v>
      </c>
      <c r="J57" s="130" cm="1">
        <f t="array" ref="J57">SUMPRODUCT(SCNReq!$D46:$BT46,$D$8:$BT$8*($D$9:$BT$9=J$17))/SUMIFS($D$8:$BT$8,$D$9:$BT$9,J$17)</f>
        <v>0</v>
      </c>
      <c r="K57" s="130" cm="1">
        <f t="array" ref="K57">SUMPRODUCT(SCNReq!$D46:$BT46,$D$8:$BT$8*($D$9:$BT$9=K$17))/SUMIFS($D$8:$BT$8,$D$9:$BT$9,K$17)</f>
        <v>0</v>
      </c>
      <c r="L57" s="130" cm="1">
        <f t="array" ref="L57">SUMPRODUCT(SCNReq!$D46:$BT46,$D$8:$BT$8*($D$9:$BT$9=L$17))/SUMIFS($D$8:$BT$8,$D$9:$BT$9,L$17)</f>
        <v>0</v>
      </c>
      <c r="M57" s="130" cm="1">
        <f t="array" ref="M57">SUMPRODUCT(SCNReq!$D46:$BT46,$D$8:$BT$8*($D$9:$BT$9=M$17))/SUMIFS($D$8:$BT$8,$D$9:$BT$9,M$17)</f>
        <v>0</v>
      </c>
      <c r="N57" s="130" cm="1">
        <f t="array" ref="N57">SUMPRODUCT(SCNReq!$D46:$BT46,$D$8:$BT$8*($D$9:$BT$9=N$17))/SUMIFS($D$8:$BT$8,$D$9:$BT$9,N$17)</f>
        <v>0</v>
      </c>
      <c r="O57" s="130" cm="1">
        <f t="array" ref="O57">SUMPRODUCT(SCNReq!$D46:$BT46,$D$8:$BT$8*($D$9:$BT$9=O$17))/SUMIFS($D$8:$BT$8,$D$9:$BT$9,O$17)</f>
        <v>0</v>
      </c>
      <c r="P57" s="130" cm="1">
        <f t="array" ref="P57">SUMPRODUCT(SCNReq!$D46:$BT46,$D$8:$BT$8*($D$9:$BT$9=P$17))/SUMIFS($D$8:$BT$8,$D$9:$BT$9,P$17)</f>
        <v>0</v>
      </c>
      <c r="Q57" s="130" cm="1">
        <f t="array" ref="Q57">SUMPRODUCT(SCNReq!$D46:$BT46,$D$8:$BT$8*($D$9:$BT$9=Q$17))/SUMIFS($D$8:$BT$8,$D$9:$BT$9,Q$17)</f>
        <v>0</v>
      </c>
      <c r="R57" s="130" cm="1">
        <f t="array" ref="R57">SUMPRODUCT(SCNReq!$D46:$BT46,$D$8:$BT$8*($D$9:$BT$9=R$17))/SUMIFS($D$8:$BT$8,$D$9:$BT$9,R$17)</f>
        <v>0</v>
      </c>
      <c r="S57" s="130" cm="1">
        <f t="array" ref="S57">SUMPRODUCT(SCNReq!$D46:$BT46,$D$8:$BT$8*($D$9:$BT$9=S$17))/SUMIFS($D$8:$BT$8,$D$9:$BT$9,S$17)</f>
        <v>0</v>
      </c>
      <c r="T57" s="130" cm="1">
        <f t="array" ref="T57">SUMPRODUCT(SCNReq!$D46:$BT46,$D$8:$BT$8*($D$9:$BT$9=T$17))/SUMIFS($D$8:$BT$8,$D$9:$BT$9,T$17)</f>
        <v>0</v>
      </c>
      <c r="U57" s="130" cm="1">
        <f t="array" ref="U57">SUMPRODUCT(SCNReq!$D46:$BT46,$D$8:$BT$8*($D$9:$BT$9=U$17))/SUMIFS($D$8:$BT$8,$D$9:$BT$9,U$17)</f>
        <v>0</v>
      </c>
      <c r="V57" s="130" cm="1">
        <f t="array" ref="V57">SUMPRODUCT(SCNReq!$D46:$BT46,$D$8:$BT$8*($D$9:$BT$9=V$17))/SUMIFS($D$8:$BT$8,$D$9:$BT$9,V$17)</f>
        <v>0</v>
      </c>
      <c r="W57" s="130" cm="1">
        <f t="array" ref="W57">SUMPRODUCT(SCNReq!$D46:$BT46,$D$8:$BT$8*($D$9:$BT$9=W$17))/SUMIFS($D$8:$BT$8,$D$9:$BT$9,W$17)</f>
        <v>0</v>
      </c>
      <c r="X57" s="130" cm="1">
        <f t="array" ref="X57">SUMPRODUCT(SCNReq!$D46:$BT46,$D$8:$BT$8*($D$9:$BT$9=X$17))/SUMIFS($D$8:$BT$8,$D$9:$BT$9,X$17)</f>
        <v>0</v>
      </c>
      <c r="Y57" s="130" cm="1">
        <f t="array" ref="Y57">SUMPRODUCT(SCNReq!$D46:$BT46,$D$8:$BT$8*($D$9:$BT$9=Y$17))/SUMIFS($D$8:$BT$8,$D$9:$BT$9,Y$17)</f>
        <v>0</v>
      </c>
      <c r="Z57" s="130" cm="1">
        <f t="array" ref="Z57">SUMPRODUCT(SCNReq!$D46:$BT46,$D$8:$BT$8*($D$9:$BT$9=Z$17))/SUMIFS($D$8:$BT$8,$D$9:$BT$9,Z$17)</f>
        <v>0</v>
      </c>
      <c r="AA57" s="130" cm="1">
        <f t="array" ref="AA57">SUMPRODUCT(SCNReq!$D46:$BT46,$D$8:$BT$8*($D$9:$BT$9=AA$17))/SUMIFS($D$8:$BT$8,$D$9:$BT$9,AA$17)</f>
        <v>0</v>
      </c>
      <c r="AB57" s="130" cm="1">
        <f t="array" ref="AB57">SUMPRODUCT(SCNReq!$D46:$BT46,$D$8:$BT$8*($D$9:$BT$9=AB$17))/SUMIFS($D$8:$BT$8,$D$9:$BT$9,AB$17)</f>
        <v>0.66543248989438242</v>
      </c>
      <c r="AC57" s="130" cm="1">
        <f t="array" ref="AC57">SUMPRODUCT(SCNReq!$D46:$BT46,$D$8:$BT$8*($D$9:$BT$9=AC$17))/SUMIFS($D$8:$BT$8,$D$9:$BT$9,AC$17)</f>
        <v>0.33271624494719121</v>
      </c>
      <c r="AD57" s="130" cm="1">
        <f t="array" ref="AD57">SUMPRODUCT(SCNReq!$D46:$BT46,$D$8:$BT$8*($D$9:$BT$9=AD$17))/SUMIFS($D$8:$BT$8,$D$9:$BT$9,AD$17)</f>
        <v>0</v>
      </c>
      <c r="AE57" s="130" cm="1">
        <f t="array" ref="AE57">SUMPRODUCT(SCNReq!$D46:$BT46,$D$8:$BT$8*($D$9:$BT$9=AE$17))/SUMIFS($D$8:$BT$8,$D$9:$BT$9,AE$17)</f>
        <v>0</v>
      </c>
      <c r="AF57" s="130" cm="1">
        <f t="array" ref="AF57">SUMPRODUCT(SCNReq!$D46:$BT46,$D$8:$BT$8*($D$9:$BT$9=AF$17))/SUMIFS($D$8:$BT$8,$D$9:$BT$9,AF$17)</f>
        <v>0</v>
      </c>
      <c r="AG57" s="130" cm="1">
        <f t="array" ref="AG57">SUMPRODUCT(SCNReq!$D46:$BT46,$D$8:$BT$8*($D$9:$BT$9=AG$17))/SUMIFS($D$8:$BT$8,$D$9:$BT$9,AG$17)</f>
        <v>7.0368827491144902E-7</v>
      </c>
      <c r="AH57" s="130" cm="1">
        <f t="array" ref="AH57">SUMPRODUCT(SCNReq!$D46:$BT46,$D$8:$BT$8*($D$9:$BT$9=AH$17))/SUMIFS($D$8:$BT$8,$D$9:$BT$9,AH$17)</f>
        <v>0</v>
      </c>
      <c r="AI57" s="130" cm="1">
        <f t="array" ref="AI57">SUMPRODUCT(SCNReq!$D46:$BT46,$D$8:$BT$8*($D$9:$BT$9=AI$17))/SUMIFS($D$8:$BT$8,$D$9:$BT$9,AI$17)</f>
        <v>0</v>
      </c>
      <c r="AJ57" s="130" cm="1">
        <f t="array" ref="AJ57">SUMPRODUCT(SCNReq!$D46:$BT46,$D$8:$BT$8*($D$9:$BT$9=AJ$17))/SUMIFS($D$8:$BT$8,$D$9:$BT$9,AJ$17)</f>
        <v>0</v>
      </c>
      <c r="AK57" s="130" cm="1">
        <f t="array" ref="AK57">SUMPRODUCT(SCNReq!$D46:$BT46,$D$8:$BT$8*($D$9:$BT$9=AK$17))/SUMIFS($D$8:$BT$8,$D$9:$BT$9,AK$17)</f>
        <v>0</v>
      </c>
      <c r="AL57" s="130" cm="1">
        <f t="array" ref="AL57">SUMPRODUCT(SCNReq!$D46:$BT46,$D$8:$BT$8*($D$9:$BT$9=AL$17))/SUMIFS($D$8:$BT$8,$D$9:$BT$9,AL$17)</f>
        <v>7.634083127531175E-6</v>
      </c>
      <c r="AM57" s="130" cm="1">
        <f t="array" ref="AM57">SUMPRODUCT(SCNReq!$D46:$BT46,$D$8:$BT$8*($D$9:$BT$9=AM$17))/SUMIFS($D$8:$BT$8,$D$9:$BT$9,AM$17)</f>
        <v>0</v>
      </c>
      <c r="AN57" s="130" cm="1">
        <f t="array" ref="AN57">SUMPRODUCT(SCNReq!$D46:$BT46,$D$8:$BT$8*($D$9:$BT$9=AN$17))/SUMIFS($D$8:$BT$8,$D$9:$BT$9,AN$17)</f>
        <v>0</v>
      </c>
      <c r="AO57" s="130" cm="1">
        <f t="array" ref="AO57">SUMPRODUCT(SCNReq!$D46:$BT46,$D$8:$BT$8*($D$9:$BT$9=AO$17))/SUMIFS($D$8:$BT$8,$D$9:$BT$9,AO$17)</f>
        <v>1.8359969921712478E-3</v>
      </c>
      <c r="AP57" s="130" cm="1">
        <f t="array" ref="AP57">SUMPRODUCT(SCNReq!$D46:$BT46,$D$8:$BT$8*($D$9:$BT$9=AP$17))/SUMIFS($D$8:$BT$8,$D$9:$BT$9,AP$17)</f>
        <v>0</v>
      </c>
      <c r="AQ57" s="130" cm="1">
        <f t="array" ref="AQ57">SUMPRODUCT(SCNReq!$D46:$BT46,$D$8:$BT$8*($D$9:$BT$9=AQ$17))/SUMIFS($D$8:$BT$8,$D$9:$BT$9,AQ$17)</f>
        <v>0</v>
      </c>
      <c r="AR57" s="130" cm="1">
        <f t="array" ref="AR57">SUMPRODUCT(SCNReq!$D46:$BT46,$D$8:$BT$8*($D$9:$BT$9=AR$17))/SUMIFS($D$8:$BT$8,$D$9:$BT$9,AR$17)</f>
        <v>0</v>
      </c>
      <c r="AS57" s="130" cm="1">
        <f t="array" ref="AS57">SUMPRODUCT(SCNReq!$D46:$BT46,$D$8:$BT$8*($D$9:$BT$9=AS$17))/SUMIFS($D$8:$BT$8,$D$9:$BT$9,AS$17)</f>
        <v>0</v>
      </c>
      <c r="OS57" s="24"/>
      <c r="OT57" s="24"/>
      <c r="OU57" s="24"/>
      <c r="OV57" s="24"/>
    </row>
    <row r="58" spans="1:412" x14ac:dyDescent="0.3">
      <c r="A58" s="132">
        <v>3680</v>
      </c>
      <c r="B58" s="131">
        <v>42546</v>
      </c>
      <c r="C58" s="133" t="str">
        <v>ISIC 36T39</v>
      </c>
      <c r="D58" s="130" cm="1">
        <f t="array" ref="D58">SUMPRODUCT(SCNReq!$D47:$BT47,$D$8:$BT$8*($D$9:$BT$9=D$17))/SUMIFS($D$8:$BT$8,$D$9:$BT$9,D$17)</f>
        <v>0</v>
      </c>
      <c r="E58" s="130" cm="1">
        <f t="array" ref="E58">SUMPRODUCT(SCNReq!$D47:$BT47,$D$8:$BT$8*($D$9:$BT$9=E$17))/SUMIFS($D$8:$BT$8,$D$9:$BT$9,E$17)</f>
        <v>0</v>
      </c>
      <c r="F58" s="130" cm="1">
        <f t="array" ref="F58">SUMPRODUCT(SCNReq!$D47:$BT47,$D$8:$BT$8*($D$9:$BT$9=F$17))/SUMIFS($D$8:$BT$8,$D$9:$BT$9,F$17)</f>
        <v>0</v>
      </c>
      <c r="G58" s="130" cm="1">
        <f t="array" ref="G58">SUMPRODUCT(SCNReq!$D47:$BT47,$D$8:$BT$8*($D$9:$BT$9=G$17))/SUMIFS($D$8:$BT$8,$D$9:$BT$9,G$17)</f>
        <v>0</v>
      </c>
      <c r="H58" s="130" cm="1">
        <f t="array" ref="H58">SUMPRODUCT(SCNReq!$D47:$BT47,$D$8:$BT$8*($D$9:$BT$9=H$17))/SUMIFS($D$8:$BT$8,$D$9:$BT$9,H$17)</f>
        <v>0</v>
      </c>
      <c r="I58" s="130" cm="1">
        <f t="array" ref="I58">SUMPRODUCT(SCNReq!$D47:$BT47,$D$8:$BT$8*($D$9:$BT$9=I$17))/SUMIFS($D$8:$BT$8,$D$9:$BT$9,I$17)</f>
        <v>0</v>
      </c>
      <c r="J58" s="130" cm="1">
        <f t="array" ref="J58">SUMPRODUCT(SCNReq!$D47:$BT47,$D$8:$BT$8*($D$9:$BT$9=J$17))/SUMIFS($D$8:$BT$8,$D$9:$BT$9,J$17)</f>
        <v>0</v>
      </c>
      <c r="K58" s="130" cm="1">
        <f t="array" ref="K58">SUMPRODUCT(SCNReq!$D47:$BT47,$D$8:$BT$8*($D$9:$BT$9=K$17))/SUMIFS($D$8:$BT$8,$D$9:$BT$9,K$17)</f>
        <v>0</v>
      </c>
      <c r="L58" s="130" cm="1">
        <f t="array" ref="L58">SUMPRODUCT(SCNReq!$D47:$BT47,$D$8:$BT$8*($D$9:$BT$9=L$17))/SUMIFS($D$8:$BT$8,$D$9:$BT$9,L$17)</f>
        <v>0</v>
      </c>
      <c r="M58" s="130" cm="1">
        <f t="array" ref="M58">SUMPRODUCT(SCNReq!$D47:$BT47,$D$8:$BT$8*($D$9:$BT$9=M$17))/SUMIFS($D$8:$BT$8,$D$9:$BT$9,M$17)</f>
        <v>0</v>
      </c>
      <c r="N58" s="130" cm="1">
        <f t="array" ref="N58">SUMPRODUCT(SCNReq!$D47:$BT47,$D$8:$BT$8*($D$9:$BT$9=N$17))/SUMIFS($D$8:$BT$8,$D$9:$BT$9,N$17)</f>
        <v>0</v>
      </c>
      <c r="O58" s="130" cm="1">
        <f t="array" ref="O58">SUMPRODUCT(SCNReq!$D47:$BT47,$D$8:$BT$8*($D$9:$BT$9=O$17))/SUMIFS($D$8:$BT$8,$D$9:$BT$9,O$17)</f>
        <v>0</v>
      </c>
      <c r="P58" s="130" cm="1">
        <f t="array" ref="P58">SUMPRODUCT(SCNReq!$D47:$BT47,$D$8:$BT$8*($D$9:$BT$9=P$17))/SUMIFS($D$8:$BT$8,$D$9:$BT$9,P$17)</f>
        <v>0</v>
      </c>
      <c r="Q58" s="130" cm="1">
        <f t="array" ref="Q58">SUMPRODUCT(SCNReq!$D47:$BT47,$D$8:$BT$8*($D$9:$BT$9=Q$17))/SUMIFS($D$8:$BT$8,$D$9:$BT$9,Q$17)</f>
        <v>0</v>
      </c>
      <c r="R58" s="130" cm="1">
        <f t="array" ref="R58">SUMPRODUCT(SCNReq!$D47:$BT47,$D$8:$BT$8*($D$9:$BT$9=R$17))/SUMIFS($D$8:$BT$8,$D$9:$BT$9,R$17)</f>
        <v>0</v>
      </c>
      <c r="S58" s="130" cm="1">
        <f t="array" ref="S58">SUMPRODUCT(SCNReq!$D47:$BT47,$D$8:$BT$8*($D$9:$BT$9=S$17))/SUMIFS($D$8:$BT$8,$D$9:$BT$9,S$17)</f>
        <v>0</v>
      </c>
      <c r="T58" s="130" cm="1">
        <f t="array" ref="T58">SUMPRODUCT(SCNReq!$D47:$BT47,$D$8:$BT$8*($D$9:$BT$9=T$17))/SUMIFS($D$8:$BT$8,$D$9:$BT$9,T$17)</f>
        <v>0</v>
      </c>
      <c r="U58" s="130" cm="1">
        <f t="array" ref="U58">SUMPRODUCT(SCNReq!$D47:$BT47,$D$8:$BT$8*($D$9:$BT$9=U$17))/SUMIFS($D$8:$BT$8,$D$9:$BT$9,U$17)</f>
        <v>0</v>
      </c>
      <c r="V58" s="130" cm="1">
        <f t="array" ref="V58">SUMPRODUCT(SCNReq!$D47:$BT47,$D$8:$BT$8*($D$9:$BT$9=V$17))/SUMIFS($D$8:$BT$8,$D$9:$BT$9,V$17)</f>
        <v>0</v>
      </c>
      <c r="W58" s="130" cm="1">
        <f t="array" ref="W58">SUMPRODUCT(SCNReq!$D47:$BT47,$D$8:$BT$8*($D$9:$BT$9=W$17))/SUMIFS($D$8:$BT$8,$D$9:$BT$9,W$17)</f>
        <v>0</v>
      </c>
      <c r="X58" s="130" cm="1">
        <f t="array" ref="X58">SUMPRODUCT(SCNReq!$D47:$BT47,$D$8:$BT$8*($D$9:$BT$9=X$17))/SUMIFS($D$8:$BT$8,$D$9:$BT$9,X$17)</f>
        <v>0</v>
      </c>
      <c r="Y58" s="130" cm="1">
        <f t="array" ref="Y58">SUMPRODUCT(SCNReq!$D47:$BT47,$D$8:$BT$8*($D$9:$BT$9=Y$17))/SUMIFS($D$8:$BT$8,$D$9:$BT$9,Y$17)</f>
        <v>0</v>
      </c>
      <c r="Z58" s="130" cm="1">
        <f t="array" ref="Z58">SUMPRODUCT(SCNReq!$D47:$BT47,$D$8:$BT$8*($D$9:$BT$9=Z$17))/SUMIFS($D$8:$BT$8,$D$9:$BT$9,Z$17)</f>
        <v>0</v>
      </c>
      <c r="AA58" s="130" cm="1">
        <f t="array" ref="AA58">SUMPRODUCT(SCNReq!$D47:$BT47,$D$8:$BT$8*($D$9:$BT$9=AA$17))/SUMIFS($D$8:$BT$8,$D$9:$BT$9,AA$17)</f>
        <v>0</v>
      </c>
      <c r="AB58" s="130" cm="1">
        <f t="array" ref="AB58">SUMPRODUCT(SCNReq!$D47:$BT47,$D$8:$BT$8*($D$9:$BT$9=AB$17))/SUMIFS($D$8:$BT$8,$D$9:$BT$9,AB$17)</f>
        <v>0</v>
      </c>
      <c r="AC58" s="130" cm="1">
        <f t="array" ref="AC58">SUMPRODUCT(SCNReq!$D47:$BT47,$D$8:$BT$8*($D$9:$BT$9=AC$17))/SUMIFS($D$8:$BT$8,$D$9:$BT$9,AC$17)</f>
        <v>0</v>
      </c>
      <c r="AD58" s="130" cm="1">
        <f t="array" ref="AD58">SUMPRODUCT(SCNReq!$D47:$BT47,$D$8:$BT$8*($D$9:$BT$9=AD$17))/SUMIFS($D$8:$BT$8,$D$9:$BT$9,AD$17)</f>
        <v>0.96610932575722297</v>
      </c>
      <c r="AE58" s="130" cm="1">
        <f t="array" ref="AE58">SUMPRODUCT(SCNReq!$D47:$BT47,$D$8:$BT$8*($D$9:$BT$9=AE$17))/SUMIFS($D$8:$BT$8,$D$9:$BT$9,AE$17)</f>
        <v>0</v>
      </c>
      <c r="AF58" s="130" cm="1">
        <f t="array" ref="AF58">SUMPRODUCT(SCNReq!$D47:$BT47,$D$8:$BT$8*($D$9:$BT$9=AF$17))/SUMIFS($D$8:$BT$8,$D$9:$BT$9,AF$17)</f>
        <v>0</v>
      </c>
      <c r="AG58" s="130" cm="1">
        <f t="array" ref="AG58">SUMPRODUCT(SCNReq!$D47:$BT47,$D$8:$BT$8*($D$9:$BT$9=AG$17))/SUMIFS($D$8:$BT$8,$D$9:$BT$9,AG$17)</f>
        <v>0</v>
      </c>
      <c r="AH58" s="130" cm="1">
        <f t="array" ref="AH58">SUMPRODUCT(SCNReq!$D47:$BT47,$D$8:$BT$8*($D$9:$BT$9=AH$17))/SUMIFS($D$8:$BT$8,$D$9:$BT$9,AH$17)</f>
        <v>0</v>
      </c>
      <c r="AI58" s="130" cm="1">
        <f t="array" ref="AI58">SUMPRODUCT(SCNReq!$D47:$BT47,$D$8:$BT$8*($D$9:$BT$9=AI$17))/SUMIFS($D$8:$BT$8,$D$9:$BT$9,AI$17)</f>
        <v>0</v>
      </c>
      <c r="AJ58" s="130" cm="1">
        <f t="array" ref="AJ58">SUMPRODUCT(SCNReq!$D47:$BT47,$D$8:$BT$8*($D$9:$BT$9=AJ$17))/SUMIFS($D$8:$BT$8,$D$9:$BT$9,AJ$17)</f>
        <v>0</v>
      </c>
      <c r="AK58" s="130" cm="1">
        <f t="array" ref="AK58">SUMPRODUCT(SCNReq!$D47:$BT47,$D$8:$BT$8*($D$9:$BT$9=AK$17))/SUMIFS($D$8:$BT$8,$D$9:$BT$9,AK$17)</f>
        <v>0</v>
      </c>
      <c r="AL58" s="130" cm="1">
        <f t="array" ref="AL58">SUMPRODUCT(SCNReq!$D47:$BT47,$D$8:$BT$8*($D$9:$BT$9=AL$17))/SUMIFS($D$8:$BT$8,$D$9:$BT$9,AL$17)</f>
        <v>0</v>
      </c>
      <c r="AM58" s="130" cm="1">
        <f t="array" ref="AM58">SUMPRODUCT(SCNReq!$D47:$BT47,$D$8:$BT$8*($D$9:$BT$9=AM$17))/SUMIFS($D$8:$BT$8,$D$9:$BT$9,AM$17)</f>
        <v>0</v>
      </c>
      <c r="AN58" s="130" cm="1">
        <f t="array" ref="AN58">SUMPRODUCT(SCNReq!$D47:$BT47,$D$8:$BT$8*($D$9:$BT$9=AN$17))/SUMIFS($D$8:$BT$8,$D$9:$BT$9,AN$17)</f>
        <v>0</v>
      </c>
      <c r="AO58" s="130" cm="1">
        <f t="array" ref="AO58">SUMPRODUCT(SCNReq!$D47:$BT47,$D$8:$BT$8*($D$9:$BT$9=AO$17))/SUMIFS($D$8:$BT$8,$D$9:$BT$9,AO$17)</f>
        <v>3.3890674242777079E-2</v>
      </c>
      <c r="AP58" s="130" cm="1">
        <f t="array" ref="AP58">SUMPRODUCT(SCNReq!$D47:$BT47,$D$8:$BT$8*($D$9:$BT$9=AP$17))/SUMIFS($D$8:$BT$8,$D$9:$BT$9,AP$17)</f>
        <v>0</v>
      </c>
      <c r="AQ58" s="130" cm="1">
        <f t="array" ref="AQ58">SUMPRODUCT(SCNReq!$D47:$BT47,$D$8:$BT$8*($D$9:$BT$9=AQ$17))/SUMIFS($D$8:$BT$8,$D$9:$BT$9,AQ$17)</f>
        <v>0</v>
      </c>
      <c r="AR58" s="130" cm="1">
        <f t="array" ref="AR58">SUMPRODUCT(SCNReq!$D47:$BT47,$D$8:$BT$8*($D$9:$BT$9=AR$17))/SUMIFS($D$8:$BT$8,$D$9:$BT$9,AR$17)</f>
        <v>0</v>
      </c>
      <c r="AS58" s="130" cm="1">
        <f t="array" ref="AS58">SUMPRODUCT(SCNReq!$D47:$BT47,$D$8:$BT$8*($D$9:$BT$9=AS$17))/SUMIFS($D$8:$BT$8,$D$9:$BT$9,AS$17)</f>
        <v>0</v>
      </c>
      <c r="OS58" s="24"/>
      <c r="OT58" s="24"/>
      <c r="OU58" s="24"/>
      <c r="OV58" s="24"/>
    </row>
    <row r="59" spans="1:412" x14ac:dyDescent="0.3">
      <c r="A59" s="132">
        <v>4180</v>
      </c>
      <c r="B59" s="131">
        <v>466382</v>
      </c>
      <c r="C59" s="133" t="str">
        <v>ISIC 41T43</v>
      </c>
      <c r="D59" s="130" cm="1">
        <f t="array" ref="D59">SUMPRODUCT(SCNReq!$D48:$BT48,$D$8:$BT$8*($D$9:$BT$9=D$17))/SUMIFS($D$8:$BT$8,$D$9:$BT$9,D$17)</f>
        <v>3.7014947290384889E-3</v>
      </c>
      <c r="E59" s="130" cm="1">
        <f t="array" ref="E59">SUMPRODUCT(SCNReq!$D48:$BT48,$D$8:$BT$8*($D$9:$BT$9=E$17))/SUMIFS($D$8:$BT$8,$D$9:$BT$9,E$17)</f>
        <v>0</v>
      </c>
      <c r="F59" s="130" cm="1">
        <f t="array" ref="F59">SUMPRODUCT(SCNReq!$D48:$BT48,$D$8:$BT$8*($D$9:$BT$9=F$17))/SUMIFS($D$8:$BT$8,$D$9:$BT$9,F$17)</f>
        <v>1.2978841164957284E-2</v>
      </c>
      <c r="G59" s="130" cm="1">
        <f t="array" ref="G59">SUMPRODUCT(SCNReq!$D48:$BT48,$D$8:$BT$8*($D$9:$BT$9=G$17))/SUMIFS($D$8:$BT$8,$D$9:$BT$9,G$17)</f>
        <v>0</v>
      </c>
      <c r="H59" s="130" cm="1">
        <f t="array" ref="H59">SUMPRODUCT(SCNReq!$D48:$BT48,$D$8:$BT$8*($D$9:$BT$9=H$17))/SUMIFS($D$8:$BT$8,$D$9:$BT$9,H$17)</f>
        <v>0</v>
      </c>
      <c r="I59" s="130" cm="1">
        <f t="array" ref="I59">SUMPRODUCT(SCNReq!$D48:$BT48,$D$8:$BT$8*($D$9:$BT$9=I$17))/SUMIFS($D$8:$BT$8,$D$9:$BT$9,I$17)</f>
        <v>0</v>
      </c>
      <c r="J59" s="130" cm="1">
        <f t="array" ref="J59">SUMPRODUCT(SCNReq!$D48:$BT48,$D$8:$BT$8*($D$9:$BT$9=J$17))/SUMIFS($D$8:$BT$8,$D$9:$BT$9,J$17)</f>
        <v>0</v>
      </c>
      <c r="K59" s="130" cm="1">
        <f t="array" ref="K59">SUMPRODUCT(SCNReq!$D48:$BT48,$D$8:$BT$8*($D$9:$BT$9=K$17))/SUMIFS($D$8:$BT$8,$D$9:$BT$9,K$17)</f>
        <v>0</v>
      </c>
      <c r="L59" s="130" cm="1">
        <f t="array" ref="L59">SUMPRODUCT(SCNReq!$D48:$BT48,$D$8:$BT$8*($D$9:$BT$9=L$17))/SUMIFS($D$8:$BT$8,$D$9:$BT$9,L$17)</f>
        <v>0</v>
      </c>
      <c r="M59" s="130" cm="1">
        <f t="array" ref="M59">SUMPRODUCT(SCNReq!$D48:$BT48,$D$8:$BT$8*($D$9:$BT$9=M$17))/SUMIFS($D$8:$BT$8,$D$9:$BT$9,M$17)</f>
        <v>0</v>
      </c>
      <c r="N59" s="130" cm="1">
        <f t="array" ref="N59">SUMPRODUCT(SCNReq!$D48:$BT48,$D$8:$BT$8*($D$9:$BT$9=N$17))/SUMIFS($D$8:$BT$8,$D$9:$BT$9,N$17)</f>
        <v>0</v>
      </c>
      <c r="O59" s="130" cm="1">
        <f t="array" ref="O59">SUMPRODUCT(SCNReq!$D48:$BT48,$D$8:$BT$8*($D$9:$BT$9=O$17))/SUMIFS($D$8:$BT$8,$D$9:$BT$9,O$17)</f>
        <v>0</v>
      </c>
      <c r="P59" s="130" cm="1">
        <f t="array" ref="P59">SUMPRODUCT(SCNReq!$D48:$BT48,$D$8:$BT$8*($D$9:$BT$9=P$17))/SUMIFS($D$8:$BT$8,$D$9:$BT$9,P$17)</f>
        <v>0</v>
      </c>
      <c r="Q59" s="130" cm="1">
        <f t="array" ref="Q59">SUMPRODUCT(SCNReq!$D48:$BT48,$D$8:$BT$8*($D$9:$BT$9=Q$17))/SUMIFS($D$8:$BT$8,$D$9:$BT$9,Q$17)</f>
        <v>0</v>
      </c>
      <c r="R59" s="130" cm="1">
        <f t="array" ref="R59">SUMPRODUCT(SCNReq!$D48:$BT48,$D$8:$BT$8*($D$9:$BT$9=R$17))/SUMIFS($D$8:$BT$8,$D$9:$BT$9,R$17)</f>
        <v>0</v>
      </c>
      <c r="S59" s="130" cm="1">
        <f t="array" ref="S59">SUMPRODUCT(SCNReq!$D48:$BT48,$D$8:$BT$8*($D$9:$BT$9=S$17))/SUMIFS($D$8:$BT$8,$D$9:$BT$9,S$17)</f>
        <v>0</v>
      </c>
      <c r="T59" s="130" cm="1">
        <f t="array" ref="T59">SUMPRODUCT(SCNReq!$D48:$BT48,$D$8:$BT$8*($D$9:$BT$9=T$17))/SUMIFS($D$8:$BT$8,$D$9:$BT$9,T$17)</f>
        <v>0</v>
      </c>
      <c r="U59" s="130" cm="1">
        <f t="array" ref="U59">SUMPRODUCT(SCNReq!$D48:$BT48,$D$8:$BT$8*($D$9:$BT$9=U$17))/SUMIFS($D$8:$BT$8,$D$9:$BT$9,U$17)</f>
        <v>0</v>
      </c>
      <c r="V59" s="130" cm="1">
        <f t="array" ref="V59">SUMPRODUCT(SCNReq!$D48:$BT48,$D$8:$BT$8*($D$9:$BT$9=V$17))/SUMIFS($D$8:$BT$8,$D$9:$BT$9,V$17)</f>
        <v>0</v>
      </c>
      <c r="W59" s="130" cm="1">
        <f t="array" ref="W59">SUMPRODUCT(SCNReq!$D48:$BT48,$D$8:$BT$8*($D$9:$BT$9=W$17))/SUMIFS($D$8:$BT$8,$D$9:$BT$9,W$17)</f>
        <v>0</v>
      </c>
      <c r="X59" s="130" cm="1">
        <f t="array" ref="X59">SUMPRODUCT(SCNReq!$D48:$BT48,$D$8:$BT$8*($D$9:$BT$9=X$17))/SUMIFS($D$8:$BT$8,$D$9:$BT$9,X$17)</f>
        <v>0</v>
      </c>
      <c r="Y59" s="130" cm="1">
        <f t="array" ref="Y59">SUMPRODUCT(SCNReq!$D48:$BT48,$D$8:$BT$8*($D$9:$BT$9=Y$17))/SUMIFS($D$8:$BT$8,$D$9:$BT$9,Y$17)</f>
        <v>0</v>
      </c>
      <c r="Z59" s="130" cm="1">
        <f t="array" ref="Z59">SUMPRODUCT(SCNReq!$D48:$BT48,$D$8:$BT$8*($D$9:$BT$9=Z$17))/SUMIFS($D$8:$BT$8,$D$9:$BT$9,Z$17)</f>
        <v>0</v>
      </c>
      <c r="AA59" s="130" cm="1">
        <f t="array" ref="AA59">SUMPRODUCT(SCNReq!$D48:$BT48,$D$8:$BT$8*($D$9:$BT$9=AA$17))/SUMIFS($D$8:$BT$8,$D$9:$BT$9,AA$17)</f>
        <v>0</v>
      </c>
      <c r="AB59" s="130" cm="1">
        <f t="array" ref="AB59">SUMPRODUCT(SCNReq!$D48:$BT48,$D$8:$BT$8*($D$9:$BT$9=AB$17))/SUMIFS($D$8:$BT$8,$D$9:$BT$9,AB$17)</f>
        <v>0</v>
      </c>
      <c r="AC59" s="130" cm="1">
        <f t="array" ref="AC59">SUMPRODUCT(SCNReq!$D48:$BT48,$D$8:$BT$8*($D$9:$BT$9=AC$17))/SUMIFS($D$8:$BT$8,$D$9:$BT$9,AC$17)</f>
        <v>0</v>
      </c>
      <c r="AD59" s="130" cm="1">
        <f t="array" ref="AD59">SUMPRODUCT(SCNReq!$D48:$BT48,$D$8:$BT$8*($D$9:$BT$9=AD$17))/SUMIFS($D$8:$BT$8,$D$9:$BT$9,AD$17)</f>
        <v>0</v>
      </c>
      <c r="AE59" s="130" cm="1">
        <f t="array" ref="AE59">SUMPRODUCT(SCNReq!$D48:$BT48,$D$8:$BT$8*($D$9:$BT$9=AE$17))/SUMIFS($D$8:$BT$8,$D$9:$BT$9,AE$17)</f>
        <v>0.97771720813454088</v>
      </c>
      <c r="AF59" s="130" cm="1">
        <f t="array" ref="AF59">SUMPRODUCT(SCNReq!$D48:$BT48,$D$8:$BT$8*($D$9:$BT$9=AF$17))/SUMIFS($D$8:$BT$8,$D$9:$BT$9,AF$17)</f>
        <v>0</v>
      </c>
      <c r="AG59" s="130" cm="1">
        <f t="array" ref="AG59">SUMPRODUCT(SCNReq!$D48:$BT48,$D$8:$BT$8*($D$9:$BT$9=AG$17))/SUMIFS($D$8:$BT$8,$D$9:$BT$9,AG$17)</f>
        <v>0</v>
      </c>
      <c r="AH59" s="130" cm="1">
        <f t="array" ref="AH59">SUMPRODUCT(SCNReq!$D48:$BT48,$D$8:$BT$8*($D$9:$BT$9=AH$17))/SUMIFS($D$8:$BT$8,$D$9:$BT$9,AH$17)</f>
        <v>0</v>
      </c>
      <c r="AI59" s="130" cm="1">
        <f t="array" ref="AI59">SUMPRODUCT(SCNReq!$D48:$BT48,$D$8:$BT$8*($D$9:$BT$9=AI$17))/SUMIFS($D$8:$BT$8,$D$9:$BT$9,AI$17)</f>
        <v>0</v>
      </c>
      <c r="AJ59" s="130" cm="1">
        <f t="array" ref="AJ59">SUMPRODUCT(SCNReq!$D48:$BT48,$D$8:$BT$8*($D$9:$BT$9=AJ$17))/SUMIFS($D$8:$BT$8,$D$9:$BT$9,AJ$17)</f>
        <v>0</v>
      </c>
      <c r="AK59" s="130" cm="1">
        <f t="array" ref="AK59">SUMPRODUCT(SCNReq!$D48:$BT48,$D$8:$BT$8*($D$9:$BT$9=AK$17))/SUMIFS($D$8:$BT$8,$D$9:$BT$9,AK$17)</f>
        <v>0</v>
      </c>
      <c r="AL59" s="130" cm="1">
        <f t="array" ref="AL59">SUMPRODUCT(SCNReq!$D48:$BT48,$D$8:$BT$8*($D$9:$BT$9=AL$17))/SUMIFS($D$8:$BT$8,$D$9:$BT$9,AL$17)</f>
        <v>0</v>
      </c>
      <c r="AM59" s="130" cm="1">
        <f t="array" ref="AM59">SUMPRODUCT(SCNReq!$D48:$BT48,$D$8:$BT$8*($D$9:$BT$9=AM$17))/SUMIFS($D$8:$BT$8,$D$9:$BT$9,AM$17)</f>
        <v>2.5045530300453603E-4</v>
      </c>
      <c r="AN59" s="130" cm="1">
        <f t="array" ref="AN59">SUMPRODUCT(SCNReq!$D48:$BT48,$D$8:$BT$8*($D$9:$BT$9=AN$17))/SUMIFS($D$8:$BT$8,$D$9:$BT$9,AN$17)</f>
        <v>0</v>
      </c>
      <c r="AO59" s="130" cm="1">
        <f t="array" ref="AO59">SUMPRODUCT(SCNReq!$D48:$BT48,$D$8:$BT$8*($D$9:$BT$9=AO$17))/SUMIFS($D$8:$BT$8,$D$9:$BT$9,AO$17)</f>
        <v>2.0871275250378002E-4</v>
      </c>
      <c r="AP59" s="130" cm="1">
        <f t="array" ref="AP59">SUMPRODUCT(SCNReq!$D48:$BT48,$D$8:$BT$8*($D$9:$BT$9=AP$17))/SUMIFS($D$8:$BT$8,$D$9:$BT$9,AP$17)</f>
        <v>0</v>
      </c>
      <c r="AQ59" s="130" cm="1">
        <f t="array" ref="AQ59">SUMPRODUCT(SCNReq!$D48:$BT48,$D$8:$BT$8*($D$9:$BT$9=AQ$17))/SUMIFS($D$8:$BT$8,$D$9:$BT$9,AQ$17)</f>
        <v>0</v>
      </c>
      <c r="AR59" s="130" cm="1">
        <f t="array" ref="AR59">SUMPRODUCT(SCNReq!$D48:$BT48,$D$8:$BT$8*($D$9:$BT$9=AR$17))/SUMIFS($D$8:$BT$8,$D$9:$BT$9,AR$17)</f>
        <v>0</v>
      </c>
      <c r="AS59" s="130" cm="1">
        <f t="array" ref="AS59">SUMPRODUCT(SCNReq!$D48:$BT48,$D$8:$BT$8*($D$9:$BT$9=AS$17))/SUMIFS($D$8:$BT$8,$D$9:$BT$9,AS$17)</f>
        <v>0</v>
      </c>
      <c r="OS59" s="24"/>
      <c r="OT59" s="24"/>
      <c r="OU59" s="24"/>
      <c r="OV59" s="24"/>
    </row>
    <row r="60" spans="1:412" x14ac:dyDescent="0.3">
      <c r="A60" s="132">
        <v>4580</v>
      </c>
      <c r="B60" s="131">
        <v>769576</v>
      </c>
      <c r="C60" s="133" t="str">
        <v>ISIC 45T47</v>
      </c>
      <c r="D60" s="130" cm="1">
        <f t="array" ref="D60">SUMPRODUCT(SCNReq!$D49:$BT49,$D$8:$BT$8*($D$9:$BT$9=D$17))/SUMIFS($D$8:$BT$8,$D$9:$BT$9,D$17)</f>
        <v>0</v>
      </c>
      <c r="E60" s="130" cm="1">
        <f t="array" ref="E60">SUMPRODUCT(SCNReq!$D49:$BT49,$D$8:$BT$8*($D$9:$BT$9=E$17))/SUMIFS($D$8:$BT$8,$D$9:$BT$9,E$17)</f>
        <v>6.8301674064411366E-5</v>
      </c>
      <c r="F60" s="130" cm="1">
        <f t="array" ref="F60">SUMPRODUCT(SCNReq!$D49:$BT49,$D$8:$BT$8*($D$9:$BT$9=F$17))/SUMIFS($D$8:$BT$8,$D$9:$BT$9,F$17)</f>
        <v>3.8479816374316264E-6</v>
      </c>
      <c r="G60" s="130" cm="1">
        <f t="array" ref="G60">SUMPRODUCT(SCNReq!$D49:$BT49,$D$8:$BT$8*($D$9:$BT$9=G$17))/SUMIFS($D$8:$BT$8,$D$9:$BT$9,G$17)</f>
        <v>3.8479816374316264E-6</v>
      </c>
      <c r="H60" s="130" cm="1">
        <f t="array" ref="H60">SUMPRODUCT(SCNReq!$D49:$BT49,$D$8:$BT$8*($D$9:$BT$9=H$17))/SUMIFS($D$8:$BT$8,$D$9:$BT$9,H$17)</f>
        <v>2.8859862280737198E-6</v>
      </c>
      <c r="I60" s="130" cm="1">
        <f t="array" ref="I60">SUMPRODUCT(SCNReq!$D49:$BT49,$D$8:$BT$8*($D$9:$BT$9=I$17))/SUMIFS($D$8:$BT$8,$D$9:$BT$9,I$17)</f>
        <v>2.311677544988434E-3</v>
      </c>
      <c r="J60" s="130" cm="1">
        <f t="array" ref="J60">SUMPRODUCT(SCNReq!$D49:$BT49,$D$8:$BT$8*($D$9:$BT$9=J$17))/SUMIFS($D$8:$BT$8,$D$9:$BT$9,J$17)</f>
        <v>3.0524271844471984E-4</v>
      </c>
      <c r="K60" s="130" cm="1">
        <f t="array" ref="K60">SUMPRODUCT(SCNReq!$D49:$BT49,$D$8:$BT$8*($D$9:$BT$9=K$17))/SUMIFS($D$8:$BT$8,$D$9:$BT$9,K$17)</f>
        <v>8.1769609795422053E-5</v>
      </c>
      <c r="L60" s="130" cm="1">
        <f t="array" ref="L60">SUMPRODUCT(SCNReq!$D49:$BT49,$D$8:$BT$8*($D$9:$BT$9=L$17))/SUMIFS($D$8:$BT$8,$D$9:$BT$9,L$17)</f>
        <v>2.3474012916150958E-4</v>
      </c>
      <c r="M60" s="130" cm="1">
        <f t="array" ref="M60">SUMPRODUCT(SCNReq!$D49:$BT49,$D$8:$BT$8*($D$9:$BT$9=M$17))/SUMIFS($D$8:$BT$8,$D$9:$BT$9,M$17)</f>
        <v>5.2660082735009301E-5</v>
      </c>
      <c r="N60" s="130" cm="1">
        <f t="array" ref="N60">SUMPRODUCT(SCNReq!$D49:$BT49,$D$8:$BT$8*($D$9:$BT$9=N$17))/SUMIFS($D$8:$BT$8,$D$9:$BT$9,N$17)</f>
        <v>7.3431878228793048E-4</v>
      </c>
      <c r="O60" s="130" cm="1">
        <f t="array" ref="O60">SUMPRODUCT(SCNReq!$D49:$BT49,$D$8:$BT$8*($D$9:$BT$9=O$17))/SUMIFS($D$8:$BT$8,$D$9:$BT$9,O$17)</f>
        <v>2.337648844739713E-4</v>
      </c>
      <c r="P60" s="130" cm="1">
        <f t="array" ref="P60">SUMPRODUCT(SCNReq!$D49:$BT49,$D$8:$BT$8*($D$9:$BT$9=P$17))/SUMIFS($D$8:$BT$8,$D$9:$BT$9,P$17)</f>
        <v>4.5117584698885818E-4</v>
      </c>
      <c r="Q60" s="130" cm="1">
        <f t="array" ref="Q60">SUMPRODUCT(SCNReq!$D49:$BT49,$D$8:$BT$8*($D$9:$BT$9=Q$17))/SUMIFS($D$8:$BT$8,$D$9:$BT$9,Q$17)</f>
        <v>1.0851308217557186E-4</v>
      </c>
      <c r="R60" s="130" cm="1">
        <f t="array" ref="R60">SUMPRODUCT(SCNReq!$D49:$BT49,$D$8:$BT$8*($D$9:$BT$9=R$17))/SUMIFS($D$8:$BT$8,$D$9:$BT$9,R$17)</f>
        <v>1.6276962326335781E-4</v>
      </c>
      <c r="S60" s="130" cm="1">
        <f t="array" ref="S60">SUMPRODUCT(SCNReq!$D49:$BT49,$D$8:$BT$8*($D$9:$BT$9=S$17))/SUMIFS($D$8:$BT$8,$D$9:$BT$9,S$17)</f>
        <v>1.9913304973708665E-4</v>
      </c>
      <c r="T60" s="130" cm="1">
        <f t="array" ref="T60">SUMPRODUCT(SCNReq!$D49:$BT49,$D$8:$BT$8*($D$9:$BT$9=T$17))/SUMIFS($D$8:$BT$8,$D$9:$BT$9,T$17)</f>
        <v>9.9085527163864391E-5</v>
      </c>
      <c r="U60" s="130" cm="1">
        <f t="array" ref="U60">SUMPRODUCT(SCNReq!$D49:$BT49,$D$8:$BT$8*($D$9:$BT$9=U$17))/SUMIFS($D$8:$BT$8,$D$9:$BT$9,U$17)</f>
        <v>4.8676967713510066E-4</v>
      </c>
      <c r="V60" s="130" cm="1">
        <f t="array" ref="V60">SUMPRODUCT(SCNReq!$D49:$BT49,$D$8:$BT$8*($D$9:$BT$9=V$17))/SUMIFS($D$8:$BT$8,$D$9:$BT$9,V$17)</f>
        <v>5.4833738333400677E-4</v>
      </c>
      <c r="W60" s="130" cm="1">
        <f t="array" ref="W60">SUMPRODUCT(SCNReq!$D49:$BT49,$D$8:$BT$8*($D$9:$BT$9=W$17))/SUMIFS($D$8:$BT$8,$D$9:$BT$9,W$17)</f>
        <v>3.8191217751508888E-4</v>
      </c>
      <c r="X60" s="130" cm="1">
        <f t="array" ref="X60">SUMPRODUCT(SCNReq!$D49:$BT49,$D$8:$BT$8*($D$9:$BT$9=X$17))/SUMIFS($D$8:$BT$8,$D$9:$BT$9,X$17)</f>
        <v>1.2842638714928053E-3</v>
      </c>
      <c r="Y60" s="130" cm="1">
        <f t="array" ref="Y60">SUMPRODUCT(SCNReq!$D49:$BT49,$D$8:$BT$8*($D$9:$BT$9=Y$17))/SUMIFS($D$8:$BT$8,$D$9:$BT$9,Y$17)</f>
        <v>1.8433635793056844E-3</v>
      </c>
      <c r="Z60" s="130" cm="1">
        <f t="array" ref="Z60">SUMPRODUCT(SCNReq!$D49:$BT49,$D$8:$BT$8*($D$9:$BT$9=Z$17))/SUMIFS($D$8:$BT$8,$D$9:$BT$9,Z$17)</f>
        <v>3.8215352297625002E-4</v>
      </c>
      <c r="AA60" s="130" cm="1">
        <f t="array" ref="AA60">SUMPRODUCT(SCNReq!$D49:$BT49,$D$8:$BT$8*($D$9:$BT$9=AA$17))/SUMIFS($D$8:$BT$8,$D$9:$BT$9,AA$17)</f>
        <v>2.337648844739713E-4</v>
      </c>
      <c r="AB60" s="130" cm="1">
        <f t="array" ref="AB60">SUMPRODUCT(SCNReq!$D49:$BT49,$D$8:$BT$8*($D$9:$BT$9=AB$17))/SUMIFS($D$8:$BT$8,$D$9:$BT$9,AB$17)</f>
        <v>0</v>
      </c>
      <c r="AC60" s="130" cm="1">
        <f t="array" ref="AC60">SUMPRODUCT(SCNReq!$D49:$BT49,$D$8:$BT$8*($D$9:$BT$9=AC$17))/SUMIFS($D$8:$BT$8,$D$9:$BT$9,AC$17)</f>
        <v>0</v>
      </c>
      <c r="AD60" s="130" cm="1">
        <f t="array" ref="AD60">SUMPRODUCT(SCNReq!$D49:$BT49,$D$8:$BT$8*($D$9:$BT$9=AD$17))/SUMIFS($D$8:$BT$8,$D$9:$BT$9,AD$17)</f>
        <v>9.6199540935790661E-7</v>
      </c>
      <c r="AE60" s="130" cm="1">
        <f t="array" ref="AE60">SUMPRODUCT(SCNReq!$D49:$BT49,$D$8:$BT$8*($D$9:$BT$9=AE$17))/SUMIFS($D$8:$BT$8,$D$9:$BT$9,AE$17)</f>
        <v>0</v>
      </c>
      <c r="AF60" s="130" cm="1">
        <f t="array" ref="AF60">SUMPRODUCT(SCNReq!$D49:$BT49,$D$8:$BT$8*($D$9:$BT$9=AF$17))/SUMIFS($D$8:$BT$8,$D$9:$BT$9,AF$17)</f>
        <v>0.97826852370260486</v>
      </c>
      <c r="AG60" s="130" cm="1">
        <f t="array" ref="AG60">SUMPRODUCT(SCNReq!$D49:$BT49,$D$8:$BT$8*($D$9:$BT$9=AG$17))/SUMIFS($D$8:$BT$8,$D$9:$BT$9,AG$17)</f>
        <v>2.7253560314297904E-5</v>
      </c>
      <c r="AH60" s="130" cm="1">
        <f t="array" ref="AH60">SUMPRODUCT(SCNReq!$D49:$BT49,$D$8:$BT$8*($D$9:$BT$9=AH$17))/SUMIFS($D$8:$BT$8,$D$9:$BT$9,AH$17)</f>
        <v>1.4419057814817304E-4</v>
      </c>
      <c r="AI60" s="130" cm="1">
        <f t="array" ref="AI60">SUMPRODUCT(SCNReq!$D49:$BT49,$D$8:$BT$8*($D$9:$BT$9=AI$17))/SUMIFS($D$8:$BT$8,$D$9:$BT$9,AI$17)</f>
        <v>1.345228318027348E-4</v>
      </c>
      <c r="AJ60" s="130" cm="1">
        <f t="array" ref="AJ60">SUMPRODUCT(SCNReq!$D49:$BT49,$D$8:$BT$8*($D$9:$BT$9=AJ$17))/SUMIFS($D$8:$BT$8,$D$9:$BT$9,AJ$17)</f>
        <v>5.4545139710593306E-4</v>
      </c>
      <c r="AK60" s="130" cm="1">
        <f t="array" ref="AK60">SUMPRODUCT(SCNReq!$D49:$BT49,$D$8:$BT$8*($D$9:$BT$9=AK$17))/SUMIFS($D$8:$BT$8,$D$9:$BT$9,AK$17)</f>
        <v>8.2539206122908386E-4</v>
      </c>
      <c r="AL60" s="130" cm="1">
        <f t="array" ref="AL60">SUMPRODUCT(SCNReq!$D49:$BT49,$D$8:$BT$8*($D$9:$BT$9=AL$17))/SUMIFS($D$8:$BT$8,$D$9:$BT$9,AL$17)</f>
        <v>1.9239908187158132E-6</v>
      </c>
      <c r="AM60" s="130" cm="1">
        <f t="array" ref="AM60">SUMPRODUCT(SCNReq!$D49:$BT49,$D$8:$BT$8*($D$9:$BT$9=AM$17))/SUMIFS($D$8:$BT$8,$D$9:$BT$9,AM$17)</f>
        <v>0</v>
      </c>
      <c r="AN60" s="130" cm="1">
        <f t="array" ref="AN60">SUMPRODUCT(SCNReq!$D49:$BT49,$D$8:$BT$8*($D$9:$BT$9=AN$17))/SUMIFS($D$8:$BT$8,$D$9:$BT$9,AN$17)</f>
        <v>4.6166033529852307E-5</v>
      </c>
      <c r="AO60" s="130" cm="1">
        <f t="array" ref="AO60">SUMPRODUCT(SCNReq!$D49:$BT49,$D$8:$BT$8*($D$9:$BT$9=AO$17))/SUMIFS($D$8:$BT$8,$D$9:$BT$9,AO$17)</f>
        <v>2.7224470084828754E-4</v>
      </c>
      <c r="AP60" s="130" cm="1">
        <f t="array" ref="AP60">SUMPRODUCT(SCNReq!$D49:$BT49,$D$8:$BT$8*($D$9:$BT$9=AP$17))/SUMIFS($D$8:$BT$8,$D$9:$BT$9,AP$17)</f>
        <v>3.020684309472043E-5</v>
      </c>
      <c r="AQ60" s="130" cm="1">
        <f t="array" ref="AQ60">SUMPRODUCT(SCNReq!$D49:$BT49,$D$8:$BT$8*($D$9:$BT$9=AQ$17))/SUMIFS($D$8:$BT$8,$D$9:$BT$9,AQ$17)</f>
        <v>0</v>
      </c>
      <c r="AR60" s="130" cm="1">
        <f t="array" ref="AR60">SUMPRODUCT(SCNReq!$D49:$BT49,$D$8:$BT$8*($D$9:$BT$9=AR$17))/SUMIFS($D$8:$BT$8,$D$9:$BT$9,AR$17)</f>
        <v>7.1834161847147287E-4</v>
      </c>
      <c r="AS60" s="130" cm="1">
        <f t="array" ref="AS60">SUMPRODUCT(SCNReq!$D49:$BT49,$D$8:$BT$8*($D$9:$BT$9=AS$17))/SUMIFS($D$8:$BT$8,$D$9:$BT$9,AS$17)</f>
        <v>0</v>
      </c>
      <c r="OS60" s="24"/>
      <c r="OT60" s="24"/>
      <c r="OU60" s="24"/>
      <c r="OV60" s="24"/>
    </row>
    <row r="61" spans="1:412" x14ac:dyDescent="0.3">
      <c r="A61" s="132">
        <v>4900</v>
      </c>
      <c r="B61" s="131">
        <v>265980</v>
      </c>
      <c r="C61" s="133" t="str">
        <v>ISIC 49T53</v>
      </c>
      <c r="D61" s="130" cm="1">
        <f t="array" ref="D61">SUMPRODUCT(SCNReq!$D50:$BT50,$D$8:$BT$8*($D$9:$BT$9=D$17))/SUMIFS($D$8:$BT$8,$D$9:$BT$9,D$17)</f>
        <v>1.2354054240775E-7</v>
      </c>
      <c r="E61" s="130" cm="1">
        <f t="array" ref="E61">SUMPRODUCT(SCNReq!$D50:$BT50,$D$8:$BT$8*($D$9:$BT$9=E$17))/SUMIFS($D$8:$BT$8,$D$9:$BT$9,E$17)</f>
        <v>3.1250000000000006E-6</v>
      </c>
      <c r="F61" s="130" cm="1">
        <f t="array" ref="F61">SUMPRODUCT(SCNReq!$D50:$BT50,$D$8:$BT$8*($D$9:$BT$9=F$17))/SUMIFS($D$8:$BT$8,$D$9:$BT$9,F$17)</f>
        <v>3.1250000000000001E-5</v>
      </c>
      <c r="G61" s="130" cm="1">
        <f t="array" ref="G61">SUMPRODUCT(SCNReq!$D50:$BT50,$D$8:$BT$8*($D$9:$BT$9=G$17))/SUMIFS($D$8:$BT$8,$D$9:$BT$9,G$17)</f>
        <v>4.0624999999999998E-5</v>
      </c>
      <c r="H61" s="130" cm="1">
        <f t="array" ref="H61">SUMPRODUCT(SCNReq!$D50:$BT50,$D$8:$BT$8*($D$9:$BT$9=H$17))/SUMIFS($D$8:$BT$8,$D$9:$BT$9,H$17)</f>
        <v>9.3749999999999992E-6</v>
      </c>
      <c r="I61" s="130" cm="1">
        <f t="array" ref="I61">SUMPRODUCT(SCNReq!$D50:$BT50,$D$8:$BT$8*($D$9:$BT$9=I$17))/SUMIFS($D$8:$BT$8,$D$9:$BT$9,I$17)</f>
        <v>2.7363628326224439E-6</v>
      </c>
      <c r="J61" s="130" cm="1">
        <f t="array" ref="J61">SUMPRODUCT(SCNReq!$D50:$BT50,$D$8:$BT$8*($D$9:$BT$9=J$17))/SUMIFS($D$8:$BT$8,$D$9:$BT$9,J$17)</f>
        <v>2.5308842050674174E-6</v>
      </c>
      <c r="K61" s="130" cm="1">
        <f t="array" ref="K61">SUMPRODUCT(SCNReq!$D50:$BT50,$D$8:$BT$8*($D$9:$BT$9=K$17))/SUMIFS($D$8:$BT$8,$D$9:$BT$9,K$17)</f>
        <v>2.1875000000000003E-5</v>
      </c>
      <c r="L61" s="130" cm="1">
        <f t="array" ref="L61">SUMPRODUCT(SCNReq!$D50:$BT50,$D$8:$BT$8*($D$9:$BT$9=L$17))/SUMIFS($D$8:$BT$8,$D$9:$BT$9,L$17)</f>
        <v>0</v>
      </c>
      <c r="M61" s="130" cm="1">
        <f t="array" ref="M61">SUMPRODUCT(SCNReq!$D50:$BT50,$D$8:$BT$8*($D$9:$BT$9=M$17))/SUMIFS($D$8:$BT$8,$D$9:$BT$9,M$17)</f>
        <v>3.2938364946377219E-7</v>
      </c>
      <c r="N61" s="130" cm="1">
        <f t="array" ref="N61">SUMPRODUCT(SCNReq!$D50:$BT50,$D$8:$BT$8*($D$9:$BT$9=N$17))/SUMIFS($D$8:$BT$8,$D$9:$BT$9,N$17)</f>
        <v>1.3560147218396562E-5</v>
      </c>
      <c r="O61" s="130" cm="1">
        <f t="array" ref="O61">SUMPRODUCT(SCNReq!$D50:$BT50,$D$8:$BT$8*($D$9:$BT$9=O$17))/SUMIFS($D$8:$BT$8,$D$9:$BT$9,O$17)</f>
        <v>1.2500000000000001E-5</v>
      </c>
      <c r="P61" s="130" cm="1">
        <f t="array" ref="P61">SUMPRODUCT(SCNReq!$D50:$BT50,$D$8:$BT$8*($D$9:$BT$9=P$17))/SUMIFS($D$8:$BT$8,$D$9:$BT$9,P$17)</f>
        <v>2.5000000000000001E-5</v>
      </c>
      <c r="Q61" s="130" cm="1">
        <f t="array" ref="Q61">SUMPRODUCT(SCNReq!$D50:$BT50,$D$8:$BT$8*($D$9:$BT$9=Q$17))/SUMIFS($D$8:$BT$8,$D$9:$BT$9,Q$17)</f>
        <v>5.0000000000000004E-6</v>
      </c>
      <c r="R61" s="130" cm="1">
        <f t="array" ref="R61">SUMPRODUCT(SCNReq!$D50:$BT50,$D$8:$BT$8*($D$9:$BT$9=R$17))/SUMIFS($D$8:$BT$8,$D$9:$BT$9,R$17)</f>
        <v>7.4999999999999993E-6</v>
      </c>
      <c r="S61" s="130" cm="1">
        <f t="array" ref="S61">SUMPRODUCT(SCNReq!$D50:$BT50,$D$8:$BT$8*($D$9:$BT$9=S$17))/SUMIFS($D$8:$BT$8,$D$9:$BT$9,S$17)</f>
        <v>9.3749999999999992E-6</v>
      </c>
      <c r="T61" s="130" cm="1">
        <f t="array" ref="T61">SUMPRODUCT(SCNReq!$D50:$BT50,$D$8:$BT$8*($D$9:$BT$9=T$17))/SUMIFS($D$8:$BT$8,$D$9:$BT$9,T$17)</f>
        <v>0</v>
      </c>
      <c r="U61" s="130" cm="1">
        <f t="array" ref="U61">SUMPRODUCT(SCNReq!$D50:$BT50,$D$8:$BT$8*($D$9:$BT$9=U$17))/SUMIFS($D$8:$BT$8,$D$9:$BT$9,U$17)</f>
        <v>2.1875E-5</v>
      </c>
      <c r="V61" s="130" cm="1">
        <f t="array" ref="V61">SUMPRODUCT(SCNReq!$D50:$BT50,$D$8:$BT$8*($D$9:$BT$9=V$17))/SUMIFS($D$8:$BT$8,$D$9:$BT$9,V$17)</f>
        <v>0</v>
      </c>
      <c r="W61" s="130" cm="1">
        <f t="array" ref="W61">SUMPRODUCT(SCNReq!$D50:$BT50,$D$8:$BT$8*($D$9:$BT$9=W$17))/SUMIFS($D$8:$BT$8,$D$9:$BT$9,W$17)</f>
        <v>3.1250000000000001E-6</v>
      </c>
      <c r="X61" s="130" cm="1">
        <f t="array" ref="X61">SUMPRODUCT(SCNReq!$D50:$BT50,$D$8:$BT$8*($D$9:$BT$9=X$17))/SUMIFS($D$8:$BT$8,$D$9:$BT$9,X$17)</f>
        <v>2.1875E-5</v>
      </c>
      <c r="Y61" s="130" cm="1">
        <f t="array" ref="Y61">SUMPRODUCT(SCNReq!$D50:$BT50,$D$8:$BT$8*($D$9:$BT$9=Y$17))/SUMIFS($D$8:$BT$8,$D$9:$BT$9,Y$17)</f>
        <v>1.1298881985128697E-5</v>
      </c>
      <c r="Z61" s="130" cm="1">
        <f t="array" ref="Z61">SUMPRODUCT(SCNReq!$D50:$BT50,$D$8:$BT$8*($D$9:$BT$9=Z$17))/SUMIFS($D$8:$BT$8,$D$9:$BT$9,Z$17)</f>
        <v>0</v>
      </c>
      <c r="AA61" s="130" cm="1">
        <f t="array" ref="AA61">SUMPRODUCT(SCNReq!$D50:$BT50,$D$8:$BT$8*($D$9:$BT$9=AA$17))/SUMIFS($D$8:$BT$8,$D$9:$BT$9,AA$17)</f>
        <v>3.1250000000000001E-6</v>
      </c>
      <c r="AB61" s="130" cm="1">
        <f t="array" ref="AB61">SUMPRODUCT(SCNReq!$D50:$BT50,$D$8:$BT$8*($D$9:$BT$9=AB$17))/SUMIFS($D$8:$BT$8,$D$9:$BT$9,AB$17)</f>
        <v>0</v>
      </c>
      <c r="AC61" s="130" cm="1">
        <f t="array" ref="AC61">SUMPRODUCT(SCNReq!$D50:$BT50,$D$8:$BT$8*($D$9:$BT$9=AC$17))/SUMIFS($D$8:$BT$8,$D$9:$BT$9,AC$17)</f>
        <v>0</v>
      </c>
      <c r="AD61" s="130" cm="1">
        <f t="array" ref="AD61">SUMPRODUCT(SCNReq!$D50:$BT50,$D$8:$BT$8*($D$9:$BT$9=AD$17))/SUMIFS($D$8:$BT$8,$D$9:$BT$9,AD$17)</f>
        <v>9.6874999999999997E-5</v>
      </c>
      <c r="AE61" s="130" cm="1">
        <f t="array" ref="AE61">SUMPRODUCT(SCNReq!$D50:$BT50,$D$8:$BT$8*($D$9:$BT$9=AE$17))/SUMIFS($D$8:$BT$8,$D$9:$BT$9,AE$17)</f>
        <v>0</v>
      </c>
      <c r="AF61" s="130" cm="1">
        <f t="array" ref="AF61">SUMPRODUCT(SCNReq!$D50:$BT50,$D$8:$BT$8*($D$9:$BT$9=AF$17))/SUMIFS($D$8:$BT$8,$D$9:$BT$9,AF$17)</f>
        <v>3.7374999999999999E-3</v>
      </c>
      <c r="AG61" s="130" cm="1">
        <f t="array" ref="AG61">SUMPRODUCT(SCNReq!$D50:$BT50,$D$8:$BT$8*($D$9:$BT$9=AG$17))/SUMIFS($D$8:$BT$8,$D$9:$BT$9,AG$17)</f>
        <v>0.63504137562123297</v>
      </c>
      <c r="AH61" s="130" cm="1">
        <f t="array" ref="AH61">SUMPRODUCT(SCNReq!$D50:$BT50,$D$8:$BT$8*($D$9:$BT$9=AH$17))/SUMIFS($D$8:$BT$8,$D$9:$BT$9,AH$17)</f>
        <v>3.1250000000000006E-6</v>
      </c>
      <c r="AI61" s="130" cm="1">
        <f t="array" ref="AI61">SUMPRODUCT(SCNReq!$D50:$BT50,$D$8:$BT$8*($D$9:$BT$9=AI$17))/SUMIFS($D$8:$BT$8,$D$9:$BT$9,AI$17)</f>
        <v>2.0435039513788762E-6</v>
      </c>
      <c r="AJ61" s="130" cm="1">
        <f t="array" ref="AJ61">SUMPRODUCT(SCNReq!$D50:$BT50,$D$8:$BT$8*($D$9:$BT$9=AJ$17))/SUMIFS($D$8:$BT$8,$D$9:$BT$9,AJ$17)</f>
        <v>3.1250000000000001E-6</v>
      </c>
      <c r="AK61" s="130" cm="1">
        <f t="array" ref="AK61">SUMPRODUCT(SCNReq!$D50:$BT50,$D$8:$BT$8*($D$9:$BT$9=AK$17))/SUMIFS($D$8:$BT$8,$D$9:$BT$9,AK$17)</f>
        <v>1.2500000000000001E-5</v>
      </c>
      <c r="AL61" s="130" cm="1">
        <f t="array" ref="AL61">SUMPRODUCT(SCNReq!$D50:$BT50,$D$8:$BT$8*($D$9:$BT$9=AL$17))/SUMIFS($D$8:$BT$8,$D$9:$BT$9,AL$17)</f>
        <v>4.375E-5</v>
      </c>
      <c r="AM61" s="130" cm="1">
        <f t="array" ref="AM61">SUMPRODUCT(SCNReq!$D50:$BT50,$D$8:$BT$8*($D$9:$BT$9=AM$17))/SUMIFS($D$8:$BT$8,$D$9:$BT$9,AM$17)</f>
        <v>3.1250000000000001E-6</v>
      </c>
      <c r="AN61" s="130" cm="1">
        <f t="array" ref="AN61">SUMPRODUCT(SCNReq!$D50:$BT50,$D$8:$BT$8*($D$9:$BT$9=AN$17))/SUMIFS($D$8:$BT$8,$D$9:$BT$9,AN$17)</f>
        <v>2.225017518535741E-5</v>
      </c>
      <c r="AO61" s="130" cm="1">
        <f t="array" ref="AO61">SUMPRODUCT(SCNReq!$D50:$BT50,$D$8:$BT$8*($D$9:$BT$9=AO$17))/SUMIFS($D$8:$BT$8,$D$9:$BT$9,AO$17)</f>
        <v>8.0687499999999995E-3</v>
      </c>
      <c r="AP61" s="130" cm="1">
        <f t="array" ref="AP61">SUMPRODUCT(SCNReq!$D50:$BT50,$D$8:$BT$8*($D$9:$BT$9=AP$17))/SUMIFS($D$8:$BT$8,$D$9:$BT$9,AP$17)</f>
        <v>2.0002890709758464E-4</v>
      </c>
      <c r="AQ61" s="130" cm="1">
        <f t="array" ref="AQ61">SUMPRODUCT(SCNReq!$D50:$BT50,$D$8:$BT$8*($D$9:$BT$9=AQ$17))/SUMIFS($D$8:$BT$8,$D$9:$BT$9,AQ$17)</f>
        <v>5.0524355309463464E-5</v>
      </c>
      <c r="AR61" s="130" cm="1">
        <f t="array" ref="AR61">SUMPRODUCT(SCNReq!$D50:$BT50,$D$8:$BT$8*($D$9:$BT$9=AR$17))/SUMIFS($D$8:$BT$8,$D$9:$BT$9,AR$17)</f>
        <v>2.713869246117076E-4</v>
      </c>
      <c r="AS61" s="130" cm="1">
        <f t="array" ref="AS61">SUMPRODUCT(SCNReq!$D50:$BT50,$D$8:$BT$8*($D$9:$BT$9=AS$17))/SUMIFS($D$8:$BT$8,$D$9:$BT$9,AS$17)</f>
        <v>0</v>
      </c>
      <c r="OS61" s="24"/>
      <c r="OT61" s="24"/>
      <c r="OU61" s="24"/>
      <c r="OV61" s="24"/>
    </row>
    <row r="62" spans="1:412" x14ac:dyDescent="0.3">
      <c r="A62" s="132">
        <v>5000</v>
      </c>
      <c r="B62" s="131">
        <v>16740</v>
      </c>
      <c r="C62" s="133" t="str">
        <v>ISIC 49T53</v>
      </c>
      <c r="D62" s="130" cm="1">
        <f t="array" ref="D62">SUMPRODUCT(SCNReq!$D51:$BT51,$D$8:$BT$8*($D$9:$BT$9=D$17))/SUMIFS($D$8:$BT$8,$D$9:$BT$9,D$17)</f>
        <v>0</v>
      </c>
      <c r="E62" s="130" cm="1">
        <f t="array" ref="E62">SUMPRODUCT(SCNReq!$D51:$BT51,$D$8:$BT$8*($D$9:$BT$9=E$17))/SUMIFS($D$8:$BT$8,$D$9:$BT$9,E$17)</f>
        <v>0</v>
      </c>
      <c r="F62" s="130" cm="1">
        <f t="array" ref="F62">SUMPRODUCT(SCNReq!$D51:$BT51,$D$8:$BT$8*($D$9:$BT$9=F$17))/SUMIFS($D$8:$BT$8,$D$9:$BT$9,F$17)</f>
        <v>7.2293782944112817E-2</v>
      </c>
      <c r="G62" s="130" cm="1">
        <f t="array" ref="G62">SUMPRODUCT(SCNReq!$D51:$BT51,$D$8:$BT$8*($D$9:$BT$9=G$17))/SUMIFS($D$8:$BT$8,$D$9:$BT$9,G$17)</f>
        <v>0</v>
      </c>
      <c r="H62" s="130" cm="1">
        <f t="array" ref="H62">SUMPRODUCT(SCNReq!$D51:$BT51,$D$8:$BT$8*($D$9:$BT$9=H$17))/SUMIFS($D$8:$BT$8,$D$9:$BT$9,H$17)</f>
        <v>1.3963067685970608E-4</v>
      </c>
      <c r="I62" s="130" cm="1">
        <f t="array" ref="I62">SUMPRODUCT(SCNReq!$D51:$BT51,$D$8:$BT$8*($D$9:$BT$9=I$17))/SUMIFS($D$8:$BT$8,$D$9:$BT$9,I$17)</f>
        <v>9.5287192203254434E-3</v>
      </c>
      <c r="J62" s="130" cm="1">
        <f t="array" ref="J62">SUMPRODUCT(SCNReq!$D51:$BT51,$D$8:$BT$8*($D$9:$BT$9=J$17))/SUMIFS($D$8:$BT$8,$D$9:$BT$9,J$17)</f>
        <v>1.5836258007926126E-4</v>
      </c>
      <c r="K62" s="130" cm="1">
        <f t="array" ref="K62">SUMPRODUCT(SCNReq!$D51:$BT51,$D$8:$BT$8*($D$9:$BT$9=K$17))/SUMIFS($D$8:$BT$8,$D$9:$BT$9,K$17)</f>
        <v>1.7802911299612527E-3</v>
      </c>
      <c r="L62" s="130" cm="1">
        <f t="array" ref="L62">SUMPRODUCT(SCNReq!$D51:$BT51,$D$8:$BT$8*($D$9:$BT$9=L$17))/SUMIFS($D$8:$BT$8,$D$9:$BT$9,L$17)</f>
        <v>1.4194961605750463E-2</v>
      </c>
      <c r="M62" s="130" cm="1">
        <f t="array" ref="M62">SUMPRODUCT(SCNReq!$D51:$BT51,$D$8:$BT$8*($D$9:$BT$9=M$17))/SUMIFS($D$8:$BT$8,$D$9:$BT$9,M$17)</f>
        <v>7.4032718773055055E-4</v>
      </c>
      <c r="N62" s="130" cm="1">
        <f t="array" ref="N62">SUMPRODUCT(SCNReq!$D51:$BT51,$D$8:$BT$8*($D$9:$BT$9=N$17))/SUMIFS($D$8:$BT$8,$D$9:$BT$9,N$17)</f>
        <v>5.5708699278022838E-3</v>
      </c>
      <c r="O62" s="130" cm="1">
        <f t="array" ref="O62">SUMPRODUCT(SCNReq!$D51:$BT51,$D$8:$BT$8*($D$9:$BT$9=O$17))/SUMIFS($D$8:$BT$8,$D$9:$BT$9,O$17)</f>
        <v>3.4907669214926519E-5</v>
      </c>
      <c r="P62" s="130" cm="1">
        <f t="array" ref="P62">SUMPRODUCT(SCNReq!$D51:$BT51,$D$8:$BT$8*($D$9:$BT$9=P$17))/SUMIFS($D$8:$BT$8,$D$9:$BT$9,P$17)</f>
        <v>6.632457150836039E-4</v>
      </c>
      <c r="Q62" s="130" cm="1">
        <f t="array" ref="Q62">SUMPRODUCT(SCNReq!$D51:$BT51,$D$8:$BT$8*($D$9:$BT$9=Q$17))/SUMIFS($D$8:$BT$8,$D$9:$BT$9,Q$17)</f>
        <v>6.5626418124061859E-4</v>
      </c>
      <c r="R62" s="130" cm="1">
        <f t="array" ref="R62">SUMPRODUCT(SCNReq!$D51:$BT51,$D$8:$BT$8*($D$9:$BT$9=R$17))/SUMIFS($D$8:$BT$8,$D$9:$BT$9,R$17)</f>
        <v>9.8439627186092788E-4</v>
      </c>
      <c r="S62" s="130" cm="1">
        <f t="array" ref="S62">SUMPRODUCT(SCNReq!$D51:$BT51,$D$8:$BT$8*($D$9:$BT$9=S$17))/SUMIFS($D$8:$BT$8,$D$9:$BT$9,S$17)</f>
        <v>4.5729046671553744E-3</v>
      </c>
      <c r="T62" s="130" cm="1">
        <f t="array" ref="T62">SUMPRODUCT(SCNReq!$D51:$BT51,$D$8:$BT$8*($D$9:$BT$9=T$17))/SUMIFS($D$8:$BT$8,$D$9:$BT$9,T$17)</f>
        <v>1.7453834607463259E-4</v>
      </c>
      <c r="U62" s="130" cm="1">
        <f t="array" ref="U62">SUMPRODUCT(SCNReq!$D51:$BT51,$D$8:$BT$8*($D$9:$BT$9=U$17))/SUMIFS($D$8:$BT$8,$D$9:$BT$9,U$17)</f>
        <v>4.5379969979404477E-4</v>
      </c>
      <c r="V62" s="130" cm="1">
        <f t="array" ref="V62">SUMPRODUCT(SCNReq!$D51:$BT51,$D$8:$BT$8*($D$9:$BT$9=V$17))/SUMIFS($D$8:$BT$8,$D$9:$BT$9,V$17)</f>
        <v>6.632457150836039E-4</v>
      </c>
      <c r="W62" s="130" cm="1">
        <f t="array" ref="W62">SUMPRODUCT(SCNReq!$D51:$BT51,$D$8:$BT$8*($D$9:$BT$9=W$17))/SUMIFS($D$8:$BT$8,$D$9:$BT$9,W$17)</f>
        <v>6.2833804586867733E-4</v>
      </c>
      <c r="X62" s="130" cm="1">
        <f t="array" ref="X62">SUMPRODUCT(SCNReq!$D51:$BT51,$D$8:$BT$8*($D$9:$BT$9=X$17))/SUMIFS($D$8:$BT$8,$D$9:$BT$9,X$17)</f>
        <v>3.2813209062030929E-3</v>
      </c>
      <c r="Y62" s="130" cm="1">
        <f t="array" ref="Y62">SUMPRODUCT(SCNReq!$D51:$BT51,$D$8:$BT$8*($D$9:$BT$9=Y$17))/SUMIFS($D$8:$BT$8,$D$9:$BT$9,Y$17)</f>
        <v>2.2347003048387914E-3</v>
      </c>
      <c r="Z62" s="130" cm="1">
        <f t="array" ref="Z62">SUMPRODUCT(SCNReq!$D51:$BT51,$D$8:$BT$8*($D$9:$BT$9=Z$17))/SUMIFS($D$8:$BT$8,$D$9:$BT$9,Z$17)</f>
        <v>1.0948066490517059E-3</v>
      </c>
      <c r="AA62" s="130" cm="1">
        <f t="array" ref="AA62">SUMPRODUCT(SCNReq!$D51:$BT51,$D$8:$BT$8*($D$9:$BT$9=AA$17))/SUMIFS($D$8:$BT$8,$D$9:$BT$9,AA$17)</f>
        <v>0</v>
      </c>
      <c r="AB62" s="130" cm="1">
        <f t="array" ref="AB62">SUMPRODUCT(SCNReq!$D51:$BT51,$D$8:$BT$8*($D$9:$BT$9=AB$17))/SUMIFS($D$8:$BT$8,$D$9:$BT$9,AB$17)</f>
        <v>0</v>
      </c>
      <c r="AC62" s="130" cm="1">
        <f t="array" ref="AC62">SUMPRODUCT(SCNReq!$D51:$BT51,$D$8:$BT$8*($D$9:$BT$9=AC$17))/SUMIFS($D$8:$BT$8,$D$9:$BT$9,AC$17)</f>
        <v>0</v>
      </c>
      <c r="AD62" s="130" cm="1">
        <f t="array" ref="AD62">SUMPRODUCT(SCNReq!$D51:$BT51,$D$8:$BT$8*($D$9:$BT$9=AD$17))/SUMIFS($D$8:$BT$8,$D$9:$BT$9,AD$17)</f>
        <v>0</v>
      </c>
      <c r="AE62" s="130" cm="1">
        <f t="array" ref="AE62">SUMPRODUCT(SCNReq!$D51:$BT51,$D$8:$BT$8*($D$9:$BT$9=AE$17))/SUMIFS($D$8:$BT$8,$D$9:$BT$9,AE$17)</f>
        <v>1.0472300764477956E-4</v>
      </c>
      <c r="AF62" s="130" cm="1">
        <f t="array" ref="AF62">SUMPRODUCT(SCNReq!$D51:$BT51,$D$8:$BT$8*($D$9:$BT$9=AF$17))/SUMIFS($D$8:$BT$8,$D$9:$BT$9,AF$17)</f>
        <v>1.5778266485146786E-2</v>
      </c>
      <c r="AG62" s="130" cm="1">
        <f t="array" ref="AG62">SUMPRODUCT(SCNReq!$D51:$BT51,$D$8:$BT$8*($D$9:$BT$9=AG$17))/SUMIFS($D$8:$BT$8,$D$9:$BT$9,AG$17)</f>
        <v>8.4251637470783E-2</v>
      </c>
      <c r="AH62" s="130" cm="1">
        <f t="array" ref="AH62">SUMPRODUCT(SCNReq!$D51:$BT51,$D$8:$BT$8*($D$9:$BT$9=AH$17))/SUMIFS($D$8:$BT$8,$D$9:$BT$9,AH$17)</f>
        <v>1.857725685401149E-4</v>
      </c>
      <c r="AI62" s="130" cm="1">
        <f t="array" ref="AI62">SUMPRODUCT(SCNReq!$D51:$BT51,$D$8:$BT$8*($D$9:$BT$9=AI$17))/SUMIFS($D$8:$BT$8,$D$9:$BT$9,AI$17)</f>
        <v>2.2826867191721306E-5</v>
      </c>
      <c r="AJ62" s="130" cm="1">
        <f t="array" ref="AJ62">SUMPRODUCT(SCNReq!$D51:$BT51,$D$8:$BT$8*($D$9:$BT$9=AJ$17))/SUMIFS($D$8:$BT$8,$D$9:$BT$9,AJ$17)</f>
        <v>0</v>
      </c>
      <c r="AK62" s="130" cm="1">
        <f t="array" ref="AK62">SUMPRODUCT(SCNReq!$D51:$BT51,$D$8:$BT$8*($D$9:$BT$9=AK$17))/SUMIFS($D$8:$BT$8,$D$9:$BT$9,AK$17)</f>
        <v>2.0944601528955913E-4</v>
      </c>
      <c r="AL62" s="130" cm="1">
        <f t="array" ref="AL62">SUMPRODUCT(SCNReq!$D51:$BT51,$D$8:$BT$8*($D$9:$BT$9=AL$17))/SUMIFS($D$8:$BT$8,$D$9:$BT$9,AL$17)</f>
        <v>0</v>
      </c>
      <c r="AM62" s="130" cm="1">
        <f t="array" ref="AM62">SUMPRODUCT(SCNReq!$D51:$BT51,$D$8:$BT$8*($D$9:$BT$9=AM$17))/SUMIFS($D$8:$BT$8,$D$9:$BT$9,AM$17)</f>
        <v>0</v>
      </c>
      <c r="AN62" s="130" cm="1">
        <f t="array" ref="AN62">SUMPRODUCT(SCNReq!$D51:$BT51,$D$8:$BT$8*($D$9:$BT$9=AN$17))/SUMIFS($D$8:$BT$8,$D$9:$BT$9,AN$17)</f>
        <v>1.1541820262613101E-3</v>
      </c>
      <c r="AO62" s="130" cm="1">
        <f t="array" ref="AO62">SUMPRODUCT(SCNReq!$D51:$BT51,$D$8:$BT$8*($D$9:$BT$9=AO$17))/SUMIFS($D$8:$BT$8,$D$9:$BT$9,AO$17)</f>
        <v>1.3613990993821341E-3</v>
      </c>
      <c r="AP62" s="130" cm="1">
        <f t="array" ref="AP62">SUMPRODUCT(SCNReq!$D51:$BT51,$D$8:$BT$8*($D$9:$BT$9=AP$17))/SUMIFS($D$8:$BT$8,$D$9:$BT$9,AP$17)</f>
        <v>0</v>
      </c>
      <c r="AQ62" s="130" cm="1">
        <f t="array" ref="AQ62">SUMPRODUCT(SCNReq!$D51:$BT51,$D$8:$BT$8*($D$9:$BT$9=AQ$17))/SUMIFS($D$8:$BT$8,$D$9:$BT$9,AQ$17)</f>
        <v>0</v>
      </c>
      <c r="AR62" s="130" cm="1">
        <f t="array" ref="AR62">SUMPRODUCT(SCNReq!$D51:$BT51,$D$8:$BT$8*($D$9:$BT$9=AR$17))/SUMIFS($D$8:$BT$8,$D$9:$BT$9,AR$17)</f>
        <v>0</v>
      </c>
      <c r="AS62" s="130" cm="1">
        <f t="array" ref="AS62">SUMPRODUCT(SCNReq!$D51:$BT51,$D$8:$BT$8*($D$9:$BT$9=AS$17))/SUMIFS($D$8:$BT$8,$D$9:$BT$9,AS$17)</f>
        <v>0</v>
      </c>
      <c r="OS62" s="24"/>
      <c r="OT62" s="24"/>
      <c r="OU62" s="24"/>
      <c r="OV62" s="24"/>
    </row>
    <row r="63" spans="1:412" x14ac:dyDescent="0.3">
      <c r="A63" s="132">
        <v>5100</v>
      </c>
      <c r="B63" s="131">
        <v>38096</v>
      </c>
      <c r="C63" s="133" t="str">
        <v>ISIC 49T53</v>
      </c>
      <c r="D63" s="130" cm="1">
        <f t="array" ref="D63">SUMPRODUCT(SCNReq!$D52:$BT52,$D$8:$BT$8*($D$9:$BT$9=D$17))/SUMIFS($D$8:$BT$8,$D$9:$BT$9,D$17)</f>
        <v>9.214286213518553E-7</v>
      </c>
      <c r="E63" s="130" cm="1">
        <f t="array" ref="E63">SUMPRODUCT(SCNReq!$D52:$BT52,$D$8:$BT$8*($D$9:$BT$9=E$17))/SUMIFS($D$8:$BT$8,$D$9:$BT$9,E$17)</f>
        <v>2.330785008390826E-5</v>
      </c>
      <c r="F63" s="130" cm="1">
        <f t="array" ref="F63">SUMPRODUCT(SCNReq!$D52:$BT52,$D$8:$BT$8*($D$9:$BT$9=F$17))/SUMIFS($D$8:$BT$8,$D$9:$BT$9,F$17)</f>
        <v>9.2998321834793958E-3</v>
      </c>
      <c r="G63" s="130" cm="1">
        <f t="array" ref="G63">SUMPRODUCT(SCNReq!$D52:$BT52,$D$8:$BT$8*($D$9:$BT$9=G$17))/SUMIFS($D$8:$BT$8,$D$9:$BT$9,G$17)</f>
        <v>4.661570016781652E-5</v>
      </c>
      <c r="H63" s="130" cm="1">
        <f t="array" ref="H63">SUMPRODUCT(SCNReq!$D52:$BT52,$D$8:$BT$8*($D$9:$BT$9=H$17))/SUMIFS($D$8:$BT$8,$D$9:$BT$9,H$17)</f>
        <v>9.3231400335633055E-5</v>
      </c>
      <c r="I63" s="130" cm="1">
        <f t="array" ref="I63">SUMPRODUCT(SCNReq!$D52:$BT52,$D$8:$BT$8*($D$9:$BT$9=I$17))/SUMIFS($D$8:$BT$8,$D$9:$BT$9,I$17)</f>
        <v>9.6382538295431135E-4</v>
      </c>
      <c r="J63" s="130" cm="1">
        <f t="array" ref="J63">SUMPRODUCT(SCNReq!$D52:$BT52,$D$8:$BT$8*($D$9:$BT$9=J$17))/SUMIFS($D$8:$BT$8,$D$9:$BT$9,J$17)</f>
        <v>1.3984710050344958E-4</v>
      </c>
      <c r="K63" s="130" cm="1">
        <f t="array" ref="K63">SUMPRODUCT(SCNReq!$D52:$BT52,$D$8:$BT$8*($D$9:$BT$9=K$17))/SUMIFS($D$8:$BT$8,$D$9:$BT$9,K$17)</f>
        <v>1.8646280067126608E-4</v>
      </c>
      <c r="L63" s="130" cm="1">
        <f t="array" ref="L63">SUMPRODUCT(SCNReq!$D52:$BT52,$D$8:$BT$8*($D$9:$BT$9=L$17))/SUMIFS($D$8:$BT$8,$D$9:$BT$9,L$17)</f>
        <v>3.6507480819137798E-4</v>
      </c>
      <c r="M63" s="130" cm="1">
        <f t="array" ref="M63">SUMPRODUCT(SCNReq!$D52:$BT52,$D$8:$BT$8*($D$9:$BT$9=M$17))/SUMIFS($D$8:$BT$8,$D$9:$BT$9,M$17)</f>
        <v>1.2756354094858207E-4</v>
      </c>
      <c r="N63" s="130" cm="1">
        <f t="array" ref="N63">SUMPRODUCT(SCNReq!$D52:$BT52,$D$8:$BT$8*($D$9:$BT$9=N$17))/SUMIFS($D$8:$BT$8,$D$9:$BT$9,N$17)</f>
        <v>9.6955111724648772E-4</v>
      </c>
      <c r="O63" s="130" cm="1">
        <f t="array" ref="O63">SUMPRODUCT(SCNReq!$D52:$BT52,$D$8:$BT$8*($D$9:$BT$9=O$17))/SUMIFS($D$8:$BT$8,$D$9:$BT$9,O$17)</f>
        <v>6.2931195226552307E-4</v>
      </c>
      <c r="P63" s="130" cm="1">
        <f t="array" ref="P63">SUMPRODUCT(SCNReq!$D52:$BT52,$D$8:$BT$8*($D$9:$BT$9=P$17))/SUMIFS($D$8:$BT$8,$D$9:$BT$9,P$17)</f>
        <v>1.8646280067126608E-4</v>
      </c>
      <c r="Q63" s="130" cm="1">
        <f t="array" ref="Q63">SUMPRODUCT(SCNReq!$D52:$BT52,$D$8:$BT$8*($D$9:$BT$9=Q$17))/SUMIFS($D$8:$BT$8,$D$9:$BT$9,Q$17)</f>
        <v>2.5172478090620921E-4</v>
      </c>
      <c r="R63" s="130" cm="1">
        <f t="array" ref="R63">SUMPRODUCT(SCNReq!$D52:$BT52,$D$8:$BT$8*($D$9:$BT$9=R$17))/SUMIFS($D$8:$BT$8,$D$9:$BT$9,R$17)</f>
        <v>3.7758717135931381E-4</v>
      </c>
      <c r="S63" s="130" cm="1">
        <f t="array" ref="S63">SUMPRODUCT(SCNReq!$D52:$BT52,$D$8:$BT$8*($D$9:$BT$9=S$17))/SUMIFS($D$8:$BT$8,$D$9:$BT$9,S$17)</f>
        <v>3.7292560134253216E-4</v>
      </c>
      <c r="T63" s="130" cm="1">
        <f t="array" ref="T63">SUMPRODUCT(SCNReq!$D52:$BT52,$D$8:$BT$8*($D$9:$BT$9=T$17))/SUMIFS($D$8:$BT$8,$D$9:$BT$9,T$17)</f>
        <v>6.9923550251724788E-5</v>
      </c>
      <c r="U63" s="130" cm="1">
        <f t="array" ref="U63">SUMPRODUCT(SCNReq!$D52:$BT52,$D$8:$BT$8*($D$9:$BT$9=U$17))/SUMIFS($D$8:$BT$8,$D$9:$BT$9,U$17)</f>
        <v>2.5638635092299086E-4</v>
      </c>
      <c r="V63" s="130" cm="1">
        <f t="array" ref="V63">SUMPRODUCT(SCNReq!$D52:$BT52,$D$8:$BT$8*($D$9:$BT$9=V$17))/SUMIFS($D$8:$BT$8,$D$9:$BT$9,V$17)</f>
        <v>9.0900615327242217E-4</v>
      </c>
      <c r="W63" s="130" cm="1">
        <f t="array" ref="W63">SUMPRODUCT(SCNReq!$D52:$BT52,$D$8:$BT$8*($D$9:$BT$9=W$17))/SUMIFS($D$8:$BT$8,$D$9:$BT$9,W$17)</f>
        <v>6.9923550251724785E-4</v>
      </c>
      <c r="X63" s="130" cm="1">
        <f t="array" ref="X63">SUMPRODUCT(SCNReq!$D52:$BT52,$D$8:$BT$8*($D$9:$BT$9=X$17))/SUMIFS($D$8:$BT$8,$D$9:$BT$9,X$17)</f>
        <v>9.7892970352414684E-4</v>
      </c>
      <c r="Y63" s="130" cm="1">
        <f t="array" ref="Y63">SUMPRODUCT(SCNReq!$D52:$BT52,$D$8:$BT$8*($D$9:$BT$9=Y$17))/SUMIFS($D$8:$BT$8,$D$9:$BT$9,Y$17)</f>
        <v>6.1046386392517153E-4</v>
      </c>
      <c r="Z63" s="130" cm="1">
        <f t="array" ref="Z63">SUMPRODUCT(SCNReq!$D52:$BT52,$D$8:$BT$8*($D$9:$BT$9=Z$17))/SUMIFS($D$8:$BT$8,$D$9:$BT$9,Z$17)</f>
        <v>1.9439951685850572E-4</v>
      </c>
      <c r="AA63" s="130" cm="1">
        <f t="array" ref="AA63">SUMPRODUCT(SCNReq!$D52:$BT52,$D$8:$BT$8*($D$9:$BT$9=AA$17))/SUMIFS($D$8:$BT$8,$D$9:$BT$9,AA$17)</f>
        <v>2.3307850083908264E-4</v>
      </c>
      <c r="AB63" s="130" cm="1">
        <f t="array" ref="AB63">SUMPRODUCT(SCNReq!$D52:$BT52,$D$8:$BT$8*($D$9:$BT$9=AB$17))/SUMIFS($D$8:$BT$8,$D$9:$BT$9,AB$17)</f>
        <v>1.880166573435266E-3</v>
      </c>
      <c r="AC63" s="130" cm="1">
        <f t="array" ref="AC63">SUMPRODUCT(SCNReq!$D52:$BT52,$D$8:$BT$8*($D$9:$BT$9=AC$17))/SUMIFS($D$8:$BT$8,$D$9:$BT$9,AC$17)</f>
        <v>9.4008328671763301E-4</v>
      </c>
      <c r="AD63" s="130" cm="1">
        <f t="array" ref="AD63">SUMPRODUCT(SCNReq!$D52:$BT52,$D$8:$BT$8*($D$9:$BT$9=AD$17))/SUMIFS($D$8:$BT$8,$D$9:$BT$9,AD$17)</f>
        <v>2.0977065075517438E-4</v>
      </c>
      <c r="AE63" s="130" cm="1">
        <f t="array" ref="AE63">SUMPRODUCT(SCNReq!$D52:$BT52,$D$8:$BT$8*($D$9:$BT$9=AE$17))/SUMIFS($D$8:$BT$8,$D$9:$BT$9,AE$17)</f>
        <v>6.6893529740816703E-3</v>
      </c>
      <c r="AF63" s="130" cm="1">
        <f t="array" ref="AF63">SUMPRODUCT(SCNReq!$D52:$BT52,$D$8:$BT$8*($D$9:$BT$9=AF$17))/SUMIFS($D$8:$BT$8,$D$9:$BT$9,AF$17)</f>
        <v>1.5499720305798994E-2</v>
      </c>
      <c r="AG63" s="130" cm="1">
        <f t="array" ref="AG63">SUMPRODUCT(SCNReq!$D52:$BT52,$D$8:$BT$8*($D$9:$BT$9=AG$17))/SUMIFS($D$8:$BT$8,$D$9:$BT$9,AG$17)</f>
        <v>8.0272796318990591E-2</v>
      </c>
      <c r="AH63" s="130" cm="1">
        <f t="array" ref="AH63">SUMPRODUCT(SCNReq!$D52:$BT52,$D$8:$BT$8*($D$9:$BT$9=AH$17))/SUMIFS($D$8:$BT$8,$D$9:$BT$9,AH$17)</f>
        <v>2.6428973089958192E-4</v>
      </c>
      <c r="AI63" s="130" cm="1">
        <f t="array" ref="AI63">SUMPRODUCT(SCNReq!$D52:$BT52,$D$8:$BT$8*($D$9:$BT$9=AI$17))/SUMIFS($D$8:$BT$8,$D$9:$BT$9,AI$17)</f>
        <v>5.4241001299828572E-4</v>
      </c>
      <c r="AJ63" s="130" cm="1">
        <f t="array" ref="AJ63">SUMPRODUCT(SCNReq!$D52:$BT52,$D$8:$BT$8*($D$9:$BT$9=AJ$17))/SUMIFS($D$8:$BT$8,$D$9:$BT$9,AJ$17)</f>
        <v>9.7892970352414684E-4</v>
      </c>
      <c r="AK63" s="130" cm="1">
        <f t="array" ref="AK63">SUMPRODUCT(SCNReq!$D52:$BT52,$D$8:$BT$8*($D$9:$BT$9=AK$17))/SUMIFS($D$8:$BT$8,$D$9:$BT$9,AK$17)</f>
        <v>3.1465597613276153E-3</v>
      </c>
      <c r="AL63" s="130" cm="1">
        <f t="array" ref="AL63">SUMPRODUCT(SCNReq!$D52:$BT52,$D$8:$BT$8*($D$9:$BT$9=AL$17))/SUMIFS($D$8:$BT$8,$D$9:$BT$9,AL$17)</f>
        <v>1.3192243147492077E-2</v>
      </c>
      <c r="AM63" s="130" cm="1">
        <f t="array" ref="AM63">SUMPRODUCT(SCNReq!$D52:$BT52,$D$8:$BT$8*($D$9:$BT$9=AM$17))/SUMIFS($D$8:$BT$8,$D$9:$BT$9,AM$17)</f>
        <v>2.7969420100689915E-4</v>
      </c>
      <c r="AN63" s="130" cm="1">
        <f t="array" ref="AN63">SUMPRODUCT(SCNReq!$D52:$BT52,$D$8:$BT$8*($D$9:$BT$9=AN$17))/SUMIFS($D$8:$BT$8,$D$9:$BT$9,AN$17)</f>
        <v>2.213134075462891E-3</v>
      </c>
      <c r="AO63" s="130" cm="1">
        <f t="array" ref="AO63">SUMPRODUCT(SCNReq!$D52:$BT52,$D$8:$BT$8*($D$9:$BT$9=AO$17))/SUMIFS($D$8:$BT$8,$D$9:$BT$9,AO$17)</f>
        <v>5.9901174715644226E-3</v>
      </c>
      <c r="AP63" s="130" cm="1">
        <f t="array" ref="AP63">SUMPRODUCT(SCNReq!$D52:$BT52,$D$8:$BT$8*($D$9:$BT$9=AP$17))/SUMIFS($D$8:$BT$8,$D$9:$BT$9,AP$17)</f>
        <v>3.7371879352174607E-3</v>
      </c>
      <c r="AQ63" s="130" cm="1">
        <f t="array" ref="AQ63">SUMPRODUCT(SCNReq!$D52:$BT52,$D$8:$BT$8*($D$9:$BT$9=AQ$17))/SUMIFS($D$8:$BT$8,$D$9:$BT$9,AQ$17)</f>
        <v>9.238572545504077E-4</v>
      </c>
      <c r="AR63" s="130" cm="1">
        <f t="array" ref="AR63">SUMPRODUCT(SCNReq!$D52:$BT52,$D$8:$BT$8*($D$9:$BT$9=AR$17))/SUMIFS($D$8:$BT$8,$D$9:$BT$9,AR$17)</f>
        <v>3.311728035325516E-2</v>
      </c>
      <c r="AS63" s="130" cm="1">
        <f t="array" ref="AS63">SUMPRODUCT(SCNReq!$D52:$BT52,$D$8:$BT$8*($D$9:$BT$9=AS$17))/SUMIFS($D$8:$BT$8,$D$9:$BT$9,AS$17)</f>
        <v>0</v>
      </c>
      <c r="OS63" s="24"/>
      <c r="OT63" s="24"/>
      <c r="OU63" s="24"/>
      <c r="OV63" s="24"/>
    </row>
    <row r="64" spans="1:412" x14ac:dyDescent="0.3">
      <c r="A64" s="132">
        <v>5280</v>
      </c>
      <c r="B64" s="131">
        <v>92475</v>
      </c>
      <c r="C64" s="133" t="str">
        <v>ISIC 49T53</v>
      </c>
      <c r="D64" s="130" cm="1">
        <f t="array" ref="D64">SUMPRODUCT(SCNReq!$D53:$BT53,$D$8:$BT$8*($D$9:$BT$9=D$17))/SUMIFS($D$8:$BT$8,$D$9:$BT$9,D$17)</f>
        <v>1.0029972179176664E-5</v>
      </c>
      <c r="E64" s="130" cm="1">
        <f t="array" ref="E64">SUMPRODUCT(SCNReq!$D53:$BT53,$D$8:$BT$8*($D$9:$BT$9=E$17))/SUMIFS($D$8:$BT$8,$D$9:$BT$9,E$17)</f>
        <v>0</v>
      </c>
      <c r="F64" s="130" cm="1">
        <f t="array" ref="F64">SUMPRODUCT(SCNReq!$D53:$BT53,$D$8:$BT$8*($D$9:$BT$9=F$17))/SUMIFS($D$8:$BT$8,$D$9:$BT$9,F$17)</f>
        <v>3.1345653348174097E-3</v>
      </c>
      <c r="G64" s="130" cm="1">
        <f t="array" ref="G64">SUMPRODUCT(SCNReq!$D53:$BT53,$D$8:$BT$8*($D$9:$BT$9=G$17))/SUMIFS($D$8:$BT$8,$D$9:$BT$9,G$17)</f>
        <v>2.2342985284729837E-3</v>
      </c>
      <c r="H64" s="130" cm="1">
        <f t="array" ref="H64">SUMPRODUCT(SCNReq!$D53:$BT53,$D$8:$BT$8*($D$9:$BT$9=H$17))/SUMIFS($D$8:$BT$8,$D$9:$BT$9,H$17)</f>
        <v>4.5831764686625308E-4</v>
      </c>
      <c r="I64" s="130" cm="1">
        <f t="array" ref="I64">SUMPRODUCT(SCNReq!$D53:$BT53,$D$8:$BT$8*($D$9:$BT$9=I$17))/SUMIFS($D$8:$BT$8,$D$9:$BT$9,I$17)</f>
        <v>2.6995099300824386E-4</v>
      </c>
      <c r="J64" s="130" cm="1">
        <f t="array" ref="J64">SUMPRODUCT(SCNReq!$D53:$BT53,$D$8:$BT$8*($D$9:$BT$9=J$17))/SUMIFS($D$8:$BT$8,$D$9:$BT$9,J$17)</f>
        <v>0</v>
      </c>
      <c r="K64" s="130" cm="1">
        <f t="array" ref="K64">SUMPRODUCT(SCNReq!$D53:$BT53,$D$8:$BT$8*($D$9:$BT$9=K$17))/SUMIFS($D$8:$BT$8,$D$9:$BT$9,K$17)</f>
        <v>6.5473949552321864E-5</v>
      </c>
      <c r="L64" s="130" cm="1">
        <f t="array" ref="L64">SUMPRODUCT(SCNReq!$D53:$BT53,$D$8:$BT$8*($D$9:$BT$9=L$17))/SUMIFS($D$8:$BT$8,$D$9:$BT$9,L$17)</f>
        <v>0</v>
      </c>
      <c r="M64" s="130" cm="1">
        <f t="array" ref="M64">SUMPRODUCT(SCNReq!$D53:$BT53,$D$8:$BT$8*($D$9:$BT$9=M$17))/SUMIFS($D$8:$BT$8,$D$9:$BT$9,M$17)</f>
        <v>0</v>
      </c>
      <c r="N64" s="130" cm="1">
        <f t="array" ref="N64">SUMPRODUCT(SCNReq!$D53:$BT53,$D$8:$BT$8*($D$9:$BT$9=N$17))/SUMIFS($D$8:$BT$8,$D$9:$BT$9,N$17)</f>
        <v>1.2653228085920013E-4</v>
      </c>
      <c r="O64" s="130" cm="1">
        <f t="array" ref="O64">SUMPRODUCT(SCNReq!$D53:$BT53,$D$8:$BT$8*($D$9:$BT$9=O$17))/SUMIFS($D$8:$BT$8,$D$9:$BT$9,O$17)</f>
        <v>0</v>
      </c>
      <c r="P64" s="130" cm="1">
        <f t="array" ref="P64">SUMPRODUCT(SCNReq!$D53:$BT53,$D$8:$BT$8*($D$9:$BT$9=P$17))/SUMIFS($D$8:$BT$8,$D$9:$BT$9,P$17)</f>
        <v>0</v>
      </c>
      <c r="Q64" s="130" cm="1">
        <f t="array" ref="Q64">SUMPRODUCT(SCNReq!$D53:$BT53,$D$8:$BT$8*($D$9:$BT$9=Q$17))/SUMIFS($D$8:$BT$8,$D$9:$BT$9,Q$17)</f>
        <v>0</v>
      </c>
      <c r="R64" s="130" cm="1">
        <f t="array" ref="R64">SUMPRODUCT(SCNReq!$D53:$BT53,$D$8:$BT$8*($D$9:$BT$9=R$17))/SUMIFS($D$8:$BT$8,$D$9:$BT$9,R$17)</f>
        <v>0</v>
      </c>
      <c r="S64" s="130" cm="1">
        <f t="array" ref="S64">SUMPRODUCT(SCNReq!$D53:$BT53,$D$8:$BT$8*($D$9:$BT$9=S$17))/SUMIFS($D$8:$BT$8,$D$9:$BT$9,S$17)</f>
        <v>2.7826428559736793E-4</v>
      </c>
      <c r="T64" s="130" cm="1">
        <f t="array" ref="T64">SUMPRODUCT(SCNReq!$D53:$BT53,$D$8:$BT$8*($D$9:$BT$9=T$17))/SUMIFS($D$8:$BT$8,$D$9:$BT$9,T$17)</f>
        <v>0</v>
      </c>
      <c r="U64" s="130" cm="1">
        <f t="array" ref="U64">SUMPRODUCT(SCNReq!$D53:$BT53,$D$8:$BT$8*($D$9:$BT$9=U$17))/SUMIFS($D$8:$BT$8,$D$9:$BT$9,U$17)</f>
        <v>0</v>
      </c>
      <c r="V64" s="130" cm="1">
        <f t="array" ref="V64">SUMPRODUCT(SCNReq!$D53:$BT53,$D$8:$BT$8*($D$9:$BT$9=V$17))/SUMIFS($D$8:$BT$8,$D$9:$BT$9,V$17)</f>
        <v>0</v>
      </c>
      <c r="W64" s="130" cm="1">
        <f t="array" ref="W64">SUMPRODUCT(SCNReq!$D53:$BT53,$D$8:$BT$8*($D$9:$BT$9=W$17))/SUMIFS($D$8:$BT$8,$D$9:$BT$9,W$17)</f>
        <v>0</v>
      </c>
      <c r="X64" s="130" cm="1">
        <f t="array" ref="X64">SUMPRODUCT(SCNReq!$D53:$BT53,$D$8:$BT$8*($D$9:$BT$9=X$17))/SUMIFS($D$8:$BT$8,$D$9:$BT$9,X$17)</f>
        <v>0</v>
      </c>
      <c r="Y64" s="130" cm="1">
        <f t="array" ref="Y64">SUMPRODUCT(SCNReq!$D53:$BT53,$D$8:$BT$8*($D$9:$BT$9=Y$17))/SUMIFS($D$8:$BT$8,$D$9:$BT$9,Y$17)</f>
        <v>1.8052315719766312E-4</v>
      </c>
      <c r="Z64" s="130" cm="1">
        <f t="array" ref="Z64">SUMPRODUCT(SCNReq!$D53:$BT53,$D$8:$BT$8*($D$9:$BT$9=Z$17))/SUMIFS($D$8:$BT$8,$D$9:$BT$9,Z$17)</f>
        <v>0</v>
      </c>
      <c r="AA64" s="130" cm="1">
        <f t="array" ref="AA64">SUMPRODUCT(SCNReq!$D53:$BT53,$D$8:$BT$8*($D$9:$BT$9=AA$17))/SUMIFS($D$8:$BT$8,$D$9:$BT$9,AA$17)</f>
        <v>0</v>
      </c>
      <c r="AB64" s="130" cm="1">
        <f t="array" ref="AB64">SUMPRODUCT(SCNReq!$D53:$BT53,$D$8:$BT$8*($D$9:$BT$9=AB$17))/SUMIFS($D$8:$BT$8,$D$9:$BT$9,AB$17)</f>
        <v>0</v>
      </c>
      <c r="AC64" s="130" cm="1">
        <f t="array" ref="AC64">SUMPRODUCT(SCNReq!$D53:$BT53,$D$8:$BT$8*($D$9:$BT$9=AC$17))/SUMIFS($D$8:$BT$8,$D$9:$BT$9,AC$17)</f>
        <v>0</v>
      </c>
      <c r="AD64" s="130" cm="1">
        <f t="array" ref="AD64">SUMPRODUCT(SCNReq!$D53:$BT53,$D$8:$BT$8*($D$9:$BT$9=AD$17))/SUMIFS($D$8:$BT$8,$D$9:$BT$9,AD$17)</f>
        <v>0</v>
      </c>
      <c r="AE64" s="130" cm="1">
        <f t="array" ref="AE64">SUMPRODUCT(SCNReq!$D53:$BT53,$D$8:$BT$8*($D$9:$BT$9=AE$17))/SUMIFS($D$8:$BT$8,$D$9:$BT$9,AE$17)</f>
        <v>0</v>
      </c>
      <c r="AF64" s="130" cm="1">
        <f t="array" ref="AF64">SUMPRODUCT(SCNReq!$D53:$BT53,$D$8:$BT$8*($D$9:$BT$9=AF$17))/SUMIFS($D$8:$BT$8,$D$9:$BT$9,AF$17)</f>
        <v>1.5189956296138674E-2</v>
      </c>
      <c r="AG64" s="130" cm="1">
        <f t="array" ref="AG64">SUMPRODUCT(SCNReq!$D53:$BT53,$D$8:$BT$8*($D$9:$BT$9=AG$17))/SUMIFS($D$8:$BT$8,$D$9:$BT$9,AG$17)</f>
        <v>0.21679719122606905</v>
      </c>
      <c r="AH64" s="130" cm="1">
        <f t="array" ref="AH64">SUMPRODUCT(SCNReq!$D53:$BT53,$D$8:$BT$8*($D$9:$BT$9=AH$17))/SUMIFS($D$8:$BT$8,$D$9:$BT$9,AH$17)</f>
        <v>0</v>
      </c>
      <c r="AI64" s="130" cm="1">
        <f t="array" ref="AI64">SUMPRODUCT(SCNReq!$D53:$BT53,$D$8:$BT$8*($D$9:$BT$9=AI$17))/SUMIFS($D$8:$BT$8,$D$9:$BT$9,AI$17)</f>
        <v>0</v>
      </c>
      <c r="AJ64" s="130" cm="1">
        <f t="array" ref="AJ64">SUMPRODUCT(SCNReq!$D53:$BT53,$D$8:$BT$8*($D$9:$BT$9=AJ$17))/SUMIFS($D$8:$BT$8,$D$9:$BT$9,AJ$17)</f>
        <v>0</v>
      </c>
      <c r="AK64" s="130" cm="1">
        <f t="array" ref="AK64">SUMPRODUCT(SCNReq!$D53:$BT53,$D$8:$BT$8*($D$9:$BT$9=AK$17))/SUMIFS($D$8:$BT$8,$D$9:$BT$9,AK$17)</f>
        <v>0</v>
      </c>
      <c r="AL64" s="130" cm="1">
        <f t="array" ref="AL64">SUMPRODUCT(SCNReq!$D53:$BT53,$D$8:$BT$8*($D$9:$BT$9=AL$17))/SUMIFS($D$8:$BT$8,$D$9:$BT$9,AL$17)</f>
        <v>3.2736974776160932E-5</v>
      </c>
      <c r="AM64" s="130" cm="1">
        <f t="array" ref="AM64">SUMPRODUCT(SCNReq!$D53:$BT53,$D$8:$BT$8*($D$9:$BT$9=AM$17))/SUMIFS($D$8:$BT$8,$D$9:$BT$9,AM$17)</f>
        <v>0</v>
      </c>
      <c r="AN64" s="130" cm="1">
        <f t="array" ref="AN64">SUMPRODUCT(SCNReq!$D53:$BT53,$D$8:$BT$8*($D$9:$BT$9=AN$17))/SUMIFS($D$8:$BT$8,$D$9:$BT$9,AN$17)</f>
        <v>7.1328199458123219E-6</v>
      </c>
      <c r="AO64" s="130" cm="1">
        <f t="array" ref="AO64">SUMPRODUCT(SCNReq!$D53:$BT53,$D$8:$BT$8*($D$9:$BT$9=AO$17))/SUMIFS($D$8:$BT$8,$D$9:$BT$9,AO$17)</f>
        <v>3.1296547886009857E-2</v>
      </c>
      <c r="AP64" s="130" cm="1">
        <f t="array" ref="AP64">SUMPRODUCT(SCNReq!$D53:$BT53,$D$8:$BT$8*($D$9:$BT$9=AP$17))/SUMIFS($D$8:$BT$8,$D$9:$BT$9,AP$17)</f>
        <v>6.0525151857670624E-6</v>
      </c>
      <c r="AQ64" s="130" cm="1">
        <f t="array" ref="AQ64">SUMPRODUCT(SCNReq!$D53:$BT53,$D$8:$BT$8*($D$9:$BT$9=AQ$17))/SUMIFS($D$8:$BT$8,$D$9:$BT$9,AQ$17)</f>
        <v>8.5368492663107009E-6</v>
      </c>
      <c r="AR64" s="130" cm="1">
        <f t="array" ref="AR64">SUMPRODUCT(SCNReq!$D53:$BT53,$D$8:$BT$8*($D$9:$BT$9=AR$17))/SUMIFS($D$8:$BT$8,$D$9:$BT$9,AR$17)</f>
        <v>1.3285064531728391E-5</v>
      </c>
      <c r="AS64" s="130" cm="1">
        <f t="array" ref="AS64">SUMPRODUCT(SCNReq!$D53:$BT53,$D$8:$BT$8*($D$9:$BT$9=AS$17))/SUMIFS($D$8:$BT$8,$D$9:$BT$9,AS$17)</f>
        <v>0</v>
      </c>
      <c r="OS64" s="24"/>
      <c r="OT64" s="24"/>
      <c r="OU64" s="24"/>
      <c r="OV64" s="24"/>
    </row>
    <row r="65" spans="1:412" x14ac:dyDescent="0.3">
      <c r="A65" s="132">
        <v>5500</v>
      </c>
      <c r="B65" s="131">
        <v>20792</v>
      </c>
      <c r="C65" s="133" t="str">
        <v>ISIC 55T56</v>
      </c>
      <c r="D65" s="130" cm="1">
        <f t="array" ref="D65">SUMPRODUCT(SCNReq!$D54:$BT54,$D$8:$BT$8*($D$9:$BT$9=D$17))/SUMIFS($D$8:$BT$8,$D$9:$BT$9,D$17)</f>
        <v>1.4283017121663767E-3</v>
      </c>
      <c r="E65" s="130" cm="1">
        <f t="array" ref="E65">SUMPRODUCT(SCNReq!$D54:$BT54,$D$8:$BT$8*($D$9:$BT$9=E$17))/SUMIFS($D$8:$BT$8,$D$9:$BT$9,E$17)</f>
        <v>1.3400514579759863E-4</v>
      </c>
      <c r="F65" s="130" cm="1">
        <f t="array" ref="F65">SUMPRODUCT(SCNReq!$D54:$BT54,$D$8:$BT$8*($D$9:$BT$9=F$17))/SUMIFS($D$8:$BT$8,$D$9:$BT$9,F$17)</f>
        <v>4.7973842195540312E-3</v>
      </c>
      <c r="G65" s="130" cm="1">
        <f t="array" ref="G65">SUMPRODUCT(SCNReq!$D54:$BT54,$D$8:$BT$8*($D$9:$BT$9=G$17))/SUMIFS($D$8:$BT$8,$D$9:$BT$9,G$17)</f>
        <v>1.0988421955403088E-3</v>
      </c>
      <c r="H65" s="130" cm="1">
        <f t="array" ref="H65">SUMPRODUCT(SCNReq!$D54:$BT54,$D$8:$BT$8*($D$9:$BT$9=H$17))/SUMIFS($D$8:$BT$8,$D$9:$BT$9,H$17)</f>
        <v>2.9481132075471697E-4</v>
      </c>
      <c r="I65" s="130" cm="1">
        <f t="array" ref="I65">SUMPRODUCT(SCNReq!$D54:$BT54,$D$8:$BT$8*($D$9:$BT$9=I$17))/SUMIFS($D$8:$BT$8,$D$9:$BT$9,I$17)</f>
        <v>4.220467545144233E-3</v>
      </c>
      <c r="J65" s="130" cm="1">
        <f t="array" ref="J65">SUMPRODUCT(SCNReq!$D54:$BT54,$D$8:$BT$8*($D$9:$BT$9=J$17))/SUMIFS($D$8:$BT$8,$D$9:$BT$9,J$17)</f>
        <v>4.217586107032692E-4</v>
      </c>
      <c r="K65" s="130" cm="1">
        <f t="array" ref="K65">SUMPRODUCT(SCNReq!$D54:$BT54,$D$8:$BT$8*($D$9:$BT$9=K$17))/SUMIFS($D$8:$BT$8,$D$9:$BT$9,K$17)</f>
        <v>1.6080617495711836E-4</v>
      </c>
      <c r="L65" s="130" cm="1">
        <f t="array" ref="L65">SUMPRODUCT(SCNReq!$D54:$BT54,$D$8:$BT$8*($D$9:$BT$9=L$17))/SUMIFS($D$8:$BT$8,$D$9:$BT$9,L$17)</f>
        <v>1.1784661617293482E-3</v>
      </c>
      <c r="M65" s="130" cm="1">
        <f t="array" ref="M65">SUMPRODUCT(SCNReq!$D54:$BT54,$D$8:$BT$8*($D$9:$BT$9=M$17))/SUMIFS($D$8:$BT$8,$D$9:$BT$9,M$17)</f>
        <v>4.5981930363884929E-4</v>
      </c>
      <c r="N65" s="130" cm="1">
        <f t="array" ref="N65">SUMPRODUCT(SCNReq!$D54:$BT54,$D$8:$BT$8*($D$9:$BT$9=N$17))/SUMIFS($D$8:$BT$8,$D$9:$BT$9,N$17)</f>
        <v>2.0574833878136594E-3</v>
      </c>
      <c r="O65" s="130" cm="1">
        <f t="array" ref="O65">SUMPRODUCT(SCNReq!$D54:$BT54,$D$8:$BT$8*($D$9:$BT$9=O$17))/SUMIFS($D$8:$BT$8,$D$9:$BT$9,O$17)</f>
        <v>3.7253430531732417E-3</v>
      </c>
      <c r="P65" s="130" cm="1">
        <f t="array" ref="P65">SUMPRODUCT(SCNReq!$D54:$BT54,$D$8:$BT$8*($D$9:$BT$9=P$17))/SUMIFS($D$8:$BT$8,$D$9:$BT$9,P$17)</f>
        <v>1.6884648370497427E-3</v>
      </c>
      <c r="Q65" s="130" cm="1">
        <f t="array" ref="Q65">SUMPRODUCT(SCNReq!$D54:$BT54,$D$8:$BT$8*($D$9:$BT$9=Q$17))/SUMIFS($D$8:$BT$8,$D$9:$BT$9,Q$17)</f>
        <v>6.2178387650085767E-4</v>
      </c>
      <c r="R65" s="130" cm="1">
        <f t="array" ref="R65">SUMPRODUCT(SCNReq!$D54:$BT54,$D$8:$BT$8*($D$9:$BT$9=R$17))/SUMIFS($D$8:$BT$8,$D$9:$BT$9,R$17)</f>
        <v>9.326758147512864E-4</v>
      </c>
      <c r="S65" s="130" cm="1">
        <f t="array" ref="S65">SUMPRODUCT(SCNReq!$D54:$BT54,$D$8:$BT$8*($D$9:$BT$9=S$17))/SUMIFS($D$8:$BT$8,$D$9:$BT$9,S$17)</f>
        <v>3.0285162950257284E-3</v>
      </c>
      <c r="T65" s="130" cm="1">
        <f t="array" ref="T65">SUMPRODUCT(SCNReq!$D54:$BT54,$D$8:$BT$8*($D$9:$BT$9=T$17))/SUMIFS($D$8:$BT$8,$D$9:$BT$9,T$17)</f>
        <v>7.7722984562607204E-4</v>
      </c>
      <c r="U65" s="130" cm="1">
        <f t="array" ref="U65">SUMPRODUCT(SCNReq!$D54:$BT54,$D$8:$BT$8*($D$9:$BT$9=U$17))/SUMIFS($D$8:$BT$8,$D$9:$BT$9,U$17)</f>
        <v>3.0553173241852486E-3</v>
      </c>
      <c r="V65" s="130" cm="1">
        <f t="array" ref="V65">SUMPRODUCT(SCNReq!$D54:$BT54,$D$8:$BT$8*($D$9:$BT$9=V$17))/SUMIFS($D$8:$BT$8,$D$9:$BT$9,V$17)</f>
        <v>2.7069039451114922E-3</v>
      </c>
      <c r="W65" s="130" cm="1">
        <f t="array" ref="W65">SUMPRODUCT(SCNReq!$D54:$BT54,$D$8:$BT$8*($D$9:$BT$9=W$17))/SUMIFS($D$8:$BT$8,$D$9:$BT$9,W$17)</f>
        <v>2.331689536878216E-3</v>
      </c>
      <c r="X65" s="130" cm="1">
        <f t="array" ref="X65">SUMPRODUCT(SCNReq!$D54:$BT54,$D$8:$BT$8*($D$9:$BT$9=X$17))/SUMIFS($D$8:$BT$8,$D$9:$BT$9,X$17)</f>
        <v>5.6014150943396223E-3</v>
      </c>
      <c r="Y65" s="130" cm="1">
        <f t="array" ref="Y65">SUMPRODUCT(SCNReq!$D54:$BT54,$D$8:$BT$8*($D$9:$BT$9=Y$17))/SUMIFS($D$8:$BT$8,$D$9:$BT$9,Y$17)</f>
        <v>1.7724576311238178E-3</v>
      </c>
      <c r="Z65" s="130" cm="1">
        <f t="array" ref="Z65">SUMPRODUCT(SCNReq!$D54:$BT54,$D$8:$BT$8*($D$9:$BT$9=Z$17))/SUMIFS($D$8:$BT$8,$D$9:$BT$9,Z$17)</f>
        <v>1.7072718097741143E-3</v>
      </c>
      <c r="AA65" s="130" cm="1">
        <f t="array" ref="AA65">SUMPRODUCT(SCNReq!$D54:$BT54,$D$8:$BT$8*($D$9:$BT$9=AA$17))/SUMIFS($D$8:$BT$8,$D$9:$BT$9,AA$17)</f>
        <v>1.3400514579759862E-3</v>
      </c>
      <c r="AB65" s="130" cm="1">
        <f t="array" ref="AB65">SUMPRODUCT(SCNReq!$D54:$BT54,$D$8:$BT$8*($D$9:$BT$9=AB$17))/SUMIFS($D$8:$BT$8,$D$9:$BT$9,AB$17)</f>
        <v>2.858776443682104E-3</v>
      </c>
      <c r="AC65" s="130" cm="1">
        <f t="array" ref="AC65">SUMPRODUCT(SCNReq!$D54:$BT54,$D$8:$BT$8*($D$9:$BT$9=AC$17))/SUMIFS($D$8:$BT$8,$D$9:$BT$9,AC$17)</f>
        <v>1.429388221841052E-3</v>
      </c>
      <c r="AD65" s="130" cm="1">
        <f t="array" ref="AD65">SUMPRODUCT(SCNReq!$D54:$BT54,$D$8:$BT$8*($D$9:$BT$9=AD$17))/SUMIFS($D$8:$BT$8,$D$9:$BT$9,AD$17)</f>
        <v>2.1440823327615777E-4</v>
      </c>
      <c r="AE65" s="130" cm="1">
        <f t="array" ref="AE65">SUMPRODUCT(SCNReq!$D54:$BT54,$D$8:$BT$8*($D$9:$BT$9=AE$17))/SUMIFS($D$8:$BT$8,$D$9:$BT$9,AE$17)</f>
        <v>2.3263293310463121E-2</v>
      </c>
      <c r="AF65" s="130" cm="1">
        <f t="array" ref="AF65">SUMPRODUCT(SCNReq!$D54:$BT54,$D$8:$BT$8*($D$9:$BT$9=AF$17))/SUMIFS($D$8:$BT$8,$D$9:$BT$9,AF$17)</f>
        <v>5.8479845626072044E-2</v>
      </c>
      <c r="AG65" s="130" cm="1">
        <f t="array" ref="AG65">SUMPRODUCT(SCNReq!$D54:$BT54,$D$8:$BT$8*($D$9:$BT$9=AG$17))/SUMIFS($D$8:$BT$8,$D$9:$BT$9,AG$17)</f>
        <v>3.051598624728564E-3</v>
      </c>
      <c r="AH65" s="130" cm="1">
        <f t="array" ref="AH65">SUMPRODUCT(SCNReq!$D54:$BT54,$D$8:$BT$8*($D$9:$BT$9=AH$17))/SUMIFS($D$8:$BT$8,$D$9:$BT$9,AH$17)</f>
        <v>7.2061513850688194E-2</v>
      </c>
      <c r="AI65" s="130" cm="1">
        <f t="array" ref="AI65">SUMPRODUCT(SCNReq!$D54:$BT54,$D$8:$BT$8*($D$9:$BT$9=AI$17))/SUMIFS($D$8:$BT$8,$D$9:$BT$9,AI$17)</f>
        <v>2.2297139468354923E-3</v>
      </c>
      <c r="AJ65" s="130" cm="1">
        <f t="array" ref="AJ65">SUMPRODUCT(SCNReq!$D54:$BT54,$D$8:$BT$8*($D$9:$BT$9=AJ$17))/SUMIFS($D$8:$BT$8,$D$9:$BT$9,AJ$17)</f>
        <v>1.9296740994854203E-3</v>
      </c>
      <c r="AK65" s="130" cm="1">
        <f t="array" ref="AK65">SUMPRODUCT(SCNReq!$D54:$BT54,$D$8:$BT$8*($D$9:$BT$9=AK$17))/SUMIFS($D$8:$BT$8,$D$9:$BT$9,AK$17)</f>
        <v>8.6031303602058327E-3</v>
      </c>
      <c r="AL65" s="130" cm="1">
        <f t="array" ref="AL65">SUMPRODUCT(SCNReq!$D54:$BT54,$D$8:$BT$8*($D$9:$BT$9=AL$17))/SUMIFS($D$8:$BT$8,$D$9:$BT$9,AL$17)</f>
        <v>2.0663593481989709E-2</v>
      </c>
      <c r="AM65" s="130" cm="1">
        <f t="array" ref="AM65">SUMPRODUCT(SCNReq!$D54:$BT54,$D$8:$BT$8*($D$9:$BT$9=AM$17))/SUMIFS($D$8:$BT$8,$D$9:$BT$9,AM$17)</f>
        <v>8.576329331046312E-4</v>
      </c>
      <c r="AN65" s="130" cm="1">
        <f t="array" ref="AN65">SUMPRODUCT(SCNReq!$D54:$BT54,$D$8:$BT$8*($D$9:$BT$9=AN$17))/SUMIFS($D$8:$BT$8,$D$9:$BT$9,AN$17)</f>
        <v>3.4648337471280964E-3</v>
      </c>
      <c r="AO65" s="130" cm="1">
        <f t="array" ref="AO65">SUMPRODUCT(SCNReq!$D54:$BT54,$D$8:$BT$8*($D$9:$BT$9=AO$17))/SUMIFS($D$8:$BT$8,$D$9:$BT$9,AO$17)</f>
        <v>2.0395583190394511E-2</v>
      </c>
      <c r="AP65" s="130" cm="1">
        <f t="array" ref="AP65">SUMPRODUCT(SCNReq!$D54:$BT54,$D$8:$BT$8*($D$9:$BT$9=AP$17))/SUMIFS($D$8:$BT$8,$D$9:$BT$9,AP$17)</f>
        <v>2.6769974354667624E-3</v>
      </c>
      <c r="AQ65" s="130" cm="1">
        <f t="array" ref="AQ65">SUMPRODUCT(SCNReq!$D54:$BT54,$D$8:$BT$8*($D$9:$BT$9=AQ$17))/SUMIFS($D$8:$BT$8,$D$9:$BT$9,AQ$17)</f>
        <v>4.8922493106601597E-4</v>
      </c>
      <c r="AR65" s="130" cm="1">
        <f t="array" ref="AR65">SUMPRODUCT(SCNReq!$D54:$BT54,$D$8:$BT$8*($D$9:$BT$9=AR$17))/SUMIFS($D$8:$BT$8,$D$9:$BT$9,AR$17)</f>
        <v>9.7625709148440556E-2</v>
      </c>
      <c r="AS65" s="130" cm="1">
        <f t="array" ref="AS65">SUMPRODUCT(SCNReq!$D54:$BT54,$D$8:$BT$8*($D$9:$BT$9=AS$17))/SUMIFS($D$8:$BT$8,$D$9:$BT$9,AS$17)</f>
        <v>0</v>
      </c>
      <c r="OS65" s="24"/>
      <c r="OT65" s="24"/>
      <c r="OU65" s="24"/>
      <c r="OV65" s="24"/>
    </row>
    <row r="66" spans="1:412" x14ac:dyDescent="0.3">
      <c r="A66" s="132">
        <v>5600</v>
      </c>
      <c r="B66" s="131">
        <v>163161</v>
      </c>
      <c r="C66" s="133" t="str">
        <v>ISIC 55T56</v>
      </c>
      <c r="D66" s="130" cm="1">
        <f t="array" ref="D66">SUMPRODUCT(SCNReq!$D55:$BT55,$D$8:$BT$8*($D$9:$BT$9=D$17))/SUMIFS($D$8:$BT$8,$D$9:$BT$9,D$17)</f>
        <v>0</v>
      </c>
      <c r="E66" s="130" cm="1">
        <f t="array" ref="E66">SUMPRODUCT(SCNReq!$D55:$BT55,$D$8:$BT$8*($D$9:$BT$9=E$17))/SUMIFS($D$8:$BT$8,$D$9:$BT$9,E$17)</f>
        <v>0</v>
      </c>
      <c r="F66" s="130" cm="1">
        <f t="array" ref="F66">SUMPRODUCT(SCNReq!$D55:$BT55,$D$8:$BT$8*($D$9:$BT$9=F$17))/SUMIFS($D$8:$BT$8,$D$9:$BT$9,F$17)</f>
        <v>6.1229220333349364E-5</v>
      </c>
      <c r="G66" s="130" cm="1">
        <f t="array" ref="G66">SUMPRODUCT(SCNReq!$D55:$BT55,$D$8:$BT$8*($D$9:$BT$9=G$17))/SUMIFS($D$8:$BT$8,$D$9:$BT$9,G$17)</f>
        <v>0</v>
      </c>
      <c r="H66" s="130" cm="1">
        <f t="array" ref="H66">SUMPRODUCT(SCNReq!$D55:$BT55,$D$8:$BT$8*($D$9:$BT$9=H$17))/SUMIFS($D$8:$BT$8,$D$9:$BT$9,H$17)</f>
        <v>4.3735157380963837E-6</v>
      </c>
      <c r="I66" s="130" cm="1">
        <f t="array" ref="I66">SUMPRODUCT(SCNReq!$D55:$BT55,$D$8:$BT$8*($D$9:$BT$9=I$17))/SUMIFS($D$8:$BT$8,$D$9:$BT$9,I$17)</f>
        <v>1.3683312499884476E-5</v>
      </c>
      <c r="J66" s="130" cm="1">
        <f t="array" ref="J66">SUMPRODUCT(SCNReq!$D55:$BT55,$D$8:$BT$8*($D$9:$BT$9=J$17))/SUMIFS($D$8:$BT$8,$D$9:$BT$9,J$17)</f>
        <v>0</v>
      </c>
      <c r="K66" s="130" cm="1">
        <f t="array" ref="K66">SUMPRODUCT(SCNReq!$D55:$BT55,$D$8:$BT$8*($D$9:$BT$9=K$17))/SUMIFS($D$8:$BT$8,$D$9:$BT$9,K$17)</f>
        <v>0</v>
      </c>
      <c r="L66" s="130" cm="1">
        <f t="array" ref="L66">SUMPRODUCT(SCNReq!$D55:$BT55,$D$8:$BT$8*($D$9:$BT$9=L$17))/SUMIFS($D$8:$BT$8,$D$9:$BT$9,L$17)</f>
        <v>3.515063949969779E-6</v>
      </c>
      <c r="M66" s="130" cm="1">
        <f t="array" ref="M66">SUMPRODUCT(SCNReq!$D55:$BT55,$D$8:$BT$8*($D$9:$BT$9=M$17))/SUMIFS($D$8:$BT$8,$D$9:$BT$9,M$17)</f>
        <v>0</v>
      </c>
      <c r="N66" s="130" cm="1">
        <f t="array" ref="N66">SUMPRODUCT(SCNReq!$D55:$BT55,$D$8:$BT$8*($D$9:$BT$9=N$17))/SUMIFS($D$8:$BT$8,$D$9:$BT$9,N$17)</f>
        <v>3.9442884155910587E-5</v>
      </c>
      <c r="O66" s="130" cm="1">
        <f t="array" ref="O66">SUMPRODUCT(SCNReq!$D55:$BT55,$D$8:$BT$8*($D$9:$BT$9=O$17))/SUMIFS($D$8:$BT$8,$D$9:$BT$9,O$17)</f>
        <v>1.2245844066669873E-4</v>
      </c>
      <c r="P66" s="130" cm="1">
        <f t="array" ref="P66">SUMPRODUCT(SCNReq!$D55:$BT55,$D$8:$BT$8*($D$9:$BT$9=P$17))/SUMIFS($D$8:$BT$8,$D$9:$BT$9,P$17)</f>
        <v>4.3735157380963837E-6</v>
      </c>
      <c r="Q66" s="130" cm="1">
        <f t="array" ref="Q66">SUMPRODUCT(SCNReq!$D55:$BT55,$D$8:$BT$8*($D$9:$BT$9=Q$17))/SUMIFS($D$8:$BT$8,$D$9:$BT$9,Q$17)</f>
        <v>0</v>
      </c>
      <c r="R66" s="130" cm="1">
        <f t="array" ref="R66">SUMPRODUCT(SCNReq!$D55:$BT55,$D$8:$BT$8*($D$9:$BT$9=R$17))/SUMIFS($D$8:$BT$8,$D$9:$BT$9,R$17)</f>
        <v>0</v>
      </c>
      <c r="S66" s="130" cm="1">
        <f t="array" ref="S66">SUMPRODUCT(SCNReq!$D55:$BT55,$D$8:$BT$8*($D$9:$BT$9=S$17))/SUMIFS($D$8:$BT$8,$D$9:$BT$9,S$17)</f>
        <v>1.7494062952385535E-5</v>
      </c>
      <c r="T66" s="130" cm="1">
        <f t="array" ref="T66">SUMPRODUCT(SCNReq!$D55:$BT55,$D$8:$BT$8*($D$9:$BT$9=T$17))/SUMIFS($D$8:$BT$8,$D$9:$BT$9,T$17)</f>
        <v>3.498812590477107E-5</v>
      </c>
      <c r="U66" s="130" cm="1">
        <f t="array" ref="U66">SUMPRODUCT(SCNReq!$D55:$BT55,$D$8:$BT$8*($D$9:$BT$9=U$17))/SUMIFS($D$8:$BT$8,$D$9:$BT$9,U$17)</f>
        <v>1.3120547214289149E-5</v>
      </c>
      <c r="V66" s="130" cm="1">
        <f t="array" ref="V66">SUMPRODUCT(SCNReq!$D55:$BT55,$D$8:$BT$8*($D$9:$BT$9=V$17))/SUMIFS($D$8:$BT$8,$D$9:$BT$9,V$17)</f>
        <v>0</v>
      </c>
      <c r="W66" s="130" cm="1">
        <f t="array" ref="W66">SUMPRODUCT(SCNReq!$D55:$BT55,$D$8:$BT$8*($D$9:$BT$9=W$17))/SUMIFS($D$8:$BT$8,$D$9:$BT$9,W$17)</f>
        <v>0</v>
      </c>
      <c r="X66" s="130" cm="1">
        <f t="array" ref="X66">SUMPRODUCT(SCNReq!$D55:$BT55,$D$8:$BT$8*($D$9:$BT$9=X$17))/SUMIFS($D$8:$BT$8,$D$9:$BT$9,X$17)</f>
        <v>3.9361641642867458E-5</v>
      </c>
      <c r="Y66" s="130" cm="1">
        <f t="array" ref="Y66">SUMPRODUCT(SCNReq!$D55:$BT55,$D$8:$BT$8*($D$9:$BT$9=Y$17))/SUMIFS($D$8:$BT$8,$D$9:$BT$9,Y$17)</f>
        <v>1.2211638285666713E-4</v>
      </c>
      <c r="Z66" s="130" cm="1">
        <f t="array" ref="Z66">SUMPRODUCT(SCNReq!$D55:$BT55,$D$8:$BT$8*($D$9:$BT$9=Z$17))/SUMIFS($D$8:$BT$8,$D$9:$BT$9,Z$17)</f>
        <v>0</v>
      </c>
      <c r="AA66" s="130" cm="1">
        <f t="array" ref="AA66">SUMPRODUCT(SCNReq!$D55:$BT55,$D$8:$BT$8*($D$9:$BT$9=AA$17))/SUMIFS($D$8:$BT$8,$D$9:$BT$9,AA$17)</f>
        <v>1.312054721428915E-5</v>
      </c>
      <c r="AB66" s="130" cm="1">
        <f t="array" ref="AB66">SUMPRODUCT(SCNReq!$D55:$BT55,$D$8:$BT$8*($D$9:$BT$9=AB$17))/SUMIFS($D$8:$BT$8,$D$9:$BT$9,AB$17)</f>
        <v>4.0819480222232907E-5</v>
      </c>
      <c r="AC66" s="130" cm="1">
        <f t="array" ref="AC66">SUMPRODUCT(SCNReq!$D55:$BT55,$D$8:$BT$8*($D$9:$BT$9=AC$17))/SUMIFS($D$8:$BT$8,$D$9:$BT$9,AC$17)</f>
        <v>2.0409740111116453E-5</v>
      </c>
      <c r="AD66" s="130" cm="1">
        <f t="array" ref="AD66">SUMPRODUCT(SCNReq!$D55:$BT55,$D$8:$BT$8*($D$9:$BT$9=AD$17))/SUMIFS($D$8:$BT$8,$D$9:$BT$9,AD$17)</f>
        <v>0</v>
      </c>
      <c r="AE66" s="130" cm="1">
        <f t="array" ref="AE66">SUMPRODUCT(SCNReq!$D55:$BT55,$D$8:$BT$8*($D$9:$BT$9=AE$17))/SUMIFS($D$8:$BT$8,$D$9:$BT$9,AE$17)</f>
        <v>0</v>
      </c>
      <c r="AF66" s="130" cm="1">
        <f t="array" ref="AF66">SUMPRODUCT(SCNReq!$D55:$BT55,$D$8:$BT$8*($D$9:$BT$9=AF$17))/SUMIFS($D$8:$BT$8,$D$9:$BT$9,AF$17)</f>
        <v>1.39077800471465E-2</v>
      </c>
      <c r="AG66" s="130" cm="1">
        <f t="array" ref="AG66">SUMPRODUCT(SCNReq!$D55:$BT55,$D$8:$BT$8*($D$9:$BT$9=AG$17))/SUMIFS($D$8:$BT$8,$D$9:$BT$9,AG$17)</f>
        <v>2.0725042929454481E-5</v>
      </c>
      <c r="AH66" s="130" cm="1">
        <f t="array" ref="AH66">SUMPRODUCT(SCNReq!$D55:$BT55,$D$8:$BT$8*($D$9:$BT$9=AH$17))/SUMIFS($D$8:$BT$8,$D$9:$BT$9,AH$17)</f>
        <v>0.8603983116479208</v>
      </c>
      <c r="AI66" s="130" cm="1">
        <f t="array" ref="AI66">SUMPRODUCT(SCNReq!$D55:$BT55,$D$8:$BT$8*($D$9:$BT$9=AI$17))/SUMIFS($D$8:$BT$8,$D$9:$BT$9,AI$17)</f>
        <v>2.0877525073020458E-4</v>
      </c>
      <c r="AJ66" s="130" cm="1">
        <f t="array" ref="AJ66">SUMPRODUCT(SCNReq!$D55:$BT55,$D$8:$BT$8*($D$9:$BT$9=AJ$17))/SUMIFS($D$8:$BT$8,$D$9:$BT$9,AJ$17)</f>
        <v>3.498812590477107E-5</v>
      </c>
      <c r="AK66" s="130" cm="1">
        <f t="array" ref="AK66">SUMPRODUCT(SCNReq!$D55:$BT55,$D$8:$BT$8*($D$9:$BT$9=AK$17))/SUMIFS($D$8:$BT$8,$D$9:$BT$9,AK$17)</f>
        <v>0</v>
      </c>
      <c r="AL66" s="130" cm="1">
        <f t="array" ref="AL66">SUMPRODUCT(SCNReq!$D55:$BT55,$D$8:$BT$8*($D$9:$BT$9=AL$17))/SUMIFS($D$8:$BT$8,$D$9:$BT$9,AL$17)</f>
        <v>7.5661822269067441E-4</v>
      </c>
      <c r="AM66" s="130" cm="1">
        <f t="array" ref="AM66">SUMPRODUCT(SCNReq!$D55:$BT55,$D$8:$BT$8*($D$9:$BT$9=AM$17))/SUMIFS($D$8:$BT$8,$D$9:$BT$9,AM$17)</f>
        <v>2.6241094428578301E-5</v>
      </c>
      <c r="AN66" s="130" cm="1">
        <f t="array" ref="AN66">SUMPRODUCT(SCNReq!$D55:$BT55,$D$8:$BT$8*($D$9:$BT$9=AN$17))/SUMIFS($D$8:$BT$8,$D$9:$BT$9,AN$17)</f>
        <v>2.9684619953140287E-4</v>
      </c>
      <c r="AO66" s="130" cm="1">
        <f t="array" ref="AO66">SUMPRODUCT(SCNReq!$D55:$BT55,$D$8:$BT$8*($D$9:$BT$9=AO$17))/SUMIFS($D$8:$BT$8,$D$9:$BT$9,AO$17)</f>
        <v>5.4975092827871542E-3</v>
      </c>
      <c r="AP66" s="130" cm="1">
        <f t="array" ref="AP66">SUMPRODUCT(SCNReq!$D55:$BT55,$D$8:$BT$8*($D$9:$BT$9=AP$17))/SUMIFS($D$8:$BT$8,$D$9:$BT$9,AP$17)</f>
        <v>3.4735807730872472E-4</v>
      </c>
      <c r="AQ66" s="130" cm="1">
        <f t="array" ref="AQ66">SUMPRODUCT(SCNReq!$D55:$BT55,$D$8:$BT$8*($D$9:$BT$9=AQ$17))/SUMIFS($D$8:$BT$8,$D$9:$BT$9,AQ$17)</f>
        <v>1.8451373684283108E-3</v>
      </c>
      <c r="AR66" s="130" cm="1">
        <f t="array" ref="AR66">SUMPRODUCT(SCNReq!$D55:$BT55,$D$8:$BT$8*($D$9:$BT$9=AR$17))/SUMIFS($D$8:$BT$8,$D$9:$BT$9,AR$17)</f>
        <v>2.6745359044872221E-3</v>
      </c>
      <c r="AS66" s="130" cm="1">
        <f t="array" ref="AS66">SUMPRODUCT(SCNReq!$D55:$BT55,$D$8:$BT$8*($D$9:$BT$9=AS$17))/SUMIFS($D$8:$BT$8,$D$9:$BT$9,AS$17)</f>
        <v>0</v>
      </c>
      <c r="OS66" s="24"/>
      <c r="OT66" s="24"/>
      <c r="OU66" s="24"/>
      <c r="OV66" s="24"/>
    </row>
    <row r="67" spans="1:412" x14ac:dyDescent="0.3">
      <c r="A67" s="132">
        <v>5800</v>
      </c>
      <c r="B67" s="131">
        <v>18962</v>
      </c>
      <c r="C67" s="133" t="str">
        <v>ISIC 58T60</v>
      </c>
      <c r="D67" s="130" cm="1">
        <f t="array" ref="D67">SUMPRODUCT(SCNReq!$D56:$BT56,$D$8:$BT$8*($D$9:$BT$9=D$17))/SUMIFS($D$8:$BT$8,$D$9:$BT$9,D$17)</f>
        <v>0</v>
      </c>
      <c r="E67" s="130" cm="1">
        <f t="array" ref="E67">SUMPRODUCT(SCNReq!$D56:$BT56,$D$8:$BT$8*($D$9:$BT$9=E$17))/SUMIFS($D$8:$BT$8,$D$9:$BT$9,E$17)</f>
        <v>0</v>
      </c>
      <c r="F67" s="130" cm="1">
        <f t="array" ref="F67">SUMPRODUCT(SCNReq!$D56:$BT56,$D$8:$BT$8*($D$9:$BT$9=F$17))/SUMIFS($D$8:$BT$8,$D$9:$BT$9,F$17)</f>
        <v>0</v>
      </c>
      <c r="G67" s="130" cm="1">
        <f t="array" ref="G67">SUMPRODUCT(SCNReq!$D56:$BT56,$D$8:$BT$8*($D$9:$BT$9=G$17))/SUMIFS($D$8:$BT$8,$D$9:$BT$9,G$17)</f>
        <v>0</v>
      </c>
      <c r="H67" s="130" cm="1">
        <f t="array" ref="H67">SUMPRODUCT(SCNReq!$D56:$BT56,$D$8:$BT$8*($D$9:$BT$9=H$17))/SUMIFS($D$8:$BT$8,$D$9:$BT$9,H$17)</f>
        <v>0</v>
      </c>
      <c r="I67" s="130" cm="1">
        <f t="array" ref="I67">SUMPRODUCT(SCNReq!$D56:$BT56,$D$8:$BT$8*($D$9:$BT$9=I$17))/SUMIFS($D$8:$BT$8,$D$9:$BT$9,I$17)</f>
        <v>0</v>
      </c>
      <c r="J67" s="130" cm="1">
        <f t="array" ref="J67">SUMPRODUCT(SCNReq!$D56:$BT56,$D$8:$BT$8*($D$9:$BT$9=J$17))/SUMIFS($D$8:$BT$8,$D$9:$BT$9,J$17)</f>
        <v>0</v>
      </c>
      <c r="K67" s="130" cm="1">
        <f t="array" ref="K67">SUMPRODUCT(SCNReq!$D56:$BT56,$D$8:$BT$8*($D$9:$BT$9=K$17))/SUMIFS($D$8:$BT$8,$D$9:$BT$9,K$17)</f>
        <v>0</v>
      </c>
      <c r="L67" s="130" cm="1">
        <f t="array" ref="L67">SUMPRODUCT(SCNReq!$D56:$BT56,$D$8:$BT$8*($D$9:$BT$9=L$17))/SUMIFS($D$8:$BT$8,$D$9:$BT$9,L$17)</f>
        <v>0</v>
      </c>
      <c r="M67" s="130" cm="1">
        <f t="array" ref="M67">SUMPRODUCT(SCNReq!$D56:$BT56,$D$8:$BT$8*($D$9:$BT$9=M$17))/SUMIFS($D$8:$BT$8,$D$9:$BT$9,M$17)</f>
        <v>0</v>
      </c>
      <c r="N67" s="130" cm="1">
        <f t="array" ref="N67">SUMPRODUCT(SCNReq!$D56:$BT56,$D$8:$BT$8*($D$9:$BT$9=N$17))/SUMIFS($D$8:$BT$8,$D$9:$BT$9,N$17)</f>
        <v>1.3518748399014914E-4</v>
      </c>
      <c r="O67" s="130" cm="1">
        <f t="array" ref="O67">SUMPRODUCT(SCNReq!$D56:$BT56,$D$8:$BT$8*($D$9:$BT$9=O$17))/SUMIFS($D$8:$BT$8,$D$9:$BT$9,O$17)</f>
        <v>0</v>
      </c>
      <c r="P67" s="130" cm="1">
        <f t="array" ref="P67">SUMPRODUCT(SCNReq!$D56:$BT56,$D$8:$BT$8*($D$9:$BT$9=P$17))/SUMIFS($D$8:$BT$8,$D$9:$BT$9,P$17)</f>
        <v>0</v>
      </c>
      <c r="Q67" s="130" cm="1">
        <f t="array" ref="Q67">SUMPRODUCT(SCNReq!$D56:$BT56,$D$8:$BT$8*($D$9:$BT$9=Q$17))/SUMIFS($D$8:$BT$8,$D$9:$BT$9,Q$17)</f>
        <v>0</v>
      </c>
      <c r="R67" s="130" cm="1">
        <f t="array" ref="R67">SUMPRODUCT(SCNReq!$D56:$BT56,$D$8:$BT$8*($D$9:$BT$9=R$17))/SUMIFS($D$8:$BT$8,$D$9:$BT$9,R$17)</f>
        <v>0</v>
      </c>
      <c r="S67" s="130" cm="1">
        <f t="array" ref="S67">SUMPRODUCT(SCNReq!$D56:$BT56,$D$8:$BT$8*($D$9:$BT$9=S$17))/SUMIFS($D$8:$BT$8,$D$9:$BT$9,S$17)</f>
        <v>0</v>
      </c>
      <c r="T67" s="130" cm="1">
        <f t="array" ref="T67">SUMPRODUCT(SCNReq!$D56:$BT56,$D$8:$BT$8*($D$9:$BT$9=T$17))/SUMIFS($D$8:$BT$8,$D$9:$BT$9,T$17)</f>
        <v>0</v>
      </c>
      <c r="U67" s="130" cm="1">
        <f t="array" ref="U67">SUMPRODUCT(SCNReq!$D56:$BT56,$D$8:$BT$8*($D$9:$BT$9=U$17))/SUMIFS($D$8:$BT$8,$D$9:$BT$9,U$17)</f>
        <v>0</v>
      </c>
      <c r="V67" s="130" cm="1">
        <f t="array" ref="V67">SUMPRODUCT(SCNReq!$D56:$BT56,$D$8:$BT$8*($D$9:$BT$9=V$17))/SUMIFS($D$8:$BT$8,$D$9:$BT$9,V$17)</f>
        <v>0</v>
      </c>
      <c r="W67" s="130" cm="1">
        <f t="array" ref="W67">SUMPRODUCT(SCNReq!$D56:$BT56,$D$8:$BT$8*($D$9:$BT$9=W$17))/SUMIFS($D$8:$BT$8,$D$9:$BT$9,W$17)</f>
        <v>0</v>
      </c>
      <c r="X67" s="130" cm="1">
        <f t="array" ref="X67">SUMPRODUCT(SCNReq!$D56:$BT56,$D$8:$BT$8*($D$9:$BT$9=X$17))/SUMIFS($D$8:$BT$8,$D$9:$BT$9,X$17)</f>
        <v>0</v>
      </c>
      <c r="Y67" s="130" cm="1">
        <f t="array" ref="Y67">SUMPRODUCT(SCNReq!$D56:$BT56,$D$8:$BT$8*($D$9:$BT$9=Y$17))/SUMIFS($D$8:$BT$8,$D$9:$BT$9,Y$17)</f>
        <v>0</v>
      </c>
      <c r="Z67" s="130" cm="1">
        <f t="array" ref="Z67">SUMPRODUCT(SCNReq!$D56:$BT56,$D$8:$BT$8*($D$9:$BT$9=Z$17))/SUMIFS($D$8:$BT$8,$D$9:$BT$9,Z$17)</f>
        <v>0</v>
      </c>
      <c r="AA67" s="130" cm="1">
        <f t="array" ref="AA67">SUMPRODUCT(SCNReq!$D56:$BT56,$D$8:$BT$8*($D$9:$BT$9=AA$17))/SUMIFS($D$8:$BT$8,$D$9:$BT$9,AA$17)</f>
        <v>0</v>
      </c>
      <c r="AB67" s="130" cm="1">
        <f t="array" ref="AB67">SUMPRODUCT(SCNReq!$D56:$BT56,$D$8:$BT$8*($D$9:$BT$9=AB$17))/SUMIFS($D$8:$BT$8,$D$9:$BT$9,AB$17)</f>
        <v>1.3057813469134592E-4</v>
      </c>
      <c r="AC67" s="130" cm="1">
        <f t="array" ref="AC67">SUMPRODUCT(SCNReq!$D56:$BT56,$D$8:$BT$8*($D$9:$BT$9=AC$17))/SUMIFS($D$8:$BT$8,$D$9:$BT$9,AC$17)</f>
        <v>6.5289067345672961E-5</v>
      </c>
      <c r="AD67" s="130" cm="1">
        <f t="array" ref="AD67">SUMPRODUCT(SCNReq!$D56:$BT56,$D$8:$BT$8*($D$9:$BT$9=AD$17))/SUMIFS($D$8:$BT$8,$D$9:$BT$9,AD$17)</f>
        <v>0</v>
      </c>
      <c r="AE67" s="130" cm="1">
        <f t="array" ref="AE67">SUMPRODUCT(SCNReq!$D56:$BT56,$D$8:$BT$8*($D$9:$BT$9=AE$17))/SUMIFS($D$8:$BT$8,$D$9:$BT$9,AE$17)</f>
        <v>0</v>
      </c>
      <c r="AF67" s="130" cm="1">
        <f t="array" ref="AF67">SUMPRODUCT(SCNReq!$D56:$BT56,$D$8:$BT$8*($D$9:$BT$9=AF$17))/SUMIFS($D$8:$BT$8,$D$9:$BT$9,AF$17)</f>
        <v>4.4070120458329252E-4</v>
      </c>
      <c r="AG67" s="130" cm="1">
        <f t="array" ref="AG67">SUMPRODUCT(SCNReq!$D56:$BT56,$D$8:$BT$8*($D$9:$BT$9=AG$17))/SUMIFS($D$8:$BT$8,$D$9:$BT$9,AG$17)</f>
        <v>0</v>
      </c>
      <c r="AH67" s="130" cm="1">
        <f t="array" ref="AH67">SUMPRODUCT(SCNReq!$D56:$BT56,$D$8:$BT$8*($D$9:$BT$9=AH$17))/SUMIFS($D$8:$BT$8,$D$9:$BT$9,AH$17)</f>
        <v>1.1069324405564728E-5</v>
      </c>
      <c r="AI67" s="130" cm="1">
        <f t="array" ref="AI67">SUMPRODUCT(SCNReq!$D56:$BT56,$D$8:$BT$8*($D$9:$BT$9=AI$17))/SUMIFS($D$8:$BT$8,$D$9:$BT$9,AI$17)</f>
        <v>0.33469077599086783</v>
      </c>
      <c r="AJ67" s="130" cm="1">
        <f t="array" ref="AJ67">SUMPRODUCT(SCNReq!$D56:$BT56,$D$8:$BT$8*($D$9:$BT$9=AJ$17))/SUMIFS($D$8:$BT$8,$D$9:$BT$9,AJ$17)</f>
        <v>2.4483400254627361E-4</v>
      </c>
      <c r="AK67" s="130" cm="1">
        <f t="array" ref="AK67">SUMPRODUCT(SCNReq!$D56:$BT56,$D$8:$BT$8*($D$9:$BT$9=AK$17))/SUMIFS($D$8:$BT$8,$D$9:$BT$9,AK$17)</f>
        <v>0</v>
      </c>
      <c r="AL67" s="130" cm="1">
        <f t="array" ref="AL67">SUMPRODUCT(SCNReq!$D56:$BT56,$D$8:$BT$8*($D$9:$BT$9=AL$17))/SUMIFS($D$8:$BT$8,$D$9:$BT$9,AL$17)</f>
        <v>3.0849084320830481E-3</v>
      </c>
      <c r="AM67" s="130" cm="1">
        <f t="array" ref="AM67">SUMPRODUCT(SCNReq!$D56:$BT56,$D$8:$BT$8*($D$9:$BT$9=AM$17))/SUMIFS($D$8:$BT$8,$D$9:$BT$9,AM$17)</f>
        <v>9.7933601018509442E-5</v>
      </c>
      <c r="AN67" s="130" cm="1">
        <f t="array" ref="AN67">SUMPRODUCT(SCNReq!$D56:$BT56,$D$8:$BT$8*($D$9:$BT$9=AN$17))/SUMIFS($D$8:$BT$8,$D$9:$BT$9,AN$17)</f>
        <v>3.1642781901329114E-4</v>
      </c>
      <c r="AO67" s="130" cm="1">
        <f t="array" ref="AO67">SUMPRODUCT(SCNReq!$D56:$BT56,$D$8:$BT$8*($D$9:$BT$9=AO$17))/SUMIFS($D$8:$BT$8,$D$9:$BT$9,AO$17)</f>
        <v>1.542454216041524E-2</v>
      </c>
      <c r="AP67" s="130" cm="1">
        <f t="array" ref="AP67">SUMPRODUCT(SCNReq!$D56:$BT56,$D$8:$BT$8*($D$9:$BT$9=AP$17))/SUMIFS($D$8:$BT$8,$D$9:$BT$9,AP$17)</f>
        <v>6.4292169456674287E-3</v>
      </c>
      <c r="AQ67" s="130" cm="1">
        <f t="array" ref="AQ67">SUMPRODUCT(SCNReq!$D56:$BT56,$D$8:$BT$8*($D$9:$BT$9=AQ$17))/SUMIFS($D$8:$BT$8,$D$9:$BT$9,AQ$17)</f>
        <v>1.1925251215942812E-4</v>
      </c>
      <c r="AR67" s="130" cm="1">
        <f t="array" ref="AR67">SUMPRODUCT(SCNReq!$D56:$BT56,$D$8:$BT$8*($D$9:$BT$9=AR$17))/SUMIFS($D$8:$BT$8,$D$9:$BT$9,AR$17)</f>
        <v>2.3845591443645559E-4</v>
      </c>
      <c r="AS67" s="130" cm="1">
        <f t="array" ref="AS67">SUMPRODUCT(SCNReq!$D56:$BT56,$D$8:$BT$8*($D$9:$BT$9=AS$17))/SUMIFS($D$8:$BT$8,$D$9:$BT$9,AS$17)</f>
        <v>0</v>
      </c>
      <c r="OS67" s="24"/>
      <c r="OT67" s="24"/>
      <c r="OU67" s="24"/>
      <c r="OV67" s="24"/>
    </row>
    <row r="68" spans="1:412" x14ac:dyDescent="0.3">
      <c r="A68" s="132">
        <v>5980</v>
      </c>
      <c r="B68" s="131">
        <v>35829</v>
      </c>
      <c r="C68" s="133" t="str">
        <v>ISIC 58T60</v>
      </c>
      <c r="D68" s="130" cm="1">
        <f t="array" ref="D68">SUMPRODUCT(SCNReq!$D57:$BT57,$D$8:$BT$8*($D$9:$BT$9=D$17))/SUMIFS($D$8:$BT$8,$D$9:$BT$9,D$17)</f>
        <v>0</v>
      </c>
      <c r="E68" s="130" cm="1">
        <f t="array" ref="E68">SUMPRODUCT(SCNReq!$D57:$BT57,$D$8:$BT$8*($D$9:$BT$9=E$17))/SUMIFS($D$8:$BT$8,$D$9:$BT$9,E$17)</f>
        <v>0</v>
      </c>
      <c r="F68" s="130" cm="1">
        <f t="array" ref="F68">SUMPRODUCT(SCNReq!$D57:$BT57,$D$8:$BT$8*($D$9:$BT$9=F$17))/SUMIFS($D$8:$BT$8,$D$9:$BT$9,F$17)</f>
        <v>0</v>
      </c>
      <c r="G68" s="130" cm="1">
        <f t="array" ref="G68">SUMPRODUCT(SCNReq!$D57:$BT57,$D$8:$BT$8*($D$9:$BT$9=G$17))/SUMIFS($D$8:$BT$8,$D$9:$BT$9,G$17)</f>
        <v>0</v>
      </c>
      <c r="H68" s="130" cm="1">
        <f t="array" ref="H68">SUMPRODUCT(SCNReq!$D57:$BT57,$D$8:$BT$8*($D$9:$BT$9=H$17))/SUMIFS($D$8:$BT$8,$D$9:$BT$9,H$17)</f>
        <v>0</v>
      </c>
      <c r="I68" s="130" cm="1">
        <f t="array" ref="I68">SUMPRODUCT(SCNReq!$D57:$BT57,$D$8:$BT$8*($D$9:$BT$9=I$17))/SUMIFS($D$8:$BT$8,$D$9:$BT$9,I$17)</f>
        <v>0</v>
      </c>
      <c r="J68" s="130" cm="1">
        <f t="array" ref="J68">SUMPRODUCT(SCNReq!$D57:$BT57,$D$8:$BT$8*($D$9:$BT$9=J$17))/SUMIFS($D$8:$BT$8,$D$9:$BT$9,J$17)</f>
        <v>0</v>
      </c>
      <c r="K68" s="130" cm="1">
        <f t="array" ref="K68">SUMPRODUCT(SCNReq!$D57:$BT57,$D$8:$BT$8*($D$9:$BT$9=K$17))/SUMIFS($D$8:$BT$8,$D$9:$BT$9,K$17)</f>
        <v>0</v>
      </c>
      <c r="L68" s="130" cm="1">
        <f t="array" ref="L68">SUMPRODUCT(SCNReq!$D57:$BT57,$D$8:$BT$8*($D$9:$BT$9=L$17))/SUMIFS($D$8:$BT$8,$D$9:$BT$9,L$17)</f>
        <v>0</v>
      </c>
      <c r="M68" s="130" cm="1">
        <f t="array" ref="M68">SUMPRODUCT(SCNReq!$D57:$BT57,$D$8:$BT$8*($D$9:$BT$9=M$17))/SUMIFS($D$8:$BT$8,$D$9:$BT$9,M$17)</f>
        <v>0</v>
      </c>
      <c r="N68" s="130" cm="1">
        <f t="array" ref="N68">SUMPRODUCT(SCNReq!$D57:$BT57,$D$8:$BT$8*($D$9:$BT$9=N$17))/SUMIFS($D$8:$BT$8,$D$9:$BT$9,N$17)</f>
        <v>0</v>
      </c>
      <c r="O68" s="130" cm="1">
        <f t="array" ref="O68">SUMPRODUCT(SCNReq!$D57:$BT57,$D$8:$BT$8*($D$9:$BT$9=O$17))/SUMIFS($D$8:$BT$8,$D$9:$BT$9,O$17)</f>
        <v>0</v>
      </c>
      <c r="P68" s="130" cm="1">
        <f t="array" ref="P68">SUMPRODUCT(SCNReq!$D57:$BT57,$D$8:$BT$8*($D$9:$BT$9=P$17))/SUMIFS($D$8:$BT$8,$D$9:$BT$9,P$17)</f>
        <v>0</v>
      </c>
      <c r="Q68" s="130" cm="1">
        <f t="array" ref="Q68">SUMPRODUCT(SCNReq!$D57:$BT57,$D$8:$BT$8*($D$9:$BT$9=Q$17))/SUMIFS($D$8:$BT$8,$D$9:$BT$9,Q$17)</f>
        <v>0</v>
      </c>
      <c r="R68" s="130" cm="1">
        <f t="array" ref="R68">SUMPRODUCT(SCNReq!$D57:$BT57,$D$8:$BT$8*($D$9:$BT$9=R$17))/SUMIFS($D$8:$BT$8,$D$9:$BT$9,R$17)</f>
        <v>0</v>
      </c>
      <c r="S68" s="130" cm="1">
        <f t="array" ref="S68">SUMPRODUCT(SCNReq!$D57:$BT57,$D$8:$BT$8*($D$9:$BT$9=S$17))/SUMIFS($D$8:$BT$8,$D$9:$BT$9,S$17)</f>
        <v>0</v>
      </c>
      <c r="T68" s="130" cm="1">
        <f t="array" ref="T68">SUMPRODUCT(SCNReq!$D57:$BT57,$D$8:$BT$8*($D$9:$BT$9=T$17))/SUMIFS($D$8:$BT$8,$D$9:$BT$9,T$17)</f>
        <v>0</v>
      </c>
      <c r="U68" s="130" cm="1">
        <f t="array" ref="U68">SUMPRODUCT(SCNReq!$D57:$BT57,$D$8:$BT$8*($D$9:$BT$9=U$17))/SUMIFS($D$8:$BT$8,$D$9:$BT$9,U$17)</f>
        <v>0</v>
      </c>
      <c r="V68" s="130" cm="1">
        <f t="array" ref="V68">SUMPRODUCT(SCNReq!$D57:$BT57,$D$8:$BT$8*($D$9:$BT$9=V$17))/SUMIFS($D$8:$BT$8,$D$9:$BT$9,V$17)</f>
        <v>0</v>
      </c>
      <c r="W68" s="130" cm="1">
        <f t="array" ref="W68">SUMPRODUCT(SCNReq!$D57:$BT57,$D$8:$BT$8*($D$9:$BT$9=W$17))/SUMIFS($D$8:$BT$8,$D$9:$BT$9,W$17)</f>
        <v>0</v>
      </c>
      <c r="X68" s="130" cm="1">
        <f t="array" ref="X68">SUMPRODUCT(SCNReq!$D57:$BT57,$D$8:$BT$8*($D$9:$BT$9=X$17))/SUMIFS($D$8:$BT$8,$D$9:$BT$9,X$17)</f>
        <v>0</v>
      </c>
      <c r="Y68" s="130" cm="1">
        <f t="array" ref="Y68">SUMPRODUCT(SCNReq!$D57:$BT57,$D$8:$BT$8*($D$9:$BT$9=Y$17))/SUMIFS($D$8:$BT$8,$D$9:$BT$9,Y$17)</f>
        <v>0</v>
      </c>
      <c r="Z68" s="130" cm="1">
        <f t="array" ref="Z68">SUMPRODUCT(SCNReq!$D57:$BT57,$D$8:$BT$8*($D$9:$BT$9=Z$17))/SUMIFS($D$8:$BT$8,$D$9:$BT$9,Z$17)</f>
        <v>0</v>
      </c>
      <c r="AA68" s="130" cm="1">
        <f t="array" ref="AA68">SUMPRODUCT(SCNReq!$D57:$BT57,$D$8:$BT$8*($D$9:$BT$9=AA$17))/SUMIFS($D$8:$BT$8,$D$9:$BT$9,AA$17)</f>
        <v>0</v>
      </c>
      <c r="AB68" s="130" cm="1">
        <f t="array" ref="AB68">SUMPRODUCT(SCNReq!$D57:$BT57,$D$8:$BT$8*($D$9:$BT$9=AB$17))/SUMIFS($D$8:$BT$8,$D$9:$BT$9,AB$17)</f>
        <v>0</v>
      </c>
      <c r="AC68" s="130" cm="1">
        <f t="array" ref="AC68">SUMPRODUCT(SCNReq!$D57:$BT57,$D$8:$BT$8*($D$9:$BT$9=AC$17))/SUMIFS($D$8:$BT$8,$D$9:$BT$9,AC$17)</f>
        <v>0</v>
      </c>
      <c r="AD68" s="130" cm="1">
        <f t="array" ref="AD68">SUMPRODUCT(SCNReq!$D57:$BT57,$D$8:$BT$8*($D$9:$BT$9=AD$17))/SUMIFS($D$8:$BT$8,$D$9:$BT$9,AD$17)</f>
        <v>0</v>
      </c>
      <c r="AE68" s="130" cm="1">
        <f t="array" ref="AE68">SUMPRODUCT(SCNReq!$D57:$BT57,$D$8:$BT$8*($D$9:$BT$9=AE$17))/SUMIFS($D$8:$BT$8,$D$9:$BT$9,AE$17)</f>
        <v>0</v>
      </c>
      <c r="AF68" s="130" cm="1">
        <f t="array" ref="AF68">SUMPRODUCT(SCNReq!$D57:$BT57,$D$8:$BT$8*($D$9:$BT$9=AF$17))/SUMIFS($D$8:$BT$8,$D$9:$BT$9,AF$17)</f>
        <v>0</v>
      </c>
      <c r="AG68" s="130" cm="1">
        <f t="array" ref="AG68">SUMPRODUCT(SCNReq!$D57:$BT57,$D$8:$BT$8*($D$9:$BT$9=AG$17))/SUMIFS($D$8:$BT$8,$D$9:$BT$9,AG$17)</f>
        <v>0</v>
      </c>
      <c r="AH68" s="130" cm="1">
        <f t="array" ref="AH68">SUMPRODUCT(SCNReq!$D57:$BT57,$D$8:$BT$8*($D$9:$BT$9=AH$17))/SUMIFS($D$8:$BT$8,$D$9:$BT$9,AH$17)</f>
        <v>2.4770193838667013E-6</v>
      </c>
      <c r="AI68" s="130" cm="1">
        <f t="array" ref="AI68">SUMPRODUCT(SCNReq!$D57:$BT57,$D$8:$BT$8*($D$9:$BT$9=AI$17))/SUMIFS($D$8:$BT$8,$D$9:$BT$9,AI$17)</f>
        <v>0.63584442367985861</v>
      </c>
      <c r="AJ68" s="130" cm="1">
        <f t="array" ref="AJ68">SUMPRODUCT(SCNReq!$D57:$BT57,$D$8:$BT$8*($D$9:$BT$9=AJ$17))/SUMIFS($D$8:$BT$8,$D$9:$BT$9,AJ$17)</f>
        <v>2.4018759176875369E-2</v>
      </c>
      <c r="AK68" s="130" cm="1">
        <f t="array" ref="AK68">SUMPRODUCT(SCNReq!$D57:$BT57,$D$8:$BT$8*($D$9:$BT$9=AK$17))/SUMIFS($D$8:$BT$8,$D$9:$BT$9,AK$17)</f>
        <v>0</v>
      </c>
      <c r="AL68" s="130" cm="1">
        <f t="array" ref="AL68">SUMPRODUCT(SCNReq!$D57:$BT57,$D$8:$BT$8*($D$9:$BT$9=AL$17))/SUMIFS($D$8:$BT$8,$D$9:$BT$9,AL$17)</f>
        <v>0</v>
      </c>
      <c r="AM68" s="130" cm="1">
        <f t="array" ref="AM68">SUMPRODUCT(SCNReq!$D57:$BT57,$D$8:$BT$8*($D$9:$BT$9=AM$17))/SUMIFS($D$8:$BT$8,$D$9:$BT$9,AM$17)</f>
        <v>0</v>
      </c>
      <c r="AN68" s="130" cm="1">
        <f t="array" ref="AN68">SUMPRODUCT(SCNReq!$D57:$BT57,$D$8:$BT$8*($D$9:$BT$9=AN$17))/SUMIFS($D$8:$BT$8,$D$9:$BT$9,AN$17)</f>
        <v>2.9945209549800378E-4</v>
      </c>
      <c r="AO68" s="130" cm="1">
        <f t="array" ref="AO68">SUMPRODUCT(SCNReq!$D57:$BT57,$D$8:$BT$8*($D$9:$BT$9=AO$17))/SUMIFS($D$8:$BT$8,$D$9:$BT$9,AO$17)</f>
        <v>1.2710657228638426E-3</v>
      </c>
      <c r="AP68" s="130" cm="1">
        <f t="array" ref="AP68">SUMPRODUCT(SCNReq!$D57:$BT57,$D$8:$BT$8*($D$9:$BT$9=AP$17))/SUMIFS($D$8:$BT$8,$D$9:$BT$9,AP$17)</f>
        <v>0</v>
      </c>
      <c r="AQ68" s="130" cm="1">
        <f t="array" ref="AQ68">SUMPRODUCT(SCNReq!$D57:$BT57,$D$8:$BT$8*($D$9:$BT$9=AQ$17))/SUMIFS($D$8:$BT$8,$D$9:$BT$9,AQ$17)</f>
        <v>0</v>
      </c>
      <c r="AR68" s="130" cm="1">
        <f t="array" ref="AR68">SUMPRODUCT(SCNReq!$D57:$BT57,$D$8:$BT$8*($D$9:$BT$9=AR$17))/SUMIFS($D$8:$BT$8,$D$9:$BT$9,AR$17)</f>
        <v>9.0821199543919301E-5</v>
      </c>
      <c r="AS68" s="130" cm="1">
        <f t="array" ref="AS68">SUMPRODUCT(SCNReq!$D57:$BT57,$D$8:$BT$8*($D$9:$BT$9=AS$17))/SUMIFS($D$8:$BT$8,$D$9:$BT$9,AS$17)</f>
        <v>0</v>
      </c>
      <c r="OS68" s="24"/>
      <c r="OT68" s="24"/>
      <c r="OU68" s="24"/>
      <c r="OV68" s="24"/>
    </row>
    <row r="69" spans="1:412" x14ac:dyDescent="0.3">
      <c r="A69" s="132">
        <v>6100</v>
      </c>
      <c r="B69" s="131">
        <v>117659</v>
      </c>
      <c r="C69" s="133" t="str">
        <v>ISIC 61</v>
      </c>
      <c r="D69" s="130" cm="1">
        <f t="array" ref="D69">SUMPRODUCT(SCNReq!$D58:$BT58,$D$8:$BT$8*($D$9:$BT$9=D$17))/SUMIFS($D$8:$BT$8,$D$9:$BT$9,D$17)</f>
        <v>0</v>
      </c>
      <c r="E69" s="130" cm="1">
        <f t="array" ref="E69">SUMPRODUCT(SCNReq!$D58:$BT58,$D$8:$BT$8*($D$9:$BT$9=E$17))/SUMIFS($D$8:$BT$8,$D$9:$BT$9,E$17)</f>
        <v>0</v>
      </c>
      <c r="F69" s="130" cm="1">
        <f t="array" ref="F69">SUMPRODUCT(SCNReq!$D58:$BT58,$D$8:$BT$8*($D$9:$BT$9=F$17))/SUMIFS($D$8:$BT$8,$D$9:$BT$9,F$17)</f>
        <v>2.4959596652918088E-5</v>
      </c>
      <c r="G69" s="130" cm="1">
        <f t="array" ref="G69">SUMPRODUCT(SCNReq!$D58:$BT58,$D$8:$BT$8*($D$9:$BT$9=G$17))/SUMIFS($D$8:$BT$8,$D$9:$BT$9,G$17)</f>
        <v>6.239899163229522E-6</v>
      </c>
      <c r="H69" s="130" cm="1">
        <f t="array" ref="H69">SUMPRODUCT(SCNReq!$D58:$BT58,$D$8:$BT$8*($D$9:$BT$9=H$17))/SUMIFS($D$8:$BT$8,$D$9:$BT$9,H$17)</f>
        <v>0</v>
      </c>
      <c r="I69" s="130" cm="1">
        <f t="array" ref="I69">SUMPRODUCT(SCNReq!$D58:$BT58,$D$8:$BT$8*($D$9:$BT$9=I$17))/SUMIFS($D$8:$BT$8,$D$9:$BT$9,I$17)</f>
        <v>5.0547112834547392E-5</v>
      </c>
      <c r="J69" s="130" cm="1">
        <f t="array" ref="J69">SUMPRODUCT(SCNReq!$D58:$BT58,$D$8:$BT$8*($D$9:$BT$9=J$17))/SUMIFS($D$8:$BT$8,$D$9:$BT$9,J$17)</f>
        <v>1.8052252948877277E-5</v>
      </c>
      <c r="K69" s="130" cm="1">
        <f t="array" ref="K69">SUMPRODUCT(SCNReq!$D58:$BT58,$D$8:$BT$8*($D$9:$BT$9=K$17))/SUMIFS($D$8:$BT$8,$D$9:$BT$9,K$17)</f>
        <v>0</v>
      </c>
      <c r="L69" s="130" cm="1">
        <f t="array" ref="L69">SUMPRODUCT(SCNReq!$D58:$BT58,$D$8:$BT$8*($D$9:$BT$9=L$17))/SUMIFS($D$8:$BT$8,$D$9:$BT$9,L$17)</f>
        <v>2.4959596652918088E-5</v>
      </c>
      <c r="M69" s="130" cm="1">
        <f t="array" ref="M69">SUMPRODUCT(SCNReq!$D58:$BT58,$D$8:$BT$8*($D$9:$BT$9=M$17))/SUMIFS($D$8:$BT$8,$D$9:$BT$9,M$17)</f>
        <v>1.1164393040909937E-5</v>
      </c>
      <c r="N69" s="130" cm="1">
        <f t="array" ref="N69">SUMPRODUCT(SCNReq!$D58:$BT58,$D$8:$BT$8*($D$9:$BT$9=N$17))/SUMIFS($D$8:$BT$8,$D$9:$BT$9,N$17)</f>
        <v>1.7555181939911285E-5</v>
      </c>
      <c r="O69" s="130" cm="1">
        <f t="array" ref="O69">SUMPRODUCT(SCNReq!$D58:$BT58,$D$8:$BT$8*($D$9:$BT$9=O$17))/SUMIFS($D$8:$BT$8,$D$9:$BT$9,O$17)</f>
        <v>1.8719697489688566E-5</v>
      </c>
      <c r="P69" s="130" cm="1">
        <f t="array" ref="P69">SUMPRODUCT(SCNReq!$D58:$BT58,$D$8:$BT$8*($D$9:$BT$9=P$17))/SUMIFS($D$8:$BT$8,$D$9:$BT$9,P$17)</f>
        <v>6.2398991632295228E-6</v>
      </c>
      <c r="Q69" s="130" cm="1">
        <f t="array" ref="Q69">SUMPRODUCT(SCNReq!$D58:$BT58,$D$8:$BT$8*($D$9:$BT$9=Q$17))/SUMIFS($D$8:$BT$8,$D$9:$BT$9,Q$17)</f>
        <v>9.9838386611672369E-6</v>
      </c>
      <c r="R69" s="130" cm="1">
        <f t="array" ref="R69">SUMPRODUCT(SCNReq!$D58:$BT58,$D$8:$BT$8*($D$9:$BT$9=R$17))/SUMIFS($D$8:$BT$8,$D$9:$BT$9,R$17)</f>
        <v>1.4975757991750854E-5</v>
      </c>
      <c r="S69" s="130" cm="1">
        <f t="array" ref="S69">SUMPRODUCT(SCNReq!$D58:$BT58,$D$8:$BT$8*($D$9:$BT$9=S$17))/SUMIFS($D$8:$BT$8,$D$9:$BT$9,S$17)</f>
        <v>1.2479798326459046E-5</v>
      </c>
      <c r="T69" s="130" cm="1">
        <f t="array" ref="T69">SUMPRODUCT(SCNReq!$D58:$BT58,$D$8:$BT$8*($D$9:$BT$9=T$17))/SUMIFS($D$8:$BT$8,$D$9:$BT$9,T$17)</f>
        <v>6.2398991632295212E-6</v>
      </c>
      <c r="U69" s="130" cm="1">
        <f t="array" ref="U69">SUMPRODUCT(SCNReq!$D58:$BT58,$D$8:$BT$8*($D$9:$BT$9=U$17))/SUMIFS($D$8:$BT$8,$D$9:$BT$9,U$17)</f>
        <v>1.8719697489688566E-5</v>
      </c>
      <c r="V69" s="130" cm="1">
        <f t="array" ref="V69">SUMPRODUCT(SCNReq!$D58:$BT58,$D$8:$BT$8*($D$9:$BT$9=V$17))/SUMIFS($D$8:$BT$8,$D$9:$BT$9,V$17)</f>
        <v>4.3679294142606654E-5</v>
      </c>
      <c r="W69" s="130" cm="1">
        <f t="array" ref="W69">SUMPRODUCT(SCNReq!$D58:$BT58,$D$8:$BT$8*($D$9:$BT$9=W$17))/SUMIFS($D$8:$BT$8,$D$9:$BT$9,W$17)</f>
        <v>2.4959596652918088E-5</v>
      </c>
      <c r="X69" s="130" cm="1">
        <f t="array" ref="X69">SUMPRODUCT(SCNReq!$D58:$BT58,$D$8:$BT$8*($D$9:$BT$9=X$17))/SUMIFS($D$8:$BT$8,$D$9:$BT$9,X$17)</f>
        <v>3.119949581614761E-5</v>
      </c>
      <c r="Y69" s="130" cm="1">
        <f t="array" ref="Y69">SUMPRODUCT(SCNReq!$D58:$BT58,$D$8:$BT$8*($D$9:$BT$9=Y$17))/SUMIFS($D$8:$BT$8,$D$9:$BT$9,Y$17)</f>
        <v>6.8638890795524749E-5</v>
      </c>
      <c r="Z69" s="130" cm="1">
        <f t="array" ref="Z69">SUMPRODUCT(SCNReq!$D58:$BT58,$D$8:$BT$8*($D$9:$BT$9=Z$17))/SUMIFS($D$8:$BT$8,$D$9:$BT$9,Z$17)</f>
        <v>2.2436742256107936E-5</v>
      </c>
      <c r="AA69" s="130" cm="1">
        <f t="array" ref="AA69">SUMPRODUCT(SCNReq!$D58:$BT58,$D$8:$BT$8*($D$9:$BT$9=AA$17))/SUMIFS($D$8:$BT$8,$D$9:$BT$9,AA$17)</f>
        <v>6.2398991632295212E-6</v>
      </c>
      <c r="AB69" s="130" cm="1">
        <f t="array" ref="AB69">SUMPRODUCT(SCNReq!$D58:$BT58,$D$8:$BT$8*($D$9:$BT$9=AB$17))/SUMIFS($D$8:$BT$8,$D$9:$BT$9,AB$17)</f>
        <v>2.0799663877431739E-5</v>
      </c>
      <c r="AC69" s="130" cm="1">
        <f t="array" ref="AC69">SUMPRODUCT(SCNReq!$D58:$BT58,$D$8:$BT$8*($D$9:$BT$9=AC$17))/SUMIFS($D$8:$BT$8,$D$9:$BT$9,AC$17)</f>
        <v>1.0399831938715869E-5</v>
      </c>
      <c r="AD69" s="130" cm="1">
        <f t="array" ref="AD69">SUMPRODUCT(SCNReq!$D58:$BT58,$D$8:$BT$8*($D$9:$BT$9=AD$17))/SUMIFS($D$8:$BT$8,$D$9:$BT$9,AD$17)</f>
        <v>0</v>
      </c>
      <c r="AE69" s="130" cm="1">
        <f t="array" ref="AE69">SUMPRODUCT(SCNReq!$D58:$BT58,$D$8:$BT$8*($D$9:$BT$9=AE$17))/SUMIFS($D$8:$BT$8,$D$9:$BT$9,AE$17)</f>
        <v>1.7471717657042662E-4</v>
      </c>
      <c r="AF69" s="130" cm="1">
        <f t="array" ref="AF69">SUMPRODUCT(SCNReq!$D58:$BT58,$D$8:$BT$8*($D$9:$BT$9=AF$17))/SUMIFS($D$8:$BT$8,$D$9:$BT$9,AF$17)</f>
        <v>1.1855808410136092E-4</v>
      </c>
      <c r="AG69" s="130" cm="1">
        <f t="array" ref="AG69">SUMPRODUCT(SCNReq!$D58:$BT58,$D$8:$BT$8*($D$9:$BT$9=AG$17))/SUMIFS($D$8:$BT$8,$D$9:$BT$9,AG$17)</f>
        <v>7.4457478132099636E-5</v>
      </c>
      <c r="AH69" s="130" cm="1">
        <f t="array" ref="AH69">SUMPRODUCT(SCNReq!$D58:$BT58,$D$8:$BT$8*($D$9:$BT$9=AH$17))/SUMIFS($D$8:$BT$8,$D$9:$BT$9,AH$17)</f>
        <v>7.052887607262084E-7</v>
      </c>
      <c r="AI69" s="130" cm="1">
        <f t="array" ref="AI69">SUMPRODUCT(SCNReq!$D58:$BT58,$D$8:$BT$8*($D$9:$BT$9=AI$17))/SUMIFS($D$8:$BT$8,$D$9:$BT$9,AI$17)</f>
        <v>1.6798791151308316E-5</v>
      </c>
      <c r="AJ69" s="130" cm="1">
        <f t="array" ref="AJ69">SUMPRODUCT(SCNReq!$D58:$BT58,$D$8:$BT$8*($D$9:$BT$9=AJ$17))/SUMIFS($D$8:$BT$8,$D$9:$BT$9,AJ$17)</f>
        <v>0.99559463119075997</v>
      </c>
      <c r="AK69" s="130" cm="1">
        <f t="array" ref="AK69">SUMPRODUCT(SCNReq!$D58:$BT58,$D$8:$BT$8*($D$9:$BT$9=AK$17))/SUMIFS($D$8:$BT$8,$D$9:$BT$9,AK$17)</f>
        <v>2.0591667238657423E-4</v>
      </c>
      <c r="AL69" s="130" cm="1">
        <f t="array" ref="AL69">SUMPRODUCT(SCNReq!$D58:$BT58,$D$8:$BT$8*($D$9:$BT$9=AL$17))/SUMIFS($D$8:$BT$8,$D$9:$BT$9,AL$17)</f>
        <v>1.1918207401768388E-3</v>
      </c>
      <c r="AM69" s="130" cm="1">
        <f t="array" ref="AM69">SUMPRODUCT(SCNReq!$D58:$BT58,$D$8:$BT$8*($D$9:$BT$9=AM$17))/SUMIFS($D$8:$BT$8,$D$9:$BT$9,AM$17)</f>
        <v>9.359848744844285E-5</v>
      </c>
      <c r="AN69" s="130" cm="1">
        <f t="array" ref="AN69">SUMPRODUCT(SCNReq!$D58:$BT58,$D$8:$BT$8*($D$9:$BT$9=AN$17))/SUMIFS($D$8:$BT$8,$D$9:$BT$9,AN$17)</f>
        <v>1.9767764874395255E-4</v>
      </c>
      <c r="AO69" s="130" cm="1">
        <f t="array" ref="AO69">SUMPRODUCT(SCNReq!$D58:$BT58,$D$8:$BT$8*($D$9:$BT$9=AO$17))/SUMIFS($D$8:$BT$8,$D$9:$BT$9,AO$17)</f>
        <v>1.2479798326459042E-5</v>
      </c>
      <c r="AP69" s="130" cm="1">
        <f t="array" ref="AP69">SUMPRODUCT(SCNReq!$D58:$BT58,$D$8:$BT$8*($D$9:$BT$9=AP$17))/SUMIFS($D$8:$BT$8,$D$9:$BT$9,AP$17)</f>
        <v>6.1499765401028556E-5</v>
      </c>
      <c r="AQ69" s="130" cm="1">
        <f t="array" ref="AQ69">SUMPRODUCT(SCNReq!$D58:$BT58,$D$8:$BT$8*($D$9:$BT$9=AQ$17))/SUMIFS($D$8:$BT$8,$D$9:$BT$9,AQ$17)</f>
        <v>9.6074675978583725E-5</v>
      </c>
      <c r="AR69" s="130" cm="1">
        <f t="array" ref="AR69">SUMPRODUCT(SCNReq!$D58:$BT58,$D$8:$BT$8*($D$9:$BT$9=AR$17))/SUMIFS($D$8:$BT$8,$D$9:$BT$9,AR$17)</f>
        <v>2.0926817823441803E-4</v>
      </c>
      <c r="AS69" s="130" cm="1">
        <f t="array" ref="AS69">SUMPRODUCT(SCNReq!$D58:$BT58,$D$8:$BT$8*($D$9:$BT$9=AS$17))/SUMIFS($D$8:$BT$8,$D$9:$BT$9,AS$17)</f>
        <v>0</v>
      </c>
      <c r="OS69" s="24"/>
      <c r="OT69" s="24"/>
      <c r="OU69" s="24"/>
      <c r="OV69" s="24"/>
    </row>
    <row r="70" spans="1:412" x14ac:dyDescent="0.3">
      <c r="A70" s="132">
        <v>6280</v>
      </c>
      <c r="B70" s="131">
        <v>91109</v>
      </c>
      <c r="C70" s="133" t="str">
        <v>ISIC 62T63</v>
      </c>
      <c r="D70" s="130" cm="1">
        <f t="array" ref="D70">SUMPRODUCT(SCNReq!$D59:$BT59,$D$8:$BT$8*($D$9:$BT$9=D$17))/SUMIFS($D$8:$BT$8,$D$9:$BT$9,D$17)</f>
        <v>4.6901024313259876E-6</v>
      </c>
      <c r="E70" s="130" cm="1">
        <f t="array" ref="E70">SUMPRODUCT(SCNReq!$D59:$BT59,$D$8:$BT$8*($D$9:$BT$9=E$17))/SUMIFS($D$8:$BT$8,$D$9:$BT$9,E$17)</f>
        <v>0</v>
      </c>
      <c r="F70" s="130" cm="1">
        <f t="array" ref="F70">SUMPRODUCT(SCNReq!$D59:$BT59,$D$8:$BT$8*($D$9:$BT$9=F$17))/SUMIFS($D$8:$BT$8,$D$9:$BT$9,F$17)</f>
        <v>1.5013098928815391E-5</v>
      </c>
      <c r="G70" s="130" cm="1">
        <f t="array" ref="G70">SUMPRODUCT(SCNReq!$D59:$BT59,$D$8:$BT$8*($D$9:$BT$9=G$17))/SUMIFS($D$8:$BT$8,$D$9:$BT$9,G$17)</f>
        <v>6.0052395715261564E-5</v>
      </c>
      <c r="H70" s="130" cm="1">
        <f t="array" ref="H70">SUMPRODUCT(SCNReq!$D59:$BT59,$D$8:$BT$8*($D$9:$BT$9=H$17))/SUMIFS($D$8:$BT$8,$D$9:$BT$9,H$17)</f>
        <v>7.5065494644076955E-6</v>
      </c>
      <c r="I70" s="130" cm="1">
        <f t="array" ref="I70">SUMPRODUCT(SCNReq!$D59:$BT59,$D$8:$BT$8*($D$9:$BT$9=I$17))/SUMIFS($D$8:$BT$8,$D$9:$BT$9,I$17)</f>
        <v>1.7453398959781533E-4</v>
      </c>
      <c r="J70" s="130" cm="1">
        <f t="array" ref="J70">SUMPRODUCT(SCNReq!$D59:$BT59,$D$8:$BT$8*($D$9:$BT$9=J$17))/SUMIFS($D$8:$BT$8,$D$9:$BT$9,J$17)</f>
        <v>1.2961783300247142E-5</v>
      </c>
      <c r="K70" s="130" cm="1">
        <f t="array" ref="K70">SUMPRODUCT(SCNReq!$D59:$BT59,$D$8:$BT$8*($D$9:$BT$9=K$17))/SUMIFS($D$8:$BT$8,$D$9:$BT$9,K$17)</f>
        <v>0</v>
      </c>
      <c r="L70" s="130" cm="1">
        <f t="array" ref="L70">SUMPRODUCT(SCNReq!$D59:$BT59,$D$8:$BT$8*($D$9:$BT$9=L$17))/SUMIFS($D$8:$BT$8,$D$9:$BT$9,L$17)</f>
        <v>4.2231929856373285E-5</v>
      </c>
      <c r="M70" s="130" cm="1">
        <f t="array" ref="M70">SUMPRODUCT(SCNReq!$D59:$BT59,$D$8:$BT$8*($D$9:$BT$9=M$17))/SUMIFS($D$8:$BT$8,$D$9:$BT$9,M$17)</f>
        <v>1.3430676748036554E-5</v>
      </c>
      <c r="N70" s="130" cm="1">
        <f t="array" ref="N70">SUMPRODUCT(SCNReq!$D59:$BT59,$D$8:$BT$8*($D$9:$BT$9=N$17))/SUMIFS($D$8:$BT$8,$D$9:$BT$9,N$17)</f>
        <v>8.5270968345197324E-5</v>
      </c>
      <c r="O70" s="130" cm="1">
        <f t="array" ref="O70">SUMPRODUCT(SCNReq!$D59:$BT59,$D$8:$BT$8*($D$9:$BT$9=O$17))/SUMIFS($D$8:$BT$8,$D$9:$BT$9,O$17)</f>
        <v>1.2761134089493082E-4</v>
      </c>
      <c r="P70" s="130" cm="1">
        <f t="array" ref="P70">SUMPRODUCT(SCNReq!$D59:$BT59,$D$8:$BT$8*($D$9:$BT$9=P$17))/SUMIFS($D$8:$BT$8,$D$9:$BT$9,P$17)</f>
        <v>4.5039296786446168E-5</v>
      </c>
      <c r="Q70" s="130" cm="1">
        <f t="array" ref="Q70">SUMPRODUCT(SCNReq!$D59:$BT59,$D$8:$BT$8*($D$9:$BT$9=Q$17))/SUMIFS($D$8:$BT$8,$D$9:$BT$9,Q$17)</f>
        <v>1.2010479143052313E-5</v>
      </c>
      <c r="R70" s="130" cm="1">
        <f t="array" ref="R70">SUMPRODUCT(SCNReq!$D59:$BT59,$D$8:$BT$8*($D$9:$BT$9=R$17))/SUMIFS($D$8:$BT$8,$D$9:$BT$9,R$17)</f>
        <v>1.8015718714578469E-5</v>
      </c>
      <c r="S70" s="130" cm="1">
        <f t="array" ref="S70">SUMPRODUCT(SCNReq!$D59:$BT59,$D$8:$BT$8*($D$9:$BT$9=S$17))/SUMIFS($D$8:$BT$8,$D$9:$BT$9,S$17)</f>
        <v>5.2545846250853869E-5</v>
      </c>
      <c r="T70" s="130" cm="1">
        <f t="array" ref="T70">SUMPRODUCT(SCNReq!$D59:$BT59,$D$8:$BT$8*($D$9:$BT$9=T$17))/SUMIFS($D$8:$BT$8,$D$9:$BT$9,T$17)</f>
        <v>7.5065494644076963E-6</v>
      </c>
      <c r="U70" s="130" cm="1">
        <f t="array" ref="U70">SUMPRODUCT(SCNReq!$D59:$BT59,$D$8:$BT$8*($D$9:$BT$9=U$17))/SUMIFS($D$8:$BT$8,$D$9:$BT$9,U$17)</f>
        <v>5.2545846250853869E-5</v>
      </c>
      <c r="V70" s="130" cm="1">
        <f t="array" ref="V70">SUMPRODUCT(SCNReq!$D59:$BT59,$D$8:$BT$8*($D$9:$BT$9=V$17))/SUMIFS($D$8:$BT$8,$D$9:$BT$9,V$17)</f>
        <v>1.0509169250170774E-4</v>
      </c>
      <c r="W70" s="130" cm="1">
        <f t="array" ref="W70">SUMPRODUCT(SCNReq!$D59:$BT59,$D$8:$BT$8*($D$9:$BT$9=W$17))/SUMIFS($D$8:$BT$8,$D$9:$BT$9,W$17)</f>
        <v>1.5013098928815392E-4</v>
      </c>
      <c r="X70" s="130" cm="1">
        <f t="array" ref="X70">SUMPRODUCT(SCNReq!$D59:$BT59,$D$8:$BT$8*($D$9:$BT$9=X$17))/SUMIFS($D$8:$BT$8,$D$9:$BT$9,X$17)</f>
        <v>7.506549464407696E-5</v>
      </c>
      <c r="Y70" s="130" cm="1">
        <f t="array" ref="Y70">SUMPRODUCT(SCNReq!$D59:$BT59,$D$8:$BT$8*($D$9:$BT$9=Y$17))/SUMIFS($D$8:$BT$8,$D$9:$BT$9,Y$17)</f>
        <v>1.7639762744594274E-4</v>
      </c>
      <c r="Z70" s="130" cm="1">
        <f t="array" ref="Z70">SUMPRODUCT(SCNReq!$D59:$BT59,$D$8:$BT$8*($D$9:$BT$9=Z$17))/SUMIFS($D$8:$BT$8,$D$9:$BT$9,Z$17)</f>
        <v>3.0505065055368821E-5</v>
      </c>
      <c r="AA70" s="130" cm="1">
        <f t="array" ref="AA70">SUMPRODUCT(SCNReq!$D59:$BT59,$D$8:$BT$8*($D$9:$BT$9=AA$17))/SUMIFS($D$8:$BT$8,$D$9:$BT$9,AA$17)</f>
        <v>3.0026197857630782E-5</v>
      </c>
      <c r="AB70" s="130" cm="1">
        <f t="array" ref="AB70">SUMPRODUCT(SCNReq!$D59:$BT59,$D$8:$BT$8*($D$9:$BT$9=AB$17))/SUMIFS($D$8:$BT$8,$D$9:$BT$9,AB$17)</f>
        <v>6.6057635286787724E-4</v>
      </c>
      <c r="AC70" s="130" cm="1">
        <f t="array" ref="AC70">SUMPRODUCT(SCNReq!$D59:$BT59,$D$8:$BT$8*($D$9:$BT$9=AC$17))/SUMIFS($D$8:$BT$8,$D$9:$BT$9,AC$17)</f>
        <v>3.3028817643393862E-4</v>
      </c>
      <c r="AD70" s="130" cm="1">
        <f t="array" ref="AD70">SUMPRODUCT(SCNReq!$D59:$BT59,$D$8:$BT$8*($D$9:$BT$9=AD$17))/SUMIFS($D$8:$BT$8,$D$9:$BT$9,AD$17)</f>
        <v>2.8524887964749242E-4</v>
      </c>
      <c r="AE70" s="130" cm="1">
        <f t="array" ref="AE70">SUMPRODUCT(SCNReq!$D59:$BT59,$D$8:$BT$8*($D$9:$BT$9=AE$17))/SUMIFS($D$8:$BT$8,$D$9:$BT$9,AE$17)</f>
        <v>2.026768355390078E-4</v>
      </c>
      <c r="AF70" s="130" cm="1">
        <f t="array" ref="AF70">SUMPRODUCT(SCNReq!$D59:$BT59,$D$8:$BT$8*($D$9:$BT$9=AF$17))/SUMIFS($D$8:$BT$8,$D$9:$BT$9,AF$17)</f>
        <v>9.7885405015876344E-3</v>
      </c>
      <c r="AG70" s="130" cm="1">
        <f t="array" ref="AG70">SUMPRODUCT(SCNReq!$D59:$BT59,$D$8:$BT$8*($D$9:$BT$9=AG$17))/SUMIFS($D$8:$BT$8,$D$9:$BT$9,AG$17)</f>
        <v>4.4854747527454442E-4</v>
      </c>
      <c r="AH70" s="130" cm="1">
        <f t="array" ref="AH70">SUMPRODUCT(SCNReq!$D59:$BT59,$D$8:$BT$8*($D$9:$BT$9=AH$17))/SUMIFS($D$8:$BT$8,$D$9:$BT$9,AH$17)</f>
        <v>5.581011164096093E-5</v>
      </c>
      <c r="AI70" s="130" cm="1">
        <f t="array" ref="AI70">SUMPRODUCT(SCNReq!$D59:$BT59,$D$8:$BT$8*($D$9:$BT$9=AI$17))/SUMIFS($D$8:$BT$8,$D$9:$BT$9,AI$17)</f>
        <v>6.1009829787957203E-4</v>
      </c>
      <c r="AJ70" s="130" cm="1">
        <f t="array" ref="AJ70">SUMPRODUCT(SCNReq!$D59:$BT59,$D$8:$BT$8*($D$9:$BT$9=AJ$17))/SUMIFS($D$8:$BT$8,$D$9:$BT$9,AJ$17)</f>
        <v>1.7565325746714008E-3</v>
      </c>
      <c r="AK70" s="130" cm="1">
        <f t="array" ref="AK70">SUMPRODUCT(SCNReq!$D59:$BT59,$D$8:$BT$8*($D$9:$BT$9=AK$17))/SUMIFS($D$8:$BT$8,$D$9:$BT$9,AK$17)</f>
        <v>0.92839502465901502</v>
      </c>
      <c r="AL70" s="130" cm="1">
        <f t="array" ref="AL70">SUMPRODUCT(SCNReq!$D59:$BT59,$D$8:$BT$8*($D$9:$BT$9=AL$17))/SUMIFS($D$8:$BT$8,$D$9:$BT$9,AL$17)</f>
        <v>2.4141063077535149E-2</v>
      </c>
      <c r="AM70" s="130" cm="1">
        <f t="array" ref="AM70">SUMPRODUCT(SCNReq!$D59:$BT59,$D$8:$BT$8*($D$9:$BT$9=AM$17))/SUMIFS($D$8:$BT$8,$D$9:$BT$9,AM$17)</f>
        <v>1.2010479143052313E-4</v>
      </c>
      <c r="AN70" s="130" cm="1">
        <f t="array" ref="AN70">SUMPRODUCT(SCNReq!$D59:$BT59,$D$8:$BT$8*($D$9:$BT$9=AN$17))/SUMIFS($D$8:$BT$8,$D$9:$BT$9,AN$17)</f>
        <v>1.3043090098953055E-3</v>
      </c>
      <c r="AO70" s="130" cm="1">
        <f t="array" ref="AO70">SUMPRODUCT(SCNReq!$D59:$BT59,$D$8:$BT$8*($D$9:$BT$9=AO$17))/SUMIFS($D$8:$BT$8,$D$9:$BT$9,AO$17)</f>
        <v>1.7287583416530923E-2</v>
      </c>
      <c r="AP70" s="130" cm="1">
        <f t="array" ref="AP70">SUMPRODUCT(SCNReq!$D59:$BT59,$D$8:$BT$8*($D$9:$BT$9=AP$17))/SUMIFS($D$8:$BT$8,$D$9:$BT$9,AP$17)</f>
        <v>7.2715586608855108E-4</v>
      </c>
      <c r="AQ70" s="130" cm="1">
        <f t="array" ref="AQ70">SUMPRODUCT(SCNReq!$D59:$BT59,$D$8:$BT$8*($D$9:$BT$9=AQ$17))/SUMIFS($D$8:$BT$8,$D$9:$BT$9,AQ$17)</f>
        <v>1.0844491305674303E-3</v>
      </c>
      <c r="AR70" s="130" cm="1">
        <f t="array" ref="AR70">SUMPRODUCT(SCNReq!$D59:$BT59,$D$8:$BT$8*($D$9:$BT$9=AR$17))/SUMIFS($D$8:$BT$8,$D$9:$BT$9,AR$17)</f>
        <v>1.8363391788394376E-3</v>
      </c>
      <c r="AS70" s="130" cm="1">
        <f t="array" ref="AS70">SUMPRODUCT(SCNReq!$D59:$BT59,$D$8:$BT$8*($D$9:$BT$9=AS$17))/SUMIFS($D$8:$BT$8,$D$9:$BT$9,AS$17)</f>
        <v>0</v>
      </c>
      <c r="OS70" s="24"/>
      <c r="OT70" s="24"/>
      <c r="OU70" s="24"/>
      <c r="OV70" s="24"/>
    </row>
    <row r="71" spans="1:412" x14ac:dyDescent="0.3">
      <c r="A71" s="132">
        <v>6480</v>
      </c>
      <c r="B71" s="131">
        <v>359854</v>
      </c>
      <c r="C71" s="133" t="str">
        <v>ISIC 64T66</v>
      </c>
      <c r="D71" s="130" cm="1">
        <f t="array" ref="D71">SUMPRODUCT(SCNReq!$D60:$BT60,$D$8:$BT$8*($D$9:$BT$9=D$17))/SUMIFS($D$8:$BT$8,$D$9:$BT$9,D$17)</f>
        <v>5.8025284634530055E-4</v>
      </c>
      <c r="E71" s="130" cm="1">
        <f t="array" ref="E71">SUMPRODUCT(SCNReq!$D60:$BT60,$D$8:$BT$8*($D$9:$BT$9=E$17))/SUMIFS($D$8:$BT$8,$D$9:$BT$9,E$17)</f>
        <v>4.2386387526872968E-5</v>
      </c>
      <c r="F71" s="130" cm="1">
        <f t="array" ref="F71">SUMPRODUCT(SCNReq!$D60:$BT60,$D$8:$BT$8*($D$9:$BT$9=F$17))/SUMIFS($D$8:$BT$8,$D$9:$BT$9,F$17)</f>
        <v>5.1202756132462542E-4</v>
      </c>
      <c r="G71" s="130" cm="1">
        <f t="array" ref="G71">SUMPRODUCT(SCNReq!$D60:$BT60,$D$8:$BT$8*($D$9:$BT$9=G$17))/SUMIFS($D$8:$BT$8,$D$9:$BT$9,G$17)</f>
        <v>2.1023648213328993E-4</v>
      </c>
      <c r="H71" s="130" cm="1">
        <f t="array" ref="H71">SUMPRODUCT(SCNReq!$D60:$BT60,$D$8:$BT$8*($D$9:$BT$9=H$17))/SUMIFS($D$8:$BT$8,$D$9:$BT$9,H$17)</f>
        <v>4.4081843027947886E-5</v>
      </c>
      <c r="I71" s="130" cm="1">
        <f t="array" ref="I71">SUMPRODUCT(SCNReq!$D60:$BT60,$D$8:$BT$8*($D$9:$BT$9=I$17))/SUMIFS($D$8:$BT$8,$D$9:$BT$9,I$17)</f>
        <v>4.0615380429594015E-4</v>
      </c>
      <c r="J71" s="130" cm="1">
        <f t="array" ref="J71">SUMPRODUCT(SCNReq!$D60:$BT60,$D$8:$BT$8*($D$9:$BT$9=J$17))/SUMIFS($D$8:$BT$8,$D$9:$BT$9,J$17)</f>
        <v>9.9514395116588952E-5</v>
      </c>
      <c r="K71" s="130" cm="1">
        <f t="array" ref="K71">SUMPRODUCT(SCNReq!$D60:$BT60,$D$8:$BT$8*($D$9:$BT$9=K$17))/SUMIFS($D$8:$BT$8,$D$9:$BT$9,K$17)</f>
        <v>5.2559120533322475E-5</v>
      </c>
      <c r="L71" s="130" cm="1">
        <f t="array" ref="L71">SUMPRODUCT(SCNReq!$D60:$BT60,$D$8:$BT$8*($D$9:$BT$9=L$17))/SUMIFS($D$8:$BT$8,$D$9:$BT$9,L$17)</f>
        <v>2.0181813065910304E-4</v>
      </c>
      <c r="M71" s="130" cm="1">
        <f t="array" ref="M71">SUMPRODUCT(SCNReq!$D60:$BT60,$D$8:$BT$8*($D$9:$BT$9=M$17))/SUMIFS($D$8:$BT$8,$D$9:$BT$9,M$17)</f>
        <v>3.2325990482831292E-4</v>
      </c>
      <c r="N71" s="130" cm="1">
        <f t="array" ref="N71">SUMPRODUCT(SCNReq!$D60:$BT60,$D$8:$BT$8*($D$9:$BT$9=N$17))/SUMIFS($D$8:$BT$8,$D$9:$BT$9,N$17)</f>
        <v>2.2571173612168725E-4</v>
      </c>
      <c r="O71" s="130" cm="1">
        <f t="array" ref="O71">SUMPRODUCT(SCNReq!$D60:$BT60,$D$8:$BT$8*($D$9:$BT$9=O$17))/SUMIFS($D$8:$BT$8,$D$9:$BT$9,O$17)</f>
        <v>7.9686408550521182E-5</v>
      </c>
      <c r="P71" s="130" cm="1">
        <f t="array" ref="P71">SUMPRODUCT(SCNReq!$D60:$BT60,$D$8:$BT$8*($D$9:$BT$9=P$17))/SUMIFS($D$8:$BT$8,$D$9:$BT$9,P$17)</f>
        <v>2.051501156300652E-4</v>
      </c>
      <c r="Q71" s="130" cm="1">
        <f t="array" ref="Q71">SUMPRODUCT(SCNReq!$D60:$BT60,$D$8:$BT$8*($D$9:$BT$9=Q$17))/SUMIFS($D$8:$BT$8,$D$9:$BT$9,Q$17)</f>
        <v>8.3416410652886007E-5</v>
      </c>
      <c r="R71" s="130" cm="1">
        <f t="array" ref="R71">SUMPRODUCT(SCNReq!$D60:$BT60,$D$8:$BT$8*($D$9:$BT$9=R$17))/SUMIFS($D$8:$BT$8,$D$9:$BT$9,R$17)</f>
        <v>1.2512461597932899E-4</v>
      </c>
      <c r="S71" s="130" cm="1">
        <f t="array" ref="S71">SUMPRODUCT(SCNReq!$D60:$BT60,$D$8:$BT$8*($D$9:$BT$9=S$17))/SUMIFS($D$8:$BT$8,$D$9:$BT$9,S$17)</f>
        <v>2.2888649264511402E-4</v>
      </c>
      <c r="T71" s="130" cm="1">
        <f t="array" ref="T71">SUMPRODUCT(SCNReq!$D60:$BT60,$D$8:$BT$8*($D$9:$BT$9=T$17))/SUMIFS($D$8:$BT$8,$D$9:$BT$9,T$17)</f>
        <v>9.3250052559120538E-5</v>
      </c>
      <c r="U71" s="130" cm="1">
        <f t="array" ref="U71">SUMPRODUCT(SCNReq!$D60:$BT60,$D$8:$BT$8*($D$9:$BT$9=U$17))/SUMIFS($D$8:$BT$8,$D$9:$BT$9,U$17)</f>
        <v>1.983682936257655E-4</v>
      </c>
      <c r="V71" s="130" cm="1">
        <f t="array" ref="V71">SUMPRODUCT(SCNReq!$D60:$BT60,$D$8:$BT$8*($D$9:$BT$9=V$17))/SUMIFS($D$8:$BT$8,$D$9:$BT$9,V$17)</f>
        <v>8.3077319552671018E-5</v>
      </c>
      <c r="W71" s="130" cm="1">
        <f t="array" ref="W71">SUMPRODUCT(SCNReq!$D60:$BT60,$D$8:$BT$8*($D$9:$BT$9=W$17))/SUMIFS($D$8:$BT$8,$D$9:$BT$9,W$17)</f>
        <v>1.5259099509674269E-4</v>
      </c>
      <c r="X71" s="130" cm="1">
        <f t="array" ref="X71">SUMPRODUCT(SCNReq!$D60:$BT60,$D$8:$BT$8*($D$9:$BT$9=X$17))/SUMIFS($D$8:$BT$8,$D$9:$BT$9,X$17)</f>
        <v>2.5262286966016287E-4</v>
      </c>
      <c r="Y71" s="130" cm="1">
        <f t="array" ref="Y71">SUMPRODUCT(SCNReq!$D60:$BT60,$D$8:$BT$8*($D$9:$BT$9=Y$17))/SUMIFS($D$8:$BT$8,$D$9:$BT$9,Y$17)</f>
        <v>2.3246921127688085E-4</v>
      </c>
      <c r="Z71" s="130" cm="1">
        <f t="array" ref="Z71">SUMPRODUCT(SCNReq!$D60:$BT60,$D$8:$BT$8*($D$9:$BT$9=Z$17))/SUMIFS($D$8:$BT$8,$D$9:$BT$9,Z$17)</f>
        <v>8.6323533828791101E-5</v>
      </c>
      <c r="AA71" s="130" cm="1">
        <f t="array" ref="AA71">SUMPRODUCT(SCNReq!$D60:$BT60,$D$8:$BT$8*($D$9:$BT$9=AA$17))/SUMIFS($D$8:$BT$8,$D$9:$BT$9,AA$17)</f>
        <v>7.6295497548371346E-5</v>
      </c>
      <c r="AB71" s="130" cm="1">
        <f t="array" ref="AB71">SUMPRODUCT(SCNReq!$D60:$BT60,$D$8:$BT$8*($D$9:$BT$9=AB$17))/SUMIFS($D$8:$BT$8,$D$9:$BT$9,AB$17)</f>
        <v>5.1202756132462542E-4</v>
      </c>
      <c r="AC71" s="130" cm="1">
        <f t="array" ref="AC71">SUMPRODUCT(SCNReq!$D60:$BT60,$D$8:$BT$8*($D$9:$BT$9=AC$17))/SUMIFS($D$8:$BT$8,$D$9:$BT$9,AC$17)</f>
        <v>2.5601378066231271E-4</v>
      </c>
      <c r="AD71" s="130" cm="1">
        <f t="array" ref="AD71">SUMPRODUCT(SCNReq!$D60:$BT60,$D$8:$BT$8*($D$9:$BT$9=AD$17))/SUMIFS($D$8:$BT$8,$D$9:$BT$9,AD$17)</f>
        <v>2.0684557113114009E-4</v>
      </c>
      <c r="AE71" s="130" cm="1">
        <f t="array" ref="AE71">SUMPRODUCT(SCNReq!$D60:$BT60,$D$8:$BT$8*($D$9:$BT$9=AE$17))/SUMIFS($D$8:$BT$8,$D$9:$BT$9,AE$17)</f>
        <v>1.5004781184513032E-3</v>
      </c>
      <c r="AF71" s="130" cm="1">
        <f t="array" ref="AF71">SUMPRODUCT(SCNReq!$D60:$BT60,$D$8:$BT$8*($D$9:$BT$9=AF$17))/SUMIFS($D$8:$BT$8,$D$9:$BT$9,AF$17)</f>
        <v>6.1138125368761578E-3</v>
      </c>
      <c r="AG71" s="130" cm="1">
        <f t="array" ref="AG71">SUMPRODUCT(SCNReq!$D60:$BT60,$D$8:$BT$8*($D$9:$BT$9=AG$17))/SUMIFS($D$8:$BT$8,$D$9:$BT$9,AG$17)</f>
        <v>8.0059685996126354E-4</v>
      </c>
      <c r="AH71" s="130" cm="1">
        <f t="array" ref="AH71">SUMPRODUCT(SCNReq!$D60:$BT60,$D$8:$BT$8*($D$9:$BT$9=AH$17))/SUMIFS($D$8:$BT$8,$D$9:$BT$9,AH$17)</f>
        <v>4.3084302866897299E-4</v>
      </c>
      <c r="AI71" s="130" cm="1">
        <f t="array" ref="AI71">SUMPRODUCT(SCNReq!$D60:$BT60,$D$8:$BT$8*($D$9:$BT$9=AI$17))/SUMIFS($D$8:$BT$8,$D$9:$BT$9,AI$17)</f>
        <v>9.7885935567160881E-5</v>
      </c>
      <c r="AJ71" s="130" cm="1">
        <f t="array" ref="AJ71">SUMPRODUCT(SCNReq!$D60:$BT60,$D$8:$BT$8*($D$9:$BT$9=AJ$17))/SUMIFS($D$8:$BT$8,$D$9:$BT$9,AJ$17)</f>
        <v>5.2898211633537471E-4</v>
      </c>
      <c r="AK71" s="130" cm="1">
        <f t="array" ref="AK71">SUMPRODUCT(SCNReq!$D60:$BT60,$D$8:$BT$8*($D$9:$BT$9=AK$17))/SUMIFS($D$8:$BT$8,$D$9:$BT$9,AK$17)</f>
        <v>4.3742751927732909E-4</v>
      </c>
      <c r="AL71" s="130" cm="1">
        <f t="array" ref="AL71">SUMPRODUCT(SCNReq!$D60:$BT60,$D$8:$BT$8*($D$9:$BT$9=AL$17))/SUMIFS($D$8:$BT$8,$D$9:$BT$9,AL$17)</f>
        <v>0.9587309176483354</v>
      </c>
      <c r="AM71" s="130" cm="1">
        <f t="array" ref="AM71">SUMPRODUCT(SCNReq!$D60:$BT60,$D$8:$BT$8*($D$9:$BT$9=AM$17))/SUMIFS($D$8:$BT$8,$D$9:$BT$9,AM$17)</f>
        <v>1.7429282551050165E-3</v>
      </c>
      <c r="AN71" s="130" cm="1">
        <f t="array" ref="AN71">SUMPRODUCT(SCNReq!$D60:$BT60,$D$8:$BT$8*($D$9:$BT$9=AN$17))/SUMIFS($D$8:$BT$8,$D$9:$BT$9,AN$17)</f>
        <v>4.9380207168857424E-4</v>
      </c>
      <c r="AO71" s="130" cm="1">
        <f t="array" ref="AO71">SUMPRODUCT(SCNReq!$D60:$BT60,$D$8:$BT$8*($D$9:$BT$9=AO$17))/SUMIFS($D$8:$BT$8,$D$9:$BT$9,AO$17)</f>
        <v>1.6946077733243813E-2</v>
      </c>
      <c r="AP71" s="130" cm="1">
        <f t="array" ref="AP71">SUMPRODUCT(SCNReq!$D60:$BT60,$D$8:$BT$8*($D$9:$BT$9=AP$17))/SUMIFS($D$8:$BT$8,$D$9:$BT$9,AP$17)</f>
        <v>1.4824669948726023E-4</v>
      </c>
      <c r="AQ71" s="130" cm="1">
        <f t="array" ref="AQ71">SUMPRODUCT(SCNReq!$D60:$BT60,$D$8:$BT$8*($D$9:$BT$9=AQ$17))/SUMIFS($D$8:$BT$8,$D$9:$BT$9,AQ$17)</f>
        <v>3.6938262621966127E-4</v>
      </c>
      <c r="AR71" s="130" cm="1">
        <f t="array" ref="AR71">SUMPRODUCT(SCNReq!$D60:$BT60,$D$8:$BT$8*($D$9:$BT$9=AR$17))/SUMIFS($D$8:$BT$8,$D$9:$BT$9,AR$17)</f>
        <v>1.6308664867060695E-4</v>
      </c>
      <c r="AS71" s="130" cm="1">
        <f t="array" ref="AS71">SUMPRODUCT(SCNReq!$D60:$BT60,$D$8:$BT$8*($D$9:$BT$9=AS$17))/SUMIFS($D$8:$BT$8,$D$9:$BT$9,AS$17)</f>
        <v>0</v>
      </c>
      <c r="OS71" s="24"/>
      <c r="OT71" s="24"/>
      <c r="OU71" s="24"/>
      <c r="OV71" s="24"/>
    </row>
    <row r="72" spans="1:412" x14ac:dyDescent="0.3">
      <c r="A72" s="132">
        <v>6800</v>
      </c>
      <c r="B72" s="131">
        <v>54116</v>
      </c>
      <c r="C72" s="133" t="str">
        <v>ISIC 68</v>
      </c>
      <c r="D72" s="130" cm="1">
        <f t="array" ref="D72">SUMPRODUCT(SCNReq!$D61:$BT61,$D$8:$BT$8*($D$9:$BT$9=D$17))/SUMIFS($D$8:$BT$8,$D$9:$BT$9,D$17)</f>
        <v>4.6436396815000178E-5</v>
      </c>
      <c r="E72" s="130" cm="1">
        <f t="array" ref="E72">SUMPRODUCT(SCNReq!$D61:$BT61,$D$8:$BT$8*($D$9:$BT$9=E$17))/SUMIFS($D$8:$BT$8,$D$9:$BT$9,E$17)</f>
        <v>9.1419529206046321E-5</v>
      </c>
      <c r="F72" s="130" cm="1">
        <f t="array" ref="F72">SUMPRODUCT(SCNReq!$D61:$BT61,$D$8:$BT$8*($D$9:$BT$9=F$17))/SUMIFS($D$8:$BT$8,$D$9:$BT$9,F$17)</f>
        <v>7.8288360465541488E-4</v>
      </c>
      <c r="G72" s="130" cm="1">
        <f t="array" ref="G72">SUMPRODUCT(SCNReq!$D61:$BT61,$D$8:$BT$8*($D$9:$BT$9=G$17))/SUMIFS($D$8:$BT$8,$D$9:$BT$9,G$17)</f>
        <v>3.3243465165835026E-6</v>
      </c>
      <c r="H72" s="130" cm="1">
        <f t="array" ref="H72">SUMPRODUCT(SCNReq!$D61:$BT61,$D$8:$BT$8*($D$9:$BT$9=H$17))/SUMIFS($D$8:$BT$8,$D$9:$BT$9,H$17)</f>
        <v>1.6621732582917513E-6</v>
      </c>
      <c r="I72" s="130" cm="1">
        <f t="array" ref="I72">SUMPRODUCT(SCNReq!$D61:$BT61,$D$8:$BT$8*($D$9:$BT$9=I$17))/SUMIFS($D$8:$BT$8,$D$9:$BT$9,I$17)</f>
        <v>5.5950721985599538E-4</v>
      </c>
      <c r="J72" s="130" cm="1">
        <f t="array" ref="J72">SUMPRODUCT(SCNReq!$D61:$BT61,$D$8:$BT$8*($D$9:$BT$9=J$17))/SUMIFS($D$8:$BT$8,$D$9:$BT$9,J$17)</f>
        <v>2.6503541011010142E-4</v>
      </c>
      <c r="K72" s="130" cm="1">
        <f t="array" ref="K72">SUMPRODUCT(SCNReq!$D61:$BT61,$D$8:$BT$8*($D$9:$BT$9=K$17))/SUMIFS($D$8:$BT$8,$D$9:$BT$9,K$17)</f>
        <v>1.1701699738373929E-3</v>
      </c>
      <c r="L72" s="130" cm="1">
        <f t="array" ref="L72">SUMPRODUCT(SCNReq!$D61:$BT61,$D$8:$BT$8*($D$9:$BT$9=L$17))/SUMIFS($D$8:$BT$8,$D$9:$BT$9,L$17)</f>
        <v>2.456451933701993E-3</v>
      </c>
      <c r="M72" s="130" cm="1">
        <f t="array" ref="M72">SUMPRODUCT(SCNReq!$D61:$BT61,$D$8:$BT$8*($D$9:$BT$9=M$17))/SUMIFS($D$8:$BT$8,$D$9:$BT$9,M$17)</f>
        <v>3.9144702245011719E-4</v>
      </c>
      <c r="N72" s="130" cm="1">
        <f t="array" ref="N72">SUMPRODUCT(SCNReq!$D61:$BT61,$D$8:$BT$8*($D$9:$BT$9=N$17))/SUMIFS($D$8:$BT$8,$D$9:$BT$9,N$17)</f>
        <v>2.642523816038619E-3</v>
      </c>
      <c r="O72" s="130" cm="1">
        <f t="array" ref="O72">SUMPRODUCT(SCNReq!$D61:$BT61,$D$8:$BT$8*($D$9:$BT$9=O$17))/SUMIFS($D$8:$BT$8,$D$9:$BT$9,O$17)</f>
        <v>7.5462665926445509E-4</v>
      </c>
      <c r="P72" s="130" cm="1">
        <f t="array" ref="P72">SUMPRODUCT(SCNReq!$D61:$BT61,$D$8:$BT$8*($D$9:$BT$9=P$17))/SUMIFS($D$8:$BT$8,$D$9:$BT$9,P$17)</f>
        <v>2.9836009986336934E-3</v>
      </c>
      <c r="Q72" s="130" cm="1">
        <f t="array" ref="Q72">SUMPRODUCT(SCNReq!$D61:$BT61,$D$8:$BT$8*($D$9:$BT$9=Q$17))/SUMIFS($D$8:$BT$8,$D$9:$BT$9,Q$17)</f>
        <v>6.9877763778585227E-4</v>
      </c>
      <c r="R72" s="130" cm="1">
        <f t="array" ref="R72">SUMPRODUCT(SCNReq!$D61:$BT61,$D$8:$BT$8*($D$9:$BT$9=R$17))/SUMIFS($D$8:$BT$8,$D$9:$BT$9,R$17)</f>
        <v>1.0481664566787785E-3</v>
      </c>
      <c r="S72" s="130" cm="1">
        <f t="array" ref="S72">SUMPRODUCT(SCNReq!$D61:$BT61,$D$8:$BT$8*($D$9:$BT$9=S$17))/SUMIFS($D$8:$BT$8,$D$9:$BT$9,S$17)</f>
        <v>3.3127113037754604E-3</v>
      </c>
      <c r="T72" s="130" cm="1">
        <f t="array" ref="T72">SUMPRODUCT(SCNReq!$D61:$BT61,$D$8:$BT$8*($D$9:$BT$9=T$17))/SUMIFS($D$8:$BT$8,$D$9:$BT$9,T$17)</f>
        <v>3.8196741475544447E-3</v>
      </c>
      <c r="U72" s="130" cm="1">
        <f t="array" ref="U72">SUMPRODUCT(SCNReq!$D61:$BT61,$D$8:$BT$8*($D$9:$BT$9=U$17))/SUMIFS($D$8:$BT$8,$D$9:$BT$9,U$17)</f>
        <v>2.2406095521772806E-3</v>
      </c>
      <c r="V72" s="130" cm="1">
        <f t="array" ref="V72">SUMPRODUCT(SCNReq!$D61:$BT61,$D$8:$BT$8*($D$9:$BT$9=V$17))/SUMIFS($D$8:$BT$8,$D$9:$BT$9,V$17)</f>
        <v>1.2632516763017311E-4</v>
      </c>
      <c r="W72" s="130" cm="1">
        <f t="array" ref="W72">SUMPRODUCT(SCNReq!$D61:$BT61,$D$8:$BT$8*($D$9:$BT$9=W$17))/SUMIFS($D$8:$BT$8,$D$9:$BT$9,W$17)</f>
        <v>1.564105036052538E-3</v>
      </c>
      <c r="X72" s="130" cm="1">
        <f t="array" ref="X72">SUMPRODUCT(SCNReq!$D61:$BT61,$D$8:$BT$8*($D$9:$BT$9=X$17))/SUMIFS($D$8:$BT$8,$D$9:$BT$9,X$17)</f>
        <v>5.1361153681215113E-4</v>
      </c>
      <c r="Y72" s="130" cm="1">
        <f t="array" ref="Y72">SUMPRODUCT(SCNReq!$D61:$BT61,$D$8:$BT$8*($D$9:$BT$9=Y$17))/SUMIFS($D$8:$BT$8,$D$9:$BT$9,Y$17)</f>
        <v>4.8506994879004878E-4</v>
      </c>
      <c r="Z72" s="130" cm="1">
        <f t="array" ref="Z72">SUMPRODUCT(SCNReq!$D61:$BT61,$D$8:$BT$8*($D$9:$BT$9=Z$17))/SUMIFS($D$8:$BT$8,$D$9:$BT$9,Z$17)</f>
        <v>3.7490462694025125E-4</v>
      </c>
      <c r="AA72" s="130" cm="1">
        <f t="array" ref="AA72">SUMPRODUCT(SCNReq!$D61:$BT61,$D$8:$BT$8*($D$9:$BT$9=AA$17))/SUMIFS($D$8:$BT$8,$D$9:$BT$9,AA$17)</f>
        <v>4.9865197748752538E-5</v>
      </c>
      <c r="AB72" s="130" cm="1">
        <f t="array" ref="AB72">SUMPRODUCT(SCNReq!$D61:$BT61,$D$8:$BT$8*($D$9:$BT$9=AB$17))/SUMIFS($D$8:$BT$8,$D$9:$BT$9,AB$17)</f>
        <v>4.0135943610218154E-3</v>
      </c>
      <c r="AC72" s="130" cm="1">
        <f t="array" ref="AC72">SUMPRODUCT(SCNReq!$D61:$BT61,$D$8:$BT$8*($D$9:$BT$9=AC$17))/SUMIFS($D$8:$BT$8,$D$9:$BT$9,AC$17)</f>
        <v>2.0067971805109077E-3</v>
      </c>
      <c r="AD72" s="130" cm="1">
        <f t="array" ref="AD72">SUMPRODUCT(SCNReq!$D61:$BT61,$D$8:$BT$8*($D$9:$BT$9=AD$17))/SUMIFS($D$8:$BT$8,$D$9:$BT$9,AD$17)</f>
        <v>9.6073614329263222E-4</v>
      </c>
      <c r="AE72" s="130" cm="1">
        <f t="array" ref="AE72">SUMPRODUCT(SCNReq!$D61:$BT61,$D$8:$BT$8*($D$9:$BT$9=AE$17))/SUMIFS($D$8:$BT$8,$D$9:$BT$9,AE$17)</f>
        <v>2.6079498422597576E-3</v>
      </c>
      <c r="AF72" s="130" cm="1">
        <f t="array" ref="AF72">SUMPRODUCT(SCNReq!$D61:$BT61,$D$8:$BT$8*($D$9:$BT$9=AF$17))/SUMIFS($D$8:$BT$8,$D$9:$BT$9,AF$17)</f>
        <v>6.2863392628594037E-3</v>
      </c>
      <c r="AG72" s="130" cm="1">
        <f t="array" ref="AG72">SUMPRODUCT(SCNReq!$D61:$BT61,$D$8:$BT$8*($D$9:$BT$9=AG$17))/SUMIFS($D$8:$BT$8,$D$9:$BT$9,AG$17)</f>
        <v>2.5100465942083567E-3</v>
      </c>
      <c r="AH72" s="130" cm="1">
        <f t="array" ref="AH72">SUMPRODUCT(SCNReq!$D61:$BT61,$D$8:$BT$8*($D$9:$BT$9=AH$17))/SUMIFS($D$8:$BT$8,$D$9:$BT$9,AH$17)</f>
        <v>2.2472602692427271E-3</v>
      </c>
      <c r="AI72" s="130" cm="1">
        <f t="array" ref="AI72">SUMPRODUCT(SCNReq!$D61:$BT61,$D$8:$BT$8*($D$9:$BT$9=AI$17))/SUMIFS($D$8:$BT$8,$D$9:$BT$9,AI$17)</f>
        <v>2.0462823831843266E-4</v>
      </c>
      <c r="AJ72" s="130" cm="1">
        <f t="array" ref="AJ72">SUMPRODUCT(SCNReq!$D61:$BT61,$D$8:$BT$8*($D$9:$BT$9=AJ$17))/SUMIFS($D$8:$BT$8,$D$9:$BT$9,AJ$17)</f>
        <v>2.0311757216325199E-3</v>
      </c>
      <c r="AK72" s="130" cm="1">
        <f t="array" ref="AK72">SUMPRODUCT(SCNReq!$D61:$BT61,$D$8:$BT$8*($D$9:$BT$9=AK$17))/SUMIFS($D$8:$BT$8,$D$9:$BT$9,AK$17)</f>
        <v>6.7484234286645098E-4</v>
      </c>
      <c r="AL72" s="130" cm="1">
        <f t="array" ref="AL72">SUMPRODUCT(SCNReq!$D61:$BT61,$D$8:$BT$8*($D$9:$BT$9=AL$17))/SUMIFS($D$8:$BT$8,$D$9:$BT$9,AL$17)</f>
        <v>1.3413738194414432E-2</v>
      </c>
      <c r="AM72" s="130" cm="1">
        <f t="array" ref="AM72">SUMPRODUCT(SCNReq!$D61:$BT61,$D$8:$BT$8*($D$9:$BT$9=AM$17))/SUMIFS($D$8:$BT$8,$D$9:$BT$9,AM$17)</f>
        <v>0.90777099241716563</v>
      </c>
      <c r="AN72" s="130" cm="1">
        <f t="array" ref="AN72">SUMPRODUCT(SCNReq!$D61:$BT61,$D$8:$BT$8*($D$9:$BT$9=AN$17))/SUMIFS($D$8:$BT$8,$D$9:$BT$9,AN$17)</f>
        <v>1.6259506824584174E-3</v>
      </c>
      <c r="AO72" s="130" cm="1">
        <f t="array" ref="AO72">SUMPRODUCT(SCNReq!$D61:$BT61,$D$8:$BT$8*($D$9:$BT$9=AO$17))/SUMIFS($D$8:$BT$8,$D$9:$BT$9,AO$17)</f>
        <v>2.9088032020105647E-3</v>
      </c>
      <c r="AP72" s="130" cm="1">
        <f t="array" ref="AP72">SUMPRODUCT(SCNReq!$D61:$BT61,$D$8:$BT$8*($D$9:$BT$9=AP$17))/SUMIFS($D$8:$BT$8,$D$9:$BT$9,AP$17)</f>
        <v>2.8019676997076144E-4</v>
      </c>
      <c r="AQ72" s="130" cm="1">
        <f t="array" ref="AQ72">SUMPRODUCT(SCNReq!$D61:$BT61,$D$8:$BT$8*($D$9:$BT$9=AQ$17))/SUMIFS($D$8:$BT$8,$D$9:$BT$9,AQ$17)</f>
        <v>5.6153967194083544E-4</v>
      </c>
      <c r="AR72" s="130" cm="1">
        <f t="array" ref="AR72">SUMPRODUCT(SCNReq!$D61:$BT61,$D$8:$BT$8*($D$9:$BT$9=AR$17))/SUMIFS($D$8:$BT$8,$D$9:$BT$9,AR$17)</f>
        <v>7.7160807489517157E-4</v>
      </c>
      <c r="AS72" s="130" cm="1">
        <f t="array" ref="AS72">SUMPRODUCT(SCNReq!$D61:$BT61,$D$8:$BT$8*($D$9:$BT$9=AS$17))/SUMIFS($D$8:$BT$8,$D$9:$BT$9,AS$17)</f>
        <v>0</v>
      </c>
      <c r="OS72" s="24"/>
      <c r="OT72" s="24"/>
      <c r="OU72" s="24"/>
      <c r="OV72" s="24"/>
    </row>
    <row r="73" spans="1:412" x14ac:dyDescent="0.3">
      <c r="A73" s="132">
        <v>6980</v>
      </c>
      <c r="B73" s="131">
        <v>116809</v>
      </c>
      <c r="C73" s="133" t="str">
        <v>ISIC 69T82</v>
      </c>
      <c r="D73" s="130" cm="1">
        <f t="array" ref="D73">SUMPRODUCT(SCNReq!$D62:$BT62,$D$8:$BT$8*($D$9:$BT$9=D$17))/SUMIFS($D$8:$BT$8,$D$9:$BT$9,D$17)</f>
        <v>0</v>
      </c>
      <c r="E73" s="130" cm="1">
        <f t="array" ref="E73">SUMPRODUCT(SCNReq!$D62:$BT62,$D$8:$BT$8*($D$9:$BT$9=E$17))/SUMIFS($D$8:$BT$8,$D$9:$BT$9,E$17)</f>
        <v>1.5029307148940433E-5</v>
      </c>
      <c r="F73" s="130" cm="1">
        <f t="array" ref="F73">SUMPRODUCT(SCNReq!$D62:$BT62,$D$8:$BT$8*($D$9:$BT$9=F$17))/SUMIFS($D$8:$BT$8,$D$9:$BT$9,F$17)</f>
        <v>1.7033214768799159E-4</v>
      </c>
      <c r="G73" s="130" cm="1">
        <f t="array" ref="G73">SUMPRODUCT(SCNReq!$D62:$BT62,$D$8:$BT$8*($D$9:$BT$9=G$17))/SUMIFS($D$8:$BT$8,$D$9:$BT$9,G$17)</f>
        <v>5.009769049646811E-6</v>
      </c>
      <c r="H73" s="130" cm="1">
        <f t="array" ref="H73">SUMPRODUCT(SCNReq!$D62:$BT62,$D$8:$BT$8*($D$9:$BT$9=H$17))/SUMIFS($D$8:$BT$8,$D$9:$BT$9,H$17)</f>
        <v>1.5029307148940433E-5</v>
      </c>
      <c r="I73" s="130" cm="1">
        <f t="array" ref="I73">SUMPRODUCT(SCNReq!$D62:$BT62,$D$8:$BT$8*($D$9:$BT$9=I$17))/SUMIFS($D$8:$BT$8,$D$9:$BT$9,I$17)</f>
        <v>9.5020828564586619E-5</v>
      </c>
      <c r="J73" s="130" cm="1">
        <f t="array" ref="J73">SUMPRODUCT(SCNReq!$D62:$BT62,$D$8:$BT$8*($D$9:$BT$9=J$17))/SUMIFS($D$8:$BT$8,$D$9:$BT$9,J$17)</f>
        <v>1.5688950246579881E-5</v>
      </c>
      <c r="K73" s="130" cm="1">
        <f t="array" ref="K73">SUMPRODUCT(SCNReq!$D62:$BT62,$D$8:$BT$8*($D$9:$BT$9=K$17))/SUMIFS($D$8:$BT$8,$D$9:$BT$9,K$17)</f>
        <v>5.009769049646811E-6</v>
      </c>
      <c r="L73" s="130" cm="1">
        <f t="array" ref="L73">SUMPRODUCT(SCNReq!$D62:$BT62,$D$8:$BT$8*($D$9:$BT$9=L$17))/SUMIFS($D$8:$BT$8,$D$9:$BT$9,L$17)</f>
        <v>4.5274077305577881E-5</v>
      </c>
      <c r="M73" s="130" cm="1">
        <f t="array" ref="M73">SUMPRODUCT(SCNReq!$D62:$BT62,$D$8:$BT$8*($D$9:$BT$9=M$17))/SUMIFS($D$8:$BT$8,$D$9:$BT$9,M$17)</f>
        <v>7.5056033687675788E-4</v>
      </c>
      <c r="N73" s="130" cm="1">
        <f t="array" ref="N73">SUMPRODUCT(SCNReq!$D62:$BT62,$D$8:$BT$8*($D$9:$BT$9=N$17))/SUMIFS($D$8:$BT$8,$D$9:$BT$9,N$17)</f>
        <v>7.338275665677113E-5</v>
      </c>
      <c r="O73" s="130" cm="1">
        <f t="array" ref="O73">SUMPRODUCT(SCNReq!$D62:$BT62,$D$8:$BT$8*($D$9:$BT$9=O$17))/SUMIFS($D$8:$BT$8,$D$9:$BT$9,O$17)</f>
        <v>5.0097690496468114E-5</v>
      </c>
      <c r="P73" s="130" cm="1">
        <f t="array" ref="P73">SUMPRODUCT(SCNReq!$D62:$BT62,$D$8:$BT$8*($D$9:$BT$9=P$17))/SUMIFS($D$8:$BT$8,$D$9:$BT$9,P$17)</f>
        <v>1.3025399529081709E-4</v>
      </c>
      <c r="Q73" s="130" cm="1">
        <f t="array" ref="Q73">SUMPRODUCT(SCNReq!$D62:$BT62,$D$8:$BT$8*($D$9:$BT$9=Q$17))/SUMIFS($D$8:$BT$8,$D$9:$BT$9,Q$17)</f>
        <v>1.6031260958869798E-5</v>
      </c>
      <c r="R73" s="130" cm="1">
        <f t="array" ref="R73">SUMPRODUCT(SCNReq!$D62:$BT62,$D$8:$BT$8*($D$9:$BT$9=R$17))/SUMIFS($D$8:$BT$8,$D$9:$BT$9,R$17)</f>
        <v>2.4046891438304694E-5</v>
      </c>
      <c r="S73" s="130" cm="1">
        <f t="array" ref="S73">SUMPRODUCT(SCNReq!$D62:$BT62,$D$8:$BT$8*($D$9:$BT$9=S$17))/SUMIFS($D$8:$BT$8,$D$9:$BT$9,S$17)</f>
        <v>2.5048845248234057E-5</v>
      </c>
      <c r="T73" s="130" cm="1">
        <f t="array" ref="T73">SUMPRODUCT(SCNReq!$D62:$BT62,$D$8:$BT$8*($D$9:$BT$9=T$17))/SUMIFS($D$8:$BT$8,$D$9:$BT$9,T$17)</f>
        <v>3.5068383347527682E-5</v>
      </c>
      <c r="U73" s="130" cm="1">
        <f t="array" ref="U73">SUMPRODUCT(SCNReq!$D62:$BT62,$D$8:$BT$8*($D$9:$BT$9=U$17))/SUMIFS($D$8:$BT$8,$D$9:$BT$9,U$17)</f>
        <v>5.5107459546114933E-5</v>
      </c>
      <c r="V73" s="130" cm="1">
        <f t="array" ref="V73">SUMPRODUCT(SCNReq!$D62:$BT62,$D$8:$BT$8*($D$9:$BT$9=V$17))/SUMIFS($D$8:$BT$8,$D$9:$BT$9,V$17)</f>
        <v>2.4046891438304696E-4</v>
      </c>
      <c r="W73" s="130" cm="1">
        <f t="array" ref="W73">SUMPRODUCT(SCNReq!$D62:$BT62,$D$8:$BT$8*($D$9:$BT$9=W$17))/SUMIFS($D$8:$BT$8,$D$9:$BT$9,W$17)</f>
        <v>4.5087921446821301E-5</v>
      </c>
      <c r="X73" s="130" cm="1">
        <f t="array" ref="X73">SUMPRODUCT(SCNReq!$D62:$BT62,$D$8:$BT$8*($D$9:$BT$9=X$17))/SUMIFS($D$8:$BT$8,$D$9:$BT$9,X$17)</f>
        <v>2.8054706678022146E-4</v>
      </c>
      <c r="Y73" s="130" cm="1">
        <f t="array" ref="Y73">SUMPRODUCT(SCNReq!$D62:$BT62,$D$8:$BT$8*($D$9:$BT$9=Y$17))/SUMIFS($D$8:$BT$8,$D$9:$BT$9,Y$17)</f>
        <v>2.2476021410971602E-4</v>
      </c>
      <c r="Z73" s="130" cm="1">
        <f t="array" ref="Z73">SUMPRODUCT(SCNReq!$D62:$BT62,$D$8:$BT$8*($D$9:$BT$9=Z$17))/SUMIFS($D$8:$BT$8,$D$9:$BT$9,Z$17)</f>
        <v>2.4729255791387864E-5</v>
      </c>
      <c r="AA73" s="130" cm="1">
        <f t="array" ref="AA73">SUMPRODUCT(SCNReq!$D62:$BT62,$D$8:$BT$8*($D$9:$BT$9=AA$17))/SUMIFS($D$8:$BT$8,$D$9:$BT$9,AA$17)</f>
        <v>0</v>
      </c>
      <c r="AB73" s="130" cm="1">
        <f t="array" ref="AB73">SUMPRODUCT(SCNReq!$D62:$BT62,$D$8:$BT$8*($D$9:$BT$9=AB$17))/SUMIFS($D$8:$BT$8,$D$9:$BT$9,AB$17)</f>
        <v>1.1021491909222985E-4</v>
      </c>
      <c r="AC73" s="130" cm="1">
        <f t="array" ref="AC73">SUMPRODUCT(SCNReq!$D62:$BT62,$D$8:$BT$8*($D$9:$BT$9=AC$17))/SUMIFS($D$8:$BT$8,$D$9:$BT$9,AC$17)</f>
        <v>5.5107459546114926E-5</v>
      </c>
      <c r="AD73" s="130" cm="1">
        <f t="array" ref="AD73">SUMPRODUCT(SCNReq!$D62:$BT62,$D$8:$BT$8*($D$9:$BT$9=AD$17))/SUMIFS($D$8:$BT$8,$D$9:$BT$9,AD$17)</f>
        <v>2.9557637392916186E-4</v>
      </c>
      <c r="AE73" s="130" cm="1">
        <f t="array" ref="AE73">SUMPRODUCT(SCNReq!$D62:$BT62,$D$8:$BT$8*($D$9:$BT$9=AE$17))/SUMIFS($D$8:$BT$8,$D$9:$BT$9,AE$17)</f>
        <v>6.0618205500726418E-4</v>
      </c>
      <c r="AF73" s="130" cm="1">
        <f t="array" ref="AF73">SUMPRODUCT(SCNReq!$D62:$BT62,$D$8:$BT$8*($D$9:$BT$9=AF$17))/SUMIFS($D$8:$BT$8,$D$9:$BT$9,AF$17)</f>
        <v>1.1146736135464156E-2</v>
      </c>
      <c r="AG73" s="130" cm="1">
        <f t="array" ref="AG73">SUMPRODUCT(SCNReq!$D62:$BT62,$D$8:$BT$8*($D$9:$BT$9=AG$17))/SUMIFS($D$8:$BT$8,$D$9:$BT$9,AG$17)</f>
        <v>2.8858789089801962E-4</v>
      </c>
      <c r="AH73" s="130" cm="1">
        <f t="array" ref="AH73">SUMPRODUCT(SCNReq!$D62:$BT62,$D$8:$BT$8*($D$9:$BT$9=AH$17))/SUMIFS($D$8:$BT$8,$D$9:$BT$9,AH$17)</f>
        <v>5.3888494631744725E-5</v>
      </c>
      <c r="AI73" s="130" cm="1">
        <f t="array" ref="AI73">SUMPRODUCT(SCNReq!$D62:$BT62,$D$8:$BT$8*($D$9:$BT$9=AI$17))/SUMIFS($D$8:$BT$8,$D$9:$BT$9,AI$17)</f>
        <v>9.365317542502766E-5</v>
      </c>
      <c r="AJ73" s="130" cm="1">
        <f t="array" ref="AJ73">SUMPRODUCT(SCNReq!$D62:$BT62,$D$8:$BT$8*($D$9:$BT$9=AJ$17))/SUMIFS($D$8:$BT$8,$D$9:$BT$9,AJ$17)</f>
        <v>3.0058614297880868E-4</v>
      </c>
      <c r="AK73" s="130" cm="1">
        <f t="array" ref="AK73">SUMPRODUCT(SCNReq!$D62:$BT62,$D$8:$BT$8*($D$9:$BT$9=AK$17))/SUMIFS($D$8:$BT$8,$D$9:$BT$9,AK$17)</f>
        <v>8.516607384399579E-4</v>
      </c>
      <c r="AL73" s="130" cm="1">
        <f t="array" ref="AL73">SUMPRODUCT(SCNReq!$D62:$BT62,$D$8:$BT$8*($D$9:$BT$9=AL$17))/SUMIFS($D$8:$BT$8,$D$9:$BT$9,AL$17)</f>
        <v>3.5719653323981761E-3</v>
      </c>
      <c r="AM73" s="130" cm="1">
        <f t="array" ref="AM73">SUMPRODUCT(SCNReq!$D62:$BT62,$D$8:$BT$8*($D$9:$BT$9=AM$17))/SUMIFS($D$8:$BT$8,$D$9:$BT$9,AM$17)</f>
        <v>2.4046891438304693E-4</v>
      </c>
      <c r="AN73" s="130" cm="1">
        <f t="array" ref="AN73">SUMPRODUCT(SCNReq!$D62:$BT62,$D$8:$BT$8*($D$9:$BT$9=AN$17))/SUMIFS($D$8:$BT$8,$D$9:$BT$9,AN$17)</f>
        <v>0.23798231436987627</v>
      </c>
      <c r="AO73" s="130" cm="1">
        <f t="array" ref="AO73">SUMPRODUCT(SCNReq!$D62:$BT62,$D$8:$BT$8*($D$9:$BT$9=AO$17))/SUMIFS($D$8:$BT$8,$D$9:$BT$9,AO$17)</f>
        <v>3.0714894043384601E-2</v>
      </c>
      <c r="AP73" s="130" cm="1">
        <f t="array" ref="AP73">SUMPRODUCT(SCNReq!$D62:$BT62,$D$8:$BT$8*($D$9:$BT$9=AP$17))/SUMIFS($D$8:$BT$8,$D$9:$BT$9,AP$17)</f>
        <v>4.0134006237050343E-4</v>
      </c>
      <c r="AQ73" s="130" cm="1">
        <f t="array" ref="AQ73">SUMPRODUCT(SCNReq!$D62:$BT62,$D$8:$BT$8*($D$9:$BT$9=AQ$17))/SUMIFS($D$8:$BT$8,$D$9:$BT$9,AQ$17)</f>
        <v>7.6464310132288372E-5</v>
      </c>
      <c r="AR73" s="130" cm="1">
        <f t="array" ref="AR73">SUMPRODUCT(SCNReq!$D62:$BT62,$D$8:$BT$8*($D$9:$BT$9=AR$17))/SUMIFS($D$8:$BT$8,$D$9:$BT$9,AR$17)</f>
        <v>4.712199244042349E-4</v>
      </c>
      <c r="AS73" s="130" cm="1">
        <f t="array" ref="AS73">SUMPRODUCT(SCNReq!$D62:$BT62,$D$8:$BT$8*($D$9:$BT$9=AS$17))/SUMIFS($D$8:$BT$8,$D$9:$BT$9,AS$17)</f>
        <v>0</v>
      </c>
      <c r="OS73" s="24"/>
      <c r="OT73" s="24"/>
      <c r="OU73" s="24"/>
      <c r="OV73" s="24"/>
    </row>
    <row r="74" spans="1:412" x14ac:dyDescent="0.3">
      <c r="A74" s="132">
        <v>7180</v>
      </c>
      <c r="B74" s="131">
        <v>48004</v>
      </c>
      <c r="C74" s="133" t="str">
        <v>ISIC 69T82</v>
      </c>
      <c r="D74" s="130" cm="1">
        <f t="array" ref="D74">SUMPRODUCT(SCNReq!$D63:$BT63,$D$8:$BT$8*($D$9:$BT$9=D$17))/SUMIFS($D$8:$BT$8,$D$9:$BT$9,D$17)</f>
        <v>4.0635012405251298E-4</v>
      </c>
      <c r="E74" s="130" cm="1">
        <f t="array" ref="E74">SUMPRODUCT(SCNReq!$D63:$BT63,$D$8:$BT$8*($D$9:$BT$9=E$17))/SUMIFS($D$8:$BT$8,$D$9:$BT$9,E$17)</f>
        <v>1.0558632900700118E-4</v>
      </c>
      <c r="F74" s="130" cm="1">
        <f t="array" ref="F74">SUMPRODUCT(SCNReq!$D63:$BT63,$D$8:$BT$8*($D$9:$BT$9=F$17))/SUMIFS($D$8:$BT$8,$D$9:$BT$9,F$17)</f>
        <v>2.5584379720927212E-3</v>
      </c>
      <c r="G74" s="130" cm="1">
        <f t="array" ref="G74">SUMPRODUCT(SCNReq!$D63:$BT63,$D$8:$BT$8*($D$9:$BT$9=G$17))/SUMIFS($D$8:$BT$8,$D$9:$BT$9,G$17)</f>
        <v>2.0711164535988694E-3</v>
      </c>
      <c r="H74" s="130" cm="1">
        <f t="array" ref="H74">SUMPRODUCT(SCNReq!$D63:$BT63,$D$8:$BT$8*($D$9:$BT$9=H$17))/SUMIFS($D$8:$BT$8,$D$9:$BT$9,H$17)</f>
        <v>2.9239291109631096E-4</v>
      </c>
      <c r="I74" s="130" cm="1">
        <f t="array" ref="I74">SUMPRODUCT(SCNReq!$D63:$BT63,$D$8:$BT$8*($D$9:$BT$9=I$17))/SUMIFS($D$8:$BT$8,$D$9:$BT$9,I$17)</f>
        <v>2.5562993861930621E-3</v>
      </c>
      <c r="J74" s="130" cm="1">
        <f t="array" ref="J74">SUMPRODUCT(SCNReq!$D63:$BT63,$D$8:$BT$8*($D$9:$BT$9=J$17))/SUMIFS($D$8:$BT$8,$D$9:$BT$9,J$17)</f>
        <v>8.8504370353628984E-4</v>
      </c>
      <c r="K74" s="130" cm="1">
        <f t="array" ref="K74">SUMPRODUCT(SCNReq!$D63:$BT63,$D$8:$BT$8*($D$9:$BT$9=K$17))/SUMIFS($D$8:$BT$8,$D$9:$BT$9,K$17)</f>
        <v>3.5736911356215785E-4</v>
      </c>
      <c r="L74" s="130" cm="1">
        <f t="array" ref="L74">SUMPRODUCT(SCNReq!$D63:$BT63,$D$8:$BT$8*($D$9:$BT$9=L$17))/SUMIFS($D$8:$BT$8,$D$9:$BT$9,L$17)</f>
        <v>1.7676758313204843E-3</v>
      </c>
      <c r="M74" s="130" cm="1">
        <f t="array" ref="M74">SUMPRODUCT(SCNReq!$D63:$BT63,$D$8:$BT$8*($D$9:$BT$9=M$17))/SUMIFS($D$8:$BT$8,$D$9:$BT$9,M$17)</f>
        <v>1.8895756415539779E-4</v>
      </c>
      <c r="N74" s="130" cm="1">
        <f t="array" ref="N74">SUMPRODUCT(SCNReq!$D63:$BT63,$D$8:$BT$8*($D$9:$BT$9=N$17))/SUMIFS($D$8:$BT$8,$D$9:$BT$9,N$17)</f>
        <v>4.8553471021258081E-3</v>
      </c>
      <c r="O74" s="130" cm="1">
        <f t="array" ref="O74">SUMPRODUCT(SCNReq!$D63:$BT63,$D$8:$BT$8*($D$9:$BT$9=O$17))/SUMIFS($D$8:$BT$8,$D$9:$BT$9,O$17)</f>
        <v>9.05605821867741E-3</v>
      </c>
      <c r="P74" s="130" cm="1">
        <f t="array" ref="P74">SUMPRODUCT(SCNReq!$D63:$BT63,$D$8:$BT$8*($D$9:$BT$9=P$17))/SUMIFS($D$8:$BT$8,$D$9:$BT$9,P$17)</f>
        <v>2.9482951868878022E-3</v>
      </c>
      <c r="Q74" s="130" cm="1">
        <f t="array" ref="Q74">SUMPRODUCT(SCNReq!$D63:$BT63,$D$8:$BT$8*($D$9:$BT$9=Q$17))/SUMIFS($D$8:$BT$8,$D$9:$BT$9,Q$17)</f>
        <v>8.0245610045320912E-4</v>
      </c>
      <c r="R74" s="130" cm="1">
        <f t="array" ref="R74">SUMPRODUCT(SCNReq!$D63:$BT63,$D$8:$BT$8*($D$9:$BT$9=R$17))/SUMIFS($D$8:$BT$8,$D$9:$BT$9,R$17)</f>
        <v>1.2036841506798135E-3</v>
      </c>
      <c r="S74" s="130" cm="1">
        <f t="array" ref="S74">SUMPRODUCT(SCNReq!$D63:$BT63,$D$8:$BT$8*($D$9:$BT$9=S$17))/SUMIFS($D$8:$BT$8,$D$9:$BT$9,S$17)</f>
        <v>2.0954825295235618E-3</v>
      </c>
      <c r="T74" s="130" cm="1">
        <f t="array" ref="T74">SUMPRODUCT(SCNReq!$D63:$BT63,$D$8:$BT$8*($D$9:$BT$9=T$17))/SUMIFS($D$8:$BT$8,$D$9:$BT$9,T$17)</f>
        <v>1.0152531635288576E-3</v>
      </c>
      <c r="U74" s="130" cm="1">
        <f t="array" ref="U74">SUMPRODUCT(SCNReq!$D63:$BT63,$D$8:$BT$8*($D$9:$BT$9=U$17))/SUMIFS($D$8:$BT$8,$D$9:$BT$9,U$17)</f>
        <v>1.22642582154286E-3</v>
      </c>
      <c r="V74" s="130" cm="1">
        <f t="array" ref="V74">SUMPRODUCT(SCNReq!$D63:$BT63,$D$8:$BT$8*($D$9:$BT$9=V$17))/SUMIFS($D$8:$BT$8,$D$9:$BT$9,V$17)</f>
        <v>8.1870015106967082E-3</v>
      </c>
      <c r="W74" s="130" cm="1">
        <f t="array" ref="W74">SUMPRODUCT(SCNReq!$D63:$BT63,$D$8:$BT$8*($D$9:$BT$9=W$17))/SUMIFS($D$8:$BT$8,$D$9:$BT$9,W$17)</f>
        <v>6.4082779681941485E-3</v>
      </c>
      <c r="X74" s="130" cm="1">
        <f t="array" ref="X74">SUMPRODUCT(SCNReq!$D63:$BT63,$D$8:$BT$8*($D$9:$BT$9=X$17))/SUMIFS($D$8:$BT$8,$D$9:$BT$9,X$17)</f>
        <v>1.8225824791670051E-2</v>
      </c>
      <c r="Y74" s="130" cm="1">
        <f t="array" ref="Y74">SUMPRODUCT(SCNReq!$D63:$BT63,$D$8:$BT$8*($D$9:$BT$9=Y$17))/SUMIFS($D$8:$BT$8,$D$9:$BT$9,Y$17)</f>
        <v>8.0740079961795965E-3</v>
      </c>
      <c r="Z74" s="130" cm="1">
        <f t="array" ref="Z74">SUMPRODUCT(SCNReq!$D63:$BT63,$D$8:$BT$8*($D$9:$BT$9=Z$17))/SUMIFS($D$8:$BT$8,$D$9:$BT$9,Z$17)</f>
        <v>2.2920143425692202E-3</v>
      </c>
      <c r="AA74" s="130" cm="1">
        <f t="array" ref="AA74">SUMPRODUCT(SCNReq!$D63:$BT63,$D$8:$BT$8*($D$9:$BT$9=AA$17))/SUMIFS($D$8:$BT$8,$D$9:$BT$9,AA$17)</f>
        <v>4.954435438020825E-4</v>
      </c>
      <c r="AB74" s="130" cm="1">
        <f t="array" ref="AB74">SUMPRODUCT(SCNReq!$D63:$BT63,$D$8:$BT$8*($D$9:$BT$9=AB$17))/SUMIFS($D$8:$BT$8,$D$9:$BT$9,AB$17)</f>
        <v>3.9310602491837363E-3</v>
      </c>
      <c r="AC74" s="130" cm="1">
        <f t="array" ref="AC74">SUMPRODUCT(SCNReq!$D63:$BT63,$D$8:$BT$8*($D$9:$BT$9=AC$17))/SUMIFS($D$8:$BT$8,$D$9:$BT$9,AC$17)</f>
        <v>1.9655301245918681E-3</v>
      </c>
      <c r="AD74" s="130" cm="1">
        <f t="array" ref="AD74">SUMPRODUCT(SCNReq!$D63:$BT63,$D$8:$BT$8*($D$9:$BT$9=AD$17))/SUMIFS($D$8:$BT$8,$D$9:$BT$9,AD$17)</f>
        <v>5.9290784750085286E-4</v>
      </c>
      <c r="AE74" s="130" cm="1">
        <f t="array" ref="AE74">SUMPRODUCT(SCNReq!$D63:$BT63,$D$8:$BT$8*($D$9:$BT$9=AE$17))/SUMIFS($D$8:$BT$8,$D$9:$BT$9,AE$17)</f>
        <v>4.3940156917528948E-3</v>
      </c>
      <c r="AF74" s="130" cm="1">
        <f t="array" ref="AF74">SUMPRODUCT(SCNReq!$D63:$BT63,$D$8:$BT$8*($D$9:$BT$9=AF$17))/SUMIFS($D$8:$BT$8,$D$9:$BT$9,AF$17)</f>
        <v>7.5372394860382386E-3</v>
      </c>
      <c r="AG74" s="130" cm="1">
        <f t="array" ref="AG74">SUMPRODUCT(SCNReq!$D63:$BT63,$D$8:$BT$8*($D$9:$BT$9=AG$17))/SUMIFS($D$8:$BT$8,$D$9:$BT$9,AG$17)</f>
        <v>1.7649559086848321E-3</v>
      </c>
      <c r="AH74" s="130" cm="1">
        <f t="array" ref="AH74">SUMPRODUCT(SCNReq!$D63:$BT63,$D$8:$BT$8*($D$9:$BT$9=AH$17))/SUMIFS($D$8:$BT$8,$D$9:$BT$9,AH$17)</f>
        <v>9.1802335492618251E-7</v>
      </c>
      <c r="AI74" s="130" cm="1">
        <f t="array" ref="AI74">SUMPRODUCT(SCNReq!$D63:$BT63,$D$8:$BT$8*($D$9:$BT$9=AI$17))/SUMIFS($D$8:$BT$8,$D$9:$BT$9,AI$17)</f>
        <v>8.4325807465463433E-5</v>
      </c>
      <c r="AJ74" s="130" cm="1">
        <f t="array" ref="AJ74">SUMPRODUCT(SCNReq!$D63:$BT63,$D$8:$BT$8*($D$9:$BT$9=AJ$17))/SUMIFS($D$8:$BT$8,$D$9:$BT$9,AJ$17)</f>
        <v>2.1279706307564855E-3</v>
      </c>
      <c r="AK74" s="130" cm="1">
        <f t="array" ref="AK74">SUMPRODUCT(SCNReq!$D63:$BT63,$D$8:$BT$8*($D$9:$BT$9=AK$17))/SUMIFS($D$8:$BT$8,$D$9:$BT$9,AK$17)</f>
        <v>9.1129123958350253E-3</v>
      </c>
      <c r="AL74" s="130" cm="1">
        <f t="array" ref="AL74">SUMPRODUCT(SCNReq!$D63:$BT63,$D$8:$BT$8*($D$9:$BT$9=AL$17))/SUMIFS($D$8:$BT$8,$D$9:$BT$9,AL$17)</f>
        <v>1.4782086060980166E-3</v>
      </c>
      <c r="AM74" s="130" cm="1">
        <f t="array" ref="AM74">SUMPRODUCT(SCNReq!$D63:$BT63,$D$8:$BT$8*($D$9:$BT$9=AM$17))/SUMIFS($D$8:$BT$8,$D$9:$BT$9,AM$17)</f>
        <v>1.6244050616461722E-5</v>
      </c>
      <c r="AN74" s="130" cm="1">
        <f t="array" ref="AN74">SUMPRODUCT(SCNReq!$D63:$BT63,$D$8:$BT$8*($D$9:$BT$9=AN$17))/SUMIFS($D$8:$BT$8,$D$9:$BT$9,AN$17)</f>
        <v>5.9229851533010094E-2</v>
      </c>
      <c r="AO74" s="130" cm="1">
        <f t="array" ref="AO74">SUMPRODUCT(SCNReq!$D63:$BT63,$D$8:$BT$8*($D$9:$BT$9=AO$17))/SUMIFS($D$8:$BT$8,$D$9:$BT$9,AO$17)</f>
        <v>0.10458731989408879</v>
      </c>
      <c r="AP74" s="130" cm="1">
        <f t="array" ref="AP74">SUMPRODUCT(SCNReq!$D63:$BT63,$D$8:$BT$8*($D$9:$BT$9=AP$17))/SUMIFS($D$8:$BT$8,$D$9:$BT$9,AP$17)</f>
        <v>0.11690065841240234</v>
      </c>
      <c r="AQ74" s="130" cm="1">
        <f t="array" ref="AQ74">SUMPRODUCT(SCNReq!$D63:$BT63,$D$8:$BT$8*($D$9:$BT$9=AQ$17))/SUMIFS($D$8:$BT$8,$D$9:$BT$9,AQ$17)</f>
        <v>8.6109458288125516E-3</v>
      </c>
      <c r="AR74" s="130" cm="1">
        <f t="array" ref="AR74">SUMPRODUCT(SCNReq!$D63:$BT63,$D$8:$BT$8*($D$9:$BT$9=AR$17))/SUMIFS($D$8:$BT$8,$D$9:$BT$9,AR$17)</f>
        <v>0</v>
      </c>
      <c r="AS74" s="130" cm="1">
        <f t="array" ref="AS74">SUMPRODUCT(SCNReq!$D63:$BT63,$D$8:$BT$8*($D$9:$BT$9=AS$17))/SUMIFS($D$8:$BT$8,$D$9:$BT$9,AS$17)</f>
        <v>0</v>
      </c>
      <c r="OS74" s="24"/>
      <c r="OT74" s="24"/>
      <c r="OU74" s="24"/>
      <c r="OV74" s="24"/>
    </row>
    <row r="75" spans="1:412" x14ac:dyDescent="0.3">
      <c r="A75" s="132">
        <v>7380</v>
      </c>
      <c r="B75" s="131">
        <v>72494</v>
      </c>
      <c r="C75" s="133" t="str">
        <v>ISIC 69T82</v>
      </c>
      <c r="D75" s="130" cm="1">
        <f t="array" ref="D75">SUMPRODUCT(SCNReq!$D64:$BT64,$D$8:$BT$8*($D$9:$BT$9=D$17))/SUMIFS($D$8:$BT$8,$D$9:$BT$9,D$17)</f>
        <v>2.3302434893286637E-5</v>
      </c>
      <c r="E75" s="130" cm="1">
        <f t="array" ref="E75">SUMPRODUCT(SCNReq!$D64:$BT64,$D$8:$BT$8*($D$9:$BT$9=E$17))/SUMIFS($D$8:$BT$8,$D$9:$BT$9,E$17)</f>
        <v>8.4294998777722508E-6</v>
      </c>
      <c r="F75" s="130" cm="1">
        <f t="array" ref="F75">SUMPRODUCT(SCNReq!$D64:$BT64,$D$8:$BT$8*($D$9:$BT$9=F$17))/SUMIFS($D$8:$BT$8,$D$9:$BT$9,F$17)</f>
        <v>9.2724498655494774E-5</v>
      </c>
      <c r="G75" s="130" cm="1">
        <f t="array" ref="G75">SUMPRODUCT(SCNReq!$D64:$BT64,$D$8:$BT$8*($D$9:$BT$9=G$17))/SUMIFS($D$8:$BT$8,$D$9:$BT$9,G$17)</f>
        <v>0</v>
      </c>
      <c r="H75" s="130" cm="1">
        <f t="array" ref="H75">SUMPRODUCT(SCNReq!$D64:$BT64,$D$8:$BT$8*($D$9:$BT$9=H$17))/SUMIFS($D$8:$BT$8,$D$9:$BT$9,H$17)</f>
        <v>0</v>
      </c>
      <c r="I75" s="130" cm="1">
        <f t="array" ref="I75">SUMPRODUCT(SCNReq!$D64:$BT64,$D$8:$BT$8*($D$9:$BT$9=I$17))/SUMIFS($D$8:$BT$8,$D$9:$BT$9,I$17)</f>
        <v>4.8685721054168743E-4</v>
      </c>
      <c r="J75" s="130" cm="1">
        <f t="array" ref="J75">SUMPRODUCT(SCNReq!$D64:$BT64,$D$8:$BT$8*($D$9:$BT$9=J$17))/SUMIFS($D$8:$BT$8,$D$9:$BT$9,J$17)</f>
        <v>8.9861603686634833E-5</v>
      </c>
      <c r="K75" s="130" cm="1">
        <f t="array" ref="K75">SUMPRODUCT(SCNReq!$D64:$BT64,$D$8:$BT$8*($D$9:$BT$9=K$17))/SUMIFS($D$8:$BT$8,$D$9:$BT$9,K$17)</f>
        <v>8.4294998777722524E-6</v>
      </c>
      <c r="L75" s="130" cm="1">
        <f t="array" ref="L75">SUMPRODUCT(SCNReq!$D64:$BT64,$D$8:$BT$8*($D$9:$BT$9=L$17))/SUMIFS($D$8:$BT$8,$D$9:$BT$9,L$17)</f>
        <v>7.6178727069369718E-5</v>
      </c>
      <c r="M75" s="130" cm="1">
        <f t="array" ref="M75">SUMPRODUCT(SCNReq!$D64:$BT64,$D$8:$BT$8*($D$9:$BT$9=M$17))/SUMIFS($D$8:$BT$8,$D$9:$BT$9,M$17)</f>
        <v>3.1941014274036181E-5</v>
      </c>
      <c r="N75" s="130" cm="1">
        <f t="array" ref="N75">SUMPRODUCT(SCNReq!$D64:$BT64,$D$8:$BT$8*($D$9:$BT$9=N$17))/SUMIFS($D$8:$BT$8,$D$9:$BT$9,N$17)</f>
        <v>7.7761283255417036E-5</v>
      </c>
      <c r="O75" s="130" cm="1">
        <f t="array" ref="O75">SUMPRODUCT(SCNReq!$D64:$BT64,$D$8:$BT$8*($D$9:$BT$9=O$17))/SUMIFS($D$8:$BT$8,$D$9:$BT$9,O$17)</f>
        <v>3.287504952331178E-4</v>
      </c>
      <c r="P75" s="130" cm="1">
        <f t="array" ref="P75">SUMPRODUCT(SCNReq!$D64:$BT64,$D$8:$BT$8*($D$9:$BT$9=P$17))/SUMIFS($D$8:$BT$8,$D$9:$BT$9,P$17)</f>
        <v>8.4294998777722518E-5</v>
      </c>
      <c r="Q75" s="130" cm="1">
        <f t="array" ref="Q75">SUMPRODUCT(SCNReq!$D64:$BT64,$D$8:$BT$8*($D$9:$BT$9=Q$17))/SUMIFS($D$8:$BT$8,$D$9:$BT$9,Q$17)</f>
        <v>2.0230799706653408E-5</v>
      </c>
      <c r="R75" s="130" cm="1">
        <f t="array" ref="R75">SUMPRODUCT(SCNReq!$D64:$BT64,$D$8:$BT$8*($D$9:$BT$9=R$17))/SUMIFS($D$8:$BT$8,$D$9:$BT$9,R$17)</f>
        <v>3.03461995599801E-5</v>
      </c>
      <c r="S75" s="130" cm="1">
        <f t="array" ref="S75">SUMPRODUCT(SCNReq!$D64:$BT64,$D$8:$BT$8*($D$9:$BT$9=S$17))/SUMIFS($D$8:$BT$8,$D$9:$BT$9,S$17)</f>
        <v>3.371799951108901E-5</v>
      </c>
      <c r="T75" s="130" cm="1">
        <f t="array" ref="T75">SUMPRODUCT(SCNReq!$D64:$BT64,$D$8:$BT$8*($D$9:$BT$9=T$17))/SUMIFS($D$8:$BT$8,$D$9:$BT$9,T$17)</f>
        <v>0</v>
      </c>
      <c r="U75" s="130" cm="1">
        <f t="array" ref="U75">SUMPRODUCT(SCNReq!$D64:$BT64,$D$8:$BT$8*($D$9:$BT$9=U$17))/SUMIFS($D$8:$BT$8,$D$9:$BT$9,U$17)</f>
        <v>8.4294998777722518E-5</v>
      </c>
      <c r="V75" s="130" cm="1">
        <f t="array" ref="V75">SUMPRODUCT(SCNReq!$D64:$BT64,$D$8:$BT$8*($D$9:$BT$9=V$17))/SUMIFS($D$8:$BT$8,$D$9:$BT$9,V$17)</f>
        <v>2.4445549645539532E-4</v>
      </c>
      <c r="W75" s="130" cm="1">
        <f t="array" ref="W75">SUMPRODUCT(SCNReq!$D64:$BT64,$D$8:$BT$8*($D$9:$BT$9=W$17))/SUMIFS($D$8:$BT$8,$D$9:$BT$9,W$17)</f>
        <v>1.0115399853326702E-4</v>
      </c>
      <c r="X75" s="130" cm="1">
        <f t="array" ref="X75">SUMPRODUCT(SCNReq!$D64:$BT64,$D$8:$BT$8*($D$9:$BT$9=X$17))/SUMIFS($D$8:$BT$8,$D$9:$BT$9,X$17)</f>
        <v>8.4294998777722518E-5</v>
      </c>
      <c r="Y75" s="130" cm="1">
        <f t="array" ref="Y75">SUMPRODUCT(SCNReq!$D64:$BT64,$D$8:$BT$8*($D$9:$BT$9=Y$17))/SUMIFS($D$8:$BT$8,$D$9:$BT$9,Y$17)</f>
        <v>5.2179430446461586E-4</v>
      </c>
      <c r="Z75" s="130" cm="1">
        <f t="array" ref="Z75">SUMPRODUCT(SCNReq!$D64:$BT64,$D$8:$BT$8*($D$9:$BT$9=Z$17))/SUMIFS($D$8:$BT$8,$D$9:$BT$9,Z$17)</f>
        <v>6.4027866891635423E-5</v>
      </c>
      <c r="AA75" s="130" cm="1">
        <f t="array" ref="AA75">SUMPRODUCT(SCNReq!$D64:$BT64,$D$8:$BT$8*($D$9:$BT$9=AA$17))/SUMIFS($D$8:$BT$8,$D$9:$BT$9,AA$17)</f>
        <v>1.6858999755544505E-5</v>
      </c>
      <c r="AB75" s="130" cm="1">
        <f t="array" ref="AB75">SUMPRODUCT(SCNReq!$D64:$BT64,$D$8:$BT$8*($D$9:$BT$9=AB$17))/SUMIFS($D$8:$BT$8,$D$9:$BT$9,AB$17)</f>
        <v>4.0461599413306806E-4</v>
      </c>
      <c r="AC75" s="130" cm="1">
        <f t="array" ref="AC75">SUMPRODUCT(SCNReq!$D64:$BT64,$D$8:$BT$8*($D$9:$BT$9=AC$17))/SUMIFS($D$8:$BT$8,$D$9:$BT$9,AC$17)</f>
        <v>2.0230799706653403E-4</v>
      </c>
      <c r="AD75" s="130" cm="1">
        <f t="array" ref="AD75">SUMPRODUCT(SCNReq!$D64:$BT64,$D$8:$BT$8*($D$9:$BT$9=AD$17))/SUMIFS($D$8:$BT$8,$D$9:$BT$9,AD$17)</f>
        <v>3.371799951108901E-5</v>
      </c>
      <c r="AE75" s="130" cm="1">
        <f t="array" ref="AE75">SUMPRODUCT(SCNReq!$D64:$BT64,$D$8:$BT$8*($D$9:$BT$9=AE$17))/SUMIFS($D$8:$BT$8,$D$9:$BT$9,AE$17)</f>
        <v>3.287504952331178E-4</v>
      </c>
      <c r="AF75" s="130" cm="1">
        <f t="array" ref="AF75">SUMPRODUCT(SCNReq!$D64:$BT64,$D$8:$BT$8*($D$9:$BT$9=AF$17))/SUMIFS($D$8:$BT$8,$D$9:$BT$9,AF$17)</f>
        <v>5.0576999266633508E-3</v>
      </c>
      <c r="AG75" s="130" cm="1">
        <f t="array" ref="AG75">SUMPRODUCT(SCNReq!$D64:$BT64,$D$8:$BT$8*($D$9:$BT$9=AG$17))/SUMIFS($D$8:$BT$8,$D$9:$BT$9,AG$17)</f>
        <v>6.3632343818427473E-2</v>
      </c>
      <c r="AH75" s="130" cm="1">
        <f t="array" ref="AH75">SUMPRODUCT(SCNReq!$D64:$BT64,$D$8:$BT$8*($D$9:$BT$9=AH$17))/SUMIFS($D$8:$BT$8,$D$9:$BT$9,AH$17)</f>
        <v>1.1882028329827978E-4</v>
      </c>
      <c r="AI75" s="130" cm="1">
        <f t="array" ref="AI75">SUMPRODUCT(SCNReq!$D64:$BT64,$D$8:$BT$8*($D$9:$BT$9=AI$17))/SUMIFS($D$8:$BT$8,$D$9:$BT$9,AI$17)</f>
        <v>2.9082597666491998E-4</v>
      </c>
      <c r="AJ75" s="130" cm="1">
        <f t="array" ref="AJ75">SUMPRODUCT(SCNReq!$D64:$BT64,$D$8:$BT$8*($D$9:$BT$9=AJ$17))/SUMIFS($D$8:$BT$8,$D$9:$BT$9,AJ$17)</f>
        <v>6.2378299095514663E-4</v>
      </c>
      <c r="AK75" s="130" cm="1">
        <f t="array" ref="AK75">SUMPRODUCT(SCNReq!$D64:$BT64,$D$8:$BT$8*($D$9:$BT$9=AK$17))/SUMIFS($D$8:$BT$8,$D$9:$BT$9,AK$17)</f>
        <v>2.7817349596648429E-4</v>
      </c>
      <c r="AL75" s="130" cm="1">
        <f t="array" ref="AL75">SUMPRODUCT(SCNReq!$D64:$BT64,$D$8:$BT$8*($D$9:$BT$9=AL$17))/SUMIFS($D$8:$BT$8,$D$9:$BT$9,AL$17)</f>
        <v>2.1495224688319243E-3</v>
      </c>
      <c r="AM75" s="130" cm="1">
        <f t="array" ref="AM75">SUMPRODUCT(SCNReq!$D64:$BT64,$D$8:$BT$8*($D$9:$BT$9=AM$17))/SUMIFS($D$8:$BT$8,$D$9:$BT$9,AM$17)</f>
        <v>1.6858999755544504E-4</v>
      </c>
      <c r="AN75" s="130" cm="1">
        <f t="array" ref="AN75">SUMPRODUCT(SCNReq!$D64:$BT64,$D$8:$BT$8*($D$9:$BT$9=AN$17))/SUMIFS($D$8:$BT$8,$D$9:$BT$9,AN$17)</f>
        <v>0.12405925092408103</v>
      </c>
      <c r="AO75" s="130" cm="1">
        <f t="array" ref="AO75">SUMPRODUCT(SCNReq!$D64:$BT64,$D$8:$BT$8*($D$9:$BT$9=AO$17))/SUMIFS($D$8:$BT$8,$D$9:$BT$9,AO$17)</f>
        <v>6.9324206994798993E-2</v>
      </c>
      <c r="AP75" s="130" cm="1">
        <f t="array" ref="AP75">SUMPRODUCT(SCNReq!$D64:$BT64,$D$8:$BT$8*($D$9:$BT$9=AP$17))/SUMIFS($D$8:$BT$8,$D$9:$BT$9,AP$17)</f>
        <v>3.5105953176797056E-4</v>
      </c>
      <c r="AQ75" s="130" cm="1">
        <f t="array" ref="AQ75">SUMPRODUCT(SCNReq!$D64:$BT64,$D$8:$BT$8*($D$9:$BT$9=AQ$17))/SUMIFS($D$8:$BT$8,$D$9:$BT$9,AQ$17)</f>
        <v>1.0954522714311227E-4</v>
      </c>
      <c r="AR75" s="130" cm="1">
        <f t="array" ref="AR75">SUMPRODUCT(SCNReq!$D64:$BT64,$D$8:$BT$8*($D$9:$BT$9=AR$17))/SUMIFS($D$8:$BT$8,$D$9:$BT$9,AR$17)</f>
        <v>4.1918858884347245E-3</v>
      </c>
      <c r="AS75" s="130" cm="1">
        <f t="array" ref="AS75">SUMPRODUCT(SCNReq!$D64:$BT64,$D$8:$BT$8*($D$9:$BT$9=AS$17))/SUMIFS($D$8:$BT$8,$D$9:$BT$9,AS$17)</f>
        <v>0</v>
      </c>
      <c r="OS75" s="24"/>
      <c r="OT75" s="24"/>
      <c r="OU75" s="24"/>
      <c r="OV75" s="24"/>
    </row>
    <row r="76" spans="1:412" x14ac:dyDescent="0.3">
      <c r="A76" s="132">
        <v>7700</v>
      </c>
      <c r="B76" s="131">
        <v>26893</v>
      </c>
      <c r="C76" s="133" t="str">
        <v>ISIC 69T82</v>
      </c>
      <c r="D76" s="130" cm="1">
        <f t="array" ref="D76">SUMPRODUCT(SCNReq!$D65:$BT65,$D$8:$BT$8*($D$9:$BT$9=D$17))/SUMIFS($D$8:$BT$8,$D$9:$BT$9,D$17)</f>
        <v>2.0066142226626595E-3</v>
      </c>
      <c r="E76" s="130" cm="1">
        <f t="array" ref="E76">SUMPRODUCT(SCNReq!$D65:$BT65,$D$8:$BT$8*($D$9:$BT$9=E$17))/SUMIFS($D$8:$BT$8,$D$9:$BT$9,E$17)</f>
        <v>1.6521477921297688E-3</v>
      </c>
      <c r="F76" s="130" cm="1">
        <f t="array" ref="F76">SUMPRODUCT(SCNReq!$D65:$BT65,$D$8:$BT$8*($D$9:$BT$9=F$17))/SUMIFS($D$8:$BT$8,$D$9:$BT$9,F$17)</f>
        <v>8.4459797737058181E-2</v>
      </c>
      <c r="G76" s="130" cm="1">
        <f t="array" ref="G76">SUMPRODUCT(SCNReq!$D65:$BT65,$D$8:$BT$8*($D$9:$BT$9=G$17))/SUMIFS($D$8:$BT$8,$D$9:$BT$9,G$17)</f>
        <v>9.1285337605553889E-3</v>
      </c>
      <c r="H76" s="130" cm="1">
        <f t="array" ref="H76">SUMPRODUCT(SCNReq!$D65:$BT65,$D$8:$BT$8*($D$9:$BT$9=H$17))/SUMIFS($D$8:$BT$8,$D$9:$BT$9,H$17)</f>
        <v>2.2362404459130201E-3</v>
      </c>
      <c r="I76" s="130" cm="1">
        <f t="array" ref="I76">SUMPRODUCT(SCNReq!$D65:$BT65,$D$8:$BT$8*($D$9:$BT$9=I$17))/SUMIFS($D$8:$BT$8,$D$9:$BT$9,I$17)</f>
        <v>5.5838277896299339E-3</v>
      </c>
      <c r="J76" s="130" cm="1">
        <f t="array" ref="J76">SUMPRODUCT(SCNReq!$D65:$BT65,$D$8:$BT$8*($D$9:$BT$9=J$17))/SUMIFS($D$8:$BT$8,$D$9:$BT$9,J$17)</f>
        <v>7.0296409533509771E-4</v>
      </c>
      <c r="K76" s="130" cm="1">
        <f t="array" ref="K76">SUMPRODUCT(SCNReq!$D65:$BT65,$D$8:$BT$8*($D$9:$BT$9=K$17))/SUMIFS($D$8:$BT$8,$D$9:$BT$9,K$17)</f>
        <v>9.5123660758986682E-4</v>
      </c>
      <c r="L76" s="130" cm="1">
        <f t="array" ref="L76">SUMPRODUCT(SCNReq!$D65:$BT65,$D$8:$BT$8*($D$9:$BT$9=L$17))/SUMIFS($D$8:$BT$8,$D$9:$BT$9,L$17)</f>
        <v>4.8934854391912974E-3</v>
      </c>
      <c r="M76" s="130" cm="1">
        <f t="array" ref="M76">SUMPRODUCT(SCNReq!$D65:$BT65,$D$8:$BT$8*($D$9:$BT$9=M$17))/SUMIFS($D$8:$BT$8,$D$9:$BT$9,M$17)</f>
        <v>3.562929063833065E-3</v>
      </c>
      <c r="N76" s="130" cm="1">
        <f t="array" ref="N76">SUMPRODUCT(SCNReq!$D65:$BT65,$D$8:$BT$8*($D$9:$BT$9=N$17))/SUMIFS($D$8:$BT$8,$D$9:$BT$9,N$17)</f>
        <v>3.3455832774307004E-3</v>
      </c>
      <c r="O76" s="130" cm="1">
        <f t="array" ref="O76">SUMPRODUCT(SCNReq!$D65:$BT65,$D$8:$BT$8*($D$9:$BT$9=O$17))/SUMIFS($D$8:$BT$8,$D$9:$BT$9,O$17)</f>
        <v>1.7105570575080939E-3</v>
      </c>
      <c r="P76" s="130" cm="1">
        <f t="array" ref="P76">SUMPRODUCT(SCNReq!$D65:$BT65,$D$8:$BT$8*($D$9:$BT$9=P$17))/SUMIFS($D$8:$BT$8,$D$9:$BT$9,P$17)</f>
        <v>5.4654384032575684E-3</v>
      </c>
      <c r="Q76" s="130" cm="1">
        <f t="array" ref="Q76">SUMPRODUCT(SCNReq!$D65:$BT65,$D$8:$BT$8*($D$9:$BT$9=Q$17))/SUMIFS($D$8:$BT$8,$D$9:$BT$9,Q$17)</f>
        <v>1.2048997029471646E-3</v>
      </c>
      <c r="R76" s="130" cm="1">
        <f t="array" ref="R76">SUMPRODUCT(SCNReq!$D65:$BT65,$D$8:$BT$8*($D$9:$BT$9=R$17))/SUMIFS($D$8:$BT$8,$D$9:$BT$9,R$17)</f>
        <v>1.8073495544207469E-3</v>
      </c>
      <c r="S76" s="130" cm="1">
        <f t="array" ref="S76">SUMPRODUCT(SCNReq!$D65:$BT65,$D$8:$BT$8*($D$9:$BT$9=S$17))/SUMIFS($D$8:$BT$8,$D$9:$BT$9,S$17)</f>
        <v>3.8633556957377926E-3</v>
      </c>
      <c r="T76" s="130" cm="1">
        <f t="array" ref="T76">SUMPRODUCT(SCNReq!$D65:$BT65,$D$8:$BT$8*($D$9:$BT$9=T$17))/SUMIFS($D$8:$BT$8,$D$9:$BT$9,T$17)</f>
        <v>1.7689663228864191E-3</v>
      </c>
      <c r="U76" s="130" cm="1">
        <f t="array" ref="U76">SUMPRODUCT(SCNReq!$D65:$BT65,$D$8:$BT$8*($D$9:$BT$9=U$17))/SUMIFS($D$8:$BT$8,$D$9:$BT$9,U$17)</f>
        <v>6.0244985147358231E-3</v>
      </c>
      <c r="V76" s="130" cm="1">
        <f t="array" ref="V76">SUMPRODUCT(SCNReq!$D65:$BT65,$D$8:$BT$8*($D$9:$BT$9=V$17))/SUMIFS($D$8:$BT$8,$D$9:$BT$9,V$17)</f>
        <v>5.7407963686125297E-3</v>
      </c>
      <c r="W76" s="130" cm="1">
        <f t="array" ref="W76">SUMPRODUCT(SCNReq!$D65:$BT65,$D$8:$BT$8*($D$9:$BT$9=W$17))/SUMIFS($D$8:$BT$8,$D$9:$BT$9,W$17)</f>
        <v>2.0026033843997195E-3</v>
      </c>
      <c r="X76" s="130" cm="1">
        <f t="array" ref="X76">SUMPRODUCT(SCNReq!$D65:$BT65,$D$8:$BT$8*($D$9:$BT$9=X$17))/SUMIFS($D$8:$BT$8,$D$9:$BT$9,X$17)</f>
        <v>5.9243683455158375E-3</v>
      </c>
      <c r="Y76" s="130" cm="1">
        <f t="array" ref="Y76">SUMPRODUCT(SCNReq!$D65:$BT65,$D$8:$BT$8*($D$9:$BT$9=Y$17))/SUMIFS($D$8:$BT$8,$D$9:$BT$9,Y$17)</f>
        <v>1.2171387597947364E-2</v>
      </c>
      <c r="Z76" s="130" cm="1">
        <f t="array" ref="Z76">SUMPRODUCT(SCNReq!$D65:$BT65,$D$8:$BT$8*($D$9:$BT$9=Z$17))/SUMIFS($D$8:$BT$8,$D$9:$BT$9,Z$17)</f>
        <v>4.0603212039765487E-3</v>
      </c>
      <c r="AA76" s="130" cm="1">
        <f t="array" ref="AA76">SUMPRODUCT(SCNReq!$D65:$BT65,$D$8:$BT$8*($D$9:$BT$9=AA$17))/SUMIFS($D$8:$BT$8,$D$9:$BT$9,AA$17)</f>
        <v>3.0706585227462369E-3</v>
      </c>
      <c r="AB76" s="130" cm="1">
        <f t="array" ref="AB76">SUMPRODUCT(SCNReq!$D65:$BT65,$D$8:$BT$8*($D$9:$BT$9=AB$17))/SUMIFS($D$8:$BT$8,$D$9:$BT$9,AB$17)</f>
        <v>4.9175038661370884E-3</v>
      </c>
      <c r="AC76" s="130" cm="1">
        <f t="array" ref="AC76">SUMPRODUCT(SCNReq!$D65:$BT65,$D$8:$BT$8*($D$9:$BT$9=AC$17))/SUMIFS($D$8:$BT$8,$D$9:$BT$9,AC$17)</f>
        <v>2.4587519330685442E-3</v>
      </c>
      <c r="AD76" s="130" cm="1">
        <f t="array" ref="AD76">SUMPRODUCT(SCNReq!$D65:$BT65,$D$8:$BT$8*($D$9:$BT$9=AD$17))/SUMIFS($D$8:$BT$8,$D$9:$BT$9,AD$17)</f>
        <v>1.0154867995060246E-2</v>
      </c>
      <c r="AE76" s="130" cm="1">
        <f t="array" ref="AE76">SUMPRODUCT(SCNReq!$D65:$BT65,$D$8:$BT$8*($D$9:$BT$9=AE$17))/SUMIFS($D$8:$BT$8,$D$9:$BT$9,AE$17)</f>
        <v>4.6477086879610156E-2</v>
      </c>
      <c r="AF76" s="130" cm="1">
        <f t="array" ref="AF76">SUMPRODUCT(SCNReq!$D65:$BT65,$D$8:$BT$8*($D$9:$BT$9=AF$17))/SUMIFS($D$8:$BT$8,$D$9:$BT$9,AF$17)</f>
        <v>0.10298387904275558</v>
      </c>
      <c r="AG76" s="130" cm="1">
        <f t="array" ref="AG76">SUMPRODUCT(SCNReq!$D65:$BT65,$D$8:$BT$8*($D$9:$BT$9=AG$17))/SUMIFS($D$8:$BT$8,$D$9:$BT$9,AG$17)</f>
        <v>2.482174798118443E-2</v>
      </c>
      <c r="AH76" s="130" cm="1">
        <f t="array" ref="AH76">SUMPRODUCT(SCNReq!$D65:$BT65,$D$8:$BT$8*($D$9:$BT$9=AH$17))/SUMIFS($D$8:$BT$8,$D$9:$BT$9,AH$17)</f>
        <v>1.3414888522348229E-2</v>
      </c>
      <c r="AI76" s="130" cm="1">
        <f t="array" ref="AI76">SUMPRODUCT(SCNReq!$D65:$BT65,$D$8:$BT$8*($D$9:$BT$9=AI$17))/SUMIFS($D$8:$BT$8,$D$9:$BT$9,AI$17)</f>
        <v>9.5822028073264051E-3</v>
      </c>
      <c r="AJ76" s="130" cm="1">
        <f t="array" ref="AJ76">SUMPRODUCT(SCNReq!$D65:$BT65,$D$8:$BT$8*($D$9:$BT$9=AJ$17))/SUMIFS($D$8:$BT$8,$D$9:$BT$9,AJ$17)</f>
        <v>4.2688828810787359E-2</v>
      </c>
      <c r="AK76" s="130" cm="1">
        <f t="array" ref="AK76">SUMPRODUCT(SCNReq!$D65:$BT65,$D$8:$BT$8*($D$9:$BT$9=AK$17))/SUMIFS($D$8:$BT$8,$D$9:$BT$9,AK$17)</f>
        <v>2.3071659824438435E-2</v>
      </c>
      <c r="AL76" s="130" cm="1">
        <f t="array" ref="AL76">SUMPRODUCT(SCNReq!$D65:$BT65,$D$8:$BT$8*($D$9:$BT$9=AL$17))/SUMIFS($D$8:$BT$8,$D$9:$BT$9,AL$17)</f>
        <v>1.7881579386535829E-2</v>
      </c>
      <c r="AM76" s="130" cm="1">
        <f t="array" ref="AM76">SUMPRODUCT(SCNReq!$D65:$BT65,$D$8:$BT$8*($D$9:$BT$9=AM$17))/SUMIFS($D$8:$BT$8,$D$9:$BT$9,AM$17)</f>
        <v>1.7272454190447582E-3</v>
      </c>
      <c r="AN76" s="130" cm="1">
        <f t="array" ref="AN76">SUMPRODUCT(SCNReq!$D65:$BT65,$D$8:$BT$8*($D$9:$BT$9=AN$17))/SUMIFS($D$8:$BT$8,$D$9:$BT$9,AN$17)</f>
        <v>2.5771435492345264E-2</v>
      </c>
      <c r="AO76" s="130" cm="1">
        <f t="array" ref="AO76">SUMPRODUCT(SCNReq!$D65:$BT65,$D$8:$BT$8*($D$9:$BT$9=AO$17))/SUMIFS($D$8:$BT$8,$D$9:$BT$9,AO$17)</f>
        <v>9.0784686759453961E-3</v>
      </c>
      <c r="AP76" s="130" cm="1">
        <f t="array" ref="AP76">SUMPRODUCT(SCNReq!$D65:$BT65,$D$8:$BT$8*($D$9:$BT$9=AP$17))/SUMIFS($D$8:$BT$8,$D$9:$BT$9,AP$17)</f>
        <v>8.8773064677045311E-3</v>
      </c>
      <c r="AQ76" s="130" cm="1">
        <f t="array" ref="AQ76">SUMPRODUCT(SCNReq!$D65:$BT65,$D$8:$BT$8*($D$9:$BT$9=AQ$17))/SUMIFS($D$8:$BT$8,$D$9:$BT$9,AQ$17)</f>
        <v>6.5651292085703306E-3</v>
      </c>
      <c r="AR76" s="130" cm="1">
        <f t="array" ref="AR76">SUMPRODUCT(SCNReq!$D65:$BT65,$D$8:$BT$8*($D$9:$BT$9=AR$17))/SUMIFS($D$8:$BT$8,$D$9:$BT$9,AR$17)</f>
        <v>2.2560028337884801E-3</v>
      </c>
      <c r="AS76" s="130" cm="1">
        <f t="array" ref="AS76">SUMPRODUCT(SCNReq!$D65:$BT65,$D$8:$BT$8*($D$9:$BT$9=AS$17))/SUMIFS($D$8:$BT$8,$D$9:$BT$9,AS$17)</f>
        <v>0</v>
      </c>
      <c r="OS76" s="24"/>
      <c r="OT76" s="24"/>
      <c r="OU76" s="24"/>
      <c r="OV76" s="24"/>
    </row>
    <row r="77" spans="1:412" x14ac:dyDescent="0.3">
      <c r="A77" s="132">
        <v>7880</v>
      </c>
      <c r="B77" s="131">
        <v>164112</v>
      </c>
      <c r="C77" s="133" t="str">
        <v>ISIC 69T82</v>
      </c>
      <c r="D77" s="130" cm="1">
        <f t="array" ref="D77">SUMPRODUCT(SCNReq!$D66:$BT66,$D$8:$BT$8*($D$9:$BT$9=D$17))/SUMIFS($D$8:$BT$8,$D$9:$BT$9,D$17)</f>
        <v>4.6563172255799447E-6</v>
      </c>
      <c r="E77" s="130" cm="1">
        <f t="array" ref="E77">SUMPRODUCT(SCNReq!$D66:$BT66,$D$8:$BT$8*($D$9:$BT$9=E$17))/SUMIFS($D$8:$BT$8,$D$9:$BT$9,E$17)</f>
        <v>9.3126344511598895E-6</v>
      </c>
      <c r="F77" s="130" cm="1">
        <f t="array" ref="F77">SUMPRODUCT(SCNReq!$D66:$BT66,$D$8:$BT$8*($D$9:$BT$9=F$17))/SUMIFS($D$8:$BT$8,$D$9:$BT$9,F$17)</f>
        <v>9.3126344511598884E-5</v>
      </c>
      <c r="G77" s="130" cm="1">
        <f t="array" ref="G77">SUMPRODUCT(SCNReq!$D66:$BT66,$D$8:$BT$8*($D$9:$BT$9=G$17))/SUMIFS($D$8:$BT$8,$D$9:$BT$9,G$17)</f>
        <v>1.3968951676739832E-4</v>
      </c>
      <c r="H77" s="130" cm="1">
        <f t="array" ref="H77">SUMPRODUCT(SCNReq!$D66:$BT66,$D$8:$BT$8*($D$9:$BT$9=H$17))/SUMIFS($D$8:$BT$8,$D$9:$BT$9,H$17)</f>
        <v>7.4501075609279116E-5</v>
      </c>
      <c r="I77" s="130" cm="1">
        <f t="array" ref="I77">SUMPRODUCT(SCNReq!$D66:$BT66,$D$8:$BT$8*($D$9:$BT$9=I$17))/SUMIFS($D$8:$BT$8,$D$9:$BT$9,I$17)</f>
        <v>1.7721059854172255E-4</v>
      </c>
      <c r="J77" s="130" cm="1">
        <f t="array" ref="J77">SUMPRODUCT(SCNReq!$D66:$BT66,$D$8:$BT$8*($D$9:$BT$9=J$17))/SUMIFS($D$8:$BT$8,$D$9:$BT$9,J$17)</f>
        <v>5.1362338863740677E-5</v>
      </c>
      <c r="K77" s="130" cm="1">
        <f t="array" ref="K77">SUMPRODUCT(SCNReq!$D66:$BT66,$D$8:$BT$8*($D$9:$BT$9=K$17))/SUMIFS($D$8:$BT$8,$D$9:$BT$9,K$17)</f>
        <v>4.6563172255799447E-6</v>
      </c>
      <c r="L77" s="130" cm="1">
        <f t="array" ref="L77">SUMPRODUCT(SCNReq!$D66:$BT66,$D$8:$BT$8*($D$9:$BT$9=L$17))/SUMIFS($D$8:$BT$8,$D$9:$BT$9,L$17)</f>
        <v>9.8215216972350792E-5</v>
      </c>
      <c r="M77" s="130" cm="1">
        <f t="array" ref="M77">SUMPRODUCT(SCNReq!$D66:$BT66,$D$8:$BT$8*($D$9:$BT$9=M$17))/SUMIFS($D$8:$BT$8,$D$9:$BT$9,M$17)</f>
        <v>4.6814742264851657E-5</v>
      </c>
      <c r="N77" s="130" cm="1">
        <f t="array" ref="N77">SUMPRODUCT(SCNReq!$D66:$BT66,$D$8:$BT$8*($D$9:$BT$9=N$17))/SUMIFS($D$8:$BT$8,$D$9:$BT$9,N$17)</f>
        <v>8.8923746640732181E-5</v>
      </c>
      <c r="O77" s="130" cm="1">
        <f t="array" ref="O77">SUMPRODUCT(SCNReq!$D66:$BT66,$D$8:$BT$8*($D$9:$BT$9=O$17))/SUMIFS($D$8:$BT$8,$D$9:$BT$9,O$17)</f>
        <v>1.8625268902319777E-4</v>
      </c>
      <c r="P77" s="130" cm="1">
        <f t="array" ref="P77">SUMPRODUCT(SCNReq!$D66:$BT66,$D$8:$BT$8*($D$9:$BT$9=P$17))/SUMIFS($D$8:$BT$8,$D$9:$BT$9,P$17)</f>
        <v>1.1175161341391867E-4</v>
      </c>
      <c r="Q77" s="130" cm="1">
        <f t="array" ref="Q77">SUMPRODUCT(SCNReq!$D66:$BT66,$D$8:$BT$8*($D$9:$BT$9=Q$17))/SUMIFS($D$8:$BT$8,$D$9:$BT$9,Q$17)</f>
        <v>4.4700645365567473E-5</v>
      </c>
      <c r="R77" s="130" cm="1">
        <f t="array" ref="R77">SUMPRODUCT(SCNReq!$D66:$BT66,$D$8:$BT$8*($D$9:$BT$9=R$17))/SUMIFS($D$8:$BT$8,$D$9:$BT$9,R$17)</f>
        <v>6.7050968048351187E-5</v>
      </c>
      <c r="S77" s="130" cm="1">
        <f t="array" ref="S77">SUMPRODUCT(SCNReq!$D66:$BT66,$D$8:$BT$8*($D$9:$BT$9=S$17))/SUMIFS($D$8:$BT$8,$D$9:$BT$9,S$17)</f>
        <v>1.1175161341391867E-4</v>
      </c>
      <c r="T77" s="130" cm="1">
        <f t="array" ref="T77">SUMPRODUCT(SCNReq!$D66:$BT66,$D$8:$BT$8*($D$9:$BT$9=T$17))/SUMIFS($D$8:$BT$8,$D$9:$BT$9,T$17)</f>
        <v>1.5831478566971814E-4</v>
      </c>
      <c r="U77" s="130" cm="1">
        <f t="array" ref="U77">SUMPRODUCT(SCNReq!$D66:$BT66,$D$8:$BT$8*($D$9:$BT$9=U$17))/SUMIFS($D$8:$BT$8,$D$9:$BT$9,U$17)</f>
        <v>1.8625268902319777E-4</v>
      </c>
      <c r="V77" s="130" cm="1">
        <f t="array" ref="V77">SUMPRODUCT(SCNReq!$D66:$BT66,$D$8:$BT$8*($D$9:$BT$9=V$17))/SUMIFS($D$8:$BT$8,$D$9:$BT$9,V$17)</f>
        <v>6.0532123932539282E-5</v>
      </c>
      <c r="W77" s="130" cm="1">
        <f t="array" ref="W77">SUMPRODUCT(SCNReq!$D66:$BT66,$D$8:$BT$8*($D$9:$BT$9=W$17))/SUMIFS($D$8:$BT$8,$D$9:$BT$9,W$17)</f>
        <v>1.7694005457203788E-4</v>
      </c>
      <c r="X77" s="130" cm="1">
        <f t="array" ref="X77">SUMPRODUCT(SCNReq!$D66:$BT66,$D$8:$BT$8*($D$9:$BT$9=X$17))/SUMIFS($D$8:$BT$8,$D$9:$BT$9,X$17)</f>
        <v>5.0288226036263397E-4</v>
      </c>
      <c r="Y77" s="130" cm="1">
        <f t="array" ref="Y77">SUMPRODUCT(SCNReq!$D66:$BT66,$D$8:$BT$8*($D$9:$BT$9=Y$17))/SUMIFS($D$8:$BT$8,$D$9:$BT$9,Y$17)</f>
        <v>1.9707993383530353E-4</v>
      </c>
      <c r="Z77" s="130" cm="1">
        <f t="array" ref="Z77">SUMPRODUCT(SCNReq!$D66:$BT66,$D$8:$BT$8*($D$9:$BT$9=Z$17))/SUMIFS($D$8:$BT$8,$D$9:$BT$9,Z$17)</f>
        <v>4.0024258841050104E-5</v>
      </c>
      <c r="AA77" s="130" cm="1">
        <f t="array" ref="AA77">SUMPRODUCT(SCNReq!$D66:$BT66,$D$8:$BT$8*($D$9:$BT$9=AA$17))/SUMIFS($D$8:$BT$8,$D$9:$BT$9,AA$17)</f>
        <v>6.0532123932539276E-5</v>
      </c>
      <c r="AB77" s="130" cm="1">
        <f t="array" ref="AB77">SUMPRODUCT(SCNReq!$D66:$BT66,$D$8:$BT$8*($D$9:$BT$9=AB$17))/SUMIFS($D$8:$BT$8,$D$9:$BT$9,AB$17)</f>
        <v>1.3348109379995841E-4</v>
      </c>
      <c r="AC77" s="130" cm="1">
        <f t="array" ref="AC77">SUMPRODUCT(SCNReq!$D66:$BT66,$D$8:$BT$8*($D$9:$BT$9=AC$17))/SUMIFS($D$8:$BT$8,$D$9:$BT$9,AC$17)</f>
        <v>6.6740546899979203E-5</v>
      </c>
      <c r="AD77" s="130" cm="1">
        <f t="array" ref="AD77">SUMPRODUCT(SCNReq!$D66:$BT66,$D$8:$BT$8*($D$9:$BT$9=AD$17))/SUMIFS($D$8:$BT$8,$D$9:$BT$9,AD$17)</f>
        <v>5.1219489481379384E-5</v>
      </c>
      <c r="AE77" s="130" cm="1">
        <f t="array" ref="AE77">SUMPRODUCT(SCNReq!$D66:$BT66,$D$8:$BT$8*($D$9:$BT$9=AE$17))/SUMIFS($D$8:$BT$8,$D$9:$BT$9,AE$17)</f>
        <v>3.2594220579059612E-4</v>
      </c>
      <c r="AF77" s="130" cm="1">
        <f t="array" ref="AF77">SUMPRODUCT(SCNReq!$D66:$BT66,$D$8:$BT$8*($D$9:$BT$9=AF$17))/SUMIFS($D$8:$BT$8,$D$9:$BT$9,AF$17)</f>
        <v>4.0789338896080312E-3</v>
      </c>
      <c r="AG77" s="130" cm="1">
        <f t="array" ref="AG77">SUMPRODUCT(SCNReq!$D66:$BT66,$D$8:$BT$8*($D$9:$BT$9=AG$17))/SUMIFS($D$8:$BT$8,$D$9:$BT$9,AG$17)</f>
        <v>3.4103309184760962E-4</v>
      </c>
      <c r="AH77" s="130" cm="1">
        <f t="array" ref="AH77">SUMPRODUCT(SCNReq!$D66:$BT66,$D$8:$BT$8*($D$9:$BT$9=AH$17))/SUMIFS($D$8:$BT$8,$D$9:$BT$9,AH$17)</f>
        <v>1.121975443884776E-4</v>
      </c>
      <c r="AI77" s="130" cm="1">
        <f t="array" ref="AI77">SUMPRODUCT(SCNReq!$D66:$BT66,$D$8:$BT$8*($D$9:$BT$9=AI$17))/SUMIFS($D$8:$BT$8,$D$9:$BT$9,AI$17)</f>
        <v>9.8147834760454859E-5</v>
      </c>
      <c r="AJ77" s="130" cm="1">
        <f t="array" ref="AJ77">SUMPRODUCT(SCNReq!$D66:$BT66,$D$8:$BT$8*($D$9:$BT$9=AJ$17))/SUMIFS($D$8:$BT$8,$D$9:$BT$9,AJ$17)</f>
        <v>6.9472253005652771E-3</v>
      </c>
      <c r="AK77" s="130" cm="1">
        <f t="array" ref="AK77">SUMPRODUCT(SCNReq!$D66:$BT66,$D$8:$BT$8*($D$9:$BT$9=AK$17))/SUMIFS($D$8:$BT$8,$D$9:$BT$9,AK$17)</f>
        <v>1.1966735269740457E-3</v>
      </c>
      <c r="AL77" s="130" cm="1">
        <f t="array" ref="AL77">SUMPRODUCT(SCNReq!$D66:$BT66,$D$8:$BT$8*($D$9:$BT$9=AL$17))/SUMIFS($D$8:$BT$8,$D$9:$BT$9,AL$17)</f>
        <v>3.8135238077499742E-3</v>
      </c>
      <c r="AM77" s="130" cm="1">
        <f t="array" ref="AM77">SUMPRODUCT(SCNReq!$D66:$BT66,$D$8:$BT$8*($D$9:$BT$9=AM$17))/SUMIFS($D$8:$BT$8,$D$9:$BT$9,AM$17)</f>
        <v>2.002216406999376E-4</v>
      </c>
      <c r="AN77" s="130" cm="1">
        <f t="array" ref="AN77">SUMPRODUCT(SCNReq!$D66:$BT66,$D$8:$BT$8*($D$9:$BT$9=AN$17))/SUMIFS($D$8:$BT$8,$D$9:$BT$9,AN$17)</f>
        <v>0.34119527074520006</v>
      </c>
      <c r="AO77" s="130" cm="1">
        <f t="array" ref="AO77">SUMPRODUCT(SCNReq!$D66:$BT66,$D$8:$BT$8*($D$9:$BT$9=AO$17))/SUMIFS($D$8:$BT$8,$D$9:$BT$9,AO$17)</f>
        <v>4.3583129231428283E-3</v>
      </c>
      <c r="AP77" s="130" cm="1">
        <f t="array" ref="AP77">SUMPRODUCT(SCNReq!$D66:$BT66,$D$8:$BT$8*($D$9:$BT$9=AP$17))/SUMIFS($D$8:$BT$8,$D$9:$BT$9,AP$17)</f>
        <v>2.4936369660897911E-3</v>
      </c>
      <c r="AQ77" s="130" cm="1">
        <f t="array" ref="AQ77">SUMPRODUCT(SCNReq!$D66:$BT66,$D$8:$BT$8*($D$9:$BT$9=AQ$17))/SUMIFS($D$8:$BT$8,$D$9:$BT$9,AQ$17)</f>
        <v>1.2550727056125056E-3</v>
      </c>
      <c r="AR77" s="130" cm="1">
        <f t="array" ref="AR77">SUMPRODUCT(SCNReq!$D66:$BT66,$D$8:$BT$8*($D$9:$BT$9=AR$17))/SUMIFS($D$8:$BT$8,$D$9:$BT$9,AR$17)</f>
        <v>9.489754995104429E-4</v>
      </c>
      <c r="AS77" s="130" cm="1">
        <f t="array" ref="AS77">SUMPRODUCT(SCNReq!$D66:$BT66,$D$8:$BT$8*($D$9:$BT$9=AS$17))/SUMIFS($D$8:$BT$8,$D$9:$BT$9,AS$17)</f>
        <v>0</v>
      </c>
      <c r="OS77" s="24"/>
      <c r="OT77" s="24"/>
      <c r="OU77" s="24"/>
      <c r="OV77" s="24"/>
    </row>
    <row r="78" spans="1:412" x14ac:dyDescent="0.3">
      <c r="A78" s="132">
        <v>8000</v>
      </c>
      <c r="B78" s="131">
        <v>36196</v>
      </c>
      <c r="C78" s="133" t="str">
        <v>ISIC 69T82</v>
      </c>
      <c r="D78" s="130" cm="1">
        <f t="array" ref="D78">SUMPRODUCT(SCNReq!$D67:$BT67,$D$8:$BT$8*($D$9:$BT$9=D$17))/SUMIFS($D$8:$BT$8,$D$9:$BT$9,D$17)</f>
        <v>0</v>
      </c>
      <c r="E78" s="130" cm="1">
        <f t="array" ref="E78">SUMPRODUCT(SCNReq!$D67:$BT67,$D$8:$BT$8*($D$9:$BT$9=E$17))/SUMIFS($D$8:$BT$8,$D$9:$BT$9,E$17)</f>
        <v>0</v>
      </c>
      <c r="F78" s="130" cm="1">
        <f t="array" ref="F78">SUMPRODUCT(SCNReq!$D67:$BT67,$D$8:$BT$8*($D$9:$BT$9=F$17))/SUMIFS($D$8:$BT$8,$D$9:$BT$9,F$17)</f>
        <v>0</v>
      </c>
      <c r="G78" s="130" cm="1">
        <f t="array" ref="G78">SUMPRODUCT(SCNReq!$D67:$BT67,$D$8:$BT$8*($D$9:$BT$9=G$17))/SUMIFS($D$8:$BT$8,$D$9:$BT$9,G$17)</f>
        <v>0</v>
      </c>
      <c r="H78" s="130" cm="1">
        <f t="array" ref="H78">SUMPRODUCT(SCNReq!$D67:$BT67,$D$8:$BT$8*($D$9:$BT$9=H$17))/SUMIFS($D$8:$BT$8,$D$9:$BT$9,H$17)</f>
        <v>0</v>
      </c>
      <c r="I78" s="130" cm="1">
        <f t="array" ref="I78">SUMPRODUCT(SCNReq!$D67:$BT67,$D$8:$BT$8*($D$9:$BT$9=I$17))/SUMIFS($D$8:$BT$8,$D$9:$BT$9,I$17)</f>
        <v>0</v>
      </c>
      <c r="J78" s="130" cm="1">
        <f t="array" ref="J78">SUMPRODUCT(SCNReq!$D67:$BT67,$D$8:$BT$8*($D$9:$BT$9=J$17))/SUMIFS($D$8:$BT$8,$D$9:$BT$9,J$17)</f>
        <v>0</v>
      </c>
      <c r="K78" s="130" cm="1">
        <f t="array" ref="K78">SUMPRODUCT(SCNReq!$D67:$BT67,$D$8:$BT$8*($D$9:$BT$9=K$17))/SUMIFS($D$8:$BT$8,$D$9:$BT$9,K$17)</f>
        <v>0</v>
      </c>
      <c r="L78" s="130" cm="1">
        <f t="array" ref="L78">SUMPRODUCT(SCNReq!$D67:$BT67,$D$8:$BT$8*($D$9:$BT$9=L$17))/SUMIFS($D$8:$BT$8,$D$9:$BT$9,L$17)</f>
        <v>0</v>
      </c>
      <c r="M78" s="130" cm="1">
        <f t="array" ref="M78">SUMPRODUCT(SCNReq!$D67:$BT67,$D$8:$BT$8*($D$9:$BT$9=M$17))/SUMIFS($D$8:$BT$8,$D$9:$BT$9,M$17)</f>
        <v>0</v>
      </c>
      <c r="N78" s="130" cm="1">
        <f t="array" ref="N78">SUMPRODUCT(SCNReq!$D67:$BT67,$D$8:$BT$8*($D$9:$BT$9=N$17))/SUMIFS($D$8:$BT$8,$D$9:$BT$9,N$17)</f>
        <v>0</v>
      </c>
      <c r="O78" s="130" cm="1">
        <f t="array" ref="O78">SUMPRODUCT(SCNReq!$D67:$BT67,$D$8:$BT$8*($D$9:$BT$9=O$17))/SUMIFS($D$8:$BT$8,$D$9:$BT$9,O$17)</f>
        <v>0</v>
      </c>
      <c r="P78" s="130" cm="1">
        <f t="array" ref="P78">SUMPRODUCT(SCNReq!$D67:$BT67,$D$8:$BT$8*($D$9:$BT$9=P$17))/SUMIFS($D$8:$BT$8,$D$9:$BT$9,P$17)</f>
        <v>0</v>
      </c>
      <c r="Q78" s="130" cm="1">
        <f t="array" ref="Q78">SUMPRODUCT(SCNReq!$D67:$BT67,$D$8:$BT$8*($D$9:$BT$9=Q$17))/SUMIFS($D$8:$BT$8,$D$9:$BT$9,Q$17)</f>
        <v>0</v>
      </c>
      <c r="R78" s="130" cm="1">
        <f t="array" ref="R78">SUMPRODUCT(SCNReq!$D67:$BT67,$D$8:$BT$8*($D$9:$BT$9=R$17))/SUMIFS($D$8:$BT$8,$D$9:$BT$9,R$17)</f>
        <v>0</v>
      </c>
      <c r="S78" s="130" cm="1">
        <f t="array" ref="S78">SUMPRODUCT(SCNReq!$D67:$BT67,$D$8:$BT$8*($D$9:$BT$9=S$17))/SUMIFS($D$8:$BT$8,$D$9:$BT$9,S$17)</f>
        <v>0</v>
      </c>
      <c r="T78" s="130" cm="1">
        <f t="array" ref="T78">SUMPRODUCT(SCNReq!$D67:$BT67,$D$8:$BT$8*($D$9:$BT$9=T$17))/SUMIFS($D$8:$BT$8,$D$9:$BT$9,T$17)</f>
        <v>0</v>
      </c>
      <c r="U78" s="130" cm="1">
        <f t="array" ref="U78">SUMPRODUCT(SCNReq!$D67:$BT67,$D$8:$BT$8*($D$9:$BT$9=U$17))/SUMIFS($D$8:$BT$8,$D$9:$BT$9,U$17)</f>
        <v>0</v>
      </c>
      <c r="V78" s="130" cm="1">
        <f t="array" ref="V78">SUMPRODUCT(SCNReq!$D67:$BT67,$D$8:$BT$8*($D$9:$BT$9=V$17))/SUMIFS($D$8:$BT$8,$D$9:$BT$9,V$17)</f>
        <v>0</v>
      </c>
      <c r="W78" s="130" cm="1">
        <f t="array" ref="W78">SUMPRODUCT(SCNReq!$D67:$BT67,$D$8:$BT$8*($D$9:$BT$9=W$17))/SUMIFS($D$8:$BT$8,$D$9:$BT$9,W$17)</f>
        <v>0</v>
      </c>
      <c r="X78" s="130" cm="1">
        <f t="array" ref="X78">SUMPRODUCT(SCNReq!$D67:$BT67,$D$8:$BT$8*($D$9:$BT$9=X$17))/SUMIFS($D$8:$BT$8,$D$9:$BT$9,X$17)</f>
        <v>0</v>
      </c>
      <c r="Y78" s="130" cm="1">
        <f t="array" ref="Y78">SUMPRODUCT(SCNReq!$D67:$BT67,$D$8:$BT$8*($D$9:$BT$9=Y$17))/SUMIFS($D$8:$BT$8,$D$9:$BT$9,Y$17)</f>
        <v>0</v>
      </c>
      <c r="Z78" s="130" cm="1">
        <f t="array" ref="Z78">SUMPRODUCT(SCNReq!$D67:$BT67,$D$8:$BT$8*($D$9:$BT$9=Z$17))/SUMIFS($D$8:$BT$8,$D$9:$BT$9,Z$17)</f>
        <v>0</v>
      </c>
      <c r="AA78" s="130" cm="1">
        <f t="array" ref="AA78">SUMPRODUCT(SCNReq!$D67:$BT67,$D$8:$BT$8*($D$9:$BT$9=AA$17))/SUMIFS($D$8:$BT$8,$D$9:$BT$9,AA$17)</f>
        <v>0</v>
      </c>
      <c r="AB78" s="130" cm="1">
        <f t="array" ref="AB78">SUMPRODUCT(SCNReq!$D67:$BT67,$D$8:$BT$8*($D$9:$BT$9=AB$17))/SUMIFS($D$8:$BT$8,$D$9:$BT$9,AB$17)</f>
        <v>0</v>
      </c>
      <c r="AC78" s="130" cm="1">
        <f t="array" ref="AC78">SUMPRODUCT(SCNReq!$D67:$BT67,$D$8:$BT$8*($D$9:$BT$9=AC$17))/SUMIFS($D$8:$BT$8,$D$9:$BT$9,AC$17)</f>
        <v>0</v>
      </c>
      <c r="AD78" s="130" cm="1">
        <f t="array" ref="AD78">SUMPRODUCT(SCNReq!$D67:$BT67,$D$8:$BT$8*($D$9:$BT$9=AD$17))/SUMIFS($D$8:$BT$8,$D$9:$BT$9,AD$17)</f>
        <v>0</v>
      </c>
      <c r="AE78" s="130" cm="1">
        <f t="array" ref="AE78">SUMPRODUCT(SCNReq!$D67:$BT67,$D$8:$BT$8*($D$9:$BT$9=AE$17))/SUMIFS($D$8:$BT$8,$D$9:$BT$9,AE$17)</f>
        <v>0</v>
      </c>
      <c r="AF78" s="130" cm="1">
        <f t="array" ref="AF78">SUMPRODUCT(SCNReq!$D67:$BT67,$D$8:$BT$8*($D$9:$BT$9=AF$17))/SUMIFS($D$8:$BT$8,$D$9:$BT$9,AF$17)</f>
        <v>0</v>
      </c>
      <c r="AG78" s="130" cm="1">
        <f t="array" ref="AG78">SUMPRODUCT(SCNReq!$D67:$BT67,$D$8:$BT$8*($D$9:$BT$9=AG$17))/SUMIFS($D$8:$BT$8,$D$9:$BT$9,AG$17)</f>
        <v>0</v>
      </c>
      <c r="AH78" s="130" cm="1">
        <f t="array" ref="AH78">SUMPRODUCT(SCNReq!$D67:$BT67,$D$8:$BT$8*($D$9:$BT$9=AH$17))/SUMIFS($D$8:$BT$8,$D$9:$BT$9,AH$17)</f>
        <v>0</v>
      </c>
      <c r="AI78" s="130" cm="1">
        <f t="array" ref="AI78">SUMPRODUCT(SCNReq!$D67:$BT67,$D$8:$BT$8*($D$9:$BT$9=AI$17))/SUMIFS($D$8:$BT$8,$D$9:$BT$9,AI$17)</f>
        <v>0</v>
      </c>
      <c r="AJ78" s="130" cm="1">
        <f t="array" ref="AJ78">SUMPRODUCT(SCNReq!$D67:$BT67,$D$8:$BT$8*($D$9:$BT$9=AJ$17))/SUMIFS($D$8:$BT$8,$D$9:$BT$9,AJ$17)</f>
        <v>0</v>
      </c>
      <c r="AK78" s="130" cm="1">
        <f t="array" ref="AK78">SUMPRODUCT(SCNReq!$D67:$BT67,$D$8:$BT$8*($D$9:$BT$9=AK$17))/SUMIFS($D$8:$BT$8,$D$9:$BT$9,AK$17)</f>
        <v>0</v>
      </c>
      <c r="AL78" s="130" cm="1">
        <f t="array" ref="AL78">SUMPRODUCT(SCNReq!$D67:$BT67,$D$8:$BT$8*($D$9:$BT$9=AL$17))/SUMIFS($D$8:$BT$8,$D$9:$BT$9,AL$17)</f>
        <v>0</v>
      </c>
      <c r="AM78" s="130" cm="1">
        <f t="array" ref="AM78">SUMPRODUCT(SCNReq!$D67:$BT67,$D$8:$BT$8*($D$9:$BT$9=AM$17))/SUMIFS($D$8:$BT$8,$D$9:$BT$9,AM$17)</f>
        <v>0</v>
      </c>
      <c r="AN78" s="130" cm="1">
        <f t="array" ref="AN78">SUMPRODUCT(SCNReq!$D67:$BT67,$D$8:$BT$8*($D$9:$BT$9=AN$17))/SUMIFS($D$8:$BT$8,$D$9:$BT$9,AN$17)</f>
        <v>7.7923308102336233E-2</v>
      </c>
      <c r="AO78" s="130" cm="1">
        <f t="array" ref="AO78">SUMPRODUCT(SCNReq!$D67:$BT67,$D$8:$BT$8*($D$9:$BT$9=AO$17))/SUMIFS($D$8:$BT$8,$D$9:$BT$9,AO$17)</f>
        <v>0</v>
      </c>
      <c r="AP78" s="130" cm="1">
        <f t="array" ref="AP78">SUMPRODUCT(SCNReq!$D67:$BT67,$D$8:$BT$8*($D$9:$BT$9=AP$17))/SUMIFS($D$8:$BT$8,$D$9:$BT$9,AP$17)</f>
        <v>0</v>
      </c>
      <c r="AQ78" s="130" cm="1">
        <f t="array" ref="AQ78">SUMPRODUCT(SCNReq!$D67:$BT67,$D$8:$BT$8*($D$9:$BT$9=AQ$17))/SUMIFS($D$8:$BT$8,$D$9:$BT$9,AQ$17)</f>
        <v>0</v>
      </c>
      <c r="AR78" s="130" cm="1">
        <f t="array" ref="AR78">SUMPRODUCT(SCNReq!$D67:$BT67,$D$8:$BT$8*($D$9:$BT$9=AR$17))/SUMIFS($D$8:$BT$8,$D$9:$BT$9,AR$17)</f>
        <v>0</v>
      </c>
      <c r="AS78" s="130" cm="1">
        <f t="array" ref="AS78">SUMPRODUCT(SCNReq!$D67:$BT67,$D$8:$BT$8*($D$9:$BT$9=AS$17))/SUMIFS($D$8:$BT$8,$D$9:$BT$9,AS$17)</f>
        <v>0</v>
      </c>
      <c r="OS78" s="24"/>
      <c r="OT78" s="24"/>
      <c r="OU78" s="24"/>
      <c r="OV78" s="24"/>
    </row>
    <row r="79" spans="1:412" x14ac:dyDescent="0.3">
      <c r="A79" s="132">
        <v>8400</v>
      </c>
      <c r="B79" s="131">
        <v>648649</v>
      </c>
      <c r="C79" s="133" t="str">
        <v>ISIC 84</v>
      </c>
      <c r="D79" s="130" cm="1">
        <f t="array" ref="D79">SUMPRODUCT(SCNReq!$D68:$BT68,$D$8:$BT$8*($D$9:$BT$9=D$17))/SUMIFS($D$8:$BT$8,$D$9:$BT$9,D$17)</f>
        <v>0</v>
      </c>
      <c r="E79" s="130" cm="1">
        <f t="array" ref="E79">SUMPRODUCT(SCNReq!$D68:$BT68,$D$8:$BT$8*($D$9:$BT$9=E$17))/SUMIFS($D$8:$BT$8,$D$9:$BT$9,E$17)</f>
        <v>0</v>
      </c>
      <c r="F79" s="130" cm="1">
        <f t="array" ref="F79">SUMPRODUCT(SCNReq!$D68:$BT68,$D$8:$BT$8*($D$9:$BT$9=F$17))/SUMIFS($D$8:$BT$8,$D$9:$BT$9,F$17)</f>
        <v>0</v>
      </c>
      <c r="G79" s="130" cm="1">
        <f t="array" ref="G79">SUMPRODUCT(SCNReq!$D68:$BT68,$D$8:$BT$8*($D$9:$BT$9=G$17))/SUMIFS($D$8:$BT$8,$D$9:$BT$9,G$17)</f>
        <v>0</v>
      </c>
      <c r="H79" s="130" cm="1">
        <f t="array" ref="H79">SUMPRODUCT(SCNReq!$D68:$BT68,$D$8:$BT$8*($D$9:$BT$9=H$17))/SUMIFS($D$8:$BT$8,$D$9:$BT$9,H$17)</f>
        <v>0</v>
      </c>
      <c r="I79" s="130" cm="1">
        <f t="array" ref="I79">SUMPRODUCT(SCNReq!$D68:$BT68,$D$8:$BT$8*($D$9:$BT$9=I$17))/SUMIFS($D$8:$BT$8,$D$9:$BT$9,I$17)</f>
        <v>0</v>
      </c>
      <c r="J79" s="130" cm="1">
        <f t="array" ref="J79">SUMPRODUCT(SCNReq!$D68:$BT68,$D$8:$BT$8*($D$9:$BT$9=J$17))/SUMIFS($D$8:$BT$8,$D$9:$BT$9,J$17)</f>
        <v>0</v>
      </c>
      <c r="K79" s="130" cm="1">
        <f t="array" ref="K79">SUMPRODUCT(SCNReq!$D68:$BT68,$D$8:$BT$8*($D$9:$BT$9=K$17))/SUMIFS($D$8:$BT$8,$D$9:$BT$9,K$17)</f>
        <v>0</v>
      </c>
      <c r="L79" s="130" cm="1">
        <f t="array" ref="L79">SUMPRODUCT(SCNReq!$D68:$BT68,$D$8:$BT$8*($D$9:$BT$9=L$17))/SUMIFS($D$8:$BT$8,$D$9:$BT$9,L$17)</f>
        <v>0</v>
      </c>
      <c r="M79" s="130" cm="1">
        <f t="array" ref="M79">SUMPRODUCT(SCNReq!$D68:$BT68,$D$8:$BT$8*($D$9:$BT$9=M$17))/SUMIFS($D$8:$BT$8,$D$9:$BT$9,M$17)</f>
        <v>0</v>
      </c>
      <c r="N79" s="130" cm="1">
        <f t="array" ref="N79">SUMPRODUCT(SCNReq!$D68:$BT68,$D$8:$BT$8*($D$9:$BT$9=N$17))/SUMIFS($D$8:$BT$8,$D$9:$BT$9,N$17)</f>
        <v>0</v>
      </c>
      <c r="O79" s="130" cm="1">
        <f t="array" ref="O79">SUMPRODUCT(SCNReq!$D68:$BT68,$D$8:$BT$8*($D$9:$BT$9=O$17))/SUMIFS($D$8:$BT$8,$D$9:$BT$9,O$17)</f>
        <v>0</v>
      </c>
      <c r="P79" s="130" cm="1">
        <f t="array" ref="P79">SUMPRODUCT(SCNReq!$D68:$BT68,$D$8:$BT$8*($D$9:$BT$9=P$17))/SUMIFS($D$8:$BT$8,$D$9:$BT$9,P$17)</f>
        <v>0</v>
      </c>
      <c r="Q79" s="130" cm="1">
        <f t="array" ref="Q79">SUMPRODUCT(SCNReq!$D68:$BT68,$D$8:$BT$8*($D$9:$BT$9=Q$17))/SUMIFS($D$8:$BT$8,$D$9:$BT$9,Q$17)</f>
        <v>0</v>
      </c>
      <c r="R79" s="130" cm="1">
        <f t="array" ref="R79">SUMPRODUCT(SCNReq!$D68:$BT68,$D$8:$BT$8*($D$9:$BT$9=R$17))/SUMIFS($D$8:$BT$8,$D$9:$BT$9,R$17)</f>
        <v>0</v>
      </c>
      <c r="S79" s="130" cm="1">
        <f t="array" ref="S79">SUMPRODUCT(SCNReq!$D68:$BT68,$D$8:$BT$8*($D$9:$BT$9=S$17))/SUMIFS($D$8:$BT$8,$D$9:$BT$9,S$17)</f>
        <v>0</v>
      </c>
      <c r="T79" s="130" cm="1">
        <f t="array" ref="T79">SUMPRODUCT(SCNReq!$D68:$BT68,$D$8:$BT$8*($D$9:$BT$9=T$17))/SUMIFS($D$8:$BT$8,$D$9:$BT$9,T$17)</f>
        <v>0</v>
      </c>
      <c r="U79" s="130" cm="1">
        <f t="array" ref="U79">SUMPRODUCT(SCNReq!$D68:$BT68,$D$8:$BT$8*($D$9:$BT$9=U$17))/SUMIFS($D$8:$BT$8,$D$9:$BT$9,U$17)</f>
        <v>0</v>
      </c>
      <c r="V79" s="130" cm="1">
        <f t="array" ref="V79">SUMPRODUCT(SCNReq!$D68:$BT68,$D$8:$BT$8*($D$9:$BT$9=V$17))/SUMIFS($D$8:$BT$8,$D$9:$BT$9,V$17)</f>
        <v>0</v>
      </c>
      <c r="W79" s="130" cm="1">
        <f t="array" ref="W79">SUMPRODUCT(SCNReq!$D68:$BT68,$D$8:$BT$8*($D$9:$BT$9=W$17))/SUMIFS($D$8:$BT$8,$D$9:$BT$9,W$17)</f>
        <v>0</v>
      </c>
      <c r="X79" s="130" cm="1">
        <f t="array" ref="X79">SUMPRODUCT(SCNReq!$D68:$BT68,$D$8:$BT$8*($D$9:$BT$9=X$17))/SUMIFS($D$8:$BT$8,$D$9:$BT$9,X$17)</f>
        <v>0</v>
      </c>
      <c r="Y79" s="130" cm="1">
        <f t="array" ref="Y79">SUMPRODUCT(SCNReq!$D68:$BT68,$D$8:$BT$8*($D$9:$BT$9=Y$17))/SUMIFS($D$8:$BT$8,$D$9:$BT$9,Y$17)</f>
        <v>0</v>
      </c>
      <c r="Z79" s="130" cm="1">
        <f t="array" ref="Z79">SUMPRODUCT(SCNReq!$D68:$BT68,$D$8:$BT$8*($D$9:$BT$9=Z$17))/SUMIFS($D$8:$BT$8,$D$9:$BT$9,Z$17)</f>
        <v>0</v>
      </c>
      <c r="AA79" s="130" cm="1">
        <f t="array" ref="AA79">SUMPRODUCT(SCNReq!$D68:$BT68,$D$8:$BT$8*($D$9:$BT$9=AA$17))/SUMIFS($D$8:$BT$8,$D$9:$BT$9,AA$17)</f>
        <v>0</v>
      </c>
      <c r="AB79" s="130" cm="1">
        <f t="array" ref="AB79">SUMPRODUCT(SCNReq!$D68:$BT68,$D$8:$BT$8*($D$9:$BT$9=AB$17))/SUMIFS($D$8:$BT$8,$D$9:$BT$9,AB$17)</f>
        <v>0</v>
      </c>
      <c r="AC79" s="130" cm="1">
        <f t="array" ref="AC79">SUMPRODUCT(SCNReq!$D68:$BT68,$D$8:$BT$8*($D$9:$BT$9=AC$17))/SUMIFS($D$8:$BT$8,$D$9:$BT$9,AC$17)</f>
        <v>0</v>
      </c>
      <c r="AD79" s="130" cm="1">
        <f t="array" ref="AD79">SUMPRODUCT(SCNReq!$D68:$BT68,$D$8:$BT$8*($D$9:$BT$9=AD$17))/SUMIFS($D$8:$BT$8,$D$9:$BT$9,AD$17)</f>
        <v>0</v>
      </c>
      <c r="AE79" s="130" cm="1">
        <f t="array" ref="AE79">SUMPRODUCT(SCNReq!$D68:$BT68,$D$8:$BT$8*($D$9:$BT$9=AE$17))/SUMIFS($D$8:$BT$8,$D$9:$BT$9,AE$17)</f>
        <v>0</v>
      </c>
      <c r="AF79" s="130" cm="1">
        <f t="array" ref="AF79">SUMPRODUCT(SCNReq!$D68:$BT68,$D$8:$BT$8*($D$9:$BT$9=AF$17))/SUMIFS($D$8:$BT$8,$D$9:$BT$9,AF$17)</f>
        <v>0</v>
      </c>
      <c r="AG79" s="130" cm="1">
        <f t="array" ref="AG79">SUMPRODUCT(SCNReq!$D68:$BT68,$D$8:$BT$8*($D$9:$BT$9=AG$17))/SUMIFS($D$8:$BT$8,$D$9:$BT$9,AG$17)</f>
        <v>0</v>
      </c>
      <c r="AH79" s="130" cm="1">
        <f t="array" ref="AH79">SUMPRODUCT(SCNReq!$D68:$BT68,$D$8:$BT$8*($D$9:$BT$9=AH$17))/SUMIFS($D$8:$BT$8,$D$9:$BT$9,AH$17)</f>
        <v>0</v>
      </c>
      <c r="AI79" s="130" cm="1">
        <f t="array" ref="AI79">SUMPRODUCT(SCNReq!$D68:$BT68,$D$8:$BT$8*($D$9:$BT$9=AI$17))/SUMIFS($D$8:$BT$8,$D$9:$BT$9,AI$17)</f>
        <v>0</v>
      </c>
      <c r="AJ79" s="130" cm="1">
        <f t="array" ref="AJ79">SUMPRODUCT(SCNReq!$D68:$BT68,$D$8:$BT$8*($D$9:$BT$9=AJ$17))/SUMIFS($D$8:$BT$8,$D$9:$BT$9,AJ$17)</f>
        <v>0</v>
      </c>
      <c r="AK79" s="130" cm="1">
        <f t="array" ref="AK79">SUMPRODUCT(SCNReq!$D68:$BT68,$D$8:$BT$8*($D$9:$BT$9=AK$17))/SUMIFS($D$8:$BT$8,$D$9:$BT$9,AK$17)</f>
        <v>0</v>
      </c>
      <c r="AL79" s="130" cm="1">
        <f t="array" ref="AL79">SUMPRODUCT(SCNReq!$D68:$BT68,$D$8:$BT$8*($D$9:$BT$9=AL$17))/SUMIFS($D$8:$BT$8,$D$9:$BT$9,AL$17)</f>
        <v>0</v>
      </c>
      <c r="AM79" s="130" cm="1">
        <f t="array" ref="AM79">SUMPRODUCT(SCNReq!$D68:$BT68,$D$8:$BT$8*($D$9:$BT$9=AM$17))/SUMIFS($D$8:$BT$8,$D$9:$BT$9,AM$17)</f>
        <v>0</v>
      </c>
      <c r="AN79" s="130" cm="1">
        <f t="array" ref="AN79">SUMPRODUCT(SCNReq!$D68:$BT68,$D$8:$BT$8*($D$9:$BT$9=AN$17))/SUMIFS($D$8:$BT$8,$D$9:$BT$9,AN$17)</f>
        <v>0</v>
      </c>
      <c r="AO79" s="130" cm="1">
        <f t="array" ref="AO79">SUMPRODUCT(SCNReq!$D68:$BT68,$D$8:$BT$8*($D$9:$BT$9=AO$17))/SUMIFS($D$8:$BT$8,$D$9:$BT$9,AO$17)</f>
        <v>1</v>
      </c>
      <c r="AP79" s="130" cm="1">
        <f t="array" ref="AP79">SUMPRODUCT(SCNReq!$D68:$BT68,$D$8:$BT$8*($D$9:$BT$9=AP$17))/SUMIFS($D$8:$BT$8,$D$9:$BT$9,AP$17)</f>
        <v>0</v>
      </c>
      <c r="AQ79" s="130" cm="1">
        <f t="array" ref="AQ79">SUMPRODUCT(SCNReq!$D68:$BT68,$D$8:$BT$8*($D$9:$BT$9=AQ$17))/SUMIFS($D$8:$BT$8,$D$9:$BT$9,AQ$17)</f>
        <v>0</v>
      </c>
      <c r="AR79" s="130" cm="1">
        <f t="array" ref="AR79">SUMPRODUCT(SCNReq!$D68:$BT68,$D$8:$BT$8*($D$9:$BT$9=AR$17))/SUMIFS($D$8:$BT$8,$D$9:$BT$9,AR$17)</f>
        <v>0</v>
      </c>
      <c r="AS79" s="130" cm="1">
        <f t="array" ref="AS79">SUMPRODUCT(SCNReq!$D68:$BT68,$D$8:$BT$8*($D$9:$BT$9=AS$17))/SUMIFS($D$8:$BT$8,$D$9:$BT$9,AS$17)</f>
        <v>0</v>
      </c>
      <c r="OS79" s="24"/>
      <c r="OT79" s="24"/>
      <c r="OU79" s="24"/>
      <c r="OV79" s="24"/>
    </row>
    <row r="80" spans="1:412" x14ac:dyDescent="0.3">
      <c r="A80" s="132">
        <v>8591</v>
      </c>
      <c r="B80" s="131">
        <v>297883</v>
      </c>
      <c r="C80" s="133" t="str">
        <v>ISIC 85</v>
      </c>
      <c r="D80" s="130" cm="1">
        <f t="array" ref="D80">SUMPRODUCT(SCNReq!$D69:$BT69,$D$8:$BT$8*($D$9:$BT$9=D$17))/SUMIFS($D$8:$BT$8,$D$9:$BT$9,D$17)</f>
        <v>0</v>
      </c>
      <c r="E80" s="130" cm="1">
        <f t="array" ref="E80">SUMPRODUCT(SCNReq!$D69:$BT69,$D$8:$BT$8*($D$9:$BT$9=E$17))/SUMIFS($D$8:$BT$8,$D$9:$BT$9,E$17)</f>
        <v>0</v>
      </c>
      <c r="F80" s="130" cm="1">
        <f t="array" ref="F80">SUMPRODUCT(SCNReq!$D69:$BT69,$D$8:$BT$8*($D$9:$BT$9=F$17))/SUMIFS($D$8:$BT$8,$D$9:$BT$9,F$17)</f>
        <v>0</v>
      </c>
      <c r="G80" s="130" cm="1">
        <f t="array" ref="G80">SUMPRODUCT(SCNReq!$D69:$BT69,$D$8:$BT$8*($D$9:$BT$9=G$17))/SUMIFS($D$8:$BT$8,$D$9:$BT$9,G$17)</f>
        <v>0</v>
      </c>
      <c r="H80" s="130" cm="1">
        <f t="array" ref="H80">SUMPRODUCT(SCNReq!$D69:$BT69,$D$8:$BT$8*($D$9:$BT$9=H$17))/SUMIFS($D$8:$BT$8,$D$9:$BT$9,H$17)</f>
        <v>0</v>
      </c>
      <c r="I80" s="130" cm="1">
        <f t="array" ref="I80">SUMPRODUCT(SCNReq!$D69:$BT69,$D$8:$BT$8*($D$9:$BT$9=I$17))/SUMIFS($D$8:$BT$8,$D$9:$BT$9,I$17)</f>
        <v>0</v>
      </c>
      <c r="J80" s="130" cm="1">
        <f t="array" ref="J80">SUMPRODUCT(SCNReq!$D69:$BT69,$D$8:$BT$8*($D$9:$BT$9=J$17))/SUMIFS($D$8:$BT$8,$D$9:$BT$9,J$17)</f>
        <v>0</v>
      </c>
      <c r="K80" s="130" cm="1">
        <f t="array" ref="K80">SUMPRODUCT(SCNReq!$D69:$BT69,$D$8:$BT$8*($D$9:$BT$9=K$17))/SUMIFS($D$8:$BT$8,$D$9:$BT$9,K$17)</f>
        <v>0</v>
      </c>
      <c r="L80" s="130" cm="1">
        <f t="array" ref="L80">SUMPRODUCT(SCNReq!$D69:$BT69,$D$8:$BT$8*($D$9:$BT$9=L$17))/SUMIFS($D$8:$BT$8,$D$9:$BT$9,L$17)</f>
        <v>0</v>
      </c>
      <c r="M80" s="130" cm="1">
        <f t="array" ref="M80">SUMPRODUCT(SCNReq!$D69:$BT69,$D$8:$BT$8*($D$9:$BT$9=M$17))/SUMIFS($D$8:$BT$8,$D$9:$BT$9,M$17)</f>
        <v>0</v>
      </c>
      <c r="N80" s="130" cm="1">
        <f t="array" ref="N80">SUMPRODUCT(SCNReq!$D69:$BT69,$D$8:$BT$8*($D$9:$BT$9=N$17))/SUMIFS($D$8:$BT$8,$D$9:$BT$9,N$17)</f>
        <v>0</v>
      </c>
      <c r="O80" s="130" cm="1">
        <f t="array" ref="O80">SUMPRODUCT(SCNReq!$D69:$BT69,$D$8:$BT$8*($D$9:$BT$9=O$17))/SUMIFS($D$8:$BT$8,$D$9:$BT$9,O$17)</f>
        <v>0</v>
      </c>
      <c r="P80" s="130" cm="1">
        <f t="array" ref="P80">SUMPRODUCT(SCNReq!$D69:$BT69,$D$8:$BT$8*($D$9:$BT$9=P$17))/SUMIFS($D$8:$BT$8,$D$9:$BT$9,P$17)</f>
        <v>0</v>
      </c>
      <c r="Q80" s="130" cm="1">
        <f t="array" ref="Q80">SUMPRODUCT(SCNReq!$D69:$BT69,$D$8:$BT$8*($D$9:$BT$9=Q$17))/SUMIFS($D$8:$BT$8,$D$9:$BT$9,Q$17)</f>
        <v>0</v>
      </c>
      <c r="R80" s="130" cm="1">
        <f t="array" ref="R80">SUMPRODUCT(SCNReq!$D69:$BT69,$D$8:$BT$8*($D$9:$BT$9=R$17))/SUMIFS($D$8:$BT$8,$D$9:$BT$9,R$17)</f>
        <v>0</v>
      </c>
      <c r="S80" s="130" cm="1">
        <f t="array" ref="S80">SUMPRODUCT(SCNReq!$D69:$BT69,$D$8:$BT$8*($D$9:$BT$9=S$17))/SUMIFS($D$8:$BT$8,$D$9:$BT$9,S$17)</f>
        <v>0</v>
      </c>
      <c r="T80" s="130" cm="1">
        <f t="array" ref="T80">SUMPRODUCT(SCNReq!$D69:$BT69,$D$8:$BT$8*($D$9:$BT$9=T$17))/SUMIFS($D$8:$BT$8,$D$9:$BT$9,T$17)</f>
        <v>0</v>
      </c>
      <c r="U80" s="130" cm="1">
        <f t="array" ref="U80">SUMPRODUCT(SCNReq!$D69:$BT69,$D$8:$BT$8*($D$9:$BT$9=U$17))/SUMIFS($D$8:$BT$8,$D$9:$BT$9,U$17)</f>
        <v>0</v>
      </c>
      <c r="V80" s="130" cm="1">
        <f t="array" ref="V80">SUMPRODUCT(SCNReq!$D69:$BT69,$D$8:$BT$8*($D$9:$BT$9=V$17))/SUMIFS($D$8:$BT$8,$D$9:$BT$9,V$17)</f>
        <v>0</v>
      </c>
      <c r="W80" s="130" cm="1">
        <f t="array" ref="W80">SUMPRODUCT(SCNReq!$D69:$BT69,$D$8:$BT$8*($D$9:$BT$9=W$17))/SUMIFS($D$8:$BT$8,$D$9:$BT$9,W$17)</f>
        <v>0</v>
      </c>
      <c r="X80" s="130" cm="1">
        <f t="array" ref="X80">SUMPRODUCT(SCNReq!$D69:$BT69,$D$8:$BT$8*($D$9:$BT$9=X$17))/SUMIFS($D$8:$BT$8,$D$9:$BT$9,X$17)</f>
        <v>0</v>
      </c>
      <c r="Y80" s="130" cm="1">
        <f t="array" ref="Y80">SUMPRODUCT(SCNReq!$D69:$BT69,$D$8:$BT$8*($D$9:$BT$9=Y$17))/SUMIFS($D$8:$BT$8,$D$9:$BT$9,Y$17)</f>
        <v>0</v>
      </c>
      <c r="Z80" s="130" cm="1">
        <f t="array" ref="Z80">SUMPRODUCT(SCNReq!$D69:$BT69,$D$8:$BT$8*($D$9:$BT$9=Z$17))/SUMIFS($D$8:$BT$8,$D$9:$BT$9,Z$17)</f>
        <v>0</v>
      </c>
      <c r="AA80" s="130" cm="1">
        <f t="array" ref="AA80">SUMPRODUCT(SCNReq!$D69:$BT69,$D$8:$BT$8*($D$9:$BT$9=AA$17))/SUMIFS($D$8:$BT$8,$D$9:$BT$9,AA$17)</f>
        <v>0</v>
      </c>
      <c r="AB80" s="130" cm="1">
        <f t="array" ref="AB80">SUMPRODUCT(SCNReq!$D69:$BT69,$D$8:$BT$8*($D$9:$BT$9=AB$17))/SUMIFS($D$8:$BT$8,$D$9:$BT$9,AB$17)</f>
        <v>0</v>
      </c>
      <c r="AC80" s="130" cm="1">
        <f t="array" ref="AC80">SUMPRODUCT(SCNReq!$D69:$BT69,$D$8:$BT$8*($D$9:$BT$9=AC$17))/SUMIFS($D$8:$BT$8,$D$9:$BT$9,AC$17)</f>
        <v>0</v>
      </c>
      <c r="AD80" s="130" cm="1">
        <f t="array" ref="AD80">SUMPRODUCT(SCNReq!$D69:$BT69,$D$8:$BT$8*($D$9:$BT$9=AD$17))/SUMIFS($D$8:$BT$8,$D$9:$BT$9,AD$17)</f>
        <v>0</v>
      </c>
      <c r="AE80" s="130" cm="1">
        <f t="array" ref="AE80">SUMPRODUCT(SCNReq!$D69:$BT69,$D$8:$BT$8*($D$9:$BT$9=AE$17))/SUMIFS($D$8:$BT$8,$D$9:$BT$9,AE$17)</f>
        <v>0</v>
      </c>
      <c r="AF80" s="130" cm="1">
        <f t="array" ref="AF80">SUMPRODUCT(SCNReq!$D69:$BT69,$D$8:$BT$8*($D$9:$BT$9=AF$17))/SUMIFS($D$8:$BT$8,$D$9:$BT$9,AF$17)</f>
        <v>0</v>
      </c>
      <c r="AG80" s="130" cm="1">
        <f t="array" ref="AG80">SUMPRODUCT(SCNReq!$D69:$BT69,$D$8:$BT$8*($D$9:$BT$9=AG$17))/SUMIFS($D$8:$BT$8,$D$9:$BT$9,AG$17)</f>
        <v>0</v>
      </c>
      <c r="AH80" s="130" cm="1">
        <f t="array" ref="AH80">SUMPRODUCT(SCNReq!$D69:$BT69,$D$8:$BT$8*($D$9:$BT$9=AH$17))/SUMIFS($D$8:$BT$8,$D$9:$BT$9,AH$17)</f>
        <v>0</v>
      </c>
      <c r="AI80" s="130" cm="1">
        <f t="array" ref="AI80">SUMPRODUCT(SCNReq!$D69:$BT69,$D$8:$BT$8*($D$9:$BT$9=AI$17))/SUMIFS($D$8:$BT$8,$D$9:$BT$9,AI$17)</f>
        <v>0</v>
      </c>
      <c r="AJ80" s="130" cm="1">
        <f t="array" ref="AJ80">SUMPRODUCT(SCNReq!$D69:$BT69,$D$8:$BT$8*($D$9:$BT$9=AJ$17))/SUMIFS($D$8:$BT$8,$D$9:$BT$9,AJ$17)</f>
        <v>0</v>
      </c>
      <c r="AK80" s="130" cm="1">
        <f t="array" ref="AK80">SUMPRODUCT(SCNReq!$D69:$BT69,$D$8:$BT$8*($D$9:$BT$9=AK$17))/SUMIFS($D$8:$BT$8,$D$9:$BT$9,AK$17)</f>
        <v>0</v>
      </c>
      <c r="AL80" s="130" cm="1">
        <f t="array" ref="AL80">SUMPRODUCT(SCNReq!$D69:$BT69,$D$8:$BT$8*($D$9:$BT$9=AL$17))/SUMIFS($D$8:$BT$8,$D$9:$BT$9,AL$17)</f>
        <v>0</v>
      </c>
      <c r="AM80" s="130" cm="1">
        <f t="array" ref="AM80">SUMPRODUCT(SCNReq!$D69:$BT69,$D$8:$BT$8*($D$9:$BT$9=AM$17))/SUMIFS($D$8:$BT$8,$D$9:$BT$9,AM$17)</f>
        <v>0</v>
      </c>
      <c r="AN80" s="130" cm="1">
        <f t="array" ref="AN80">SUMPRODUCT(SCNReq!$D69:$BT69,$D$8:$BT$8*($D$9:$BT$9=AN$17))/SUMIFS($D$8:$BT$8,$D$9:$BT$9,AN$17)</f>
        <v>0</v>
      </c>
      <c r="AO80" s="130" cm="1">
        <f t="array" ref="AO80">SUMPRODUCT(SCNReq!$D69:$BT69,$D$8:$BT$8*($D$9:$BT$9=AO$17))/SUMIFS($D$8:$BT$8,$D$9:$BT$9,AO$17)</f>
        <v>0</v>
      </c>
      <c r="AP80" s="130" cm="1">
        <f t="array" ref="AP80">SUMPRODUCT(SCNReq!$D69:$BT69,$D$8:$BT$8*($D$9:$BT$9=AP$17))/SUMIFS($D$8:$BT$8,$D$9:$BT$9,AP$17)</f>
        <v>0.73953262048813428</v>
      </c>
      <c r="AQ80" s="130" cm="1">
        <f t="array" ref="AQ80">SUMPRODUCT(SCNReq!$D69:$BT69,$D$8:$BT$8*($D$9:$BT$9=AQ$17))/SUMIFS($D$8:$BT$8,$D$9:$BT$9,AQ$17)</f>
        <v>0</v>
      </c>
      <c r="AR80" s="130" cm="1">
        <f t="array" ref="AR80">SUMPRODUCT(SCNReq!$D69:$BT69,$D$8:$BT$8*($D$9:$BT$9=AR$17))/SUMIFS($D$8:$BT$8,$D$9:$BT$9,AR$17)</f>
        <v>0</v>
      </c>
      <c r="AS80" s="130" cm="1">
        <f t="array" ref="AS80">SUMPRODUCT(SCNReq!$D69:$BT69,$D$8:$BT$8*($D$9:$BT$9=AS$17))/SUMIFS($D$8:$BT$8,$D$9:$BT$9,AS$17)</f>
        <v>0</v>
      </c>
      <c r="OS80" s="24"/>
      <c r="OT80" s="24"/>
      <c r="OU80" s="24"/>
      <c r="OV80" s="24"/>
    </row>
    <row r="81" spans="1:412" x14ac:dyDescent="0.3">
      <c r="A81" s="132">
        <v>8592</v>
      </c>
      <c r="B81" s="131">
        <v>104916</v>
      </c>
      <c r="C81" s="133" t="str">
        <v>ISIC 85</v>
      </c>
      <c r="D81" s="130" cm="1">
        <f t="array" ref="D81">SUMPRODUCT(SCNReq!$D70:$BT70,$D$8:$BT$8*($D$9:$BT$9=D$17))/SUMIFS($D$8:$BT$8,$D$9:$BT$9,D$17)</f>
        <v>0</v>
      </c>
      <c r="E81" s="130" cm="1">
        <f t="array" ref="E81">SUMPRODUCT(SCNReq!$D70:$BT70,$D$8:$BT$8*($D$9:$BT$9=E$17))/SUMIFS($D$8:$BT$8,$D$9:$BT$9,E$17)</f>
        <v>0</v>
      </c>
      <c r="F81" s="130" cm="1">
        <f t="array" ref="F81">SUMPRODUCT(SCNReq!$D70:$BT70,$D$8:$BT$8*($D$9:$BT$9=F$17))/SUMIFS($D$8:$BT$8,$D$9:$BT$9,F$17)</f>
        <v>0</v>
      </c>
      <c r="G81" s="130" cm="1">
        <f t="array" ref="G81">SUMPRODUCT(SCNReq!$D70:$BT70,$D$8:$BT$8*($D$9:$BT$9=G$17))/SUMIFS($D$8:$BT$8,$D$9:$BT$9,G$17)</f>
        <v>8.8211425143784628E-6</v>
      </c>
      <c r="H81" s="130" cm="1">
        <f t="array" ref="H81">SUMPRODUCT(SCNReq!$D70:$BT70,$D$8:$BT$8*($D$9:$BT$9=H$17))/SUMIFS($D$8:$BT$8,$D$9:$BT$9,H$17)</f>
        <v>0</v>
      </c>
      <c r="I81" s="130" cm="1">
        <f t="array" ref="I81">SUMPRODUCT(SCNReq!$D70:$BT70,$D$8:$BT$8*($D$9:$BT$9=I$17))/SUMIFS($D$8:$BT$8,$D$9:$BT$9,I$17)</f>
        <v>0</v>
      </c>
      <c r="J81" s="130" cm="1">
        <f t="array" ref="J81">SUMPRODUCT(SCNReq!$D70:$BT70,$D$8:$BT$8*($D$9:$BT$9=J$17))/SUMIFS($D$8:$BT$8,$D$9:$BT$9,J$17)</f>
        <v>0</v>
      </c>
      <c r="K81" s="130" cm="1">
        <f t="array" ref="K81">SUMPRODUCT(SCNReq!$D70:$BT70,$D$8:$BT$8*($D$9:$BT$9=K$17))/SUMIFS($D$8:$BT$8,$D$9:$BT$9,K$17)</f>
        <v>0</v>
      </c>
      <c r="L81" s="130" cm="1">
        <f t="array" ref="L81">SUMPRODUCT(SCNReq!$D70:$BT70,$D$8:$BT$8*($D$9:$BT$9=L$17))/SUMIFS($D$8:$BT$8,$D$9:$BT$9,L$17)</f>
        <v>0</v>
      </c>
      <c r="M81" s="130" cm="1">
        <f t="array" ref="M81">SUMPRODUCT(SCNReq!$D70:$BT70,$D$8:$BT$8*($D$9:$BT$9=M$17))/SUMIFS($D$8:$BT$8,$D$9:$BT$9,M$17)</f>
        <v>0</v>
      </c>
      <c r="N81" s="130" cm="1">
        <f t="array" ref="N81">SUMPRODUCT(SCNReq!$D70:$BT70,$D$8:$BT$8*($D$9:$BT$9=N$17))/SUMIFS($D$8:$BT$8,$D$9:$BT$9,N$17)</f>
        <v>0</v>
      </c>
      <c r="O81" s="130" cm="1">
        <f t="array" ref="O81">SUMPRODUCT(SCNReq!$D70:$BT70,$D$8:$BT$8*($D$9:$BT$9=O$17))/SUMIFS($D$8:$BT$8,$D$9:$BT$9,O$17)</f>
        <v>0</v>
      </c>
      <c r="P81" s="130" cm="1">
        <f t="array" ref="P81">SUMPRODUCT(SCNReq!$D70:$BT70,$D$8:$BT$8*($D$9:$BT$9=P$17))/SUMIFS($D$8:$BT$8,$D$9:$BT$9,P$17)</f>
        <v>0</v>
      </c>
      <c r="Q81" s="130" cm="1">
        <f t="array" ref="Q81">SUMPRODUCT(SCNReq!$D70:$BT70,$D$8:$BT$8*($D$9:$BT$9=Q$17))/SUMIFS($D$8:$BT$8,$D$9:$BT$9,Q$17)</f>
        <v>0</v>
      </c>
      <c r="R81" s="130" cm="1">
        <f t="array" ref="R81">SUMPRODUCT(SCNReq!$D70:$BT70,$D$8:$BT$8*($D$9:$BT$9=R$17))/SUMIFS($D$8:$BT$8,$D$9:$BT$9,R$17)</f>
        <v>0</v>
      </c>
      <c r="S81" s="130" cm="1">
        <f t="array" ref="S81">SUMPRODUCT(SCNReq!$D70:$BT70,$D$8:$BT$8*($D$9:$BT$9=S$17))/SUMIFS($D$8:$BT$8,$D$9:$BT$9,S$17)</f>
        <v>8.8211425143784628E-6</v>
      </c>
      <c r="T81" s="130" cm="1">
        <f t="array" ref="T81">SUMPRODUCT(SCNReq!$D70:$BT70,$D$8:$BT$8*($D$9:$BT$9=T$17))/SUMIFS($D$8:$BT$8,$D$9:$BT$9,T$17)</f>
        <v>8.8211425143784628E-6</v>
      </c>
      <c r="U81" s="130" cm="1">
        <f t="array" ref="U81">SUMPRODUCT(SCNReq!$D70:$BT70,$D$8:$BT$8*($D$9:$BT$9=U$17))/SUMIFS($D$8:$BT$8,$D$9:$BT$9,U$17)</f>
        <v>0</v>
      </c>
      <c r="V81" s="130" cm="1">
        <f t="array" ref="V81">SUMPRODUCT(SCNReq!$D70:$BT70,$D$8:$BT$8*($D$9:$BT$9=V$17))/SUMIFS($D$8:$BT$8,$D$9:$BT$9,V$17)</f>
        <v>0</v>
      </c>
      <c r="W81" s="130" cm="1">
        <f t="array" ref="W81">SUMPRODUCT(SCNReq!$D70:$BT70,$D$8:$BT$8*($D$9:$BT$9=W$17))/SUMIFS($D$8:$BT$8,$D$9:$BT$9,W$17)</f>
        <v>0</v>
      </c>
      <c r="X81" s="130" cm="1">
        <f t="array" ref="X81">SUMPRODUCT(SCNReq!$D70:$BT70,$D$8:$BT$8*($D$9:$BT$9=X$17))/SUMIFS($D$8:$BT$8,$D$9:$BT$9,X$17)</f>
        <v>0</v>
      </c>
      <c r="Y81" s="130" cm="1">
        <f t="array" ref="Y81">SUMPRODUCT(SCNReq!$D70:$BT70,$D$8:$BT$8*($D$9:$BT$9=Y$17))/SUMIFS($D$8:$BT$8,$D$9:$BT$9,Y$17)</f>
        <v>5.9370233989172236E-6</v>
      </c>
      <c r="Z81" s="130" cm="1">
        <f t="array" ref="Z81">SUMPRODUCT(SCNReq!$D70:$BT70,$D$8:$BT$8*($D$9:$BT$9=Z$17))/SUMIFS($D$8:$BT$8,$D$9:$BT$9,Z$17)</f>
        <v>0</v>
      </c>
      <c r="AA81" s="130" cm="1">
        <f t="array" ref="AA81">SUMPRODUCT(SCNReq!$D70:$BT70,$D$8:$BT$8*($D$9:$BT$9=AA$17))/SUMIFS($D$8:$BT$8,$D$9:$BT$9,AA$17)</f>
        <v>0</v>
      </c>
      <c r="AB81" s="130" cm="1">
        <f t="array" ref="AB81">SUMPRODUCT(SCNReq!$D70:$BT70,$D$8:$BT$8*($D$9:$BT$9=AB$17))/SUMIFS($D$8:$BT$8,$D$9:$BT$9,AB$17)</f>
        <v>5.8807616762523082E-6</v>
      </c>
      <c r="AC81" s="130" cm="1">
        <f t="array" ref="AC81">SUMPRODUCT(SCNReq!$D70:$BT70,$D$8:$BT$8*($D$9:$BT$9=AC$17))/SUMIFS($D$8:$BT$8,$D$9:$BT$9,AC$17)</f>
        <v>2.9403808381261541E-6</v>
      </c>
      <c r="AD81" s="130" cm="1">
        <f t="array" ref="AD81">SUMPRODUCT(SCNReq!$D70:$BT70,$D$8:$BT$8*($D$9:$BT$9=AD$17))/SUMIFS($D$8:$BT$8,$D$9:$BT$9,AD$17)</f>
        <v>0</v>
      </c>
      <c r="AE81" s="130" cm="1">
        <f t="array" ref="AE81">SUMPRODUCT(SCNReq!$D70:$BT70,$D$8:$BT$8*($D$9:$BT$9=AE$17))/SUMIFS($D$8:$BT$8,$D$9:$BT$9,AE$17)</f>
        <v>0</v>
      </c>
      <c r="AF81" s="130" cm="1">
        <f t="array" ref="AF81">SUMPRODUCT(SCNReq!$D70:$BT70,$D$8:$BT$8*($D$9:$BT$9=AF$17))/SUMIFS($D$8:$BT$8,$D$9:$BT$9,AF$17)</f>
        <v>4.4105712571892305E-5</v>
      </c>
      <c r="AG81" s="130" cm="1">
        <f t="array" ref="AG81">SUMPRODUCT(SCNReq!$D70:$BT70,$D$8:$BT$8*($D$9:$BT$9=AG$17))/SUMIFS($D$8:$BT$8,$D$9:$BT$9,AG$17)</f>
        <v>4.4043709240089128E-5</v>
      </c>
      <c r="AH81" s="130" cm="1">
        <f t="array" ref="AH81">SUMPRODUCT(SCNReq!$D70:$BT70,$D$8:$BT$8*($D$9:$BT$9=AH$17))/SUMIFS($D$8:$BT$8,$D$9:$BT$9,AH$17)</f>
        <v>0</v>
      </c>
      <c r="AI81" s="130" cm="1">
        <f t="array" ref="AI81">SUMPRODUCT(SCNReq!$D70:$BT70,$D$8:$BT$8*($D$9:$BT$9=AI$17))/SUMIFS($D$8:$BT$8,$D$9:$BT$9,AI$17)</f>
        <v>0</v>
      </c>
      <c r="AJ81" s="130" cm="1">
        <f t="array" ref="AJ81">SUMPRODUCT(SCNReq!$D70:$BT70,$D$8:$BT$8*($D$9:$BT$9=AJ$17))/SUMIFS($D$8:$BT$8,$D$9:$BT$9,AJ$17)</f>
        <v>0</v>
      </c>
      <c r="AK81" s="130" cm="1">
        <f t="array" ref="AK81">SUMPRODUCT(SCNReq!$D70:$BT70,$D$8:$BT$8*($D$9:$BT$9=AK$17))/SUMIFS($D$8:$BT$8,$D$9:$BT$9,AK$17)</f>
        <v>0</v>
      </c>
      <c r="AL81" s="130" cm="1">
        <f t="array" ref="AL81">SUMPRODUCT(SCNReq!$D70:$BT70,$D$8:$BT$8*($D$9:$BT$9=AL$17))/SUMIFS($D$8:$BT$8,$D$9:$BT$9,AL$17)</f>
        <v>1.2349599520129848E-4</v>
      </c>
      <c r="AM81" s="130" cm="1">
        <f t="array" ref="AM81">SUMPRODUCT(SCNReq!$D70:$BT70,$D$8:$BT$8*($D$9:$BT$9=AM$17))/SUMIFS($D$8:$BT$8,$D$9:$BT$9,AM$17)</f>
        <v>0</v>
      </c>
      <c r="AN81" s="130" cm="1">
        <f t="array" ref="AN81">SUMPRODUCT(SCNReq!$D70:$BT70,$D$8:$BT$8*($D$9:$BT$9=AN$17))/SUMIFS($D$8:$BT$8,$D$9:$BT$9,AN$17)</f>
        <v>1.0841308878408392E-4</v>
      </c>
      <c r="AO81" s="130" cm="1">
        <f t="array" ref="AO81">SUMPRODUCT(SCNReq!$D70:$BT70,$D$8:$BT$8*($D$9:$BT$9=AO$17))/SUMIFS($D$8:$BT$8,$D$9:$BT$9,AO$17)</f>
        <v>2.6745704103595499E-2</v>
      </c>
      <c r="AP81" s="130" cm="1">
        <f t="array" ref="AP81">SUMPRODUCT(SCNReq!$D70:$BT70,$D$8:$BT$8*($D$9:$BT$9=AP$17))/SUMIFS($D$8:$BT$8,$D$9:$BT$9,AP$17)</f>
        <v>0.25663919696851595</v>
      </c>
      <c r="AQ81" s="130" cm="1">
        <f t="array" ref="AQ81">SUMPRODUCT(SCNReq!$D70:$BT70,$D$8:$BT$8*($D$9:$BT$9=AQ$17))/SUMIFS($D$8:$BT$8,$D$9:$BT$9,AQ$17)</f>
        <v>1.8402375788670819E-5</v>
      </c>
      <c r="AR81" s="130" cm="1">
        <f t="array" ref="AR81">SUMPRODUCT(SCNReq!$D70:$BT70,$D$8:$BT$8*($D$9:$BT$9=AR$17))/SUMIFS($D$8:$BT$8,$D$9:$BT$9,AR$17)</f>
        <v>2.1478364756983241E-5</v>
      </c>
      <c r="AS81" s="130" cm="1">
        <f t="array" ref="AS81">SUMPRODUCT(SCNReq!$D70:$BT70,$D$8:$BT$8*($D$9:$BT$9=AS$17))/SUMIFS($D$8:$BT$8,$D$9:$BT$9,AS$17)</f>
        <v>0</v>
      </c>
      <c r="OS81" s="24"/>
      <c r="OT81" s="24"/>
      <c r="OU81" s="24"/>
      <c r="OV81" s="24"/>
    </row>
    <row r="82" spans="1:412" x14ac:dyDescent="0.3">
      <c r="A82" s="132">
        <v>8691</v>
      </c>
      <c r="B82" s="131">
        <v>173688</v>
      </c>
      <c r="C82" s="133" t="str">
        <v>ISIC 86T88</v>
      </c>
      <c r="D82" s="130" cm="1">
        <f t="array" ref="D82">SUMPRODUCT(SCNReq!$D71:$BT71,$D$8:$BT$8*($D$9:$BT$9=D$17))/SUMIFS($D$8:$BT$8,$D$9:$BT$9,D$17)</f>
        <v>0</v>
      </c>
      <c r="E82" s="130" cm="1">
        <f t="array" ref="E82">SUMPRODUCT(SCNReq!$D71:$BT71,$D$8:$BT$8*($D$9:$BT$9=E$17))/SUMIFS($D$8:$BT$8,$D$9:$BT$9,E$17)</f>
        <v>0</v>
      </c>
      <c r="F82" s="130" cm="1">
        <f t="array" ref="F82">SUMPRODUCT(SCNReq!$D71:$BT71,$D$8:$BT$8*($D$9:$BT$9=F$17))/SUMIFS($D$8:$BT$8,$D$9:$BT$9,F$17)</f>
        <v>0</v>
      </c>
      <c r="G82" s="130" cm="1">
        <f t="array" ref="G82">SUMPRODUCT(SCNReq!$D71:$BT71,$D$8:$BT$8*($D$9:$BT$9=G$17))/SUMIFS($D$8:$BT$8,$D$9:$BT$9,G$17)</f>
        <v>0</v>
      </c>
      <c r="H82" s="130" cm="1">
        <f t="array" ref="H82">SUMPRODUCT(SCNReq!$D71:$BT71,$D$8:$BT$8*($D$9:$BT$9=H$17))/SUMIFS($D$8:$BT$8,$D$9:$BT$9,H$17)</f>
        <v>0</v>
      </c>
      <c r="I82" s="130" cm="1">
        <f t="array" ref="I82">SUMPRODUCT(SCNReq!$D71:$BT71,$D$8:$BT$8*($D$9:$BT$9=I$17))/SUMIFS($D$8:$BT$8,$D$9:$BT$9,I$17)</f>
        <v>0</v>
      </c>
      <c r="J82" s="130" cm="1">
        <f t="array" ref="J82">SUMPRODUCT(SCNReq!$D71:$BT71,$D$8:$BT$8*($D$9:$BT$9=J$17))/SUMIFS($D$8:$BT$8,$D$9:$BT$9,J$17)</f>
        <v>0</v>
      </c>
      <c r="K82" s="130" cm="1">
        <f t="array" ref="K82">SUMPRODUCT(SCNReq!$D71:$BT71,$D$8:$BT$8*($D$9:$BT$9=K$17))/SUMIFS($D$8:$BT$8,$D$9:$BT$9,K$17)</f>
        <v>0</v>
      </c>
      <c r="L82" s="130" cm="1">
        <f t="array" ref="L82">SUMPRODUCT(SCNReq!$D71:$BT71,$D$8:$BT$8*($D$9:$BT$9=L$17))/SUMIFS($D$8:$BT$8,$D$9:$BT$9,L$17)</f>
        <v>0</v>
      </c>
      <c r="M82" s="130" cm="1">
        <f t="array" ref="M82">SUMPRODUCT(SCNReq!$D71:$BT71,$D$8:$BT$8*($D$9:$BT$9=M$17))/SUMIFS($D$8:$BT$8,$D$9:$BT$9,M$17)</f>
        <v>0</v>
      </c>
      <c r="N82" s="130" cm="1">
        <f t="array" ref="N82">SUMPRODUCT(SCNReq!$D71:$BT71,$D$8:$BT$8*($D$9:$BT$9=N$17))/SUMIFS($D$8:$BT$8,$D$9:$BT$9,N$17)</f>
        <v>0</v>
      </c>
      <c r="O82" s="130" cm="1">
        <f t="array" ref="O82">SUMPRODUCT(SCNReq!$D71:$BT71,$D$8:$BT$8*($D$9:$BT$9=O$17))/SUMIFS($D$8:$BT$8,$D$9:$BT$9,O$17)</f>
        <v>0</v>
      </c>
      <c r="P82" s="130" cm="1">
        <f t="array" ref="P82">SUMPRODUCT(SCNReq!$D71:$BT71,$D$8:$BT$8*($D$9:$BT$9=P$17))/SUMIFS($D$8:$BT$8,$D$9:$BT$9,P$17)</f>
        <v>0</v>
      </c>
      <c r="Q82" s="130" cm="1">
        <f t="array" ref="Q82">SUMPRODUCT(SCNReq!$D71:$BT71,$D$8:$BT$8*($D$9:$BT$9=Q$17))/SUMIFS($D$8:$BT$8,$D$9:$BT$9,Q$17)</f>
        <v>0</v>
      </c>
      <c r="R82" s="130" cm="1">
        <f t="array" ref="R82">SUMPRODUCT(SCNReq!$D71:$BT71,$D$8:$BT$8*($D$9:$BT$9=R$17))/SUMIFS($D$8:$BT$8,$D$9:$BT$9,R$17)</f>
        <v>0</v>
      </c>
      <c r="S82" s="130" cm="1">
        <f t="array" ref="S82">SUMPRODUCT(SCNReq!$D71:$BT71,$D$8:$BT$8*($D$9:$BT$9=S$17))/SUMIFS($D$8:$BT$8,$D$9:$BT$9,S$17)</f>
        <v>0</v>
      </c>
      <c r="T82" s="130" cm="1">
        <f t="array" ref="T82">SUMPRODUCT(SCNReq!$D71:$BT71,$D$8:$BT$8*($D$9:$BT$9=T$17))/SUMIFS($D$8:$BT$8,$D$9:$BT$9,T$17)</f>
        <v>0</v>
      </c>
      <c r="U82" s="130" cm="1">
        <f t="array" ref="U82">SUMPRODUCT(SCNReq!$D71:$BT71,$D$8:$BT$8*($D$9:$BT$9=U$17))/SUMIFS($D$8:$BT$8,$D$9:$BT$9,U$17)</f>
        <v>0</v>
      </c>
      <c r="V82" s="130" cm="1">
        <f t="array" ref="V82">SUMPRODUCT(SCNReq!$D71:$BT71,$D$8:$BT$8*($D$9:$BT$9=V$17))/SUMIFS($D$8:$BT$8,$D$9:$BT$9,V$17)</f>
        <v>0</v>
      </c>
      <c r="W82" s="130" cm="1">
        <f t="array" ref="W82">SUMPRODUCT(SCNReq!$D71:$BT71,$D$8:$BT$8*($D$9:$BT$9=W$17))/SUMIFS($D$8:$BT$8,$D$9:$BT$9,W$17)</f>
        <v>0</v>
      </c>
      <c r="X82" s="130" cm="1">
        <f t="array" ref="X82">SUMPRODUCT(SCNReq!$D71:$BT71,$D$8:$BT$8*($D$9:$BT$9=X$17))/SUMIFS($D$8:$BT$8,$D$9:$BT$9,X$17)</f>
        <v>0</v>
      </c>
      <c r="Y82" s="130" cm="1">
        <f t="array" ref="Y82">SUMPRODUCT(SCNReq!$D71:$BT71,$D$8:$BT$8*($D$9:$BT$9=Y$17))/SUMIFS($D$8:$BT$8,$D$9:$BT$9,Y$17)</f>
        <v>0</v>
      </c>
      <c r="Z82" s="130" cm="1">
        <f t="array" ref="Z82">SUMPRODUCT(SCNReq!$D71:$BT71,$D$8:$BT$8*($D$9:$BT$9=Z$17))/SUMIFS($D$8:$BT$8,$D$9:$BT$9,Z$17)</f>
        <v>0</v>
      </c>
      <c r="AA82" s="130" cm="1">
        <f t="array" ref="AA82">SUMPRODUCT(SCNReq!$D71:$BT71,$D$8:$BT$8*($D$9:$BT$9=AA$17))/SUMIFS($D$8:$BT$8,$D$9:$BT$9,AA$17)</f>
        <v>0</v>
      </c>
      <c r="AB82" s="130" cm="1">
        <f t="array" ref="AB82">SUMPRODUCT(SCNReq!$D71:$BT71,$D$8:$BT$8*($D$9:$BT$9=AB$17))/SUMIFS($D$8:$BT$8,$D$9:$BT$9,AB$17)</f>
        <v>0</v>
      </c>
      <c r="AC82" s="130" cm="1">
        <f t="array" ref="AC82">SUMPRODUCT(SCNReq!$D71:$BT71,$D$8:$BT$8*($D$9:$BT$9=AC$17))/SUMIFS($D$8:$BT$8,$D$9:$BT$9,AC$17)</f>
        <v>0</v>
      </c>
      <c r="AD82" s="130" cm="1">
        <f t="array" ref="AD82">SUMPRODUCT(SCNReq!$D71:$BT71,$D$8:$BT$8*($D$9:$BT$9=AD$17))/SUMIFS($D$8:$BT$8,$D$9:$BT$9,AD$17)</f>
        <v>0</v>
      </c>
      <c r="AE82" s="130" cm="1">
        <f t="array" ref="AE82">SUMPRODUCT(SCNReq!$D71:$BT71,$D$8:$BT$8*($D$9:$BT$9=AE$17))/SUMIFS($D$8:$BT$8,$D$9:$BT$9,AE$17)</f>
        <v>0</v>
      </c>
      <c r="AF82" s="130" cm="1">
        <f t="array" ref="AF82">SUMPRODUCT(SCNReq!$D71:$BT71,$D$8:$BT$8*($D$9:$BT$9=AF$17))/SUMIFS($D$8:$BT$8,$D$9:$BT$9,AF$17)</f>
        <v>0</v>
      </c>
      <c r="AG82" s="130" cm="1">
        <f t="array" ref="AG82">SUMPRODUCT(SCNReq!$D71:$BT71,$D$8:$BT$8*($D$9:$BT$9=AG$17))/SUMIFS($D$8:$BT$8,$D$9:$BT$9,AG$17)</f>
        <v>0</v>
      </c>
      <c r="AH82" s="130" cm="1">
        <f t="array" ref="AH82">SUMPRODUCT(SCNReq!$D71:$BT71,$D$8:$BT$8*($D$9:$BT$9=AH$17))/SUMIFS($D$8:$BT$8,$D$9:$BT$9,AH$17)</f>
        <v>0</v>
      </c>
      <c r="AI82" s="130" cm="1">
        <f t="array" ref="AI82">SUMPRODUCT(SCNReq!$D71:$BT71,$D$8:$BT$8*($D$9:$BT$9=AI$17))/SUMIFS($D$8:$BT$8,$D$9:$BT$9,AI$17)</f>
        <v>0</v>
      </c>
      <c r="AJ82" s="130" cm="1">
        <f t="array" ref="AJ82">SUMPRODUCT(SCNReq!$D71:$BT71,$D$8:$BT$8*($D$9:$BT$9=AJ$17))/SUMIFS($D$8:$BT$8,$D$9:$BT$9,AJ$17)</f>
        <v>0</v>
      </c>
      <c r="AK82" s="130" cm="1">
        <f t="array" ref="AK82">SUMPRODUCT(SCNReq!$D71:$BT71,$D$8:$BT$8*($D$9:$BT$9=AK$17))/SUMIFS($D$8:$BT$8,$D$9:$BT$9,AK$17)</f>
        <v>0</v>
      </c>
      <c r="AL82" s="130" cm="1">
        <f t="array" ref="AL82">SUMPRODUCT(SCNReq!$D71:$BT71,$D$8:$BT$8*($D$9:$BT$9=AL$17))/SUMIFS($D$8:$BT$8,$D$9:$BT$9,AL$17)</f>
        <v>0</v>
      </c>
      <c r="AM82" s="130" cm="1">
        <f t="array" ref="AM82">SUMPRODUCT(SCNReq!$D71:$BT71,$D$8:$BT$8*($D$9:$BT$9=AM$17))/SUMIFS($D$8:$BT$8,$D$9:$BT$9,AM$17)</f>
        <v>0</v>
      </c>
      <c r="AN82" s="130" cm="1">
        <f t="array" ref="AN82">SUMPRODUCT(SCNReq!$D71:$BT71,$D$8:$BT$8*($D$9:$BT$9=AN$17))/SUMIFS($D$8:$BT$8,$D$9:$BT$9,AN$17)</f>
        <v>0</v>
      </c>
      <c r="AO82" s="130" cm="1">
        <f t="array" ref="AO82">SUMPRODUCT(SCNReq!$D71:$BT71,$D$8:$BT$8*($D$9:$BT$9=AO$17))/SUMIFS($D$8:$BT$8,$D$9:$BT$9,AO$17)</f>
        <v>0</v>
      </c>
      <c r="AP82" s="130" cm="1">
        <f t="array" ref="AP82">SUMPRODUCT(SCNReq!$D71:$BT71,$D$8:$BT$8*($D$9:$BT$9=AP$17))/SUMIFS($D$8:$BT$8,$D$9:$BT$9,AP$17)</f>
        <v>0</v>
      </c>
      <c r="AQ82" s="130" cm="1">
        <f t="array" ref="AQ82">SUMPRODUCT(SCNReq!$D71:$BT71,$D$8:$BT$8*($D$9:$BT$9=AQ$17))/SUMIFS($D$8:$BT$8,$D$9:$BT$9,AQ$17)</f>
        <v>0.52154173222671962</v>
      </c>
      <c r="AR82" s="130" cm="1">
        <f t="array" ref="AR82">SUMPRODUCT(SCNReq!$D71:$BT71,$D$8:$BT$8*($D$9:$BT$9=AR$17))/SUMIFS($D$8:$BT$8,$D$9:$BT$9,AR$17)</f>
        <v>0</v>
      </c>
      <c r="AS82" s="130" cm="1">
        <f t="array" ref="AS82">SUMPRODUCT(SCNReq!$D71:$BT71,$D$8:$BT$8*($D$9:$BT$9=AS$17))/SUMIFS($D$8:$BT$8,$D$9:$BT$9,AS$17)</f>
        <v>0</v>
      </c>
      <c r="OS82" s="24"/>
      <c r="OT82" s="24"/>
      <c r="OU82" s="24"/>
      <c r="OV82" s="24"/>
    </row>
    <row r="83" spans="1:412" x14ac:dyDescent="0.3">
      <c r="A83" s="132">
        <v>8692</v>
      </c>
      <c r="B83" s="131">
        <v>159340</v>
      </c>
      <c r="C83" s="133" t="str">
        <v>ISIC 86T88</v>
      </c>
      <c r="D83" s="130" cm="1">
        <f t="array" ref="D83">SUMPRODUCT(SCNReq!$D72:$BT72,$D$8:$BT$8*($D$9:$BT$9=D$17))/SUMIFS($D$8:$BT$8,$D$9:$BT$9,D$17)</f>
        <v>0</v>
      </c>
      <c r="E83" s="130" cm="1">
        <f t="array" ref="E83">SUMPRODUCT(SCNReq!$D72:$BT72,$D$8:$BT$8*($D$9:$BT$9=E$17))/SUMIFS($D$8:$BT$8,$D$9:$BT$9,E$17)</f>
        <v>0</v>
      </c>
      <c r="F83" s="130" cm="1">
        <f t="array" ref="F83">SUMPRODUCT(SCNReq!$D72:$BT72,$D$8:$BT$8*($D$9:$BT$9=F$17))/SUMIFS($D$8:$BT$8,$D$9:$BT$9,F$17)</f>
        <v>0</v>
      </c>
      <c r="G83" s="130" cm="1">
        <f t="array" ref="G83">SUMPRODUCT(SCNReq!$D72:$BT72,$D$8:$BT$8*($D$9:$BT$9=G$17))/SUMIFS($D$8:$BT$8,$D$9:$BT$9,G$17)</f>
        <v>0</v>
      </c>
      <c r="H83" s="130" cm="1">
        <f t="array" ref="H83">SUMPRODUCT(SCNReq!$D72:$BT72,$D$8:$BT$8*($D$9:$BT$9=H$17))/SUMIFS($D$8:$BT$8,$D$9:$BT$9,H$17)</f>
        <v>0</v>
      </c>
      <c r="I83" s="130" cm="1">
        <f t="array" ref="I83">SUMPRODUCT(SCNReq!$D72:$BT72,$D$8:$BT$8*($D$9:$BT$9=I$17))/SUMIFS($D$8:$BT$8,$D$9:$BT$9,I$17)</f>
        <v>0</v>
      </c>
      <c r="J83" s="130" cm="1">
        <f t="array" ref="J83">SUMPRODUCT(SCNReq!$D72:$BT72,$D$8:$BT$8*($D$9:$BT$9=J$17))/SUMIFS($D$8:$BT$8,$D$9:$BT$9,J$17)</f>
        <v>0</v>
      </c>
      <c r="K83" s="130" cm="1">
        <f t="array" ref="K83">SUMPRODUCT(SCNReq!$D72:$BT72,$D$8:$BT$8*($D$9:$BT$9=K$17))/SUMIFS($D$8:$BT$8,$D$9:$BT$9,K$17)</f>
        <v>0</v>
      </c>
      <c r="L83" s="130" cm="1">
        <f t="array" ref="L83">SUMPRODUCT(SCNReq!$D72:$BT72,$D$8:$BT$8*($D$9:$BT$9=L$17))/SUMIFS($D$8:$BT$8,$D$9:$BT$9,L$17)</f>
        <v>0</v>
      </c>
      <c r="M83" s="130" cm="1">
        <f t="array" ref="M83">SUMPRODUCT(SCNReq!$D72:$BT72,$D$8:$BT$8*($D$9:$BT$9=M$17))/SUMIFS($D$8:$BT$8,$D$9:$BT$9,M$17)</f>
        <v>0</v>
      </c>
      <c r="N83" s="130" cm="1">
        <f t="array" ref="N83">SUMPRODUCT(SCNReq!$D72:$BT72,$D$8:$BT$8*($D$9:$BT$9=N$17))/SUMIFS($D$8:$BT$8,$D$9:$BT$9,N$17)</f>
        <v>0</v>
      </c>
      <c r="O83" s="130" cm="1">
        <f t="array" ref="O83">SUMPRODUCT(SCNReq!$D72:$BT72,$D$8:$BT$8*($D$9:$BT$9=O$17))/SUMIFS($D$8:$BT$8,$D$9:$BT$9,O$17)</f>
        <v>0</v>
      </c>
      <c r="P83" s="130" cm="1">
        <f t="array" ref="P83">SUMPRODUCT(SCNReq!$D72:$BT72,$D$8:$BT$8*($D$9:$BT$9=P$17))/SUMIFS($D$8:$BT$8,$D$9:$BT$9,P$17)</f>
        <v>0</v>
      </c>
      <c r="Q83" s="130" cm="1">
        <f t="array" ref="Q83">SUMPRODUCT(SCNReq!$D72:$BT72,$D$8:$BT$8*($D$9:$BT$9=Q$17))/SUMIFS($D$8:$BT$8,$D$9:$BT$9,Q$17)</f>
        <v>0</v>
      </c>
      <c r="R83" s="130" cm="1">
        <f t="array" ref="R83">SUMPRODUCT(SCNReq!$D72:$BT72,$D$8:$BT$8*($D$9:$BT$9=R$17))/SUMIFS($D$8:$BT$8,$D$9:$BT$9,R$17)</f>
        <v>0</v>
      </c>
      <c r="S83" s="130" cm="1">
        <f t="array" ref="S83">SUMPRODUCT(SCNReq!$D72:$BT72,$D$8:$BT$8*($D$9:$BT$9=S$17))/SUMIFS($D$8:$BT$8,$D$9:$BT$9,S$17)</f>
        <v>0</v>
      </c>
      <c r="T83" s="130" cm="1">
        <f t="array" ref="T83">SUMPRODUCT(SCNReq!$D72:$BT72,$D$8:$BT$8*($D$9:$BT$9=T$17))/SUMIFS($D$8:$BT$8,$D$9:$BT$9,T$17)</f>
        <v>0</v>
      </c>
      <c r="U83" s="130" cm="1">
        <f t="array" ref="U83">SUMPRODUCT(SCNReq!$D72:$BT72,$D$8:$BT$8*($D$9:$BT$9=U$17))/SUMIFS($D$8:$BT$8,$D$9:$BT$9,U$17)</f>
        <v>0</v>
      </c>
      <c r="V83" s="130" cm="1">
        <f t="array" ref="V83">SUMPRODUCT(SCNReq!$D72:$BT72,$D$8:$BT$8*($D$9:$BT$9=V$17))/SUMIFS($D$8:$BT$8,$D$9:$BT$9,V$17)</f>
        <v>0</v>
      </c>
      <c r="W83" s="130" cm="1">
        <f t="array" ref="W83">SUMPRODUCT(SCNReq!$D72:$BT72,$D$8:$BT$8*($D$9:$BT$9=W$17))/SUMIFS($D$8:$BT$8,$D$9:$BT$9,W$17)</f>
        <v>0</v>
      </c>
      <c r="X83" s="130" cm="1">
        <f t="array" ref="X83">SUMPRODUCT(SCNReq!$D72:$BT72,$D$8:$BT$8*($D$9:$BT$9=X$17))/SUMIFS($D$8:$BT$8,$D$9:$BT$9,X$17)</f>
        <v>0</v>
      </c>
      <c r="Y83" s="130" cm="1">
        <f t="array" ref="Y83">SUMPRODUCT(SCNReq!$D72:$BT72,$D$8:$BT$8*($D$9:$BT$9=Y$17))/SUMIFS($D$8:$BT$8,$D$9:$BT$9,Y$17)</f>
        <v>0</v>
      </c>
      <c r="Z83" s="130" cm="1">
        <f t="array" ref="Z83">SUMPRODUCT(SCNReq!$D72:$BT72,$D$8:$BT$8*($D$9:$BT$9=Z$17))/SUMIFS($D$8:$BT$8,$D$9:$BT$9,Z$17)</f>
        <v>0</v>
      </c>
      <c r="AA83" s="130" cm="1">
        <f t="array" ref="AA83">SUMPRODUCT(SCNReq!$D72:$BT72,$D$8:$BT$8*($D$9:$BT$9=AA$17))/SUMIFS($D$8:$BT$8,$D$9:$BT$9,AA$17)</f>
        <v>0</v>
      </c>
      <c r="AB83" s="130" cm="1">
        <f t="array" ref="AB83">SUMPRODUCT(SCNReq!$D72:$BT72,$D$8:$BT$8*($D$9:$BT$9=AB$17))/SUMIFS($D$8:$BT$8,$D$9:$BT$9,AB$17)</f>
        <v>0</v>
      </c>
      <c r="AC83" s="130" cm="1">
        <f t="array" ref="AC83">SUMPRODUCT(SCNReq!$D72:$BT72,$D$8:$BT$8*($D$9:$BT$9=AC$17))/SUMIFS($D$8:$BT$8,$D$9:$BT$9,AC$17)</f>
        <v>0</v>
      </c>
      <c r="AD83" s="130" cm="1">
        <f t="array" ref="AD83">SUMPRODUCT(SCNReq!$D72:$BT72,$D$8:$BT$8*($D$9:$BT$9=AD$17))/SUMIFS($D$8:$BT$8,$D$9:$BT$9,AD$17)</f>
        <v>0</v>
      </c>
      <c r="AE83" s="130" cm="1">
        <f t="array" ref="AE83">SUMPRODUCT(SCNReq!$D72:$BT72,$D$8:$BT$8*($D$9:$BT$9=AE$17))/SUMIFS($D$8:$BT$8,$D$9:$BT$9,AE$17)</f>
        <v>0</v>
      </c>
      <c r="AF83" s="130" cm="1">
        <f t="array" ref="AF83">SUMPRODUCT(SCNReq!$D72:$BT72,$D$8:$BT$8*($D$9:$BT$9=AF$17))/SUMIFS($D$8:$BT$8,$D$9:$BT$9,AF$17)</f>
        <v>0</v>
      </c>
      <c r="AG83" s="130" cm="1">
        <f t="array" ref="AG83">SUMPRODUCT(SCNReq!$D72:$BT72,$D$8:$BT$8*($D$9:$BT$9=AG$17))/SUMIFS($D$8:$BT$8,$D$9:$BT$9,AG$17)</f>
        <v>0</v>
      </c>
      <c r="AH83" s="130" cm="1">
        <f t="array" ref="AH83">SUMPRODUCT(SCNReq!$D72:$BT72,$D$8:$BT$8*($D$9:$BT$9=AH$17))/SUMIFS($D$8:$BT$8,$D$9:$BT$9,AH$17)</f>
        <v>0</v>
      </c>
      <c r="AI83" s="130" cm="1">
        <f t="array" ref="AI83">SUMPRODUCT(SCNReq!$D72:$BT72,$D$8:$BT$8*($D$9:$BT$9=AI$17))/SUMIFS($D$8:$BT$8,$D$9:$BT$9,AI$17)</f>
        <v>0</v>
      </c>
      <c r="AJ83" s="130" cm="1">
        <f t="array" ref="AJ83">SUMPRODUCT(SCNReq!$D72:$BT72,$D$8:$BT$8*($D$9:$BT$9=AJ$17))/SUMIFS($D$8:$BT$8,$D$9:$BT$9,AJ$17)</f>
        <v>0</v>
      </c>
      <c r="AK83" s="130" cm="1">
        <f t="array" ref="AK83">SUMPRODUCT(SCNReq!$D72:$BT72,$D$8:$BT$8*($D$9:$BT$9=AK$17))/SUMIFS($D$8:$BT$8,$D$9:$BT$9,AK$17)</f>
        <v>0</v>
      </c>
      <c r="AL83" s="130" cm="1">
        <f t="array" ref="AL83">SUMPRODUCT(SCNReq!$D72:$BT72,$D$8:$BT$8*($D$9:$BT$9=AL$17))/SUMIFS($D$8:$BT$8,$D$9:$BT$9,AL$17)</f>
        <v>0</v>
      </c>
      <c r="AM83" s="130" cm="1">
        <f t="array" ref="AM83">SUMPRODUCT(SCNReq!$D72:$BT72,$D$8:$BT$8*($D$9:$BT$9=AM$17))/SUMIFS($D$8:$BT$8,$D$9:$BT$9,AM$17)</f>
        <v>0</v>
      </c>
      <c r="AN83" s="130" cm="1">
        <f t="array" ref="AN83">SUMPRODUCT(SCNReq!$D72:$BT72,$D$8:$BT$8*($D$9:$BT$9=AN$17))/SUMIFS($D$8:$BT$8,$D$9:$BT$9,AN$17)</f>
        <v>0</v>
      </c>
      <c r="AO83" s="130" cm="1">
        <f t="array" ref="AO83">SUMPRODUCT(SCNReq!$D72:$BT72,$D$8:$BT$8*($D$9:$BT$9=AO$17))/SUMIFS($D$8:$BT$8,$D$9:$BT$9,AO$17)</f>
        <v>2.5694027694427774E-3</v>
      </c>
      <c r="AP83" s="130" cm="1">
        <f t="array" ref="AP83">SUMPRODUCT(SCNReq!$D72:$BT72,$D$8:$BT$8*($D$9:$BT$9=AP$17))/SUMIFS($D$8:$BT$8,$D$9:$BT$9,AP$17)</f>
        <v>7.8241765542520043E-4</v>
      </c>
      <c r="AQ83" s="130" cm="1">
        <f t="array" ref="AQ83">SUMPRODUCT(SCNReq!$D72:$BT72,$D$8:$BT$8*($D$9:$BT$9=AQ$17))/SUMIFS($D$8:$BT$8,$D$9:$BT$9,AQ$17)</f>
        <v>0.477129309752928</v>
      </c>
      <c r="AR83" s="130" cm="1">
        <f t="array" ref="AR83">SUMPRODUCT(SCNReq!$D72:$BT72,$D$8:$BT$8*($D$9:$BT$9=AR$17))/SUMIFS($D$8:$BT$8,$D$9:$BT$9,AR$17)</f>
        <v>0</v>
      </c>
      <c r="AS83" s="130" cm="1">
        <f t="array" ref="AS83">SUMPRODUCT(SCNReq!$D72:$BT72,$D$8:$BT$8*($D$9:$BT$9=AS$17))/SUMIFS($D$8:$BT$8,$D$9:$BT$9,AS$17)</f>
        <v>0</v>
      </c>
      <c r="OS83" s="24"/>
      <c r="OT83" s="24"/>
      <c r="OU83" s="24"/>
      <c r="OV83" s="24"/>
    </row>
    <row r="84" spans="1:412" x14ac:dyDescent="0.3">
      <c r="A84" s="132">
        <v>9080</v>
      </c>
      <c r="B84" s="131">
        <v>26719</v>
      </c>
      <c r="C84" s="133" t="str">
        <v>ISIC 90T96</v>
      </c>
      <c r="D84" s="130" cm="1">
        <f t="array" ref="D84">SUMPRODUCT(SCNReq!$D73:$BT73,$D$8:$BT$8*($D$9:$BT$9=D$17))/SUMIFS($D$8:$BT$8,$D$9:$BT$9,D$17)</f>
        <v>0</v>
      </c>
      <c r="E84" s="130" cm="1">
        <f t="array" ref="E84">SUMPRODUCT(SCNReq!$D73:$BT73,$D$8:$BT$8*($D$9:$BT$9=E$17))/SUMIFS($D$8:$BT$8,$D$9:$BT$9,E$17)</f>
        <v>0</v>
      </c>
      <c r="F84" s="130" cm="1">
        <f t="array" ref="F84">SUMPRODUCT(SCNReq!$D73:$BT73,$D$8:$BT$8*($D$9:$BT$9=F$17))/SUMIFS($D$8:$BT$8,$D$9:$BT$9,F$17)</f>
        <v>0</v>
      </c>
      <c r="G84" s="130" cm="1">
        <f t="array" ref="G84">SUMPRODUCT(SCNReq!$D73:$BT73,$D$8:$BT$8*($D$9:$BT$9=G$17))/SUMIFS($D$8:$BT$8,$D$9:$BT$9,G$17)</f>
        <v>0</v>
      </c>
      <c r="H84" s="130" cm="1">
        <f t="array" ref="H84">SUMPRODUCT(SCNReq!$D73:$BT73,$D$8:$BT$8*($D$9:$BT$9=H$17))/SUMIFS($D$8:$BT$8,$D$9:$BT$9,H$17)</f>
        <v>0</v>
      </c>
      <c r="I84" s="130" cm="1">
        <f t="array" ref="I84">SUMPRODUCT(SCNReq!$D73:$BT73,$D$8:$BT$8*($D$9:$BT$9=I$17))/SUMIFS($D$8:$BT$8,$D$9:$BT$9,I$17)</f>
        <v>0</v>
      </c>
      <c r="J84" s="130" cm="1">
        <f t="array" ref="J84">SUMPRODUCT(SCNReq!$D73:$BT73,$D$8:$BT$8*($D$9:$BT$9=J$17))/SUMIFS($D$8:$BT$8,$D$9:$BT$9,J$17)</f>
        <v>0</v>
      </c>
      <c r="K84" s="130" cm="1">
        <f t="array" ref="K84">SUMPRODUCT(SCNReq!$D73:$BT73,$D$8:$BT$8*($D$9:$BT$9=K$17))/SUMIFS($D$8:$BT$8,$D$9:$BT$9,K$17)</f>
        <v>0</v>
      </c>
      <c r="L84" s="130" cm="1">
        <f t="array" ref="L84">SUMPRODUCT(SCNReq!$D73:$BT73,$D$8:$BT$8*($D$9:$BT$9=L$17))/SUMIFS($D$8:$BT$8,$D$9:$BT$9,L$17)</f>
        <v>0</v>
      </c>
      <c r="M84" s="130" cm="1">
        <f t="array" ref="M84">SUMPRODUCT(SCNReq!$D73:$BT73,$D$8:$BT$8*($D$9:$BT$9=M$17))/SUMIFS($D$8:$BT$8,$D$9:$BT$9,M$17)</f>
        <v>0</v>
      </c>
      <c r="N84" s="130" cm="1">
        <f t="array" ref="N84">SUMPRODUCT(SCNReq!$D73:$BT73,$D$8:$BT$8*($D$9:$BT$9=N$17))/SUMIFS($D$8:$BT$8,$D$9:$BT$9,N$17)</f>
        <v>0</v>
      </c>
      <c r="O84" s="130" cm="1">
        <f t="array" ref="O84">SUMPRODUCT(SCNReq!$D73:$BT73,$D$8:$BT$8*($D$9:$BT$9=O$17))/SUMIFS($D$8:$BT$8,$D$9:$BT$9,O$17)</f>
        <v>0</v>
      </c>
      <c r="P84" s="130" cm="1">
        <f t="array" ref="P84">SUMPRODUCT(SCNReq!$D73:$BT73,$D$8:$BT$8*($D$9:$BT$9=P$17))/SUMIFS($D$8:$BT$8,$D$9:$BT$9,P$17)</f>
        <v>0</v>
      </c>
      <c r="Q84" s="130" cm="1">
        <f t="array" ref="Q84">SUMPRODUCT(SCNReq!$D73:$BT73,$D$8:$BT$8*($D$9:$BT$9=Q$17))/SUMIFS($D$8:$BT$8,$D$9:$BT$9,Q$17)</f>
        <v>0</v>
      </c>
      <c r="R84" s="130" cm="1">
        <f t="array" ref="R84">SUMPRODUCT(SCNReq!$D73:$BT73,$D$8:$BT$8*($D$9:$BT$9=R$17))/SUMIFS($D$8:$BT$8,$D$9:$BT$9,R$17)</f>
        <v>0</v>
      </c>
      <c r="S84" s="130" cm="1">
        <f t="array" ref="S84">SUMPRODUCT(SCNReq!$D73:$BT73,$D$8:$BT$8*($D$9:$BT$9=S$17))/SUMIFS($D$8:$BT$8,$D$9:$BT$9,S$17)</f>
        <v>0</v>
      </c>
      <c r="T84" s="130" cm="1">
        <f t="array" ref="T84">SUMPRODUCT(SCNReq!$D73:$BT73,$D$8:$BT$8*($D$9:$BT$9=T$17))/SUMIFS($D$8:$BT$8,$D$9:$BT$9,T$17)</f>
        <v>0</v>
      </c>
      <c r="U84" s="130" cm="1">
        <f t="array" ref="U84">SUMPRODUCT(SCNReq!$D73:$BT73,$D$8:$BT$8*($D$9:$BT$9=U$17))/SUMIFS($D$8:$BT$8,$D$9:$BT$9,U$17)</f>
        <v>0</v>
      </c>
      <c r="V84" s="130" cm="1">
        <f t="array" ref="V84">SUMPRODUCT(SCNReq!$D73:$BT73,$D$8:$BT$8*($D$9:$BT$9=V$17))/SUMIFS($D$8:$BT$8,$D$9:$BT$9,V$17)</f>
        <v>0</v>
      </c>
      <c r="W84" s="130" cm="1">
        <f t="array" ref="W84">SUMPRODUCT(SCNReq!$D73:$BT73,$D$8:$BT$8*($D$9:$BT$9=W$17))/SUMIFS($D$8:$BT$8,$D$9:$BT$9,W$17)</f>
        <v>0</v>
      </c>
      <c r="X84" s="130" cm="1">
        <f t="array" ref="X84">SUMPRODUCT(SCNReq!$D73:$BT73,$D$8:$BT$8*($D$9:$BT$9=X$17))/SUMIFS($D$8:$BT$8,$D$9:$BT$9,X$17)</f>
        <v>0</v>
      </c>
      <c r="Y84" s="130" cm="1">
        <f t="array" ref="Y84">SUMPRODUCT(SCNReq!$D73:$BT73,$D$8:$BT$8*($D$9:$BT$9=Y$17))/SUMIFS($D$8:$BT$8,$D$9:$BT$9,Y$17)</f>
        <v>0</v>
      </c>
      <c r="Z84" s="130" cm="1">
        <f t="array" ref="Z84">SUMPRODUCT(SCNReq!$D73:$BT73,$D$8:$BT$8*($D$9:$BT$9=Z$17))/SUMIFS($D$8:$BT$8,$D$9:$BT$9,Z$17)</f>
        <v>0</v>
      </c>
      <c r="AA84" s="130" cm="1">
        <f t="array" ref="AA84">SUMPRODUCT(SCNReq!$D73:$BT73,$D$8:$BT$8*($D$9:$BT$9=AA$17))/SUMIFS($D$8:$BT$8,$D$9:$BT$9,AA$17)</f>
        <v>0</v>
      </c>
      <c r="AB84" s="130" cm="1">
        <f t="array" ref="AB84">SUMPRODUCT(SCNReq!$D73:$BT73,$D$8:$BT$8*($D$9:$BT$9=AB$17))/SUMIFS($D$8:$BT$8,$D$9:$BT$9,AB$17)</f>
        <v>0</v>
      </c>
      <c r="AC84" s="130" cm="1">
        <f t="array" ref="AC84">SUMPRODUCT(SCNReq!$D73:$BT73,$D$8:$BT$8*($D$9:$BT$9=AC$17))/SUMIFS($D$8:$BT$8,$D$9:$BT$9,AC$17)</f>
        <v>0</v>
      </c>
      <c r="AD84" s="130" cm="1">
        <f t="array" ref="AD84">SUMPRODUCT(SCNReq!$D73:$BT73,$D$8:$BT$8*($D$9:$BT$9=AD$17))/SUMIFS($D$8:$BT$8,$D$9:$BT$9,AD$17)</f>
        <v>0</v>
      </c>
      <c r="AE84" s="130" cm="1">
        <f t="array" ref="AE84">SUMPRODUCT(SCNReq!$D73:$BT73,$D$8:$BT$8*($D$9:$BT$9=AE$17))/SUMIFS($D$8:$BT$8,$D$9:$BT$9,AE$17)</f>
        <v>0</v>
      </c>
      <c r="AF84" s="130" cm="1">
        <f t="array" ref="AF84">SUMPRODUCT(SCNReq!$D73:$BT73,$D$8:$BT$8*($D$9:$BT$9=AF$17))/SUMIFS($D$8:$BT$8,$D$9:$BT$9,AF$17)</f>
        <v>1.7751479289940825E-4</v>
      </c>
      <c r="AG84" s="130" cm="1">
        <f t="array" ref="AG84">SUMPRODUCT(SCNReq!$D73:$BT73,$D$8:$BT$8*($D$9:$BT$9=AG$17))/SUMIFS($D$8:$BT$8,$D$9:$BT$9,AG$17)</f>
        <v>0</v>
      </c>
      <c r="AH84" s="130" cm="1">
        <f t="array" ref="AH84">SUMPRODUCT(SCNReq!$D73:$BT73,$D$8:$BT$8*($D$9:$BT$9=AH$17))/SUMIFS($D$8:$BT$8,$D$9:$BT$9,AH$17)</f>
        <v>0</v>
      </c>
      <c r="AI84" s="130" cm="1">
        <f t="array" ref="AI84">SUMPRODUCT(SCNReq!$D73:$BT73,$D$8:$BT$8*($D$9:$BT$9=AI$17))/SUMIFS($D$8:$BT$8,$D$9:$BT$9,AI$17)</f>
        <v>7.7387131886537305E-5</v>
      </c>
      <c r="AJ84" s="130" cm="1">
        <f t="array" ref="AJ84">SUMPRODUCT(SCNReq!$D73:$BT73,$D$8:$BT$8*($D$9:$BT$9=AJ$17))/SUMIFS($D$8:$BT$8,$D$9:$BT$9,AJ$17)</f>
        <v>0</v>
      </c>
      <c r="AK84" s="130" cm="1">
        <f t="array" ref="AK84">SUMPRODUCT(SCNReq!$D73:$BT73,$D$8:$BT$8*($D$9:$BT$9=AK$17))/SUMIFS($D$8:$BT$8,$D$9:$BT$9,AK$17)</f>
        <v>0</v>
      </c>
      <c r="AL84" s="130" cm="1">
        <f t="array" ref="AL84">SUMPRODUCT(SCNReq!$D73:$BT73,$D$8:$BT$8*($D$9:$BT$9=AL$17))/SUMIFS($D$8:$BT$8,$D$9:$BT$9,AL$17)</f>
        <v>4.2692307692307689E-2</v>
      </c>
      <c r="AM84" s="130" cm="1">
        <f t="array" ref="AM84">SUMPRODUCT(SCNReq!$D73:$BT73,$D$8:$BT$8*($D$9:$BT$9=AM$17))/SUMIFS($D$8:$BT$8,$D$9:$BT$9,AM$17)</f>
        <v>0</v>
      </c>
      <c r="AN84" s="130" cm="1">
        <f t="array" ref="AN84">SUMPRODUCT(SCNReq!$D73:$BT73,$D$8:$BT$8*($D$9:$BT$9=AN$17))/SUMIFS($D$8:$BT$8,$D$9:$BT$9,AN$17)</f>
        <v>0</v>
      </c>
      <c r="AO84" s="130" cm="1">
        <f t="array" ref="AO84">SUMPRODUCT(SCNReq!$D73:$BT73,$D$8:$BT$8*($D$9:$BT$9=AO$17))/SUMIFS($D$8:$BT$8,$D$9:$BT$9,AO$17)</f>
        <v>1.9349112426035504E-2</v>
      </c>
      <c r="AP84" s="130" cm="1">
        <f t="array" ref="AP84">SUMPRODUCT(SCNReq!$D73:$BT73,$D$8:$BT$8*($D$9:$BT$9=AP$17))/SUMIFS($D$8:$BT$8,$D$9:$BT$9,AP$17)</f>
        <v>4.3759326656102618E-5</v>
      </c>
      <c r="AQ84" s="130" cm="1">
        <f t="array" ref="AQ84">SUMPRODUCT(SCNReq!$D73:$BT73,$D$8:$BT$8*($D$9:$BT$9=AQ$17))/SUMIFS($D$8:$BT$8,$D$9:$BT$9,AQ$17)</f>
        <v>0</v>
      </c>
      <c r="AR84" s="130" cm="1">
        <f t="array" ref="AR84">SUMPRODUCT(SCNReq!$D73:$BT73,$D$8:$BT$8*($D$9:$BT$9=AR$17))/SUMIFS($D$8:$BT$8,$D$9:$BT$9,AR$17)</f>
        <v>0.17662158687212282</v>
      </c>
      <c r="AS84" s="130" cm="1">
        <f t="array" ref="AS84">SUMPRODUCT(SCNReq!$D73:$BT73,$D$8:$BT$8*($D$9:$BT$9=AS$17))/SUMIFS($D$8:$BT$8,$D$9:$BT$9,AS$17)</f>
        <v>0</v>
      </c>
      <c r="OS84" s="24"/>
      <c r="OT84" s="24"/>
      <c r="OU84" s="24"/>
      <c r="OV84" s="24"/>
    </row>
    <row r="85" spans="1:412" x14ac:dyDescent="0.3">
      <c r="A85" s="132">
        <v>9480</v>
      </c>
      <c r="B85" s="131">
        <v>115120</v>
      </c>
      <c r="C85" s="133" t="str">
        <v>ISIC 90T96</v>
      </c>
      <c r="D85" s="130" cm="1">
        <f t="array" ref="D85">SUMPRODUCT(SCNReq!$D74:$BT74,$D$8:$BT$8*($D$9:$BT$9=D$17))/SUMIFS($D$8:$BT$8,$D$9:$BT$9,D$17)</f>
        <v>0</v>
      </c>
      <c r="E85" s="130" cm="1">
        <f t="array" ref="E85">SUMPRODUCT(SCNReq!$D74:$BT74,$D$8:$BT$8*($D$9:$BT$9=E$17))/SUMIFS($D$8:$BT$8,$D$9:$BT$9,E$17)</f>
        <v>0</v>
      </c>
      <c r="F85" s="130" cm="1">
        <f t="array" ref="F85">SUMPRODUCT(SCNReq!$D74:$BT74,$D$8:$BT$8*($D$9:$BT$9=F$17))/SUMIFS($D$8:$BT$8,$D$9:$BT$9,F$17)</f>
        <v>0</v>
      </c>
      <c r="G85" s="130" cm="1">
        <f t="array" ref="G85">SUMPRODUCT(SCNReq!$D74:$BT74,$D$8:$BT$8*($D$9:$BT$9=G$17))/SUMIFS($D$8:$BT$8,$D$9:$BT$9,G$17)</f>
        <v>0</v>
      </c>
      <c r="H85" s="130" cm="1">
        <f t="array" ref="H85">SUMPRODUCT(SCNReq!$D74:$BT74,$D$8:$BT$8*($D$9:$BT$9=H$17))/SUMIFS($D$8:$BT$8,$D$9:$BT$9,H$17)</f>
        <v>0</v>
      </c>
      <c r="I85" s="130" cm="1">
        <f t="array" ref="I85">SUMPRODUCT(SCNReq!$D74:$BT74,$D$8:$BT$8*($D$9:$BT$9=I$17))/SUMIFS($D$8:$BT$8,$D$9:$BT$9,I$17)</f>
        <v>0</v>
      </c>
      <c r="J85" s="130" cm="1">
        <f t="array" ref="J85">SUMPRODUCT(SCNReq!$D74:$BT74,$D$8:$BT$8*($D$9:$BT$9=J$17))/SUMIFS($D$8:$BT$8,$D$9:$BT$9,J$17)</f>
        <v>0</v>
      </c>
      <c r="K85" s="130" cm="1">
        <f t="array" ref="K85">SUMPRODUCT(SCNReq!$D74:$BT74,$D$8:$BT$8*($D$9:$BT$9=K$17))/SUMIFS($D$8:$BT$8,$D$9:$BT$9,K$17)</f>
        <v>0</v>
      </c>
      <c r="L85" s="130" cm="1">
        <f t="array" ref="L85">SUMPRODUCT(SCNReq!$D74:$BT74,$D$8:$BT$8*($D$9:$BT$9=L$17))/SUMIFS($D$8:$BT$8,$D$9:$BT$9,L$17)</f>
        <v>0</v>
      </c>
      <c r="M85" s="130" cm="1">
        <f t="array" ref="M85">SUMPRODUCT(SCNReq!$D74:$BT74,$D$8:$BT$8*($D$9:$BT$9=M$17))/SUMIFS($D$8:$BT$8,$D$9:$BT$9,M$17)</f>
        <v>0</v>
      </c>
      <c r="N85" s="130" cm="1">
        <f t="array" ref="N85">SUMPRODUCT(SCNReq!$D74:$BT74,$D$8:$BT$8*($D$9:$BT$9=N$17))/SUMIFS($D$8:$BT$8,$D$9:$BT$9,N$17)</f>
        <v>0</v>
      </c>
      <c r="O85" s="130" cm="1">
        <f t="array" ref="O85">SUMPRODUCT(SCNReq!$D74:$BT74,$D$8:$BT$8*($D$9:$BT$9=O$17))/SUMIFS($D$8:$BT$8,$D$9:$BT$9,O$17)</f>
        <v>0</v>
      </c>
      <c r="P85" s="130" cm="1">
        <f t="array" ref="P85">SUMPRODUCT(SCNReq!$D74:$BT74,$D$8:$BT$8*($D$9:$BT$9=P$17))/SUMIFS($D$8:$BT$8,$D$9:$BT$9,P$17)</f>
        <v>0</v>
      </c>
      <c r="Q85" s="130" cm="1">
        <f t="array" ref="Q85">SUMPRODUCT(SCNReq!$D74:$BT74,$D$8:$BT$8*($D$9:$BT$9=Q$17))/SUMIFS($D$8:$BT$8,$D$9:$BT$9,Q$17)</f>
        <v>0</v>
      </c>
      <c r="R85" s="130" cm="1">
        <f t="array" ref="R85">SUMPRODUCT(SCNReq!$D74:$BT74,$D$8:$BT$8*($D$9:$BT$9=R$17))/SUMIFS($D$8:$BT$8,$D$9:$BT$9,R$17)</f>
        <v>0</v>
      </c>
      <c r="S85" s="130" cm="1">
        <f t="array" ref="S85">SUMPRODUCT(SCNReq!$D74:$BT74,$D$8:$BT$8*($D$9:$BT$9=S$17))/SUMIFS($D$8:$BT$8,$D$9:$BT$9,S$17)</f>
        <v>0</v>
      </c>
      <c r="T85" s="130" cm="1">
        <f t="array" ref="T85">SUMPRODUCT(SCNReq!$D74:$BT74,$D$8:$BT$8*($D$9:$BT$9=T$17))/SUMIFS($D$8:$BT$8,$D$9:$BT$9,T$17)</f>
        <v>0</v>
      </c>
      <c r="U85" s="130" cm="1">
        <f t="array" ref="U85">SUMPRODUCT(SCNReq!$D74:$BT74,$D$8:$BT$8*($D$9:$BT$9=U$17))/SUMIFS($D$8:$BT$8,$D$9:$BT$9,U$17)</f>
        <v>0</v>
      </c>
      <c r="V85" s="130" cm="1">
        <f t="array" ref="V85">SUMPRODUCT(SCNReq!$D74:$BT74,$D$8:$BT$8*($D$9:$BT$9=V$17))/SUMIFS($D$8:$BT$8,$D$9:$BT$9,V$17)</f>
        <v>4.4961841594962169E-3</v>
      </c>
      <c r="W85" s="130" cm="1">
        <f t="array" ref="W85">SUMPRODUCT(SCNReq!$D74:$BT74,$D$8:$BT$8*($D$9:$BT$9=W$17))/SUMIFS($D$8:$BT$8,$D$9:$BT$9,W$17)</f>
        <v>0</v>
      </c>
      <c r="X85" s="130" cm="1">
        <f t="array" ref="X85">SUMPRODUCT(SCNReq!$D74:$BT74,$D$8:$BT$8*($D$9:$BT$9=X$17))/SUMIFS($D$8:$BT$8,$D$9:$BT$9,X$17)</f>
        <v>0</v>
      </c>
      <c r="Y85" s="130" cm="1">
        <f t="array" ref="Y85">SUMPRODUCT(SCNReq!$D74:$BT74,$D$8:$BT$8*($D$9:$BT$9=Y$17))/SUMIFS($D$8:$BT$8,$D$9:$BT$9,Y$17)</f>
        <v>0</v>
      </c>
      <c r="Z85" s="130" cm="1">
        <f t="array" ref="Z85">SUMPRODUCT(SCNReq!$D74:$BT74,$D$8:$BT$8*($D$9:$BT$9=Z$17))/SUMIFS($D$8:$BT$8,$D$9:$BT$9,Z$17)</f>
        <v>0</v>
      </c>
      <c r="AA85" s="130" cm="1">
        <f t="array" ref="AA85">SUMPRODUCT(SCNReq!$D74:$BT74,$D$8:$BT$8*($D$9:$BT$9=AA$17))/SUMIFS($D$8:$BT$8,$D$9:$BT$9,AA$17)</f>
        <v>0</v>
      </c>
      <c r="AB85" s="130" cm="1">
        <f t="array" ref="AB85">SUMPRODUCT(SCNReq!$D74:$BT74,$D$8:$BT$8*($D$9:$BT$9=AB$17))/SUMIFS($D$8:$BT$8,$D$9:$BT$9,AB$17)</f>
        <v>0</v>
      </c>
      <c r="AC85" s="130" cm="1">
        <f t="array" ref="AC85">SUMPRODUCT(SCNReq!$D74:$BT74,$D$8:$BT$8*($D$9:$BT$9=AC$17))/SUMIFS($D$8:$BT$8,$D$9:$BT$9,AC$17)</f>
        <v>0</v>
      </c>
      <c r="AD85" s="130" cm="1">
        <f t="array" ref="AD85">SUMPRODUCT(SCNReq!$D74:$BT74,$D$8:$BT$8*($D$9:$BT$9=AD$17))/SUMIFS($D$8:$BT$8,$D$9:$BT$9,AD$17)</f>
        <v>0</v>
      </c>
      <c r="AE85" s="130" cm="1">
        <f t="array" ref="AE85">SUMPRODUCT(SCNReq!$D74:$BT74,$D$8:$BT$8*($D$9:$BT$9=AE$17))/SUMIFS($D$8:$BT$8,$D$9:$BT$9,AE$17)</f>
        <v>0</v>
      </c>
      <c r="AF85" s="130" cm="1">
        <f t="array" ref="AF85">SUMPRODUCT(SCNReq!$D74:$BT74,$D$8:$BT$8*($D$9:$BT$9=AF$17))/SUMIFS($D$8:$BT$8,$D$9:$BT$9,AF$17)</f>
        <v>4.699958587777478E-2</v>
      </c>
      <c r="AG85" s="130" cm="1">
        <f t="array" ref="AG85">SUMPRODUCT(SCNReq!$D74:$BT74,$D$8:$BT$8*($D$9:$BT$9=AG$17))/SUMIFS($D$8:$BT$8,$D$9:$BT$9,AG$17)</f>
        <v>0</v>
      </c>
      <c r="AH85" s="130" cm="1">
        <f t="array" ref="AH85">SUMPRODUCT(SCNReq!$D74:$BT74,$D$8:$BT$8*($D$9:$BT$9=AH$17))/SUMIFS($D$8:$BT$8,$D$9:$BT$9,AH$17)</f>
        <v>0</v>
      </c>
      <c r="AI85" s="130" cm="1">
        <f t="array" ref="AI85">SUMPRODUCT(SCNReq!$D74:$BT74,$D$8:$BT$8*($D$9:$BT$9=AI$17))/SUMIFS($D$8:$BT$8,$D$9:$BT$9,AI$17)</f>
        <v>0</v>
      </c>
      <c r="AJ85" s="130" cm="1">
        <f t="array" ref="AJ85">SUMPRODUCT(SCNReq!$D74:$BT74,$D$8:$BT$8*($D$9:$BT$9=AJ$17))/SUMIFS($D$8:$BT$8,$D$9:$BT$9,AJ$17)</f>
        <v>0</v>
      </c>
      <c r="AK85" s="130" cm="1">
        <f t="array" ref="AK85">SUMPRODUCT(SCNReq!$D74:$BT74,$D$8:$BT$8*($D$9:$BT$9=AK$17))/SUMIFS($D$8:$BT$8,$D$9:$BT$9,AK$17)</f>
        <v>0</v>
      </c>
      <c r="AL85" s="130" cm="1">
        <f t="array" ref="AL85">SUMPRODUCT(SCNReq!$D74:$BT74,$D$8:$BT$8*($D$9:$BT$9=AL$17))/SUMIFS($D$8:$BT$8,$D$9:$BT$9,AL$17)</f>
        <v>0</v>
      </c>
      <c r="AM85" s="130" cm="1">
        <f t="array" ref="AM85">SUMPRODUCT(SCNReq!$D74:$BT74,$D$8:$BT$8*($D$9:$BT$9=AM$17))/SUMIFS($D$8:$BT$8,$D$9:$BT$9,AM$17)</f>
        <v>0</v>
      </c>
      <c r="AN85" s="130" cm="1">
        <f t="array" ref="AN85">SUMPRODUCT(SCNReq!$D74:$BT74,$D$8:$BT$8*($D$9:$BT$9=AN$17))/SUMIFS($D$8:$BT$8,$D$9:$BT$9,AN$17)</f>
        <v>4.5668346694133482E-6</v>
      </c>
      <c r="AO85" s="130" cm="1">
        <f t="array" ref="AO85">SUMPRODUCT(SCNReq!$D74:$BT74,$D$8:$BT$8*($D$9:$BT$9=AO$17))/SUMIFS($D$8:$BT$8,$D$9:$BT$9,AO$17)</f>
        <v>0</v>
      </c>
      <c r="AP85" s="130" cm="1">
        <f t="array" ref="AP85">SUMPRODUCT(SCNReq!$D74:$BT74,$D$8:$BT$8*($D$9:$BT$9=AP$17))/SUMIFS($D$8:$BT$8,$D$9:$BT$9,AP$17)</f>
        <v>0</v>
      </c>
      <c r="AQ85" s="130" cm="1">
        <f t="array" ref="AQ85">SUMPRODUCT(SCNReq!$D74:$BT74,$D$8:$BT$8*($D$9:$BT$9=AQ$17))/SUMIFS($D$8:$BT$8,$D$9:$BT$9,AQ$17)</f>
        <v>0</v>
      </c>
      <c r="AR85" s="130" cm="1">
        <f t="array" ref="AR85">SUMPRODUCT(SCNReq!$D74:$BT74,$D$8:$BT$8*($D$9:$BT$9=AR$17))/SUMIFS($D$8:$BT$8,$D$9:$BT$9,AR$17)</f>
        <v>0.76976520025462425</v>
      </c>
      <c r="AS85" s="130" cm="1">
        <f t="array" ref="AS85">SUMPRODUCT(SCNReq!$D74:$BT74,$D$8:$BT$8*($D$9:$BT$9=AS$17))/SUMIFS($D$8:$BT$8,$D$9:$BT$9,AS$17)</f>
        <v>0</v>
      </c>
      <c r="OS85" s="24"/>
      <c r="OT85" s="24"/>
      <c r="OU85" s="24"/>
      <c r="OV85" s="24"/>
    </row>
    <row r="86" spans="1:412" x14ac:dyDescent="0.3">
      <c r="A86" s="132">
        <v>9700</v>
      </c>
      <c r="B86" s="131">
        <v>61996</v>
      </c>
      <c r="C86" s="133" t="str">
        <v>ISIC 97T98</v>
      </c>
      <c r="D86" s="130" cm="1">
        <f t="array" ref="D86">SUMPRODUCT(SCNReq!$D75:$BT75,$D$8:$BT$8*($D$9:$BT$9=D$17))/SUMIFS($D$8:$BT$8,$D$9:$BT$9,D$17)</f>
        <v>0</v>
      </c>
      <c r="E86" s="130" cm="1">
        <f t="array" ref="E86">SUMPRODUCT(SCNReq!$D75:$BT75,$D$8:$BT$8*($D$9:$BT$9=E$17))/SUMIFS($D$8:$BT$8,$D$9:$BT$9,E$17)</f>
        <v>0</v>
      </c>
      <c r="F86" s="130" cm="1">
        <f t="array" ref="F86">SUMPRODUCT(SCNReq!$D75:$BT75,$D$8:$BT$8*($D$9:$BT$9=F$17))/SUMIFS($D$8:$BT$8,$D$9:$BT$9,F$17)</f>
        <v>0</v>
      </c>
      <c r="G86" s="130" cm="1">
        <f t="array" ref="G86">SUMPRODUCT(SCNReq!$D75:$BT75,$D$8:$BT$8*($D$9:$BT$9=G$17))/SUMIFS($D$8:$BT$8,$D$9:$BT$9,G$17)</f>
        <v>0</v>
      </c>
      <c r="H86" s="130" cm="1">
        <f t="array" ref="H86">SUMPRODUCT(SCNReq!$D75:$BT75,$D$8:$BT$8*($D$9:$BT$9=H$17))/SUMIFS($D$8:$BT$8,$D$9:$BT$9,H$17)</f>
        <v>0</v>
      </c>
      <c r="I86" s="130" cm="1">
        <f t="array" ref="I86">SUMPRODUCT(SCNReq!$D75:$BT75,$D$8:$BT$8*($D$9:$BT$9=I$17))/SUMIFS($D$8:$BT$8,$D$9:$BT$9,I$17)</f>
        <v>0</v>
      </c>
      <c r="J86" s="130" cm="1">
        <f t="array" ref="J86">SUMPRODUCT(SCNReq!$D75:$BT75,$D$8:$BT$8*($D$9:$BT$9=J$17))/SUMIFS($D$8:$BT$8,$D$9:$BT$9,J$17)</f>
        <v>0</v>
      </c>
      <c r="K86" s="130" cm="1">
        <f t="array" ref="K86">SUMPRODUCT(SCNReq!$D75:$BT75,$D$8:$BT$8*($D$9:$BT$9=K$17))/SUMIFS($D$8:$BT$8,$D$9:$BT$9,K$17)</f>
        <v>0</v>
      </c>
      <c r="L86" s="130" cm="1">
        <f t="array" ref="L86">SUMPRODUCT(SCNReq!$D75:$BT75,$D$8:$BT$8*($D$9:$BT$9=L$17))/SUMIFS($D$8:$BT$8,$D$9:$BT$9,L$17)</f>
        <v>0</v>
      </c>
      <c r="M86" s="130" cm="1">
        <f t="array" ref="M86">SUMPRODUCT(SCNReq!$D75:$BT75,$D$8:$BT$8*($D$9:$BT$9=M$17))/SUMIFS($D$8:$BT$8,$D$9:$BT$9,M$17)</f>
        <v>0</v>
      </c>
      <c r="N86" s="130" cm="1">
        <f t="array" ref="N86">SUMPRODUCT(SCNReq!$D75:$BT75,$D$8:$BT$8*($D$9:$BT$9=N$17))/SUMIFS($D$8:$BT$8,$D$9:$BT$9,N$17)</f>
        <v>0</v>
      </c>
      <c r="O86" s="130" cm="1">
        <f t="array" ref="O86">SUMPRODUCT(SCNReq!$D75:$BT75,$D$8:$BT$8*($D$9:$BT$9=O$17))/SUMIFS($D$8:$BT$8,$D$9:$BT$9,O$17)</f>
        <v>0</v>
      </c>
      <c r="P86" s="130" cm="1">
        <f t="array" ref="P86">SUMPRODUCT(SCNReq!$D75:$BT75,$D$8:$BT$8*($D$9:$BT$9=P$17))/SUMIFS($D$8:$BT$8,$D$9:$BT$9,P$17)</f>
        <v>0</v>
      </c>
      <c r="Q86" s="130" cm="1">
        <f t="array" ref="Q86">SUMPRODUCT(SCNReq!$D75:$BT75,$D$8:$BT$8*($D$9:$BT$9=Q$17))/SUMIFS($D$8:$BT$8,$D$9:$BT$9,Q$17)</f>
        <v>0</v>
      </c>
      <c r="R86" s="130" cm="1">
        <f t="array" ref="R86">SUMPRODUCT(SCNReq!$D75:$BT75,$D$8:$BT$8*($D$9:$BT$9=R$17))/SUMIFS($D$8:$BT$8,$D$9:$BT$9,R$17)</f>
        <v>0</v>
      </c>
      <c r="S86" s="130" cm="1">
        <f t="array" ref="S86">SUMPRODUCT(SCNReq!$D75:$BT75,$D$8:$BT$8*($D$9:$BT$9=S$17))/SUMIFS($D$8:$BT$8,$D$9:$BT$9,S$17)</f>
        <v>0</v>
      </c>
      <c r="T86" s="130" cm="1">
        <f t="array" ref="T86">SUMPRODUCT(SCNReq!$D75:$BT75,$D$8:$BT$8*($D$9:$BT$9=T$17))/SUMIFS($D$8:$BT$8,$D$9:$BT$9,T$17)</f>
        <v>0</v>
      </c>
      <c r="U86" s="130" cm="1">
        <f t="array" ref="U86">SUMPRODUCT(SCNReq!$D75:$BT75,$D$8:$BT$8*($D$9:$BT$9=U$17))/SUMIFS($D$8:$BT$8,$D$9:$BT$9,U$17)</f>
        <v>0</v>
      </c>
      <c r="V86" s="130" cm="1">
        <f t="array" ref="V86">SUMPRODUCT(SCNReq!$D75:$BT75,$D$8:$BT$8*($D$9:$BT$9=V$17))/SUMIFS($D$8:$BT$8,$D$9:$BT$9,V$17)</f>
        <v>0</v>
      </c>
      <c r="W86" s="130" cm="1">
        <f t="array" ref="W86">SUMPRODUCT(SCNReq!$D75:$BT75,$D$8:$BT$8*($D$9:$BT$9=W$17))/SUMIFS($D$8:$BT$8,$D$9:$BT$9,W$17)</f>
        <v>0</v>
      </c>
      <c r="X86" s="130" cm="1">
        <f t="array" ref="X86">SUMPRODUCT(SCNReq!$D75:$BT75,$D$8:$BT$8*($D$9:$BT$9=X$17))/SUMIFS($D$8:$BT$8,$D$9:$BT$9,X$17)</f>
        <v>0</v>
      </c>
      <c r="Y86" s="130" cm="1">
        <f t="array" ref="Y86">SUMPRODUCT(SCNReq!$D75:$BT75,$D$8:$BT$8*($D$9:$BT$9=Y$17))/SUMIFS($D$8:$BT$8,$D$9:$BT$9,Y$17)</f>
        <v>0</v>
      </c>
      <c r="Z86" s="130" cm="1">
        <f t="array" ref="Z86">SUMPRODUCT(SCNReq!$D75:$BT75,$D$8:$BT$8*($D$9:$BT$9=Z$17))/SUMIFS($D$8:$BT$8,$D$9:$BT$9,Z$17)</f>
        <v>0</v>
      </c>
      <c r="AA86" s="130" cm="1">
        <f t="array" ref="AA86">SUMPRODUCT(SCNReq!$D75:$BT75,$D$8:$BT$8*($D$9:$BT$9=AA$17))/SUMIFS($D$8:$BT$8,$D$9:$BT$9,AA$17)</f>
        <v>0</v>
      </c>
      <c r="AB86" s="130" cm="1">
        <f t="array" ref="AB86">SUMPRODUCT(SCNReq!$D75:$BT75,$D$8:$BT$8*($D$9:$BT$9=AB$17))/SUMIFS($D$8:$BT$8,$D$9:$BT$9,AB$17)</f>
        <v>0</v>
      </c>
      <c r="AC86" s="130" cm="1">
        <f t="array" ref="AC86">SUMPRODUCT(SCNReq!$D75:$BT75,$D$8:$BT$8*($D$9:$BT$9=AC$17))/SUMIFS($D$8:$BT$8,$D$9:$BT$9,AC$17)</f>
        <v>0</v>
      </c>
      <c r="AD86" s="130" cm="1">
        <f t="array" ref="AD86">SUMPRODUCT(SCNReq!$D75:$BT75,$D$8:$BT$8*($D$9:$BT$9=AD$17))/SUMIFS($D$8:$BT$8,$D$9:$BT$9,AD$17)</f>
        <v>0</v>
      </c>
      <c r="AE86" s="130" cm="1">
        <f t="array" ref="AE86">SUMPRODUCT(SCNReq!$D75:$BT75,$D$8:$BT$8*($D$9:$BT$9=AE$17))/SUMIFS($D$8:$BT$8,$D$9:$BT$9,AE$17)</f>
        <v>0</v>
      </c>
      <c r="AF86" s="130" cm="1">
        <f t="array" ref="AF86">SUMPRODUCT(SCNReq!$D75:$BT75,$D$8:$BT$8*($D$9:$BT$9=AF$17))/SUMIFS($D$8:$BT$8,$D$9:$BT$9,AF$17)</f>
        <v>0</v>
      </c>
      <c r="AG86" s="130" cm="1">
        <f t="array" ref="AG86">SUMPRODUCT(SCNReq!$D75:$BT75,$D$8:$BT$8*($D$9:$BT$9=AG$17))/SUMIFS($D$8:$BT$8,$D$9:$BT$9,AG$17)</f>
        <v>0</v>
      </c>
      <c r="AH86" s="130" cm="1">
        <f t="array" ref="AH86">SUMPRODUCT(SCNReq!$D75:$BT75,$D$8:$BT$8*($D$9:$BT$9=AH$17))/SUMIFS($D$8:$BT$8,$D$9:$BT$9,AH$17)</f>
        <v>0</v>
      </c>
      <c r="AI86" s="130" cm="1">
        <f t="array" ref="AI86">SUMPRODUCT(SCNReq!$D75:$BT75,$D$8:$BT$8*($D$9:$BT$9=AI$17))/SUMIFS($D$8:$BT$8,$D$9:$BT$9,AI$17)</f>
        <v>0</v>
      </c>
      <c r="AJ86" s="130" cm="1">
        <f t="array" ref="AJ86">SUMPRODUCT(SCNReq!$D75:$BT75,$D$8:$BT$8*($D$9:$BT$9=AJ$17))/SUMIFS($D$8:$BT$8,$D$9:$BT$9,AJ$17)</f>
        <v>0</v>
      </c>
      <c r="AK86" s="130" cm="1">
        <f t="array" ref="AK86">SUMPRODUCT(SCNReq!$D75:$BT75,$D$8:$BT$8*($D$9:$BT$9=AK$17))/SUMIFS($D$8:$BT$8,$D$9:$BT$9,AK$17)</f>
        <v>0</v>
      </c>
      <c r="AL86" s="130" cm="1">
        <f t="array" ref="AL86">SUMPRODUCT(SCNReq!$D75:$BT75,$D$8:$BT$8*($D$9:$BT$9=AL$17))/SUMIFS($D$8:$BT$8,$D$9:$BT$9,AL$17)</f>
        <v>0</v>
      </c>
      <c r="AM86" s="130" cm="1">
        <f t="array" ref="AM86">SUMPRODUCT(SCNReq!$D75:$BT75,$D$8:$BT$8*($D$9:$BT$9=AM$17))/SUMIFS($D$8:$BT$8,$D$9:$BT$9,AM$17)</f>
        <v>0</v>
      </c>
      <c r="AN86" s="130" cm="1">
        <f t="array" ref="AN86">SUMPRODUCT(SCNReq!$D75:$BT75,$D$8:$BT$8*($D$9:$BT$9=AN$17))/SUMIFS($D$8:$BT$8,$D$9:$BT$9,AN$17)</f>
        <v>0</v>
      </c>
      <c r="AO86" s="130" cm="1">
        <f t="array" ref="AO86">SUMPRODUCT(SCNReq!$D75:$BT75,$D$8:$BT$8*($D$9:$BT$9=AO$17))/SUMIFS($D$8:$BT$8,$D$9:$BT$9,AO$17)</f>
        <v>0</v>
      </c>
      <c r="AP86" s="130" cm="1">
        <f t="array" ref="AP86">SUMPRODUCT(SCNReq!$D75:$BT75,$D$8:$BT$8*($D$9:$BT$9=AP$17))/SUMIFS($D$8:$BT$8,$D$9:$BT$9,AP$17)</f>
        <v>0</v>
      </c>
      <c r="AQ86" s="130" cm="1">
        <f t="array" ref="AQ86">SUMPRODUCT(SCNReq!$D75:$BT75,$D$8:$BT$8*($D$9:$BT$9=AQ$17))/SUMIFS($D$8:$BT$8,$D$9:$BT$9,AQ$17)</f>
        <v>0</v>
      </c>
      <c r="AR86" s="130" cm="1">
        <f t="array" ref="AR86">SUMPRODUCT(SCNReq!$D75:$BT75,$D$8:$BT$8*($D$9:$BT$9=AR$17))/SUMIFS($D$8:$BT$8,$D$9:$BT$9,AR$17)</f>
        <v>0</v>
      </c>
      <c r="AS86" s="130" cm="1">
        <f t="array" ref="AS86">SUMPRODUCT(SCNReq!$D75:$BT75,$D$8:$BT$8*($D$9:$BT$9=AS$17))/SUMIFS($D$8:$BT$8,$D$9:$BT$9,AS$17)</f>
        <v>1</v>
      </c>
      <c r="OS86" s="24"/>
      <c r="OT86" s="24"/>
      <c r="OU86" s="24"/>
      <c r="OV86" s="24"/>
    </row>
    <row r="87" spans="1:412" x14ac:dyDescent="0.3">
      <c r="OS87" s="24"/>
    </row>
    <row r="88" spans="1:412" x14ac:dyDescent="0.3">
      <c r="OS88" s="24"/>
    </row>
    <row r="89" spans="1:412" x14ac:dyDescent="0.3">
      <c r="A89" s="31" t="s">
        <v>177</v>
      </c>
      <c r="B89" s="25"/>
      <c r="C89" s="25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OS89" s="24"/>
      <c r="OT89" s="24"/>
      <c r="OU89" s="24"/>
      <c r="OV89" s="24"/>
    </row>
    <row r="90" spans="1:412" x14ac:dyDescent="0.3">
      <c r="A90" s="135" t="s">
        <v>131</v>
      </c>
      <c r="D90" s="29" t="s">
        <v>89</v>
      </c>
      <c r="E90" s="29" t="s">
        <v>185</v>
      </c>
      <c r="F90" s="29" t="s">
        <v>184</v>
      </c>
      <c r="G90" s="29" t="s">
        <v>90</v>
      </c>
      <c r="H90" s="29" t="s">
        <v>91</v>
      </c>
      <c r="I90" s="29" t="s">
        <v>92</v>
      </c>
      <c r="J90" s="29" t="s">
        <v>93</v>
      </c>
      <c r="K90" s="29" t="s">
        <v>94</v>
      </c>
      <c r="L90" s="29" t="s">
        <v>95</v>
      </c>
      <c r="M90" s="29" t="s">
        <v>96</v>
      </c>
      <c r="N90" s="29" t="s">
        <v>141</v>
      </c>
      <c r="O90" s="29" t="s">
        <v>142</v>
      </c>
      <c r="P90" s="29" t="s">
        <v>97</v>
      </c>
      <c r="Q90" s="29" t="s">
        <v>197</v>
      </c>
      <c r="R90" s="29" t="s">
        <v>198</v>
      </c>
      <c r="S90" s="29" t="s">
        <v>199</v>
      </c>
      <c r="T90" s="29" t="s">
        <v>200</v>
      </c>
      <c r="U90" s="29" t="s">
        <v>98</v>
      </c>
      <c r="V90" s="29" t="s">
        <v>99</v>
      </c>
      <c r="W90" s="29" t="s">
        <v>100</v>
      </c>
      <c r="X90" s="29" t="s">
        <v>101</v>
      </c>
      <c r="Y90" s="29" t="s">
        <v>102</v>
      </c>
      <c r="Z90" s="29" t="s">
        <v>103</v>
      </c>
      <c r="AA90" s="29" t="s">
        <v>104</v>
      </c>
      <c r="AB90" s="29" t="s">
        <v>201</v>
      </c>
      <c r="AC90" s="29" t="s">
        <v>202</v>
      </c>
      <c r="AD90" s="29" t="s">
        <v>203</v>
      </c>
      <c r="AE90" s="29" t="s">
        <v>105</v>
      </c>
      <c r="AF90" s="29" t="s">
        <v>106</v>
      </c>
      <c r="AG90" s="29" t="s">
        <v>107</v>
      </c>
      <c r="AH90" s="29" t="s">
        <v>108</v>
      </c>
      <c r="AI90" s="29" t="s">
        <v>109</v>
      </c>
      <c r="AJ90" s="29" t="s">
        <v>110</v>
      </c>
      <c r="AK90" s="29" t="s">
        <v>111</v>
      </c>
      <c r="AL90" s="29" t="s">
        <v>112</v>
      </c>
      <c r="AM90" s="29" t="s">
        <v>113</v>
      </c>
      <c r="AN90" s="29" t="s">
        <v>114</v>
      </c>
      <c r="AO90" s="29" t="s">
        <v>115</v>
      </c>
      <c r="AP90" s="29" t="s">
        <v>116</v>
      </c>
      <c r="AQ90" s="29" t="s">
        <v>117</v>
      </c>
      <c r="AR90" s="29" t="s">
        <v>118</v>
      </c>
      <c r="AS90" s="29" t="s">
        <v>119</v>
      </c>
      <c r="OS90" s="24"/>
      <c r="OT90" s="24"/>
      <c r="OU90" s="24"/>
      <c r="OV90" s="24"/>
    </row>
    <row r="91" spans="1:412" x14ac:dyDescent="0.3">
      <c r="A91" s="134" t="s">
        <v>89</v>
      </c>
      <c r="B91" s="24"/>
      <c r="C91" s="24"/>
      <c r="D91" s="130" cm="1">
        <f t="array" ref="D91">SUMPRODUCT(D$18:D$86,$B$18:$B$86*($C$18:$C$86=$A91))/SUMIFS($B$18:$B$86,$C$18:$C$86,$A91)</f>
        <v>0.49735601274657104</v>
      </c>
      <c r="E91" s="130" cm="1">
        <f t="array" ref="E91">SUMPRODUCT(E$18:E$86,$B$18:$B$86*($C$18:$C$86=$A91))/SUMIFS($B$18:$B$86,$C$18:$C$86,$A91)</f>
        <v>0</v>
      </c>
      <c r="F91" s="130" cm="1">
        <f t="array" ref="F91">SUMPRODUCT(F$18:F$86,$B$18:$B$86*($C$18:$C$86=$A91))/SUMIFS($B$18:$B$86,$C$18:$C$86,$A91)</f>
        <v>0</v>
      </c>
      <c r="G91" s="130" cm="1">
        <f t="array" ref="G91">SUMPRODUCT(G$18:G$86,$B$18:$B$86*($C$18:$C$86=$A91))/SUMIFS($B$18:$B$86,$C$18:$C$86,$A91)</f>
        <v>0</v>
      </c>
      <c r="H91" s="130" cm="1">
        <f t="array" ref="H91">SUMPRODUCT(H$18:H$86,$B$18:$B$86*($C$18:$C$86=$A91))/SUMIFS($B$18:$B$86,$C$18:$C$86,$A91)</f>
        <v>0</v>
      </c>
      <c r="I91" s="130" cm="1">
        <f t="array" ref="I91">SUMPRODUCT(I$18:I$86,$B$18:$B$86*($C$18:$C$86=$A91))/SUMIFS($B$18:$B$86,$C$18:$C$86,$A91)</f>
        <v>4.5536708377191416E-3</v>
      </c>
      <c r="J91" s="130" cm="1">
        <f t="array" ref="J91">SUMPRODUCT(J$18:J$86,$B$18:$B$86*($C$18:$C$86=$A91))/SUMIFS($B$18:$B$86,$C$18:$C$86,$A91)</f>
        <v>1.3896022306804094E-5</v>
      </c>
      <c r="K91" s="130" cm="1">
        <f t="array" ref="K91">SUMPRODUCT(K$18:K$86,$B$18:$B$86*($C$18:$C$86=$A91))/SUMIFS($B$18:$B$86,$C$18:$C$86,$A91)</f>
        <v>2.0961864701228475E-5</v>
      </c>
      <c r="L91" s="130" cm="1">
        <f t="array" ref="L91">SUMPRODUCT(L$18:L$86,$B$18:$B$86*($C$18:$C$86=$A91))/SUMIFS($B$18:$B$86,$C$18:$C$86,$A91)</f>
        <v>1.418726994079297E-5</v>
      </c>
      <c r="M91" s="130" cm="1">
        <f t="array" ref="M91">SUMPRODUCT(M$18:M$86,$B$18:$B$86*($C$18:$C$86=$A91))/SUMIFS($B$18:$B$86,$C$18:$C$86,$A91)</f>
        <v>8.9418103233314753E-6</v>
      </c>
      <c r="N91" s="130" cm="1">
        <f t="array" ref="N91">SUMPRODUCT(N$18:N$86,$B$18:$B$86*($C$18:$C$86=$A91))/SUMIFS($B$18:$B$86,$C$18:$C$86,$A91)</f>
        <v>1.0355950998142316E-5</v>
      </c>
      <c r="O91" s="130" cm="1">
        <f t="array" ref="O91">SUMPRODUCT(O$18:O$86,$B$18:$B$86*($C$18:$C$86=$A91))/SUMIFS($B$18:$B$86,$C$18:$C$86,$A91)</f>
        <v>0</v>
      </c>
      <c r="P91" s="130" cm="1">
        <f t="array" ref="P91">SUMPRODUCT(P$18:P$86,$B$18:$B$86*($C$18:$C$86=$A91))/SUMIFS($B$18:$B$86,$C$18:$C$86,$A91)</f>
        <v>3.0449866618626631E-4</v>
      </c>
      <c r="Q91" s="130" cm="1">
        <f t="array" ref="Q91">SUMPRODUCT(Q$18:Q$86,$B$18:$B$86*($C$18:$C$86=$A91))/SUMIFS($B$18:$B$86,$C$18:$C$86,$A91)</f>
        <v>0</v>
      </c>
      <c r="R91" s="130" cm="1">
        <f t="array" ref="R91">SUMPRODUCT(R$18:R$86,$B$18:$B$86*($C$18:$C$86=$A91))/SUMIFS($B$18:$B$86,$C$18:$C$86,$A91)</f>
        <v>0</v>
      </c>
      <c r="S91" s="130" cm="1">
        <f t="array" ref="S91">SUMPRODUCT(S$18:S$86,$B$18:$B$86*($C$18:$C$86=$A91))/SUMIFS($B$18:$B$86,$C$18:$C$86,$A91)</f>
        <v>6.6195362214405714E-6</v>
      </c>
      <c r="T91" s="130" cm="1">
        <f t="array" ref="T91">SUMPRODUCT(T$18:T$86,$B$18:$B$86*($C$18:$C$86=$A91))/SUMIFS($B$18:$B$86,$C$18:$C$86,$A91)</f>
        <v>0</v>
      </c>
      <c r="U91" s="130" cm="1">
        <f t="array" ref="U91">SUMPRODUCT(U$18:U$86,$B$18:$B$86*($C$18:$C$86=$A91))/SUMIFS($B$18:$B$86,$C$18:$C$86,$A91)</f>
        <v>4.4130241476270479E-6</v>
      </c>
      <c r="V91" s="130" cm="1">
        <f t="array" ref="V91">SUMPRODUCT(V$18:V$86,$B$18:$B$86*($C$18:$C$86=$A91))/SUMIFS($B$18:$B$86,$C$18:$C$86,$A91)</f>
        <v>0</v>
      </c>
      <c r="W91" s="130" cm="1">
        <f t="array" ref="W91">SUMPRODUCT(W$18:W$86,$B$18:$B$86*($C$18:$C$86=$A91))/SUMIFS($B$18:$B$86,$C$18:$C$86,$A91)</f>
        <v>0</v>
      </c>
      <c r="X91" s="130" cm="1">
        <f t="array" ref="X91">SUMPRODUCT(X$18:X$86,$B$18:$B$86*($C$18:$C$86=$A91))/SUMIFS($B$18:$B$86,$C$18:$C$86,$A91)</f>
        <v>0</v>
      </c>
      <c r="Y91" s="130" cm="1">
        <f t="array" ref="Y91">SUMPRODUCT(Y$18:Y$86,$B$18:$B$86*($C$18:$C$86=$A91))/SUMIFS($B$18:$B$86,$C$18:$C$86,$A91)</f>
        <v>0</v>
      </c>
      <c r="Z91" s="130" cm="1">
        <f t="array" ref="Z91">SUMPRODUCT(Z$18:Z$86,$B$18:$B$86*($C$18:$C$86=$A91))/SUMIFS($B$18:$B$86,$C$18:$C$86,$A91)</f>
        <v>5.8681816335858067E-7</v>
      </c>
      <c r="AA91" s="130" cm="1">
        <f t="array" ref="AA91">SUMPRODUCT(AA$18:AA$86,$B$18:$B$86*($C$18:$C$86=$A91))/SUMIFS($B$18:$B$86,$C$18:$C$86,$A91)</f>
        <v>0</v>
      </c>
      <c r="AB91" s="130" cm="1">
        <f t="array" ref="AB91">SUMPRODUCT(AB$18:AB$86,$B$18:$B$86*($C$18:$C$86=$A91))/SUMIFS($B$18:$B$86,$C$18:$C$86,$A91)</f>
        <v>0</v>
      </c>
      <c r="AC91" s="130" cm="1">
        <f t="array" ref="AC91">SUMPRODUCT(AC$18:AC$86,$B$18:$B$86*($C$18:$C$86=$A91))/SUMIFS($B$18:$B$86,$C$18:$C$86,$A91)</f>
        <v>0</v>
      </c>
      <c r="AD91" s="130" cm="1">
        <f t="array" ref="AD91">SUMPRODUCT(AD$18:AD$86,$B$18:$B$86*($C$18:$C$86=$A91))/SUMIFS($B$18:$B$86,$C$18:$C$86,$A91)</f>
        <v>6.0596201650093984E-6</v>
      </c>
      <c r="AE91" s="130" cm="1">
        <f t="array" ref="AE91">SUMPRODUCT(AE$18:AE$86,$B$18:$B$86*($C$18:$C$86=$A91))/SUMIFS($B$18:$B$86,$C$18:$C$86,$A91)</f>
        <v>0</v>
      </c>
      <c r="AF91" s="130" cm="1">
        <f t="array" ref="AF91">SUMPRODUCT(AF$18:AF$86,$B$18:$B$86*($C$18:$C$86=$A91))/SUMIFS($B$18:$B$86,$C$18:$C$86,$A91)</f>
        <v>1.5896353890408337E-3</v>
      </c>
      <c r="AG91" s="130" cm="1">
        <f t="array" ref="AG91">SUMPRODUCT(AG$18:AG$86,$B$18:$B$86*($C$18:$C$86=$A91))/SUMIFS($B$18:$B$86,$C$18:$C$86,$A91)</f>
        <v>2.982075513198048E-5</v>
      </c>
      <c r="AH91" s="130" cm="1">
        <f t="array" ref="AH91">SUMPRODUCT(AH$18:AH$86,$B$18:$B$86*($C$18:$C$86=$A91))/SUMIFS($B$18:$B$86,$C$18:$C$86,$A91)</f>
        <v>4.0291487105006913E-4</v>
      </c>
      <c r="AI91" s="130" cm="1">
        <f t="array" ref="AI91">SUMPRODUCT(AI$18:AI$86,$B$18:$B$86*($C$18:$C$86=$A91))/SUMIFS($B$18:$B$86,$C$18:$C$86,$A91)</f>
        <v>0</v>
      </c>
      <c r="AJ91" s="130" cm="1">
        <f t="array" ref="AJ91">SUMPRODUCT(AJ$18:AJ$86,$B$18:$B$86*($C$18:$C$86=$A91))/SUMIFS($B$18:$B$86,$C$18:$C$86,$A91)</f>
        <v>0</v>
      </c>
      <c r="AK91" s="130" cm="1">
        <f t="array" ref="AK91">SUMPRODUCT(AK$18:AK$86,$B$18:$B$86*($C$18:$C$86=$A91))/SUMIFS($B$18:$B$86,$C$18:$C$86,$A91)</f>
        <v>0</v>
      </c>
      <c r="AL91" s="130" cm="1">
        <f t="array" ref="AL91">SUMPRODUCT(AL$18:AL$86,$B$18:$B$86*($C$18:$C$86=$A91))/SUMIFS($B$18:$B$86,$C$18:$C$86,$A91)</f>
        <v>0</v>
      </c>
      <c r="AM91" s="130" cm="1">
        <f t="array" ref="AM91">SUMPRODUCT(AM$18:AM$86,$B$18:$B$86*($C$18:$C$86=$A91))/SUMIFS($B$18:$B$86,$C$18:$C$86,$A91)</f>
        <v>0</v>
      </c>
      <c r="AN91" s="130" cm="1">
        <f t="array" ref="AN91">SUMPRODUCT(AN$18:AN$86,$B$18:$B$86*($C$18:$C$86=$A91))/SUMIFS($B$18:$B$86,$C$18:$C$86,$A91)</f>
        <v>6.5366578322778945E-6</v>
      </c>
      <c r="AO91" s="130" cm="1">
        <f t="array" ref="AO91">SUMPRODUCT(AO$18:AO$86,$B$18:$B$86*($C$18:$C$86=$A91))/SUMIFS($B$18:$B$86,$C$18:$C$86,$A91)</f>
        <v>1.5575167220487156E-3</v>
      </c>
      <c r="AP91" s="130" cm="1">
        <f t="array" ref="AP91">SUMPRODUCT(AP$18:AP$86,$B$18:$B$86*($C$18:$C$86=$A91))/SUMIFS($B$18:$B$86,$C$18:$C$86,$A91)</f>
        <v>8.1493316028213622E-5</v>
      </c>
      <c r="AQ91" s="130" cm="1">
        <f t="array" ref="AQ91">SUMPRODUCT(AQ$18:AQ$86,$B$18:$B$86*($C$18:$C$86=$A91))/SUMIFS($B$18:$B$86,$C$18:$C$86,$A91)</f>
        <v>3.7744955575764434E-5</v>
      </c>
      <c r="AR91" s="130" cm="1">
        <f t="array" ref="AR91">SUMPRODUCT(AR$18:AR$86,$B$18:$B$86*($C$18:$C$86=$A91))/SUMIFS($B$18:$B$86,$C$18:$C$86,$A91)</f>
        <v>2.9508815208618871E-5</v>
      </c>
      <c r="AS91" s="130" cm="1">
        <f t="array" ref="AS91">SUMPRODUCT(AS$18:AS$86,$B$18:$B$86*($C$18:$C$86=$A91))/SUMIFS($B$18:$B$86,$C$18:$C$86,$A91)</f>
        <v>0</v>
      </c>
      <c r="OS91" s="24"/>
      <c r="OT91" s="24"/>
      <c r="OU91" s="24"/>
      <c r="OV91" s="24"/>
    </row>
    <row r="92" spans="1:412" x14ac:dyDescent="0.3">
      <c r="A92" s="134" t="s">
        <v>185</v>
      </c>
      <c r="B92" s="24"/>
      <c r="C92" s="24"/>
      <c r="D92" s="130" cm="1">
        <f t="array" ref="D92">SUMPRODUCT(D$18:D$86,$B$18:$B$86*($C$18:$C$86=$A92))/SUMIFS($B$18:$B$86,$C$18:$C$86,$A92)</f>
        <v>4.1188073707781317E-3</v>
      </c>
      <c r="E92" s="130" cm="1">
        <f t="array" ref="E92">SUMPRODUCT(E$18:E$86,$B$18:$B$86*($C$18:$C$86=$A92))/SUMIFS($B$18:$B$86,$C$18:$C$86,$A92)</f>
        <v>0.63409152819395265</v>
      </c>
      <c r="F92" s="130" cm="1">
        <f t="array" ref="F92">SUMPRODUCT(F$18:F$86,$B$18:$B$86*($C$18:$C$86=$A92))/SUMIFS($B$18:$B$86,$C$18:$C$86,$A92)</f>
        <v>0</v>
      </c>
      <c r="G92" s="130" cm="1">
        <f t="array" ref="G92">SUMPRODUCT(G$18:G$86,$B$18:$B$86*($C$18:$C$86=$A92))/SUMIFS($B$18:$B$86,$C$18:$C$86,$A92)</f>
        <v>0</v>
      </c>
      <c r="H92" s="130" cm="1">
        <f t="array" ref="H92">SUMPRODUCT(H$18:H$86,$B$18:$B$86*($C$18:$C$86=$A92))/SUMIFS($B$18:$B$86,$C$18:$C$86,$A92)</f>
        <v>2.2132933805502587E-3</v>
      </c>
      <c r="I92" s="130" cm="1">
        <f t="array" ref="I92">SUMPRODUCT(I$18:I$86,$B$18:$B$86*($C$18:$C$86=$A92))/SUMIFS($B$18:$B$86,$C$18:$C$86,$A92)</f>
        <v>7.9230774254179846E-4</v>
      </c>
      <c r="J92" s="130" cm="1">
        <f t="array" ref="J92">SUMPRODUCT(J$18:J$86,$B$18:$B$86*($C$18:$C$86=$A92))/SUMIFS($B$18:$B$86,$C$18:$C$86,$A92)</f>
        <v>0</v>
      </c>
      <c r="K92" s="130" cm="1">
        <f t="array" ref="K92">SUMPRODUCT(K$18:K$86,$B$18:$B$86*($C$18:$C$86=$A92))/SUMIFS($B$18:$B$86,$C$18:$C$86,$A92)</f>
        <v>4.767093435031327E-4</v>
      </c>
      <c r="L92" s="130" cm="1">
        <f t="array" ref="L92">SUMPRODUCT(L$18:L$86,$B$18:$B$86*($C$18:$C$86=$A92))/SUMIFS($B$18:$B$86,$C$18:$C$86,$A92)</f>
        <v>0</v>
      </c>
      <c r="M92" s="130" cm="1">
        <f t="array" ref="M92">SUMPRODUCT(M$18:M$86,$B$18:$B$86*($C$18:$C$86=$A92))/SUMIFS($B$18:$B$86,$C$18:$C$86,$A92)</f>
        <v>8.7455024845119785E-4</v>
      </c>
      <c r="N92" s="130" cm="1">
        <f t="array" ref="N92">SUMPRODUCT(N$18:N$86,$B$18:$B$86*($C$18:$C$86=$A92))/SUMIFS($B$18:$B$86,$C$18:$C$86,$A92)</f>
        <v>3.6620664287494047E-2</v>
      </c>
      <c r="O92" s="130" cm="1">
        <f t="array" ref="O92">SUMPRODUCT(O$18:O$86,$B$18:$B$86*($C$18:$C$86=$A92))/SUMIFS($B$18:$B$86,$C$18:$C$86,$A92)</f>
        <v>0</v>
      </c>
      <c r="P92" s="130" cm="1">
        <f t="array" ref="P92">SUMPRODUCT(P$18:P$86,$B$18:$B$86*($C$18:$C$86=$A92))/SUMIFS($B$18:$B$86,$C$18:$C$86,$A92)</f>
        <v>0</v>
      </c>
      <c r="Q92" s="130" cm="1">
        <f t="array" ref="Q92">SUMPRODUCT(Q$18:Q$86,$B$18:$B$86*($C$18:$C$86=$A92))/SUMIFS($B$18:$B$86,$C$18:$C$86,$A92)</f>
        <v>1.0855352764914193E-2</v>
      </c>
      <c r="R92" s="130" cm="1">
        <f t="array" ref="R92">SUMPRODUCT(R$18:R$86,$B$18:$B$86*($C$18:$C$86=$A92))/SUMIFS($B$18:$B$86,$C$18:$C$86,$A92)</f>
        <v>1.6283029147371286E-2</v>
      </c>
      <c r="S92" s="130" cm="1">
        <f t="array" ref="S92">SUMPRODUCT(S$18:S$86,$B$18:$B$86*($C$18:$C$86=$A92))/SUMIFS($B$18:$B$86,$C$18:$C$86,$A92)</f>
        <v>0.17066194497412149</v>
      </c>
      <c r="T92" s="130" cm="1">
        <f t="array" ref="T92">SUMPRODUCT(T$18:T$86,$B$18:$B$86*($C$18:$C$86=$A92))/SUMIFS($B$18:$B$86,$C$18:$C$86,$A92)</f>
        <v>1.1270770907109779E-2</v>
      </c>
      <c r="U92" s="130" cm="1">
        <f t="array" ref="U92">SUMPRODUCT(U$18:U$86,$B$18:$B$86*($C$18:$C$86=$A92))/SUMIFS($B$18:$B$86,$C$18:$C$86,$A92)</f>
        <v>5.1076001089621359E-4</v>
      </c>
      <c r="V92" s="130" cm="1">
        <f t="array" ref="V92">SUMPRODUCT(V$18:V$86,$B$18:$B$86*($C$18:$C$86=$A92))/SUMIFS($B$18:$B$86,$C$18:$C$86,$A92)</f>
        <v>0</v>
      </c>
      <c r="W92" s="130" cm="1">
        <f t="array" ref="W92">SUMPRODUCT(W$18:W$86,$B$18:$B$86*($C$18:$C$86=$A92))/SUMIFS($B$18:$B$86,$C$18:$C$86,$A92)</f>
        <v>1.3620266957232362E-4</v>
      </c>
      <c r="X92" s="130" cm="1">
        <f t="array" ref="X92">SUMPRODUCT(X$18:X$86,$B$18:$B$86*($C$18:$C$86=$A92))/SUMIFS($B$18:$B$86,$C$18:$C$86,$A92)</f>
        <v>0</v>
      </c>
      <c r="Y92" s="130" cm="1">
        <f t="array" ref="Y92">SUMPRODUCT(Y$18:Y$86,$B$18:$B$86*($C$18:$C$86=$A92))/SUMIFS($B$18:$B$86,$C$18:$C$86,$A92)</f>
        <v>2.783261367859132E-3</v>
      </c>
      <c r="Z92" s="130" cm="1">
        <f t="array" ref="Z92">SUMPRODUCT(Z$18:Z$86,$B$18:$B$86*($C$18:$C$86=$A92))/SUMIFS($B$18:$B$86,$C$18:$C$86,$A92)</f>
        <v>5.4334305271778883E-5</v>
      </c>
      <c r="AA92" s="130" cm="1">
        <f t="array" ref="AA92">SUMPRODUCT(AA$18:AA$86,$B$18:$B$86*($C$18:$C$86=$A92))/SUMIFS($B$18:$B$86,$C$18:$C$86,$A92)</f>
        <v>0</v>
      </c>
      <c r="AB92" s="130" cm="1">
        <f t="array" ref="AB92">SUMPRODUCT(AB$18:AB$86,$B$18:$B$86*($C$18:$C$86=$A92))/SUMIFS($B$18:$B$86,$C$18:$C$86,$A92)</f>
        <v>3.4981385635158443E-2</v>
      </c>
      <c r="AC92" s="130" cm="1">
        <f t="array" ref="AC92">SUMPRODUCT(AC$18:AC$86,$B$18:$B$86*($C$18:$C$86=$A92))/SUMIFS($B$18:$B$86,$C$18:$C$86,$A92)</f>
        <v>1.7490692817579222E-2</v>
      </c>
      <c r="AD92" s="130" cm="1">
        <f t="array" ref="AD92">SUMPRODUCT(AD$18:AD$86,$B$18:$B$86*($C$18:$C$86=$A92))/SUMIFS($B$18:$B$86,$C$18:$C$86,$A92)</f>
        <v>0</v>
      </c>
      <c r="AE92" s="130" cm="1">
        <f t="array" ref="AE92">SUMPRODUCT(AE$18:AE$86,$B$18:$B$86*($C$18:$C$86=$A92))/SUMIFS($B$18:$B$86,$C$18:$C$86,$A92)</f>
        <v>5.924816126396077E-3</v>
      </c>
      <c r="AF92" s="130" cm="1">
        <f t="array" ref="AF92">SUMPRODUCT(AF$18:AF$86,$B$18:$B$86*($C$18:$C$86=$A92))/SUMIFS($B$18:$B$86,$C$18:$C$86,$A92)</f>
        <v>4.1201307545627895E-3</v>
      </c>
      <c r="AG92" s="130" cm="1">
        <f t="array" ref="AG92">SUMPRODUCT(AG$18:AG$86,$B$18:$B$86*($C$18:$C$86=$A92))/SUMIFS($B$18:$B$86,$C$18:$C$86,$A92)</f>
        <v>0</v>
      </c>
      <c r="AH92" s="130" cm="1">
        <f t="array" ref="AH92">SUMPRODUCT(AH$18:AH$86,$B$18:$B$86*($C$18:$C$86=$A92))/SUMIFS($B$18:$B$86,$C$18:$C$86,$A92)</f>
        <v>0</v>
      </c>
      <c r="AI92" s="130" cm="1">
        <f t="array" ref="AI92">SUMPRODUCT(AI$18:AI$86,$B$18:$B$86*($C$18:$C$86=$A92))/SUMIFS($B$18:$B$86,$C$18:$C$86,$A92)</f>
        <v>0</v>
      </c>
      <c r="AJ92" s="130" cm="1">
        <f t="array" ref="AJ92">SUMPRODUCT(AJ$18:AJ$86,$B$18:$B$86*($C$18:$C$86=$A92))/SUMIFS($B$18:$B$86,$C$18:$C$86,$A92)</f>
        <v>0</v>
      </c>
      <c r="AK92" s="130" cm="1">
        <f t="array" ref="AK92">SUMPRODUCT(AK$18:AK$86,$B$18:$B$86*($C$18:$C$86=$A92))/SUMIFS($B$18:$B$86,$C$18:$C$86,$A92)</f>
        <v>0</v>
      </c>
      <c r="AL92" s="130" cm="1">
        <f t="array" ref="AL92">SUMPRODUCT(AL$18:AL$86,$B$18:$B$86*($C$18:$C$86=$A92))/SUMIFS($B$18:$B$86,$C$18:$C$86,$A92)</f>
        <v>0</v>
      </c>
      <c r="AM92" s="130" cm="1">
        <f t="array" ref="AM92">SUMPRODUCT(AM$18:AM$86,$B$18:$B$86*($C$18:$C$86=$A92))/SUMIFS($B$18:$B$86,$C$18:$C$86,$A92)</f>
        <v>0</v>
      </c>
      <c r="AN92" s="130" cm="1">
        <f t="array" ref="AN92">SUMPRODUCT(AN$18:AN$86,$B$18:$B$86*($C$18:$C$86=$A92))/SUMIFS($B$18:$B$86,$C$18:$C$86,$A92)</f>
        <v>2.1113542555186853E-5</v>
      </c>
      <c r="AO92" s="130" cm="1">
        <f t="array" ref="AO92">SUMPRODUCT(AO$18:AO$86,$B$18:$B$86*($C$18:$C$86=$A92))/SUMIFS($B$18:$B$86,$C$18:$C$86,$A92)</f>
        <v>2.043040043584854E-4</v>
      </c>
      <c r="AP92" s="130" cm="1">
        <f t="array" ref="AP92">SUMPRODUCT(AP$18:AP$86,$B$18:$B$86*($C$18:$C$86=$A92))/SUMIFS($B$18:$B$86,$C$18:$C$86,$A92)</f>
        <v>0</v>
      </c>
      <c r="AQ92" s="130" cm="1">
        <f t="array" ref="AQ92">SUMPRODUCT(AQ$18:AQ$86,$B$18:$B$86*($C$18:$C$86=$A92))/SUMIFS($B$18:$B$86,$C$18:$C$86,$A92)</f>
        <v>0</v>
      </c>
      <c r="AR92" s="130" cm="1">
        <f t="array" ref="AR92">SUMPRODUCT(AR$18:AR$86,$B$18:$B$86*($C$18:$C$86=$A92))/SUMIFS($B$18:$B$86,$C$18:$C$86,$A92)</f>
        <v>0</v>
      </c>
      <c r="AS92" s="130" cm="1">
        <f t="array" ref="AS92">SUMPRODUCT(AS$18:AS$86,$B$18:$B$86*($C$18:$C$86=$A92))/SUMIFS($B$18:$B$86,$C$18:$C$86,$A92)</f>
        <v>0</v>
      </c>
      <c r="OS92" s="24"/>
      <c r="OT92" s="24"/>
      <c r="OU92" s="24"/>
      <c r="OV92" s="24"/>
    </row>
    <row r="93" spans="1:412" x14ac:dyDescent="0.3">
      <c r="A93" s="134" t="s">
        <v>184</v>
      </c>
      <c r="B93" s="24"/>
      <c r="C93" s="24"/>
      <c r="D93" s="130" cm="1">
        <f t="array" ref="D93">SUMPRODUCT(D$18:D$86,$B$18:$B$86*($C$18:$C$86=$A93))/SUMIFS($B$18:$B$86,$C$18:$C$86,$A93)</f>
        <v>0</v>
      </c>
      <c r="E93" s="130" cm="1">
        <f t="array" ref="E93">SUMPRODUCT(E$18:E$86,$B$18:$B$86*($C$18:$C$86=$A93))/SUMIFS($B$18:$B$86,$C$18:$C$86,$A93)</f>
        <v>0</v>
      </c>
      <c r="F93" s="130" cm="1">
        <f t="array" ref="F93">SUMPRODUCT(F$18:F$86,$B$18:$B$86*($C$18:$C$86=$A93))/SUMIFS($B$18:$B$86,$C$18:$C$86,$A93)</f>
        <v>0.79856954323251594</v>
      </c>
      <c r="G93" s="130" cm="1">
        <f t="array" ref="G93">SUMPRODUCT(G$18:G$86,$B$18:$B$86*($C$18:$C$86=$A93))/SUMIFS($B$18:$B$86,$C$18:$C$86,$A93)</f>
        <v>2.7679882162787362E-4</v>
      </c>
      <c r="H93" s="130" cm="1">
        <f t="array" ref="H93">SUMPRODUCT(H$18:H$86,$B$18:$B$86*($C$18:$C$86=$A93))/SUMIFS($B$18:$B$86,$C$18:$C$86,$A93)</f>
        <v>3.9542688803981953E-5</v>
      </c>
      <c r="I93" s="130" cm="1">
        <f t="array" ref="I93">SUMPRODUCT(I$18:I$86,$B$18:$B$86*($C$18:$C$86=$A93))/SUMIFS($B$18:$B$86,$C$18:$C$86,$A93)</f>
        <v>1.5304323109010223E-3</v>
      </c>
      <c r="J93" s="130" cm="1">
        <f t="array" ref="J93">SUMPRODUCT(J$18:J$86,$B$18:$B$86*($C$18:$C$86=$A93))/SUMIFS($B$18:$B$86,$C$18:$C$86,$A93)</f>
        <v>1.9245623358304532E-4</v>
      </c>
      <c r="K93" s="130" cm="1">
        <f t="array" ref="K93">SUMPRODUCT(K$18:K$86,$B$18:$B$86*($C$18:$C$86=$A93))/SUMIFS($B$18:$B$86,$C$18:$C$86,$A93)</f>
        <v>1.8782777181891426E-4</v>
      </c>
      <c r="L93" s="130" cm="1">
        <f t="array" ref="L93">SUMPRODUCT(L$18:L$86,$B$18:$B$86*($C$18:$C$86=$A93))/SUMIFS($B$18:$B$86,$C$18:$C$86,$A93)</f>
        <v>2.4828973456248486E-3</v>
      </c>
      <c r="M93" s="130" cm="1">
        <f t="array" ref="M93">SUMPRODUCT(M$18:M$86,$B$18:$B$86*($C$18:$C$86=$A93))/SUMIFS($B$18:$B$86,$C$18:$C$86,$A93)</f>
        <v>0.10221984853227777</v>
      </c>
      <c r="N93" s="130" cm="1">
        <f t="array" ref="N93">SUMPRODUCT(N$18:N$86,$B$18:$B$86*($C$18:$C$86=$A93))/SUMIFS($B$18:$B$86,$C$18:$C$86,$A93)</f>
        <v>4.5618265913262429E-3</v>
      </c>
      <c r="O93" s="130" cm="1">
        <f t="array" ref="O93">SUMPRODUCT(O$18:O$86,$B$18:$B$86*($C$18:$C$86=$A93))/SUMIFS($B$18:$B$86,$C$18:$C$86,$A93)</f>
        <v>1.6805642741692328E-4</v>
      </c>
      <c r="P93" s="130" cm="1">
        <f t="array" ref="P93">SUMPRODUCT(P$18:P$86,$B$18:$B$86*($C$18:$C$86=$A93))/SUMIFS($B$18:$B$86,$C$18:$C$86,$A93)</f>
        <v>3.9048405193932174E-4</v>
      </c>
      <c r="Q93" s="130" cm="1">
        <f t="array" ref="Q93">SUMPRODUCT(Q$18:Q$86,$B$18:$B$86*($C$18:$C$86=$A93))/SUMIFS($B$18:$B$86,$C$18:$C$86,$A93)</f>
        <v>1.053812656626119E-3</v>
      </c>
      <c r="R93" s="130" cm="1">
        <f t="array" ref="R93">SUMPRODUCT(R$18:R$86,$B$18:$B$86*($C$18:$C$86=$A93))/SUMIFS($B$18:$B$86,$C$18:$C$86,$A93)</f>
        <v>1.5807189849391787E-3</v>
      </c>
      <c r="S93" s="130" cm="1">
        <f t="array" ref="S93">SUMPRODUCT(S$18:S$86,$B$18:$B$86*($C$18:$C$86=$A93))/SUMIFS($B$18:$B$86,$C$18:$C$86,$A93)</f>
        <v>1.4927365023503188E-3</v>
      </c>
      <c r="T93" s="130" cm="1">
        <f t="array" ref="T93">SUMPRODUCT(T$18:T$86,$B$18:$B$86*($C$18:$C$86=$A93))/SUMIFS($B$18:$B$86,$C$18:$C$86,$A93)</f>
        <v>1.3395085832348884E-3</v>
      </c>
      <c r="U93" s="130" cm="1">
        <f t="array" ref="U93">SUMPRODUCT(U$18:U$86,$B$18:$B$86*($C$18:$C$86=$A93))/SUMIFS($B$18:$B$86,$C$18:$C$86,$A93)</f>
        <v>1.7448211434757035E-3</v>
      </c>
      <c r="V93" s="130" cm="1">
        <f t="array" ref="V93">SUMPRODUCT(V$18:V$86,$B$18:$B$86*($C$18:$C$86=$A93))/SUMIFS($B$18:$B$86,$C$18:$C$86,$A93)</f>
        <v>0</v>
      </c>
      <c r="W93" s="130" cm="1">
        <f t="array" ref="W93">SUMPRODUCT(W$18:W$86,$B$18:$B$86*($C$18:$C$86=$A93))/SUMIFS($B$18:$B$86,$C$18:$C$86,$A93)</f>
        <v>1.037995581104526E-4</v>
      </c>
      <c r="X93" s="130" cm="1">
        <f t="array" ref="X93">SUMPRODUCT(X$18:X$86,$B$18:$B$86*($C$18:$C$86=$A93))/SUMIFS($B$18:$B$86,$C$18:$C$86,$A93)</f>
        <v>1.1220237948129878E-3</v>
      </c>
      <c r="Y93" s="130" cm="1">
        <f t="array" ref="Y93">SUMPRODUCT(Y$18:Y$86,$B$18:$B$86*($C$18:$C$86=$A93))/SUMIFS($B$18:$B$86,$C$18:$C$86,$A93)</f>
        <v>4.2490302751429013E-4</v>
      </c>
      <c r="Z93" s="130" cm="1">
        <f t="array" ref="Z93">SUMPRODUCT(Z$18:Z$86,$B$18:$B$86*($C$18:$C$86=$A93))/SUMIFS($B$18:$B$86,$C$18:$C$86,$A93)</f>
        <v>0</v>
      </c>
      <c r="AA93" s="130" cm="1">
        <f t="array" ref="AA93">SUMPRODUCT(AA$18:AA$86,$B$18:$B$86*($C$18:$C$86=$A93))/SUMIFS($B$18:$B$86,$C$18:$C$86,$A93)</f>
        <v>0</v>
      </c>
      <c r="AB93" s="130" cm="1">
        <f t="array" ref="AB93">SUMPRODUCT(AB$18:AB$86,$B$18:$B$86*($C$18:$C$86=$A93))/SUMIFS($B$18:$B$86,$C$18:$C$86,$A93)</f>
        <v>3.8893529662783241E-2</v>
      </c>
      <c r="AC93" s="130" cm="1">
        <f t="array" ref="AC93">SUMPRODUCT(AC$18:AC$86,$B$18:$B$86*($C$18:$C$86=$A93))/SUMIFS($B$18:$B$86,$C$18:$C$86,$A93)</f>
        <v>1.9446764831391621E-2</v>
      </c>
      <c r="AD93" s="130" cm="1">
        <f t="array" ref="AD93">SUMPRODUCT(AD$18:AD$86,$B$18:$B$86*($C$18:$C$86=$A93))/SUMIFS($B$18:$B$86,$C$18:$C$86,$A93)</f>
        <v>0</v>
      </c>
      <c r="AE93" s="130" cm="1">
        <f t="array" ref="AE93">SUMPRODUCT(AE$18:AE$86,$B$18:$B$86*($C$18:$C$86=$A93))/SUMIFS($B$18:$B$86,$C$18:$C$86,$A93)</f>
        <v>0</v>
      </c>
      <c r="AF93" s="130" cm="1">
        <f t="array" ref="AF93">SUMPRODUCT(AF$18:AF$86,$B$18:$B$86*($C$18:$C$86=$A93))/SUMIFS($B$18:$B$86,$C$18:$C$86,$A93)</f>
        <v>1.7497639795762013E-3</v>
      </c>
      <c r="AG93" s="130" cm="1">
        <f t="array" ref="AG93">SUMPRODUCT(AG$18:AG$86,$B$18:$B$86*($C$18:$C$86=$A93))/SUMIFS($B$18:$B$86,$C$18:$C$86,$A93)</f>
        <v>0</v>
      </c>
      <c r="AH93" s="130" cm="1">
        <f t="array" ref="AH93">SUMPRODUCT(AH$18:AH$86,$B$18:$B$86*($C$18:$C$86=$A93))/SUMIFS($B$18:$B$86,$C$18:$C$86,$A93)</f>
        <v>0</v>
      </c>
      <c r="AI93" s="130" cm="1">
        <f t="array" ref="AI93">SUMPRODUCT(AI$18:AI$86,$B$18:$B$86*($C$18:$C$86=$A93))/SUMIFS($B$18:$B$86,$C$18:$C$86,$A93)</f>
        <v>0</v>
      </c>
      <c r="AJ93" s="130" cm="1">
        <f t="array" ref="AJ93">SUMPRODUCT(AJ$18:AJ$86,$B$18:$B$86*($C$18:$C$86=$A93))/SUMIFS($B$18:$B$86,$C$18:$C$86,$A93)</f>
        <v>0</v>
      </c>
      <c r="AK93" s="130" cm="1">
        <f t="array" ref="AK93">SUMPRODUCT(AK$18:AK$86,$B$18:$B$86*($C$18:$C$86=$A93))/SUMIFS($B$18:$B$86,$C$18:$C$86,$A93)</f>
        <v>0</v>
      </c>
      <c r="AL93" s="130" cm="1">
        <f t="array" ref="AL93">SUMPRODUCT(AL$18:AL$86,$B$18:$B$86*($C$18:$C$86=$A93))/SUMIFS($B$18:$B$86,$C$18:$C$86,$A93)</f>
        <v>0</v>
      </c>
      <c r="AM93" s="130" cm="1">
        <f t="array" ref="AM93">SUMPRODUCT(AM$18:AM$86,$B$18:$B$86*($C$18:$C$86=$A93))/SUMIFS($B$18:$B$86,$C$18:$C$86,$A93)</f>
        <v>0</v>
      </c>
      <c r="AN93" s="130" cm="1">
        <f t="array" ref="AN93">SUMPRODUCT(AN$18:AN$86,$B$18:$B$86*($C$18:$C$86=$A93))/SUMIFS($B$18:$B$86,$C$18:$C$86,$A93)</f>
        <v>1.0216224657844156E-6</v>
      </c>
      <c r="AO93" s="130" cm="1">
        <f t="array" ref="AO93">SUMPRODUCT(AO$18:AO$86,$B$18:$B$86*($C$18:$C$86=$A93))/SUMIFS($B$18:$B$86,$C$18:$C$86,$A93)</f>
        <v>0</v>
      </c>
      <c r="AP93" s="130" cm="1">
        <f t="array" ref="AP93">SUMPRODUCT(AP$18:AP$86,$B$18:$B$86*($C$18:$C$86=$A93))/SUMIFS($B$18:$B$86,$C$18:$C$86,$A93)</f>
        <v>0</v>
      </c>
      <c r="AQ93" s="130" cm="1">
        <f t="array" ref="AQ93">SUMPRODUCT(AQ$18:AQ$86,$B$18:$B$86*($C$18:$C$86=$A93))/SUMIFS($B$18:$B$86,$C$18:$C$86,$A93)</f>
        <v>0</v>
      </c>
      <c r="AR93" s="130" cm="1">
        <f t="array" ref="AR93">SUMPRODUCT(AR$18:AR$86,$B$18:$B$86*($C$18:$C$86=$A93))/SUMIFS($B$18:$B$86,$C$18:$C$86,$A93)</f>
        <v>0</v>
      </c>
      <c r="AS93" s="130" cm="1">
        <f t="array" ref="AS93">SUMPRODUCT(AS$18:AS$86,$B$18:$B$86*($C$18:$C$86=$A93))/SUMIFS($B$18:$B$86,$C$18:$C$86,$A93)</f>
        <v>0</v>
      </c>
      <c r="OS93" s="24"/>
      <c r="OT93" s="24"/>
      <c r="OU93" s="24"/>
      <c r="OV93" s="24"/>
    </row>
    <row r="94" spans="1:412" x14ac:dyDescent="0.3">
      <c r="A94" s="134" t="s">
        <v>90</v>
      </c>
      <c r="B94" s="24"/>
      <c r="C94" s="24"/>
      <c r="D94" s="130" cm="1">
        <f t="array" ref="D94">SUMPRODUCT(D$18:D$86,$B$18:$B$86*($C$18:$C$86=$A94))/SUMIFS($B$18:$B$86,$C$18:$C$86,$A94)</f>
        <v>0</v>
      </c>
      <c r="E94" s="130" cm="1">
        <f t="array" ref="E94">SUMPRODUCT(E$18:E$86,$B$18:$B$86*($C$18:$C$86=$A94))/SUMIFS($B$18:$B$86,$C$18:$C$86,$A94)</f>
        <v>0</v>
      </c>
      <c r="F94" s="130" cm="1">
        <f t="array" ref="F94">SUMPRODUCT(F$18:F$86,$B$18:$B$86*($C$18:$C$86=$A94))/SUMIFS($B$18:$B$86,$C$18:$C$86,$A94)</f>
        <v>0</v>
      </c>
      <c r="G94" s="130" cm="1">
        <f t="array" ref="G94">SUMPRODUCT(G$18:G$86,$B$18:$B$86*($C$18:$C$86=$A94))/SUMIFS($B$18:$B$86,$C$18:$C$86,$A94)</f>
        <v>0.98771060079396733</v>
      </c>
      <c r="H94" s="130" cm="1">
        <f t="array" ref="H94">SUMPRODUCT(H$18:H$86,$B$18:$B$86*($C$18:$C$86=$A94))/SUMIFS($B$18:$B$86,$C$18:$C$86,$A94)</f>
        <v>0</v>
      </c>
      <c r="I94" s="130" cm="1">
        <f t="array" ref="I94">SUMPRODUCT(I$18:I$86,$B$18:$B$86*($C$18:$C$86=$A94))/SUMIFS($B$18:$B$86,$C$18:$C$86,$A94)</f>
        <v>0</v>
      </c>
      <c r="J94" s="130" cm="1">
        <f t="array" ref="J94">SUMPRODUCT(J$18:J$86,$B$18:$B$86*($C$18:$C$86=$A94))/SUMIFS($B$18:$B$86,$C$18:$C$86,$A94)</f>
        <v>0</v>
      </c>
      <c r="K94" s="130" cm="1">
        <f t="array" ref="K94">SUMPRODUCT(K$18:K$86,$B$18:$B$86*($C$18:$C$86=$A94))/SUMIFS($B$18:$B$86,$C$18:$C$86,$A94)</f>
        <v>0</v>
      </c>
      <c r="L94" s="130" cm="1">
        <f t="array" ref="L94">SUMPRODUCT(L$18:L$86,$B$18:$B$86*($C$18:$C$86=$A94))/SUMIFS($B$18:$B$86,$C$18:$C$86,$A94)</f>
        <v>0</v>
      </c>
      <c r="M94" s="130" cm="1">
        <f t="array" ref="M94">SUMPRODUCT(M$18:M$86,$B$18:$B$86*($C$18:$C$86=$A94))/SUMIFS($B$18:$B$86,$C$18:$C$86,$A94)</f>
        <v>0</v>
      </c>
      <c r="N94" s="130" cm="1">
        <f t="array" ref="N94">SUMPRODUCT(N$18:N$86,$B$18:$B$86*($C$18:$C$86=$A94))/SUMIFS($B$18:$B$86,$C$18:$C$86,$A94)</f>
        <v>0</v>
      </c>
      <c r="O94" s="130" cm="1">
        <f t="array" ref="O94">SUMPRODUCT(O$18:O$86,$B$18:$B$86*($C$18:$C$86=$A94))/SUMIFS($B$18:$B$86,$C$18:$C$86,$A94)</f>
        <v>0</v>
      </c>
      <c r="P94" s="130" cm="1">
        <f t="array" ref="P94">SUMPRODUCT(P$18:P$86,$B$18:$B$86*($C$18:$C$86=$A94))/SUMIFS($B$18:$B$86,$C$18:$C$86,$A94)</f>
        <v>0</v>
      </c>
      <c r="Q94" s="130" cm="1">
        <f t="array" ref="Q94">SUMPRODUCT(Q$18:Q$86,$B$18:$B$86*($C$18:$C$86=$A94))/SUMIFS($B$18:$B$86,$C$18:$C$86,$A94)</f>
        <v>0</v>
      </c>
      <c r="R94" s="130" cm="1">
        <f t="array" ref="R94">SUMPRODUCT(R$18:R$86,$B$18:$B$86*($C$18:$C$86=$A94))/SUMIFS($B$18:$B$86,$C$18:$C$86,$A94)</f>
        <v>0</v>
      </c>
      <c r="S94" s="130" cm="1">
        <f t="array" ref="S94">SUMPRODUCT(S$18:S$86,$B$18:$B$86*($C$18:$C$86=$A94))/SUMIFS($B$18:$B$86,$C$18:$C$86,$A94)</f>
        <v>1.2289399206032635E-2</v>
      </c>
      <c r="T94" s="130" cm="1">
        <f t="array" ref="T94">SUMPRODUCT(T$18:T$86,$B$18:$B$86*($C$18:$C$86=$A94))/SUMIFS($B$18:$B$86,$C$18:$C$86,$A94)</f>
        <v>0</v>
      </c>
      <c r="U94" s="130" cm="1">
        <f t="array" ref="U94">SUMPRODUCT(U$18:U$86,$B$18:$B$86*($C$18:$C$86=$A94))/SUMIFS($B$18:$B$86,$C$18:$C$86,$A94)</f>
        <v>0</v>
      </c>
      <c r="V94" s="130" cm="1">
        <f t="array" ref="V94">SUMPRODUCT(V$18:V$86,$B$18:$B$86*($C$18:$C$86=$A94))/SUMIFS($B$18:$B$86,$C$18:$C$86,$A94)</f>
        <v>0</v>
      </c>
      <c r="W94" s="130" cm="1">
        <f t="array" ref="W94">SUMPRODUCT(W$18:W$86,$B$18:$B$86*($C$18:$C$86=$A94))/SUMIFS($B$18:$B$86,$C$18:$C$86,$A94)</f>
        <v>0</v>
      </c>
      <c r="X94" s="130" cm="1">
        <f t="array" ref="X94">SUMPRODUCT(X$18:X$86,$B$18:$B$86*($C$18:$C$86=$A94))/SUMIFS($B$18:$B$86,$C$18:$C$86,$A94)</f>
        <v>0</v>
      </c>
      <c r="Y94" s="130" cm="1">
        <f t="array" ref="Y94">SUMPRODUCT(Y$18:Y$86,$B$18:$B$86*($C$18:$C$86=$A94))/SUMIFS($B$18:$B$86,$C$18:$C$86,$A94)</f>
        <v>0</v>
      </c>
      <c r="Z94" s="130" cm="1">
        <f t="array" ref="Z94">SUMPRODUCT(Z$18:Z$86,$B$18:$B$86*($C$18:$C$86=$A94))/SUMIFS($B$18:$B$86,$C$18:$C$86,$A94)</f>
        <v>0</v>
      </c>
      <c r="AA94" s="130" cm="1">
        <f t="array" ref="AA94">SUMPRODUCT(AA$18:AA$86,$B$18:$B$86*($C$18:$C$86=$A94))/SUMIFS($B$18:$B$86,$C$18:$C$86,$A94)</f>
        <v>0</v>
      </c>
      <c r="AB94" s="130" cm="1">
        <f t="array" ref="AB94">SUMPRODUCT(AB$18:AB$86,$B$18:$B$86*($C$18:$C$86=$A94))/SUMIFS($B$18:$B$86,$C$18:$C$86,$A94)</f>
        <v>0</v>
      </c>
      <c r="AC94" s="130" cm="1">
        <f t="array" ref="AC94">SUMPRODUCT(AC$18:AC$86,$B$18:$B$86*($C$18:$C$86=$A94))/SUMIFS($B$18:$B$86,$C$18:$C$86,$A94)</f>
        <v>0</v>
      </c>
      <c r="AD94" s="130" cm="1">
        <f t="array" ref="AD94">SUMPRODUCT(AD$18:AD$86,$B$18:$B$86*($C$18:$C$86=$A94))/SUMIFS($B$18:$B$86,$C$18:$C$86,$A94)</f>
        <v>0</v>
      </c>
      <c r="AE94" s="130" cm="1">
        <f t="array" ref="AE94">SUMPRODUCT(AE$18:AE$86,$B$18:$B$86*($C$18:$C$86=$A94))/SUMIFS($B$18:$B$86,$C$18:$C$86,$A94)</f>
        <v>0</v>
      </c>
      <c r="AF94" s="130" cm="1">
        <f t="array" ref="AF94">SUMPRODUCT(AF$18:AF$86,$B$18:$B$86*($C$18:$C$86=$A94))/SUMIFS($B$18:$B$86,$C$18:$C$86,$A94)</f>
        <v>0</v>
      </c>
      <c r="AG94" s="130" cm="1">
        <f t="array" ref="AG94">SUMPRODUCT(AG$18:AG$86,$B$18:$B$86*($C$18:$C$86=$A94))/SUMIFS($B$18:$B$86,$C$18:$C$86,$A94)</f>
        <v>0</v>
      </c>
      <c r="AH94" s="130" cm="1">
        <f t="array" ref="AH94">SUMPRODUCT(AH$18:AH$86,$B$18:$B$86*($C$18:$C$86=$A94))/SUMIFS($B$18:$B$86,$C$18:$C$86,$A94)</f>
        <v>0</v>
      </c>
      <c r="AI94" s="130" cm="1">
        <f t="array" ref="AI94">SUMPRODUCT(AI$18:AI$86,$B$18:$B$86*($C$18:$C$86=$A94))/SUMIFS($B$18:$B$86,$C$18:$C$86,$A94)</f>
        <v>0</v>
      </c>
      <c r="AJ94" s="130" cm="1">
        <f t="array" ref="AJ94">SUMPRODUCT(AJ$18:AJ$86,$B$18:$B$86*($C$18:$C$86=$A94))/SUMIFS($B$18:$B$86,$C$18:$C$86,$A94)</f>
        <v>0</v>
      </c>
      <c r="AK94" s="130" cm="1">
        <f t="array" ref="AK94">SUMPRODUCT(AK$18:AK$86,$B$18:$B$86*($C$18:$C$86=$A94))/SUMIFS($B$18:$B$86,$C$18:$C$86,$A94)</f>
        <v>0</v>
      </c>
      <c r="AL94" s="130" cm="1">
        <f t="array" ref="AL94">SUMPRODUCT(AL$18:AL$86,$B$18:$B$86*($C$18:$C$86=$A94))/SUMIFS($B$18:$B$86,$C$18:$C$86,$A94)</f>
        <v>0</v>
      </c>
      <c r="AM94" s="130" cm="1">
        <f t="array" ref="AM94">SUMPRODUCT(AM$18:AM$86,$B$18:$B$86*($C$18:$C$86=$A94))/SUMIFS($B$18:$B$86,$C$18:$C$86,$A94)</f>
        <v>0</v>
      </c>
      <c r="AN94" s="130" cm="1">
        <f t="array" ref="AN94">SUMPRODUCT(AN$18:AN$86,$B$18:$B$86*($C$18:$C$86=$A94))/SUMIFS($B$18:$B$86,$C$18:$C$86,$A94)</f>
        <v>0</v>
      </c>
      <c r="AO94" s="130" cm="1">
        <f t="array" ref="AO94">SUMPRODUCT(AO$18:AO$86,$B$18:$B$86*($C$18:$C$86=$A94))/SUMIFS($B$18:$B$86,$C$18:$C$86,$A94)</f>
        <v>0</v>
      </c>
      <c r="AP94" s="130" cm="1">
        <f t="array" ref="AP94">SUMPRODUCT(AP$18:AP$86,$B$18:$B$86*($C$18:$C$86=$A94))/SUMIFS($B$18:$B$86,$C$18:$C$86,$A94)</f>
        <v>0</v>
      </c>
      <c r="AQ94" s="130" cm="1">
        <f t="array" ref="AQ94">SUMPRODUCT(AQ$18:AQ$86,$B$18:$B$86*($C$18:$C$86=$A94))/SUMIFS($B$18:$B$86,$C$18:$C$86,$A94)</f>
        <v>0</v>
      </c>
      <c r="AR94" s="130" cm="1">
        <f t="array" ref="AR94">SUMPRODUCT(AR$18:AR$86,$B$18:$B$86*($C$18:$C$86=$A94))/SUMIFS($B$18:$B$86,$C$18:$C$86,$A94)</f>
        <v>0</v>
      </c>
      <c r="AS94" s="130" cm="1">
        <f t="array" ref="AS94">SUMPRODUCT(AS$18:AS$86,$B$18:$B$86*($C$18:$C$86=$A94))/SUMIFS($B$18:$B$86,$C$18:$C$86,$A94)</f>
        <v>0</v>
      </c>
      <c r="OS94" s="24"/>
      <c r="OT94" s="24"/>
      <c r="OU94" s="24"/>
      <c r="OV94" s="24"/>
    </row>
    <row r="95" spans="1:412" x14ac:dyDescent="0.3">
      <c r="A95" s="134" t="s">
        <v>91</v>
      </c>
      <c r="B95" s="24"/>
      <c r="C95" s="24"/>
      <c r="D95" s="130" cm="1">
        <f t="array" ref="D95">SUMPRODUCT(D$18:D$86,$B$18:$B$86*($C$18:$C$86=$A95))/SUMIFS($B$18:$B$86,$C$18:$C$86,$A95)</f>
        <v>0</v>
      </c>
      <c r="E95" s="130" cm="1">
        <f t="array" ref="E95">SUMPRODUCT(E$18:E$86,$B$18:$B$86*($C$18:$C$86=$A95))/SUMIFS($B$18:$B$86,$C$18:$C$86,$A95)</f>
        <v>7.5180433039294305E-4</v>
      </c>
      <c r="F95" s="130" cm="1">
        <f t="array" ref="F95">SUMPRODUCT(F$18:F$86,$B$18:$B$86*($C$18:$C$86=$A95))/SUMIFS($B$18:$B$86,$C$18:$C$86,$A95)</f>
        <v>0</v>
      </c>
      <c r="G95" s="130" cm="1">
        <f t="array" ref="G95">SUMPRODUCT(G$18:G$86,$B$18:$B$86*($C$18:$C$86=$A95))/SUMIFS($B$18:$B$86,$C$18:$C$86,$A95)</f>
        <v>2.7014835605453088E-2</v>
      </c>
      <c r="H95" s="130" cm="1">
        <f t="array" ref="H95">SUMPRODUCT(H$18:H$86,$B$18:$B$86*($C$18:$C$86=$A95))/SUMIFS($B$18:$B$86,$C$18:$C$86,$A95)</f>
        <v>0.7950080192461908</v>
      </c>
      <c r="I95" s="130" cm="1">
        <f t="array" ref="I95">SUMPRODUCT(I$18:I$86,$B$18:$B$86*($C$18:$C$86=$A95))/SUMIFS($B$18:$B$86,$C$18:$C$86,$A95)</f>
        <v>0</v>
      </c>
      <c r="J95" s="130" cm="1">
        <f t="array" ref="J95">SUMPRODUCT(J$18:J$86,$B$18:$B$86*($C$18:$C$86=$A95))/SUMIFS($B$18:$B$86,$C$18:$C$86,$A95)</f>
        <v>0</v>
      </c>
      <c r="K95" s="130" cm="1">
        <f t="array" ref="K95">SUMPRODUCT(K$18:K$86,$B$18:$B$86*($C$18:$C$86=$A95))/SUMIFS($B$18:$B$86,$C$18:$C$86,$A95)</f>
        <v>0</v>
      </c>
      <c r="L95" s="130" cm="1">
        <f t="array" ref="L95">SUMPRODUCT(L$18:L$86,$B$18:$B$86*($C$18:$C$86=$A95))/SUMIFS($B$18:$B$86,$C$18:$C$86,$A95)</f>
        <v>0</v>
      </c>
      <c r="M95" s="130" cm="1">
        <f t="array" ref="M95">SUMPRODUCT(M$18:M$86,$B$18:$B$86*($C$18:$C$86=$A95))/SUMIFS($B$18:$B$86,$C$18:$C$86,$A95)</f>
        <v>0</v>
      </c>
      <c r="N95" s="130" cm="1">
        <f t="array" ref="N95">SUMPRODUCT(N$18:N$86,$B$18:$B$86*($C$18:$C$86=$A95))/SUMIFS($B$18:$B$86,$C$18:$C$86,$A95)</f>
        <v>4.981393180116567E-4</v>
      </c>
      <c r="O95" s="130" cm="1">
        <f t="array" ref="O95">SUMPRODUCT(O$18:O$86,$B$18:$B$86*($C$18:$C$86=$A95))/SUMIFS($B$18:$B$86,$C$18:$C$86,$A95)</f>
        <v>0</v>
      </c>
      <c r="P95" s="130" cm="1">
        <f t="array" ref="P95">SUMPRODUCT(P$18:P$86,$B$18:$B$86*($C$18:$C$86=$A95))/SUMIFS($B$18:$B$86,$C$18:$C$86,$A95)</f>
        <v>0</v>
      </c>
      <c r="Q95" s="130" cm="1">
        <f t="array" ref="Q95">SUMPRODUCT(Q$18:Q$86,$B$18:$B$86*($C$18:$C$86=$A95))/SUMIFS($B$18:$B$86,$C$18:$C$86,$A95)</f>
        <v>7.6182838813151563E-4</v>
      </c>
      <c r="R95" s="130" cm="1">
        <f t="array" ref="R95">SUMPRODUCT(R$18:R$86,$B$18:$B$86*($C$18:$C$86=$A95))/SUMIFS($B$18:$B$86,$C$18:$C$86,$A95)</f>
        <v>1.1427425821972734E-3</v>
      </c>
      <c r="S95" s="130" cm="1">
        <f t="array" ref="S95">SUMPRODUCT(S$18:S$86,$B$18:$B$86*($C$18:$C$86=$A95))/SUMIFS($B$18:$B$86,$C$18:$C$86,$A95)</f>
        <v>4.7213311948676825E-2</v>
      </c>
      <c r="T95" s="130" cm="1">
        <f t="array" ref="T95">SUMPRODUCT(T$18:T$86,$B$18:$B$86*($C$18:$C$86=$A95))/SUMIFS($B$18:$B$86,$C$18:$C$86,$A95)</f>
        <v>0.1267542101042502</v>
      </c>
      <c r="U95" s="130" cm="1">
        <f t="array" ref="U95">SUMPRODUCT(U$18:U$86,$B$18:$B$86*($C$18:$C$86=$A95))/SUMIFS($B$18:$B$86,$C$18:$C$86,$A95)</f>
        <v>3.5084202085004009E-4</v>
      </c>
      <c r="V95" s="130" cm="1">
        <f t="array" ref="V95">SUMPRODUCT(V$18:V$86,$B$18:$B$86*($C$18:$C$86=$A95))/SUMIFS($B$18:$B$86,$C$18:$C$86,$A95)</f>
        <v>0</v>
      </c>
      <c r="W95" s="130" cm="1">
        <f t="array" ref="W95">SUMPRODUCT(W$18:W$86,$B$18:$B$86*($C$18:$C$86=$A95))/SUMIFS($B$18:$B$86,$C$18:$C$86,$A95)</f>
        <v>0</v>
      </c>
      <c r="X95" s="130" cm="1">
        <f t="array" ref="X95">SUMPRODUCT(X$18:X$86,$B$18:$B$86*($C$18:$C$86=$A95))/SUMIFS($B$18:$B$86,$C$18:$C$86,$A95)</f>
        <v>0</v>
      </c>
      <c r="Y95" s="130" cm="1">
        <f t="array" ref="Y95">SUMPRODUCT(Y$18:Y$86,$B$18:$B$86*($C$18:$C$86=$A95))/SUMIFS($B$18:$B$86,$C$18:$C$86,$A95)</f>
        <v>3.2774185986883306E-5</v>
      </c>
      <c r="Z95" s="130" cm="1">
        <f t="array" ref="Z95">SUMPRODUCT(Z$18:Z$86,$B$18:$B$86*($C$18:$C$86=$A95))/SUMIFS($B$18:$B$86,$C$18:$C$86,$A95)</f>
        <v>0</v>
      </c>
      <c r="AA95" s="130" cm="1">
        <f t="array" ref="AA95">SUMPRODUCT(AA$18:AA$86,$B$18:$B$86*($C$18:$C$86=$A95))/SUMIFS($B$18:$B$86,$C$18:$C$86,$A95)</f>
        <v>0</v>
      </c>
      <c r="AB95" s="130" cm="1">
        <f t="array" ref="AB95">SUMPRODUCT(AB$18:AB$86,$B$18:$B$86*($C$18:$C$86=$A95))/SUMIFS($B$18:$B$86,$C$18:$C$86,$A95)</f>
        <v>0</v>
      </c>
      <c r="AC95" s="130" cm="1">
        <f t="array" ref="AC95">SUMPRODUCT(AC$18:AC$86,$B$18:$B$86*($C$18:$C$86=$A95))/SUMIFS($B$18:$B$86,$C$18:$C$86,$A95)</f>
        <v>0</v>
      </c>
      <c r="AD95" s="130" cm="1">
        <f t="array" ref="AD95">SUMPRODUCT(AD$18:AD$86,$B$18:$B$86*($C$18:$C$86=$A95))/SUMIFS($B$18:$B$86,$C$18:$C$86,$A95)</f>
        <v>0</v>
      </c>
      <c r="AE95" s="130" cm="1">
        <f t="array" ref="AE95">SUMPRODUCT(AE$18:AE$86,$B$18:$B$86*($C$18:$C$86=$A95))/SUMIFS($B$18:$B$86,$C$18:$C$86,$A95)</f>
        <v>0</v>
      </c>
      <c r="AF95" s="130" cm="1">
        <f t="array" ref="AF95">SUMPRODUCT(AF$18:AF$86,$B$18:$B$86*($C$18:$C$86=$A95))/SUMIFS($B$18:$B$86,$C$18:$C$86,$A95)</f>
        <v>0</v>
      </c>
      <c r="AG95" s="130" cm="1">
        <f t="array" ref="AG95">SUMPRODUCT(AG$18:AG$86,$B$18:$B$86*($C$18:$C$86=$A95))/SUMIFS($B$18:$B$86,$C$18:$C$86,$A95)</f>
        <v>0</v>
      </c>
      <c r="AH95" s="130" cm="1">
        <f t="array" ref="AH95">SUMPRODUCT(AH$18:AH$86,$B$18:$B$86*($C$18:$C$86=$A95))/SUMIFS($B$18:$B$86,$C$18:$C$86,$A95)</f>
        <v>0</v>
      </c>
      <c r="AI95" s="130" cm="1">
        <f t="array" ref="AI95">SUMPRODUCT(AI$18:AI$86,$B$18:$B$86*($C$18:$C$86=$A95))/SUMIFS($B$18:$B$86,$C$18:$C$86,$A95)</f>
        <v>0</v>
      </c>
      <c r="AJ95" s="130" cm="1">
        <f t="array" ref="AJ95">SUMPRODUCT(AJ$18:AJ$86,$B$18:$B$86*($C$18:$C$86=$A95))/SUMIFS($B$18:$B$86,$C$18:$C$86,$A95)</f>
        <v>0</v>
      </c>
      <c r="AK95" s="130" cm="1">
        <f t="array" ref="AK95">SUMPRODUCT(AK$18:AK$86,$B$18:$B$86*($C$18:$C$86=$A95))/SUMIFS($B$18:$B$86,$C$18:$C$86,$A95)</f>
        <v>0</v>
      </c>
      <c r="AL95" s="130" cm="1">
        <f t="array" ref="AL95">SUMPRODUCT(AL$18:AL$86,$B$18:$B$86*($C$18:$C$86=$A95))/SUMIFS($B$18:$B$86,$C$18:$C$86,$A95)</f>
        <v>0</v>
      </c>
      <c r="AM95" s="130" cm="1">
        <f t="array" ref="AM95">SUMPRODUCT(AM$18:AM$86,$B$18:$B$86*($C$18:$C$86=$A95))/SUMIFS($B$18:$B$86,$C$18:$C$86,$A95)</f>
        <v>0</v>
      </c>
      <c r="AN95" s="130" cm="1">
        <f t="array" ref="AN95">SUMPRODUCT(AN$18:AN$86,$B$18:$B$86*($C$18:$C$86=$A95))/SUMIFS($B$18:$B$86,$C$18:$C$86,$A95)</f>
        <v>0</v>
      </c>
      <c r="AO95" s="130" cm="1">
        <f t="array" ref="AO95">SUMPRODUCT(AO$18:AO$86,$B$18:$B$86*($C$18:$C$86=$A95))/SUMIFS($B$18:$B$86,$C$18:$C$86,$A95)</f>
        <v>0</v>
      </c>
      <c r="AP95" s="130" cm="1">
        <f t="array" ref="AP95">SUMPRODUCT(AP$18:AP$86,$B$18:$B$86*($C$18:$C$86=$A95))/SUMIFS($B$18:$B$86,$C$18:$C$86,$A95)</f>
        <v>0</v>
      </c>
      <c r="AQ95" s="130" cm="1">
        <f t="array" ref="AQ95">SUMPRODUCT(AQ$18:AQ$86,$B$18:$B$86*($C$18:$C$86=$A95))/SUMIFS($B$18:$B$86,$C$18:$C$86,$A95)</f>
        <v>0</v>
      </c>
      <c r="AR95" s="130" cm="1">
        <f t="array" ref="AR95">SUMPRODUCT(AR$18:AR$86,$B$18:$B$86*($C$18:$C$86=$A95))/SUMIFS($B$18:$B$86,$C$18:$C$86,$A95)</f>
        <v>0</v>
      </c>
      <c r="AS95" s="130" cm="1">
        <f t="array" ref="AS95">SUMPRODUCT(AS$18:AS$86,$B$18:$B$86*($C$18:$C$86=$A95))/SUMIFS($B$18:$B$86,$C$18:$C$86,$A95)</f>
        <v>0</v>
      </c>
      <c r="OS95" s="24"/>
      <c r="OT95" s="24"/>
      <c r="OU95" s="24"/>
      <c r="OV95" s="24"/>
    </row>
    <row r="96" spans="1:412" x14ac:dyDescent="0.3">
      <c r="A96" s="134" t="s">
        <v>92</v>
      </c>
      <c r="B96" s="24"/>
      <c r="C96" s="24"/>
      <c r="D96" s="130" cm="1">
        <f t="array" ref="D96">SUMPRODUCT(D$18:D$86,$B$18:$B$86*($C$18:$C$86=$A96))/SUMIFS($B$18:$B$86,$C$18:$C$86,$A96)</f>
        <v>4.55760576449072E-3</v>
      </c>
      <c r="E96" s="130" cm="1">
        <f t="array" ref="E96">SUMPRODUCT(E$18:E$86,$B$18:$B$86*($C$18:$C$86=$A96))/SUMIFS($B$18:$B$86,$C$18:$C$86,$A96)</f>
        <v>1.9853186368533159E-4</v>
      </c>
      <c r="F96" s="130" cm="1">
        <f t="array" ref="F96">SUMPRODUCT(F$18:F$86,$B$18:$B$86*($C$18:$C$86=$A96))/SUMIFS($B$18:$B$86,$C$18:$C$86,$A96)</f>
        <v>0</v>
      </c>
      <c r="G96" s="130" cm="1">
        <f t="array" ref="G96">SUMPRODUCT(G$18:G$86,$B$18:$B$86*($C$18:$C$86=$A96))/SUMIFS($B$18:$B$86,$C$18:$C$86,$A96)</f>
        <v>0</v>
      </c>
      <c r="H96" s="130" cm="1">
        <f t="array" ref="H96">SUMPRODUCT(H$18:H$86,$B$18:$B$86*($C$18:$C$86=$A96))/SUMIFS($B$18:$B$86,$C$18:$C$86,$A96)</f>
        <v>0</v>
      </c>
      <c r="I96" s="130" cm="1">
        <f t="array" ref="I96">SUMPRODUCT(I$18:I$86,$B$18:$B$86*($C$18:$C$86=$A96))/SUMIFS($B$18:$B$86,$C$18:$C$86,$A96)</f>
        <v>0.3057476054865681</v>
      </c>
      <c r="J96" s="130" cm="1">
        <f t="array" ref="J96">SUMPRODUCT(J$18:J$86,$B$18:$B$86*($C$18:$C$86=$A96))/SUMIFS($B$18:$B$86,$C$18:$C$86,$A96)</f>
        <v>1.1638637376660476E-4</v>
      </c>
      <c r="K96" s="130" cm="1">
        <f t="array" ref="K96">SUMPRODUCT(K$18:K$86,$B$18:$B$86*($C$18:$C$86=$A96))/SUMIFS($B$18:$B$86,$C$18:$C$86,$A96)</f>
        <v>0</v>
      </c>
      <c r="L96" s="130" cm="1">
        <f t="array" ref="L96">SUMPRODUCT(L$18:L$86,$B$18:$B$86*($C$18:$C$86=$A96))/SUMIFS($B$18:$B$86,$C$18:$C$86,$A96)</f>
        <v>4.9104078418099348E-5</v>
      </c>
      <c r="M96" s="130" cm="1">
        <f t="array" ref="M96">SUMPRODUCT(M$18:M$86,$B$18:$B$86*($C$18:$C$86=$A96))/SUMIFS($B$18:$B$86,$C$18:$C$86,$A96)</f>
        <v>1.5975650151576039E-3</v>
      </c>
      <c r="N96" s="130" cm="1">
        <f t="array" ref="N96">SUMPRODUCT(N$18:N$86,$B$18:$B$86*($C$18:$C$86=$A96))/SUMIFS($B$18:$B$86,$C$18:$C$86,$A96)</f>
        <v>6.2747437126256013E-4</v>
      </c>
      <c r="O96" s="130" cm="1">
        <f t="array" ref="O96">SUMPRODUCT(O$18:O$86,$B$18:$B$86*($C$18:$C$86=$A96))/SUMIFS($B$18:$B$86,$C$18:$C$86,$A96)</f>
        <v>6.2129345173755543E-4</v>
      </c>
      <c r="P96" s="130" cm="1">
        <f t="array" ref="P96">SUMPRODUCT(P$18:P$86,$B$18:$B$86*($C$18:$C$86=$A96))/SUMIFS($B$18:$B$86,$C$18:$C$86,$A96)</f>
        <v>9.7198685413859963E-6</v>
      </c>
      <c r="Q96" s="130" cm="1">
        <f t="array" ref="Q96">SUMPRODUCT(Q$18:Q$86,$B$18:$B$86*($C$18:$C$86=$A96))/SUMIFS($B$18:$B$86,$C$18:$C$86,$A96)</f>
        <v>0</v>
      </c>
      <c r="R96" s="130" cm="1">
        <f t="array" ref="R96">SUMPRODUCT(R$18:R$86,$B$18:$B$86*($C$18:$C$86=$A96))/SUMIFS($B$18:$B$86,$C$18:$C$86,$A96)</f>
        <v>0</v>
      </c>
      <c r="S96" s="130" cm="1">
        <f t="array" ref="S96">SUMPRODUCT(S$18:S$86,$B$18:$B$86*($C$18:$C$86=$A96))/SUMIFS($B$18:$B$86,$C$18:$C$86,$A96)</f>
        <v>0</v>
      </c>
      <c r="T96" s="130" cm="1">
        <f t="array" ref="T96">SUMPRODUCT(T$18:T$86,$B$18:$B$86*($C$18:$C$86=$A96))/SUMIFS($B$18:$B$86,$C$18:$C$86,$A96)</f>
        <v>0</v>
      </c>
      <c r="U96" s="130" cm="1">
        <f t="array" ref="U96">SUMPRODUCT(U$18:U$86,$B$18:$B$86*($C$18:$C$86=$A96))/SUMIFS($B$18:$B$86,$C$18:$C$86,$A96)</f>
        <v>7.6758543594730287E-6</v>
      </c>
      <c r="V96" s="130" cm="1">
        <f t="array" ref="V96">SUMPRODUCT(V$18:V$86,$B$18:$B$86*($C$18:$C$86=$A96))/SUMIFS($B$18:$B$86,$C$18:$C$86,$A96)</f>
        <v>0</v>
      </c>
      <c r="W96" s="130" cm="1">
        <f t="array" ref="W96">SUMPRODUCT(W$18:W$86,$B$18:$B$86*($C$18:$C$86=$A96))/SUMIFS($B$18:$B$86,$C$18:$C$86,$A96)</f>
        <v>0</v>
      </c>
      <c r="X96" s="130" cm="1">
        <f t="array" ref="X96">SUMPRODUCT(X$18:X$86,$B$18:$B$86*($C$18:$C$86=$A96))/SUMIFS($B$18:$B$86,$C$18:$C$86,$A96)</f>
        <v>0</v>
      </c>
      <c r="Y96" s="130" cm="1">
        <f t="array" ref="Y96">SUMPRODUCT(Y$18:Y$86,$B$18:$B$86*($C$18:$C$86=$A96))/SUMIFS($B$18:$B$86,$C$18:$C$86,$A96)</f>
        <v>0</v>
      </c>
      <c r="Z96" s="130" cm="1">
        <f t="array" ref="Z96">SUMPRODUCT(Z$18:Z$86,$B$18:$B$86*($C$18:$C$86=$A96))/SUMIFS($B$18:$B$86,$C$18:$C$86,$A96)</f>
        <v>7.3856646854353986E-6</v>
      </c>
      <c r="AA96" s="130" cm="1">
        <f t="array" ref="AA96">SUMPRODUCT(AA$18:AA$86,$B$18:$B$86*($C$18:$C$86=$A96))/SUMIFS($B$18:$B$86,$C$18:$C$86,$A96)</f>
        <v>0</v>
      </c>
      <c r="AB96" s="130" cm="1">
        <f t="array" ref="AB96">SUMPRODUCT(AB$18:AB$86,$B$18:$B$86*($C$18:$C$86=$A96))/SUMIFS($B$18:$B$86,$C$18:$C$86,$A96)</f>
        <v>0</v>
      </c>
      <c r="AC96" s="130" cm="1">
        <f t="array" ref="AC96">SUMPRODUCT(AC$18:AC$86,$B$18:$B$86*($C$18:$C$86=$A96))/SUMIFS($B$18:$B$86,$C$18:$C$86,$A96)</f>
        <v>0</v>
      </c>
      <c r="AD96" s="130" cm="1">
        <f t="array" ref="AD96">SUMPRODUCT(AD$18:AD$86,$B$18:$B$86*($C$18:$C$86=$A96))/SUMIFS($B$18:$B$86,$C$18:$C$86,$A96)</f>
        <v>0</v>
      </c>
      <c r="AE96" s="130" cm="1">
        <f t="array" ref="AE96">SUMPRODUCT(AE$18:AE$86,$B$18:$B$86*($C$18:$C$86=$A96))/SUMIFS($B$18:$B$86,$C$18:$C$86,$A96)</f>
        <v>0</v>
      </c>
      <c r="AF96" s="130" cm="1">
        <f t="array" ref="AF96">SUMPRODUCT(AF$18:AF$86,$B$18:$B$86*($C$18:$C$86=$A96))/SUMIFS($B$18:$B$86,$C$18:$C$86,$A96)</f>
        <v>5.1381094803102954E-2</v>
      </c>
      <c r="AG96" s="130" cm="1">
        <f t="array" ref="AG96">SUMPRODUCT(AG$18:AG$86,$B$18:$B$86*($C$18:$C$86=$A96))/SUMIFS($B$18:$B$86,$C$18:$C$86,$A96)</f>
        <v>7.8027083231942751E-6</v>
      </c>
      <c r="AH96" s="130" cm="1">
        <f t="array" ref="AH96">SUMPRODUCT(AH$18:AH$86,$B$18:$B$86*($C$18:$C$86=$A96))/SUMIFS($B$18:$B$86,$C$18:$C$86,$A96)</f>
        <v>7.110534464605322E-3</v>
      </c>
      <c r="AI96" s="130" cm="1">
        <f t="array" ref="AI96">SUMPRODUCT(AI$18:AI$86,$B$18:$B$86*($C$18:$C$86=$A96))/SUMIFS($B$18:$B$86,$C$18:$C$86,$A96)</f>
        <v>0</v>
      </c>
      <c r="AJ96" s="130" cm="1">
        <f t="array" ref="AJ96">SUMPRODUCT(AJ$18:AJ$86,$B$18:$B$86*($C$18:$C$86=$A96))/SUMIFS($B$18:$B$86,$C$18:$C$86,$A96)</f>
        <v>2.7771052975388566E-6</v>
      </c>
      <c r="AK96" s="130" cm="1">
        <f t="array" ref="AK96">SUMPRODUCT(AK$18:AK$86,$B$18:$B$86*($C$18:$C$86=$A96))/SUMIFS($B$18:$B$86,$C$18:$C$86,$A96)</f>
        <v>0</v>
      </c>
      <c r="AL96" s="130" cm="1">
        <f t="array" ref="AL96">SUMPRODUCT(AL$18:AL$86,$B$18:$B$86*($C$18:$C$86=$A96))/SUMIFS($B$18:$B$86,$C$18:$C$86,$A96)</f>
        <v>8.1831808839212712E-6</v>
      </c>
      <c r="AM96" s="130" cm="1">
        <f t="array" ref="AM96">SUMPRODUCT(AM$18:AM$86,$B$18:$B$86*($C$18:$C$86=$A96))/SUMIFS($B$18:$B$86,$C$18:$C$86,$A96)</f>
        <v>0</v>
      </c>
      <c r="AN96" s="130" cm="1">
        <f t="array" ref="AN96">SUMPRODUCT(AN$18:AN$86,$B$18:$B$86*($C$18:$C$86=$A96))/SUMIFS($B$18:$B$86,$C$18:$C$86,$A96)</f>
        <v>3.6020438199432204E-7</v>
      </c>
      <c r="AO96" s="130" cm="1">
        <f t="array" ref="AO96">SUMPRODUCT(AO$18:AO$86,$B$18:$B$86*($C$18:$C$86=$A96))/SUMIFS($B$18:$B$86,$C$18:$C$86,$A96)</f>
        <v>2.54922979579183E-4</v>
      </c>
      <c r="AP96" s="130" cm="1">
        <f t="array" ref="AP96">SUMPRODUCT(AP$18:AP$86,$B$18:$B$86*($C$18:$C$86=$A96))/SUMIFS($B$18:$B$86,$C$18:$C$86,$A96)</f>
        <v>2.1094061662700104E-4</v>
      </c>
      <c r="AQ96" s="130" cm="1">
        <f t="array" ref="AQ96">SUMPRODUCT(AQ$18:AQ$86,$B$18:$B$86*($C$18:$C$86=$A96))/SUMIFS($B$18:$B$86,$C$18:$C$86,$A96)</f>
        <v>1.4945532938488858E-4</v>
      </c>
      <c r="AR96" s="130" cm="1">
        <f t="array" ref="AR96">SUMPRODUCT(AR$18:AR$86,$B$18:$B$86*($C$18:$C$86=$A96))/SUMIFS($B$18:$B$86,$C$18:$C$86,$A96)</f>
        <v>3.7524123548260925E-5</v>
      </c>
      <c r="AS96" s="130" cm="1">
        <f t="array" ref="AS96">SUMPRODUCT(AS$18:AS$86,$B$18:$B$86*($C$18:$C$86=$A96))/SUMIFS($B$18:$B$86,$C$18:$C$86,$A96)</f>
        <v>0</v>
      </c>
      <c r="OS96" s="24"/>
      <c r="OT96" s="24"/>
      <c r="OU96" s="24"/>
      <c r="OV96" s="24"/>
    </row>
    <row r="97" spans="1:412" x14ac:dyDescent="0.3">
      <c r="A97" s="134" t="s">
        <v>93</v>
      </c>
      <c r="B97" s="24"/>
      <c r="C97" s="24"/>
      <c r="D97" s="130" cm="1">
        <f t="array" ref="D97">SUMPRODUCT(D$18:D$86,$B$18:$B$86*($C$18:$C$86=$A97))/SUMIFS($B$18:$B$86,$C$18:$C$86,$A97)</f>
        <v>5.9162158072127626E-3</v>
      </c>
      <c r="E97" s="130" cm="1">
        <f t="array" ref="E97">SUMPRODUCT(E$18:E$86,$B$18:$B$86*($C$18:$C$86=$A97))/SUMIFS($B$18:$B$86,$C$18:$C$86,$A97)</f>
        <v>2.9220157161188794E-4</v>
      </c>
      <c r="F97" s="130" cm="1">
        <f t="array" ref="F97">SUMPRODUCT(F$18:F$86,$B$18:$B$86*($C$18:$C$86=$A97))/SUMIFS($B$18:$B$86,$C$18:$C$86,$A97)</f>
        <v>2.0862486400002178E-4</v>
      </c>
      <c r="G97" s="130" cm="1">
        <f t="array" ref="G97">SUMPRODUCT(G$18:G$86,$B$18:$B$86*($C$18:$C$86=$A97))/SUMIFS($B$18:$B$86,$C$18:$C$86,$A97)</f>
        <v>0</v>
      </c>
      <c r="H97" s="130" cm="1">
        <f t="array" ref="H97">SUMPRODUCT(H$18:H$86,$B$18:$B$86*($C$18:$C$86=$A97))/SUMIFS($B$18:$B$86,$C$18:$C$86,$A97)</f>
        <v>1.1458885161250508E-5</v>
      </c>
      <c r="I97" s="130" cm="1">
        <f t="array" ref="I97">SUMPRODUCT(I$18:I$86,$B$18:$B$86*($C$18:$C$86=$A97))/SUMIFS($B$18:$B$86,$C$18:$C$86,$A97)</f>
        <v>2.3461230575870217E-4</v>
      </c>
      <c r="J97" s="130" cm="1">
        <f t="array" ref="J97">SUMPRODUCT(J$18:J$86,$B$18:$B$86*($C$18:$C$86=$A97))/SUMIFS($B$18:$B$86,$C$18:$C$86,$A97)</f>
        <v>0.32910145688288867</v>
      </c>
      <c r="K97" s="130" cm="1">
        <f t="array" ref="K97">SUMPRODUCT(K$18:K$86,$B$18:$B$86*($C$18:$C$86=$A97))/SUMIFS($B$18:$B$86,$C$18:$C$86,$A97)</f>
        <v>0</v>
      </c>
      <c r="L97" s="130" cm="1">
        <f t="array" ref="L97">SUMPRODUCT(L$18:L$86,$B$18:$B$86*($C$18:$C$86=$A97))/SUMIFS($B$18:$B$86,$C$18:$C$86,$A97)</f>
        <v>5.6848734449761111E-4</v>
      </c>
      <c r="M97" s="130" cm="1">
        <f t="array" ref="M97">SUMPRODUCT(M$18:M$86,$B$18:$B$86*($C$18:$C$86=$A97))/SUMIFS($B$18:$B$86,$C$18:$C$86,$A97)</f>
        <v>0</v>
      </c>
      <c r="N97" s="130" cm="1">
        <f t="array" ref="N97">SUMPRODUCT(N$18:N$86,$B$18:$B$86*($C$18:$C$86=$A97))/SUMIFS($B$18:$B$86,$C$18:$C$86,$A97)</f>
        <v>1.3069452133289007E-3</v>
      </c>
      <c r="O97" s="130" cm="1">
        <f t="array" ref="O97">SUMPRODUCT(O$18:O$86,$B$18:$B$86*($C$18:$C$86=$A97))/SUMIFS($B$18:$B$86,$C$18:$C$86,$A97)</f>
        <v>1.2031829419313032E-4</v>
      </c>
      <c r="P97" s="130" cm="1">
        <f t="array" ref="P97">SUMPRODUCT(P$18:P$86,$B$18:$B$86*($C$18:$C$86=$A97))/SUMIFS($B$18:$B$86,$C$18:$C$86,$A97)</f>
        <v>6.5749272578665878E-3</v>
      </c>
      <c r="Q97" s="130" cm="1">
        <f t="array" ref="Q97">SUMPRODUCT(Q$18:Q$86,$B$18:$B$86*($C$18:$C$86=$A97))/SUMIFS($B$18:$B$86,$C$18:$C$86,$A97)</f>
        <v>3.4835010890201543E-4</v>
      </c>
      <c r="R97" s="130" cm="1">
        <f t="array" ref="R97">SUMPRODUCT(R$18:R$86,$B$18:$B$86*($C$18:$C$86=$A97))/SUMIFS($B$18:$B$86,$C$18:$C$86,$A97)</f>
        <v>5.2252516335302309E-4</v>
      </c>
      <c r="S97" s="130" cm="1">
        <f t="array" ref="S97">SUMPRODUCT(S$18:S$86,$B$18:$B$86*($C$18:$C$86=$A97))/SUMIFS($B$18:$B$86,$C$18:$C$86,$A97)</f>
        <v>0</v>
      </c>
      <c r="T97" s="130" cm="1">
        <f t="array" ref="T97">SUMPRODUCT(T$18:T$86,$B$18:$B$86*($C$18:$C$86=$A97))/SUMIFS($B$18:$B$86,$C$18:$C$86,$A97)</f>
        <v>0</v>
      </c>
      <c r="U97" s="130" cm="1">
        <f t="array" ref="U97">SUMPRODUCT(U$18:U$86,$B$18:$B$86*($C$18:$C$86=$A97))/SUMIFS($B$18:$B$86,$C$18:$C$86,$A97)</f>
        <v>3.0190013850553898E-4</v>
      </c>
      <c r="V97" s="130" cm="1">
        <f t="array" ref="V97">SUMPRODUCT(V$18:V$86,$B$18:$B$86*($C$18:$C$86=$A97))/SUMIFS($B$18:$B$86,$C$18:$C$86,$A97)</f>
        <v>1.3874484312113999E-4</v>
      </c>
      <c r="W97" s="130" cm="1">
        <f t="array" ref="W97">SUMPRODUCT(W$18:W$86,$B$18:$B$86*($C$18:$C$86=$A97))/SUMIFS($B$18:$B$86,$C$18:$C$86,$A97)</f>
        <v>5.7294425806252546E-5</v>
      </c>
      <c r="X97" s="130" cm="1">
        <f t="array" ref="X97">SUMPRODUCT(X$18:X$86,$B$18:$B$86*($C$18:$C$86=$A97))/SUMIFS($B$18:$B$86,$C$18:$C$86,$A97)</f>
        <v>1.2604773677375559E-4</v>
      </c>
      <c r="Y97" s="130" cm="1">
        <f t="array" ref="Y97">SUMPRODUCT(Y$18:Y$86,$B$18:$B$86*($C$18:$C$86=$A97))/SUMIFS($B$18:$B$86,$C$18:$C$86,$A97)</f>
        <v>9.7356042944152135E-4</v>
      </c>
      <c r="Z97" s="130" cm="1">
        <f t="array" ref="Z97">SUMPRODUCT(Z$18:Z$86,$B$18:$B$86*($C$18:$C$86=$A97))/SUMIFS($B$18:$B$86,$C$18:$C$86,$A97)</f>
        <v>3.1608028179806024E-3</v>
      </c>
      <c r="AA97" s="130" cm="1">
        <f t="array" ref="AA97">SUMPRODUCT(AA$18:AA$86,$B$18:$B$86*($C$18:$C$86=$A97))/SUMIFS($B$18:$B$86,$C$18:$C$86,$A97)</f>
        <v>3.494959974181405E-4</v>
      </c>
      <c r="AB97" s="130" cm="1">
        <f t="array" ref="AB97">SUMPRODUCT(AB$18:AB$86,$B$18:$B$86*($C$18:$C$86=$A97))/SUMIFS($B$18:$B$86,$C$18:$C$86,$A97)</f>
        <v>8.0549714213670523E-5</v>
      </c>
      <c r="AC97" s="130" cm="1">
        <f t="array" ref="AC97">SUMPRODUCT(AC$18:AC$86,$B$18:$B$86*($C$18:$C$86=$A97))/SUMIFS($B$18:$B$86,$C$18:$C$86,$A97)</f>
        <v>4.0274857106835261E-5</v>
      </c>
      <c r="AD97" s="130" cm="1">
        <f t="array" ref="AD97">SUMPRODUCT(AD$18:AD$86,$B$18:$B$86*($C$18:$C$86=$A97))/SUMIFS($B$18:$B$86,$C$18:$C$86,$A97)</f>
        <v>4.3259339527726931E-5</v>
      </c>
      <c r="AE97" s="130" cm="1">
        <f t="array" ref="AE97">SUMPRODUCT(AE$18:AE$86,$B$18:$B$86*($C$18:$C$86=$A97))/SUMIFS($B$18:$B$86,$C$18:$C$86,$A97)</f>
        <v>1.04852996164988E-3</v>
      </c>
      <c r="AF97" s="130" cm="1">
        <f t="array" ref="AF97">SUMPRODUCT(AF$18:AF$86,$B$18:$B$86*($C$18:$C$86=$A97))/SUMIFS($B$18:$B$86,$C$18:$C$86,$A97)</f>
        <v>8.0651178680587864E-3</v>
      </c>
      <c r="AG97" s="130" cm="1">
        <f t="array" ref="AG97">SUMPRODUCT(AG$18:AG$86,$B$18:$B$86*($C$18:$C$86=$A97))/SUMIFS($B$18:$B$86,$C$18:$C$86,$A97)</f>
        <v>8.7820323142661117E-5</v>
      </c>
      <c r="AH97" s="130" cm="1">
        <f t="array" ref="AH97">SUMPRODUCT(AH$18:AH$86,$B$18:$B$86*($C$18:$C$86=$A97))/SUMIFS($B$18:$B$86,$C$18:$C$86,$A97)</f>
        <v>4.7107408377681668E-5</v>
      </c>
      <c r="AI97" s="130" cm="1">
        <f t="array" ref="AI97">SUMPRODUCT(AI$18:AI$86,$B$18:$B$86*($C$18:$C$86=$A97))/SUMIFS($B$18:$B$86,$C$18:$C$86,$A97)</f>
        <v>2.0794993329132223E-5</v>
      </c>
      <c r="AJ97" s="130" cm="1">
        <f t="array" ref="AJ97">SUMPRODUCT(AJ$18:AJ$86,$B$18:$B$86*($C$18:$C$86=$A97))/SUMIFS($B$18:$B$86,$C$18:$C$86,$A97)</f>
        <v>1.3035505892925583E-5</v>
      </c>
      <c r="AK97" s="130" cm="1">
        <f t="array" ref="AK97">SUMPRODUCT(AK$18:AK$86,$B$18:$B$86*($C$18:$C$86=$A97))/SUMIFS($B$18:$B$86,$C$18:$C$86,$A97)</f>
        <v>6.883724975842018E-6</v>
      </c>
      <c r="AL97" s="130" cm="1">
        <f t="array" ref="AL97">SUMPRODUCT(AL$18:AL$86,$B$18:$B$86*($C$18:$C$86=$A97))/SUMIFS($B$18:$B$86,$C$18:$C$86,$A97)</f>
        <v>1.1080180008986746E-4</v>
      </c>
      <c r="AM97" s="130" cm="1">
        <f t="array" ref="AM97">SUMPRODUCT(AM$18:AM$86,$B$18:$B$86*($C$18:$C$86=$A97))/SUMIFS($B$18:$B$86,$C$18:$C$86,$A97)</f>
        <v>1.3035505892925583E-5</v>
      </c>
      <c r="AN97" s="130" cm="1">
        <f t="array" ref="AN97">SUMPRODUCT(AN$18:AN$86,$B$18:$B$86*($C$18:$C$86=$A97))/SUMIFS($B$18:$B$86,$C$18:$C$86,$A97)</f>
        <v>3.9491369712755451E-5</v>
      </c>
      <c r="AO97" s="130" cm="1">
        <f t="array" ref="AO97">SUMPRODUCT(AO$18:AO$86,$B$18:$B$86*($C$18:$C$86=$A97))/SUMIFS($B$18:$B$86,$C$18:$C$86,$A97)</f>
        <v>9.0600737685704439E-5</v>
      </c>
      <c r="AP97" s="130" cm="1">
        <f t="array" ref="AP97">SUMPRODUCT(AP$18:AP$86,$B$18:$B$86*($C$18:$C$86=$A97))/SUMIFS($B$18:$B$86,$C$18:$C$86,$A97)</f>
        <v>7.5372510967252799E-5</v>
      </c>
      <c r="AQ97" s="130" cm="1">
        <f t="array" ref="AQ97">SUMPRODUCT(AQ$18:AQ$86,$B$18:$B$86*($C$18:$C$86=$A97))/SUMIFS($B$18:$B$86,$C$18:$C$86,$A97)</f>
        <v>1.2494039762848436E-5</v>
      </c>
      <c r="AR97" s="130" cm="1">
        <f t="array" ref="AR97">SUMPRODUCT(AR$18:AR$86,$B$18:$B$86*($C$18:$C$86=$A97))/SUMIFS($B$18:$B$86,$C$18:$C$86,$A97)</f>
        <v>4.7686672542454866E-4</v>
      </c>
      <c r="AS97" s="130" cm="1">
        <f t="array" ref="AS97">SUMPRODUCT(AS$18:AS$86,$B$18:$B$86*($C$18:$C$86=$A97))/SUMIFS($B$18:$B$86,$C$18:$C$86,$A97)</f>
        <v>0</v>
      </c>
      <c r="OS97" s="24"/>
      <c r="OT97" s="24"/>
      <c r="OU97" s="24"/>
      <c r="OV97" s="24"/>
    </row>
    <row r="98" spans="1:412" x14ac:dyDescent="0.3">
      <c r="A98" s="134" t="s">
        <v>94</v>
      </c>
      <c r="B98" s="24"/>
      <c r="C98" s="24"/>
      <c r="D98" s="130" cm="1">
        <f t="array" ref="D98">SUMPRODUCT(D$18:D$86,$B$18:$B$86*($C$18:$C$86=$A98))/SUMIFS($B$18:$B$86,$C$18:$C$86,$A98)</f>
        <v>7.5765629938224187E-4</v>
      </c>
      <c r="E98" s="130" cm="1">
        <f t="array" ref="E98">SUMPRODUCT(E$18:E$86,$B$18:$B$86*($C$18:$C$86=$A98))/SUMIFS($B$18:$B$86,$C$18:$C$86,$A98)</f>
        <v>0</v>
      </c>
      <c r="F98" s="130" cm="1">
        <f t="array" ref="F98">SUMPRODUCT(F$18:F$86,$B$18:$B$86*($C$18:$C$86=$A98))/SUMIFS($B$18:$B$86,$C$18:$C$86,$A98)</f>
        <v>0</v>
      </c>
      <c r="G98" s="130" cm="1">
        <f t="array" ref="G98">SUMPRODUCT(G$18:G$86,$B$18:$B$86*($C$18:$C$86=$A98))/SUMIFS($B$18:$B$86,$C$18:$C$86,$A98)</f>
        <v>0</v>
      </c>
      <c r="H98" s="130" cm="1">
        <f t="array" ref="H98">SUMPRODUCT(H$18:H$86,$B$18:$B$86*($C$18:$C$86=$A98))/SUMIFS($B$18:$B$86,$C$18:$C$86,$A98)</f>
        <v>0</v>
      </c>
      <c r="I98" s="130" cm="1">
        <f t="array" ref="I98">SUMPRODUCT(I$18:I$86,$B$18:$B$86*($C$18:$C$86=$A98))/SUMIFS($B$18:$B$86,$C$18:$C$86,$A98)</f>
        <v>1.1088982310315065E-4</v>
      </c>
      <c r="J98" s="130" cm="1">
        <f t="array" ref="J98">SUMPRODUCT(J$18:J$86,$B$18:$B$86*($C$18:$C$86=$A98))/SUMIFS($B$18:$B$86,$C$18:$C$86,$A98)</f>
        <v>1.8171923034686964E-4</v>
      </c>
      <c r="K98" s="130" cm="1">
        <f t="array" ref="K98">SUMPRODUCT(K$18:K$86,$B$18:$B$86*($C$18:$C$86=$A98))/SUMIFS($B$18:$B$86,$C$18:$C$86,$A98)</f>
        <v>0.96092161734809123</v>
      </c>
      <c r="L98" s="130" cm="1">
        <f t="array" ref="L98">SUMPRODUCT(L$18:L$86,$B$18:$B$86*($C$18:$C$86=$A98))/SUMIFS($B$18:$B$86,$C$18:$C$86,$A98)</f>
        <v>4.0848445413766438E-3</v>
      </c>
      <c r="M98" s="130" cm="1">
        <f t="array" ref="M98">SUMPRODUCT(M$18:M$86,$B$18:$B$86*($C$18:$C$86=$A98))/SUMIFS($B$18:$B$86,$C$18:$C$86,$A98)</f>
        <v>0</v>
      </c>
      <c r="N98" s="130" cm="1">
        <f t="array" ref="N98">SUMPRODUCT(N$18:N$86,$B$18:$B$86*($C$18:$C$86=$A98))/SUMIFS($B$18:$B$86,$C$18:$C$86,$A98)</f>
        <v>0</v>
      </c>
      <c r="O98" s="130" cm="1">
        <f t="array" ref="O98">SUMPRODUCT(O$18:O$86,$B$18:$B$86*($C$18:$C$86=$A98))/SUMIFS($B$18:$B$86,$C$18:$C$86,$A98)</f>
        <v>0</v>
      </c>
      <c r="P98" s="130" cm="1">
        <f t="array" ref="P98">SUMPRODUCT(P$18:P$86,$B$18:$B$86*($C$18:$C$86=$A98))/SUMIFS($B$18:$B$86,$C$18:$C$86,$A98)</f>
        <v>1.12943302462164E-3</v>
      </c>
      <c r="Q98" s="130" cm="1">
        <f t="array" ref="Q98">SUMPRODUCT(Q$18:Q$86,$B$18:$B$86*($C$18:$C$86=$A98))/SUMIFS($B$18:$B$86,$C$18:$C$86,$A98)</f>
        <v>0</v>
      </c>
      <c r="R98" s="130" cm="1">
        <f t="array" ref="R98">SUMPRODUCT(R$18:R$86,$B$18:$B$86*($C$18:$C$86=$A98))/SUMIFS($B$18:$B$86,$C$18:$C$86,$A98)</f>
        <v>0</v>
      </c>
      <c r="S98" s="130" cm="1">
        <f t="array" ref="S98">SUMPRODUCT(S$18:S$86,$B$18:$B$86*($C$18:$C$86=$A98))/SUMIFS($B$18:$B$86,$C$18:$C$86,$A98)</f>
        <v>0</v>
      </c>
      <c r="T98" s="130" cm="1">
        <f t="array" ref="T98">SUMPRODUCT(T$18:T$86,$B$18:$B$86*($C$18:$C$86=$A98))/SUMIFS($B$18:$B$86,$C$18:$C$86,$A98)</f>
        <v>0</v>
      </c>
      <c r="U98" s="130" cm="1">
        <f t="array" ref="U98">SUMPRODUCT(U$18:U$86,$B$18:$B$86*($C$18:$C$86=$A98))/SUMIFS($B$18:$B$86,$C$18:$C$86,$A98)</f>
        <v>2.1459227467811159E-3</v>
      </c>
      <c r="V98" s="130" cm="1">
        <f t="array" ref="V98">SUMPRODUCT(V$18:V$86,$B$18:$B$86*($C$18:$C$86=$A98))/SUMIFS($B$18:$B$86,$C$18:$C$86,$A98)</f>
        <v>0</v>
      </c>
      <c r="W98" s="130" cm="1">
        <f t="array" ref="W98">SUMPRODUCT(W$18:W$86,$B$18:$B$86*($C$18:$C$86=$A98))/SUMIFS($B$18:$B$86,$C$18:$C$86,$A98)</f>
        <v>0</v>
      </c>
      <c r="X98" s="130" cm="1">
        <f t="array" ref="X98">SUMPRODUCT(X$18:X$86,$B$18:$B$86*($C$18:$C$86=$A98))/SUMIFS($B$18:$B$86,$C$18:$C$86,$A98)</f>
        <v>9.0354641969731192E-4</v>
      </c>
      <c r="Y98" s="130" cm="1">
        <f t="array" ref="Y98">SUMPRODUCT(Y$18:Y$86,$B$18:$B$86*($C$18:$C$86=$A98))/SUMIFS($B$18:$B$86,$C$18:$C$86,$A98)</f>
        <v>2.533863114956901E-5</v>
      </c>
      <c r="Z98" s="130" cm="1">
        <f t="array" ref="Z98">SUMPRODUCT(Z$18:Z$86,$B$18:$B$86*($C$18:$C$86=$A98))/SUMIFS($B$18:$B$86,$C$18:$C$86,$A98)</f>
        <v>5.8304066695229455E-3</v>
      </c>
      <c r="AA98" s="130" cm="1">
        <f t="array" ref="AA98">SUMPRODUCT(AA$18:AA$86,$B$18:$B$86*($C$18:$C$86=$A98))/SUMIFS($B$18:$B$86,$C$18:$C$86,$A98)</f>
        <v>0</v>
      </c>
      <c r="AB98" s="130" cm="1">
        <f t="array" ref="AB98">SUMPRODUCT(AB$18:AB$86,$B$18:$B$86*($C$18:$C$86=$A98))/SUMIFS($B$18:$B$86,$C$18:$C$86,$A98)</f>
        <v>3.0118213989910396E-4</v>
      </c>
      <c r="AC98" s="130" cm="1">
        <f t="array" ref="AC98">SUMPRODUCT(AC$18:AC$86,$B$18:$B$86*($C$18:$C$86=$A98))/SUMIFS($B$18:$B$86,$C$18:$C$86,$A98)</f>
        <v>1.5059106994955198E-4</v>
      </c>
      <c r="AD98" s="130" cm="1">
        <f t="array" ref="AD98">SUMPRODUCT(AD$18:AD$86,$B$18:$B$86*($C$18:$C$86=$A98))/SUMIFS($B$18:$B$86,$C$18:$C$86,$A98)</f>
        <v>0</v>
      </c>
      <c r="AE98" s="130" cm="1">
        <f t="array" ref="AE98">SUMPRODUCT(AE$18:AE$86,$B$18:$B$86*($C$18:$C$86=$A98))/SUMIFS($B$18:$B$86,$C$18:$C$86,$A98)</f>
        <v>5.1577441457721553E-3</v>
      </c>
      <c r="AF98" s="130" cm="1">
        <f t="array" ref="AF98">SUMPRODUCT(AF$18:AF$86,$B$18:$B$86*($C$18:$C$86=$A98))/SUMIFS($B$18:$B$86,$C$18:$C$86,$A98)</f>
        <v>9.6378284767713266E-3</v>
      </c>
      <c r="AG98" s="130" cm="1">
        <f t="array" ref="AG98">SUMPRODUCT(AG$18:AG$86,$B$18:$B$86*($C$18:$C$86=$A98))/SUMIFS($B$18:$B$86,$C$18:$C$86,$A98)</f>
        <v>0</v>
      </c>
      <c r="AH98" s="130" cm="1">
        <f t="array" ref="AH98">SUMPRODUCT(AH$18:AH$86,$B$18:$B$86*($C$18:$C$86=$A98))/SUMIFS($B$18:$B$86,$C$18:$C$86,$A98)</f>
        <v>0</v>
      </c>
      <c r="AI98" s="130" cm="1">
        <f t="array" ref="AI98">SUMPRODUCT(AI$18:AI$86,$B$18:$B$86*($C$18:$C$86=$A98))/SUMIFS($B$18:$B$86,$C$18:$C$86,$A98)</f>
        <v>7.3856027156227739E-5</v>
      </c>
      <c r="AJ98" s="130" cm="1">
        <f t="array" ref="AJ98">SUMPRODUCT(AJ$18:AJ$86,$B$18:$B$86*($C$18:$C$86=$A98))/SUMIFS($B$18:$B$86,$C$18:$C$86,$A98)</f>
        <v>0</v>
      </c>
      <c r="AK98" s="130" cm="1">
        <f t="array" ref="AK98">SUMPRODUCT(AK$18:AK$86,$B$18:$B$86*($C$18:$C$86=$A98))/SUMIFS($B$18:$B$86,$C$18:$C$86,$A98)</f>
        <v>0</v>
      </c>
      <c r="AL98" s="130" cm="1">
        <f t="array" ref="AL98">SUMPRODUCT(AL$18:AL$86,$B$18:$B$86*($C$18:$C$86=$A98))/SUMIFS($B$18:$B$86,$C$18:$C$86,$A98)</f>
        <v>0</v>
      </c>
      <c r="AM98" s="130" cm="1">
        <f t="array" ref="AM98">SUMPRODUCT(AM$18:AM$86,$B$18:$B$86*($C$18:$C$86=$A98))/SUMIFS($B$18:$B$86,$C$18:$C$86,$A98)</f>
        <v>3.0118213989910396E-4</v>
      </c>
      <c r="AN98" s="130" cm="1">
        <f t="array" ref="AN98">SUMPRODUCT(AN$18:AN$86,$B$18:$B$86*($C$18:$C$86=$A98))/SUMIFS($B$18:$B$86,$C$18:$C$86,$A98)</f>
        <v>3.9903190588042954E-5</v>
      </c>
      <c r="AO98" s="130" cm="1">
        <f t="array" ref="AO98">SUMPRODUCT(AO$18:AO$86,$B$18:$B$86*($C$18:$C$86=$A98))/SUMIFS($B$18:$B$86,$C$18:$C$86,$A98)</f>
        <v>0</v>
      </c>
      <c r="AP98" s="130" cm="1">
        <f t="array" ref="AP98">SUMPRODUCT(AP$18:AP$86,$B$18:$B$86*($C$18:$C$86=$A98))/SUMIFS($B$18:$B$86,$C$18:$C$86,$A98)</f>
        <v>0</v>
      </c>
      <c r="AQ98" s="130" cm="1">
        <f t="array" ref="AQ98">SUMPRODUCT(AQ$18:AQ$86,$B$18:$B$86*($C$18:$C$86=$A98))/SUMIFS($B$18:$B$86,$C$18:$C$86,$A98)</f>
        <v>0</v>
      </c>
      <c r="AR98" s="130" cm="1">
        <f t="array" ref="AR98">SUMPRODUCT(AR$18:AR$86,$B$18:$B$86*($C$18:$C$86=$A98))/SUMIFS($B$18:$B$86,$C$18:$C$86,$A98)</f>
        <v>2.4444678787346812E-4</v>
      </c>
      <c r="AS98" s="130" cm="1">
        <f t="array" ref="AS98">SUMPRODUCT(AS$18:AS$86,$B$18:$B$86*($C$18:$C$86=$A98))/SUMIFS($B$18:$B$86,$C$18:$C$86,$A98)</f>
        <v>0</v>
      </c>
      <c r="OS98" s="24"/>
      <c r="OT98" s="24"/>
      <c r="OU98" s="24"/>
      <c r="OV98" s="24"/>
    </row>
    <row r="99" spans="1:412" x14ac:dyDescent="0.3">
      <c r="A99" s="134" t="s">
        <v>95</v>
      </c>
      <c r="B99" s="24"/>
      <c r="C99" s="24"/>
      <c r="D99" s="130" cm="1">
        <f t="array" ref="D99">SUMPRODUCT(D$18:D$86,$B$18:$B$86*($C$18:$C$86=$A99))/SUMIFS($B$18:$B$86,$C$18:$C$86,$A99)</f>
        <v>7.0016416303844508E-5</v>
      </c>
      <c r="E99" s="130" cm="1">
        <f t="array" ref="E99">SUMPRODUCT(E$18:E$86,$B$18:$B$86*($C$18:$C$86=$A99))/SUMIFS($B$18:$B$86,$C$18:$C$86,$A99)</f>
        <v>0</v>
      </c>
      <c r="F99" s="130" cm="1">
        <f t="array" ref="F99">SUMPRODUCT(F$18:F$86,$B$18:$B$86*($C$18:$C$86=$A99))/SUMIFS($B$18:$B$86,$C$18:$C$86,$A99)</f>
        <v>3.8603067103585014E-5</v>
      </c>
      <c r="G99" s="130" cm="1">
        <f t="array" ref="G99">SUMPRODUCT(G$18:G$86,$B$18:$B$86*($C$18:$C$86=$A99))/SUMIFS($B$18:$B$86,$C$18:$C$86,$A99)</f>
        <v>5.7904600655377528E-5</v>
      </c>
      <c r="H99" s="130" cm="1">
        <f t="array" ref="H99">SUMPRODUCT(H$18:H$86,$B$18:$B$86*($C$18:$C$86=$A99))/SUMIFS($B$18:$B$86,$C$18:$C$86,$A99)</f>
        <v>1.9301533551792507E-5</v>
      </c>
      <c r="I99" s="130" cm="1">
        <f t="array" ref="I99">SUMPRODUCT(I$18:I$86,$B$18:$B$86*($C$18:$C$86=$A99))/SUMIFS($B$18:$B$86,$C$18:$C$86,$A99)</f>
        <v>5.0978309065216533E-4</v>
      </c>
      <c r="J99" s="130" cm="1">
        <f t="array" ref="J99">SUMPRODUCT(J$18:J$86,$B$18:$B$86*($C$18:$C$86=$A99))/SUMIFS($B$18:$B$86,$C$18:$C$86,$A99)</f>
        <v>2.0694232032458275E-4</v>
      </c>
      <c r="K99" s="130" cm="1">
        <f t="array" ref="K99">SUMPRODUCT(K$18:K$86,$B$18:$B$86*($C$18:$C$86=$A99))/SUMIFS($B$18:$B$86,$C$18:$C$86,$A99)</f>
        <v>6.9485520786453025E-4</v>
      </c>
      <c r="L99" s="130" cm="1">
        <f t="array" ref="L99">SUMPRODUCT(L$18:L$86,$B$18:$B$86*($C$18:$C$86=$A99))/SUMIFS($B$18:$B$86,$C$18:$C$86,$A99)</f>
        <v>0.64881797254692763</v>
      </c>
      <c r="M99" s="130" cm="1">
        <f t="array" ref="M99">SUMPRODUCT(M$18:M$86,$B$18:$B$86*($C$18:$C$86=$A99))/SUMIFS($B$18:$B$86,$C$18:$C$86,$A99)</f>
        <v>1.5185642483208554E-4</v>
      </c>
      <c r="N99" s="130" cm="1">
        <f t="array" ref="N99">SUMPRODUCT(N$18:N$86,$B$18:$B$86*($C$18:$C$86=$A99))/SUMIFS($B$18:$B$86,$C$18:$C$86,$A99)</f>
        <v>1.939626751864235E-3</v>
      </c>
      <c r="O99" s="130" cm="1">
        <f t="array" ref="O99">SUMPRODUCT(O$18:O$86,$B$18:$B$86*($C$18:$C$86=$A99))/SUMIFS($B$18:$B$86,$C$18:$C$86,$A99)</f>
        <v>1.5441226841434008E-4</v>
      </c>
      <c r="P99" s="130" cm="1">
        <f t="array" ref="P99">SUMPRODUCT(P$18:P$86,$B$18:$B$86*($C$18:$C$86=$A99))/SUMIFS($B$18:$B$86,$C$18:$C$86,$A99)</f>
        <v>6.034181272916851E-3</v>
      </c>
      <c r="Q99" s="130" cm="1">
        <f t="array" ref="Q99">SUMPRODUCT(Q$18:Q$86,$B$18:$B$86*($C$18:$C$86=$A99))/SUMIFS($B$18:$B$86,$C$18:$C$86,$A99)</f>
        <v>5.2114140589839771E-4</v>
      </c>
      <c r="R99" s="130" cm="1">
        <f t="array" ref="R99">SUMPRODUCT(R$18:R$86,$B$18:$B$86*($C$18:$C$86=$A99))/SUMIFS($B$18:$B$86,$C$18:$C$86,$A99)</f>
        <v>7.8171210884759668E-4</v>
      </c>
      <c r="S99" s="130" cm="1">
        <f t="array" ref="S99">SUMPRODUCT(S$18:S$86,$B$18:$B$86*($C$18:$C$86=$A99))/SUMIFS($B$18:$B$86,$C$18:$C$86,$A99)</f>
        <v>1.9301533551792507E-5</v>
      </c>
      <c r="T99" s="130" cm="1">
        <f t="array" ref="T99">SUMPRODUCT(T$18:T$86,$B$18:$B$86*($C$18:$C$86=$A99))/SUMIFS($B$18:$B$86,$C$18:$C$86,$A99)</f>
        <v>9.6507667758962535E-5</v>
      </c>
      <c r="U99" s="130" cm="1">
        <f t="array" ref="U99">SUMPRODUCT(U$18:U$86,$B$18:$B$86*($C$18:$C$86=$A99))/SUMIFS($B$18:$B$86,$C$18:$C$86,$A99)</f>
        <v>3.5125941374022446E-4</v>
      </c>
      <c r="V99" s="130" cm="1">
        <f t="array" ref="V99">SUMPRODUCT(V$18:V$86,$B$18:$B$86*($C$18:$C$86=$A99))/SUMIFS($B$18:$B$86,$C$18:$C$86,$A99)</f>
        <v>4.8164599443710916E-4</v>
      </c>
      <c r="W99" s="130" cm="1">
        <f t="array" ref="W99">SUMPRODUCT(W$18:W$86,$B$18:$B$86*($C$18:$C$86=$A99))/SUMIFS($B$18:$B$86,$C$18:$C$86,$A99)</f>
        <v>4.1080621859901318E-4</v>
      </c>
      <c r="X99" s="130" cm="1">
        <f t="array" ref="X99">SUMPRODUCT(X$18:X$86,$B$18:$B$86*($C$18:$C$86=$A99))/SUMIFS($B$18:$B$86,$C$18:$C$86,$A99)</f>
        <v>4.0533220458764262E-4</v>
      </c>
      <c r="Y99" s="130" cm="1">
        <f t="array" ref="Y99">SUMPRODUCT(Y$18:Y$86,$B$18:$B$86*($C$18:$C$86=$A99))/SUMIFS($B$18:$B$86,$C$18:$C$86,$A99)</f>
        <v>2.1602621621590975E-4</v>
      </c>
      <c r="Z99" s="130" cm="1">
        <f t="array" ref="Z99">SUMPRODUCT(Z$18:Z$86,$B$18:$B$86*($C$18:$C$86=$A99))/SUMIFS($B$18:$B$86,$C$18:$C$86,$A99)</f>
        <v>5.0295461219637379E-4</v>
      </c>
      <c r="AA99" s="130" cm="1">
        <f t="array" ref="AA99">SUMPRODUCT(AA$18:AA$86,$B$18:$B$86*($C$18:$C$86=$A99))/SUMIFS($B$18:$B$86,$C$18:$C$86,$A99)</f>
        <v>0</v>
      </c>
      <c r="AB99" s="130" cm="1">
        <f t="array" ref="AB99">SUMPRODUCT(AB$18:AB$86,$B$18:$B$86*($C$18:$C$86=$A99))/SUMIFS($B$18:$B$86,$C$18:$C$86,$A99)</f>
        <v>2.5735378069056676E-5</v>
      </c>
      <c r="AC99" s="130" cm="1">
        <f t="array" ref="AC99">SUMPRODUCT(AC$18:AC$86,$B$18:$B$86*($C$18:$C$86=$A99))/SUMIFS($B$18:$B$86,$C$18:$C$86,$A99)</f>
        <v>1.2867689034528338E-5</v>
      </c>
      <c r="AD99" s="130" cm="1">
        <f t="array" ref="AD99">SUMPRODUCT(AD$18:AD$86,$B$18:$B$86*($C$18:$C$86=$A99))/SUMIFS($B$18:$B$86,$C$18:$C$86,$A99)</f>
        <v>5.7904600655377528E-5</v>
      </c>
      <c r="AE99" s="130" cm="1">
        <f t="array" ref="AE99">SUMPRODUCT(AE$18:AE$86,$B$18:$B$86*($C$18:$C$86=$A99))/SUMIFS($B$18:$B$86,$C$18:$C$86,$A99)</f>
        <v>3.2812607038047264E-4</v>
      </c>
      <c r="AF99" s="130" cm="1">
        <f t="array" ref="AF99">SUMPRODUCT(AF$18:AF$86,$B$18:$B$86*($C$18:$C$86=$A99))/SUMIFS($B$18:$B$86,$C$18:$C$86,$A99)</f>
        <v>9.6105138685812948E-3</v>
      </c>
      <c r="AG99" s="130" cm="1">
        <f t="array" ref="AG99">SUMPRODUCT(AG$18:AG$86,$B$18:$B$86*($C$18:$C$86=$A99))/SUMIFS($B$18:$B$86,$C$18:$C$86,$A99)</f>
        <v>1.0123991196287169E-4</v>
      </c>
      <c r="AH99" s="130" cm="1">
        <f t="array" ref="AH99">SUMPRODUCT(AH$18:AH$86,$B$18:$B$86*($C$18:$C$86=$A99))/SUMIFS($B$18:$B$86,$C$18:$C$86,$A99)</f>
        <v>2.7129810206745941E-4</v>
      </c>
      <c r="AI99" s="130" cm="1">
        <f t="array" ref="AI99">SUMPRODUCT(AI$18:AI$86,$B$18:$B$86*($C$18:$C$86=$A99))/SUMIFS($B$18:$B$86,$C$18:$C$86,$A99)</f>
        <v>1.907953133155636E-3</v>
      </c>
      <c r="AJ99" s="130" cm="1">
        <f t="array" ref="AJ99">SUMPRODUCT(AJ$18:AJ$86,$B$18:$B$86*($C$18:$C$86=$A99))/SUMIFS($B$18:$B$86,$C$18:$C$86,$A99)</f>
        <v>1.4113215027505507E-4</v>
      </c>
      <c r="AK99" s="130" cm="1">
        <f t="array" ref="AK99">SUMPRODUCT(AK$18:AK$86,$B$18:$B$86*($C$18:$C$86=$A99))/SUMIFS($B$18:$B$86,$C$18:$C$86,$A99)</f>
        <v>6.2113594050875311E-4</v>
      </c>
      <c r="AL99" s="130" cm="1">
        <f t="array" ref="AL99">SUMPRODUCT(AL$18:AL$86,$B$18:$B$86*($C$18:$C$86=$A99))/SUMIFS($B$18:$B$86,$C$18:$C$86,$A99)</f>
        <v>2.2360984004902501E-3</v>
      </c>
      <c r="AM99" s="130" cm="1">
        <f t="array" ref="AM99">SUMPRODUCT(AM$18:AM$86,$B$18:$B$86*($C$18:$C$86=$A99))/SUMIFS($B$18:$B$86,$C$18:$C$86,$A99)</f>
        <v>4.5050408850487228E-4</v>
      </c>
      <c r="AN99" s="130" cm="1">
        <f t="array" ref="AN99">SUMPRODUCT(AN$18:AN$86,$B$18:$B$86*($C$18:$C$86=$A99))/SUMIFS($B$18:$B$86,$C$18:$C$86,$A99)</f>
        <v>1.2473064886207698E-3</v>
      </c>
      <c r="AO99" s="130" cm="1">
        <f t="array" ref="AO99">SUMPRODUCT(AO$18:AO$86,$B$18:$B$86*($C$18:$C$86=$A99))/SUMIFS($B$18:$B$86,$C$18:$C$86,$A99)</f>
        <v>6.9232065930341564E-4</v>
      </c>
      <c r="AP99" s="130" cm="1">
        <f t="array" ref="AP99">SUMPRODUCT(AP$18:AP$86,$B$18:$B$86*($C$18:$C$86=$A99))/SUMIFS($B$18:$B$86,$C$18:$C$86,$A99)</f>
        <v>6.5423327247036208E-4</v>
      </c>
      <c r="AQ99" s="130" cm="1">
        <f t="array" ref="AQ99">SUMPRODUCT(AQ$18:AQ$86,$B$18:$B$86*($C$18:$C$86=$A99))/SUMIFS($B$18:$B$86,$C$18:$C$86,$A99)</f>
        <v>4.6606199698390926E-4</v>
      </c>
      <c r="AR99" s="130" cm="1">
        <f t="array" ref="AR99">SUMPRODUCT(AR$18:AR$86,$B$18:$B$86*($C$18:$C$86=$A99))/SUMIFS($B$18:$B$86,$C$18:$C$86,$A99)</f>
        <v>4.0247850070993532E-4</v>
      </c>
      <c r="AS99" s="130" cm="1">
        <f t="array" ref="AS99">SUMPRODUCT(AS$18:AS$86,$B$18:$B$86*($C$18:$C$86=$A99))/SUMIFS($B$18:$B$86,$C$18:$C$86,$A99)</f>
        <v>0</v>
      </c>
      <c r="OS99" s="24"/>
      <c r="OT99" s="24"/>
      <c r="OU99" s="24"/>
      <c r="OV99" s="24"/>
    </row>
    <row r="100" spans="1:412" x14ac:dyDescent="0.3">
      <c r="A100" s="134" t="s">
        <v>96</v>
      </c>
      <c r="B100" s="24"/>
      <c r="C100" s="24"/>
      <c r="D100" s="130" cm="1">
        <f t="array" ref="D100">SUMPRODUCT(D$18:D$86,$B$18:$B$86*($C$18:$C$86=$A100))/SUMIFS($B$18:$B$86,$C$18:$C$86,$A100)</f>
        <v>3.5600583938321111E-4</v>
      </c>
      <c r="E100" s="130" cm="1">
        <f t="array" ref="E100">SUMPRODUCT(E$18:E$86,$B$18:$B$86*($C$18:$C$86=$A100))/SUMIFS($B$18:$B$86,$C$18:$C$86,$A100)</f>
        <v>9.9615526103401025E-5</v>
      </c>
      <c r="F100" s="130" cm="1">
        <f t="array" ref="F100">SUMPRODUCT(F$18:F$86,$B$18:$B$86*($C$18:$C$86=$A100))/SUMIFS($B$18:$B$86,$C$18:$C$86,$A100)</f>
        <v>5.5583751944823243E-3</v>
      </c>
      <c r="G100" s="130" cm="1">
        <f t="array" ref="G100">SUMPRODUCT(G$18:G$86,$B$18:$B$86*($C$18:$C$86=$A100))/SUMIFS($B$18:$B$86,$C$18:$C$86,$A100)</f>
        <v>1.6891328339272349E-4</v>
      </c>
      <c r="H100" s="130" cm="1">
        <f t="array" ref="H100">SUMPRODUCT(H$18:H$86,$B$18:$B$86*($C$18:$C$86=$A100))/SUMIFS($B$18:$B$86,$C$18:$C$86,$A100)</f>
        <v>7.3628867119905102E-5</v>
      </c>
      <c r="I100" s="130" cm="1">
        <f t="array" ref="I100">SUMPRODUCT(I$18:I$86,$B$18:$B$86*($C$18:$C$86=$A100))/SUMIFS($B$18:$B$86,$C$18:$C$86,$A100)</f>
        <v>5.5135065669471885E-3</v>
      </c>
      <c r="J100" s="130" cm="1">
        <f t="array" ref="J100">SUMPRODUCT(J$18:J$86,$B$18:$B$86*($C$18:$C$86=$A100))/SUMIFS($B$18:$B$86,$C$18:$C$86,$A100)</f>
        <v>1.0307123099879682E-4</v>
      </c>
      <c r="K100" s="130" cm="1">
        <f t="array" ref="K100">SUMPRODUCT(K$18:K$86,$B$18:$B$86*($C$18:$C$86=$A100))/SUMIFS($B$18:$B$86,$C$18:$C$86,$A100)</f>
        <v>2.1655549152913265E-6</v>
      </c>
      <c r="L100" s="130" cm="1">
        <f t="array" ref="L100">SUMPRODUCT(L$18:L$86,$B$18:$B$86*($C$18:$C$86=$A100))/SUMIFS($B$18:$B$86,$C$18:$C$86,$A100)</f>
        <v>1.9841595403098598E-4</v>
      </c>
      <c r="M100" s="130" cm="1">
        <f t="array" ref="M100">SUMPRODUCT(M$18:M$86,$B$18:$B$86*($C$18:$C$86=$A100))/SUMIFS($B$18:$B$86,$C$18:$C$86,$A100)</f>
        <v>0.7569302876806171</v>
      </c>
      <c r="N100" s="130" cm="1">
        <f t="array" ref="N100">SUMPRODUCT(N$18:N$86,$B$18:$B$86*($C$18:$C$86=$A100))/SUMIFS($B$18:$B$86,$C$18:$C$86,$A100)</f>
        <v>1.375713417649216E-2</v>
      </c>
      <c r="O100" s="130" cm="1">
        <f t="array" ref="O100">SUMPRODUCT(O$18:O$86,$B$18:$B$86*($C$18:$C$86=$A100))/SUMIFS($B$18:$B$86,$C$18:$C$86,$A100)</f>
        <v>4.6836510709061165E-5</v>
      </c>
      <c r="P100" s="130" cm="1">
        <f t="array" ref="P100">SUMPRODUCT(P$18:P$86,$B$18:$B$86*($C$18:$C$86=$A100))/SUMIFS($B$18:$B$86,$C$18:$C$86,$A100)</f>
        <v>5.4355428373812297E-4</v>
      </c>
      <c r="Q100" s="130" cm="1">
        <f t="array" ref="Q100">SUMPRODUCT(Q$18:Q$86,$B$18:$B$86*($C$18:$C$86=$A100))/SUMIFS($B$18:$B$86,$C$18:$C$86,$A100)</f>
        <v>7.6227533018254697E-4</v>
      </c>
      <c r="R100" s="130" cm="1">
        <f t="array" ref="R100">SUMPRODUCT(R$18:R$86,$B$18:$B$86*($C$18:$C$86=$A100))/SUMIFS($B$18:$B$86,$C$18:$C$86,$A100)</f>
        <v>1.1434129952738205E-3</v>
      </c>
      <c r="S100" s="130" cm="1">
        <f t="array" ref="S100">SUMPRODUCT(S$18:S$86,$B$18:$B$86*($C$18:$C$86=$A100))/SUMIFS($B$18:$B$86,$C$18:$C$86,$A100)</f>
        <v>1.0329696945939628E-3</v>
      </c>
      <c r="T100" s="130" cm="1">
        <f t="array" ref="T100">SUMPRODUCT(T$18:T$86,$B$18:$B$86*($C$18:$C$86=$A100))/SUMIFS($B$18:$B$86,$C$18:$C$86,$A100)</f>
        <v>1.797410579691801E-4</v>
      </c>
      <c r="U100" s="130" cm="1">
        <f t="array" ref="U100">SUMPRODUCT(U$18:U$86,$B$18:$B$86*($C$18:$C$86=$A100))/SUMIFS($B$18:$B$86,$C$18:$C$86,$A100)</f>
        <v>6.4572150913385078E-5</v>
      </c>
      <c r="V100" s="130" cm="1">
        <f t="array" ref="V100">SUMPRODUCT(V$18:V$86,$B$18:$B$86*($C$18:$C$86=$A100))/SUMIFS($B$18:$B$86,$C$18:$C$86,$A100)</f>
        <v>0</v>
      </c>
      <c r="W100" s="130" cm="1">
        <f t="array" ref="W100">SUMPRODUCT(W$18:W$86,$B$18:$B$86*($C$18:$C$86=$A100))/SUMIFS($B$18:$B$86,$C$18:$C$86,$A100)</f>
        <v>2.9018435864903774E-4</v>
      </c>
      <c r="X100" s="130" cm="1">
        <f t="array" ref="X100">SUMPRODUCT(X$18:X$86,$B$18:$B$86*($C$18:$C$86=$A100))/SUMIFS($B$18:$B$86,$C$18:$C$86,$A100)</f>
        <v>1.4292662440922756E-4</v>
      </c>
      <c r="Y100" s="130" cm="1">
        <f t="array" ref="Y100">SUMPRODUCT(Y$18:Y$86,$B$18:$B$86*($C$18:$C$86=$A100))/SUMIFS($B$18:$B$86,$C$18:$C$86,$A100)</f>
        <v>7.2713647116996212E-5</v>
      </c>
      <c r="Z100" s="130" cm="1">
        <f t="array" ref="Z100">SUMPRODUCT(Z$18:Z$86,$B$18:$B$86*($C$18:$C$86=$A100))/SUMIFS($B$18:$B$86,$C$18:$C$86,$A100)</f>
        <v>4.1328500893467011E-5</v>
      </c>
      <c r="AA100" s="130" cm="1">
        <f t="array" ref="AA100">SUMPRODUCT(AA$18:AA$86,$B$18:$B$86*($C$18:$C$86=$A100))/SUMIFS($B$18:$B$86,$C$18:$C$86,$A100)</f>
        <v>8.0125531865779089E-5</v>
      </c>
      <c r="AB100" s="130" cm="1">
        <f t="array" ref="AB100">SUMPRODUCT(AB$18:AB$86,$B$18:$B$86*($C$18:$C$86=$A100))/SUMIFS($B$18:$B$86,$C$18:$C$86,$A100)</f>
        <v>2.324362275746024E-4</v>
      </c>
      <c r="AC100" s="130" cm="1">
        <f t="array" ref="AC100">SUMPRODUCT(AC$18:AC$86,$B$18:$B$86*($C$18:$C$86=$A100))/SUMIFS($B$18:$B$86,$C$18:$C$86,$A100)</f>
        <v>1.162181137873012E-4</v>
      </c>
      <c r="AD100" s="130" cm="1">
        <f t="array" ref="AD100">SUMPRODUCT(AD$18:AD$86,$B$18:$B$86*($C$18:$C$86=$A100))/SUMIFS($B$18:$B$86,$C$18:$C$86,$A100)</f>
        <v>5.1973317966991846E-5</v>
      </c>
      <c r="AE100" s="130" cm="1">
        <f t="array" ref="AE100">SUMPRODUCT(AE$18:AE$86,$B$18:$B$86*($C$18:$C$86=$A100))/SUMIFS($B$18:$B$86,$C$18:$C$86,$A100)</f>
        <v>9.7881411737504105E-4</v>
      </c>
      <c r="AF100" s="130" cm="1">
        <f t="array" ref="AF100">SUMPRODUCT(AF$18:AF$86,$B$18:$B$86*($C$18:$C$86=$A100))/SUMIFS($B$18:$B$86,$C$18:$C$86,$A100)</f>
        <v>8.3499955536206691E-3</v>
      </c>
      <c r="AG100" s="130" cm="1">
        <f t="array" ref="AG100">SUMPRODUCT(AG$18:AG$86,$B$18:$B$86*($C$18:$C$86=$A100))/SUMIFS($B$18:$B$86,$C$18:$C$86,$A100)</f>
        <v>1.8015747581718307E-3</v>
      </c>
      <c r="AH100" s="130" cm="1">
        <f t="array" ref="AH100">SUMPRODUCT(AH$18:AH$86,$B$18:$B$86*($C$18:$C$86=$A100))/SUMIFS($B$18:$B$86,$C$18:$C$86,$A100)</f>
        <v>2.9244881288558702E-4</v>
      </c>
      <c r="AI100" s="130" cm="1">
        <f t="array" ref="AI100">SUMPRODUCT(AI$18:AI$86,$B$18:$B$86*($C$18:$C$86=$A100))/SUMIFS($B$18:$B$86,$C$18:$C$86,$A100)</f>
        <v>1.4161024084242474E-6</v>
      </c>
      <c r="AJ100" s="130" cm="1">
        <f t="array" ref="AJ100">SUMPRODUCT(AJ$18:AJ$86,$B$18:$B$86*($C$18:$C$86=$A100))/SUMIFS($B$18:$B$86,$C$18:$C$86,$A100)</f>
        <v>0</v>
      </c>
      <c r="AK100" s="130" cm="1">
        <f t="array" ref="AK100">SUMPRODUCT(AK$18:AK$86,$B$18:$B$86*($C$18:$C$86=$A100))/SUMIFS($B$18:$B$86,$C$18:$C$86,$A100)</f>
        <v>0</v>
      </c>
      <c r="AL100" s="130" cm="1">
        <f t="array" ref="AL100">SUMPRODUCT(AL$18:AL$86,$B$18:$B$86*($C$18:$C$86=$A100))/SUMIFS($B$18:$B$86,$C$18:$C$86,$A100)</f>
        <v>7.0842334797464189E-6</v>
      </c>
      <c r="AM100" s="130" cm="1">
        <f t="array" ref="AM100">SUMPRODUCT(AM$18:AM$86,$B$18:$B$86*($C$18:$C$86=$A100))/SUMIFS($B$18:$B$86,$C$18:$C$86,$A100)</f>
        <v>0</v>
      </c>
      <c r="AN100" s="130" cm="1">
        <f t="array" ref="AN100">SUMPRODUCT(AN$18:AN$86,$B$18:$B$86*($C$18:$C$86=$A100))/SUMIFS($B$18:$B$86,$C$18:$C$86,$A100)</f>
        <v>1.4704724924293654E-5</v>
      </c>
      <c r="AO100" s="130" cm="1">
        <f t="array" ref="AO100">SUMPRODUCT(AO$18:AO$86,$B$18:$B$86*($C$18:$C$86=$A100))/SUMIFS($B$18:$B$86,$C$18:$C$86,$A100)</f>
        <v>4.7995584593564581E-4</v>
      </c>
      <c r="AP100" s="130" cm="1">
        <f t="array" ref="AP100">SUMPRODUCT(AP$18:AP$86,$B$18:$B$86*($C$18:$C$86=$A100))/SUMIFS($B$18:$B$86,$C$18:$C$86,$A100)</f>
        <v>3.3047982399724053E-5</v>
      </c>
      <c r="AQ100" s="130" cm="1">
        <f t="array" ref="AQ100">SUMPRODUCT(AQ$18:AQ$86,$B$18:$B$86*($C$18:$C$86=$A100))/SUMIFS($B$18:$B$86,$C$18:$C$86,$A100)</f>
        <v>8.7567475633418051E-6</v>
      </c>
      <c r="AR100" s="130" cm="1">
        <f t="array" ref="AR100">SUMPRODUCT(AR$18:AR$86,$B$18:$B$86*($C$18:$C$86=$A100))/SUMIFS($B$18:$B$86,$C$18:$C$86,$A100)</f>
        <v>4.6099208879232989E-5</v>
      </c>
      <c r="AS100" s="130" cm="1">
        <f t="array" ref="AS100">SUMPRODUCT(AS$18:AS$86,$B$18:$B$86*($C$18:$C$86=$A100))/SUMIFS($B$18:$B$86,$C$18:$C$86,$A100)</f>
        <v>0</v>
      </c>
      <c r="OS100" s="24"/>
      <c r="OT100" s="24"/>
      <c r="OU100" s="24"/>
      <c r="OV100" s="24"/>
    </row>
    <row r="101" spans="1:412" x14ac:dyDescent="0.3">
      <c r="A101" s="134" t="s">
        <v>141</v>
      </c>
      <c r="B101" s="24"/>
      <c r="C101" s="24"/>
      <c r="D101" s="130" cm="1">
        <f t="array" ref="D101">SUMPRODUCT(D$18:D$86,$B$18:$B$86*($C$18:$C$86=$A101))/SUMIFS($B$18:$B$86,$C$18:$C$86,$A101)</f>
        <v>3.0328784299331557E-2</v>
      </c>
      <c r="E101" s="130" cm="1">
        <f t="array" ref="E101">SUMPRODUCT(E$18:E$86,$B$18:$B$86*($C$18:$C$86=$A101))/SUMIFS($B$18:$B$86,$C$18:$C$86,$A101)</f>
        <v>3.1127628132088885E-3</v>
      </c>
      <c r="F101" s="130" cm="1">
        <f t="array" ref="F101">SUMPRODUCT(F$18:F$86,$B$18:$B$86*($C$18:$C$86=$A101))/SUMIFS($B$18:$B$86,$C$18:$C$86,$A101)</f>
        <v>6.572960106939414E-3</v>
      </c>
      <c r="G101" s="130" cm="1">
        <f t="array" ref="G101">SUMPRODUCT(G$18:G$86,$B$18:$B$86*($C$18:$C$86=$A101))/SUMIFS($B$18:$B$86,$C$18:$C$86,$A101)</f>
        <v>7.1150252031125559E-4</v>
      </c>
      <c r="H101" s="130" cm="1">
        <f t="array" ref="H101">SUMPRODUCT(H$18:H$86,$B$18:$B$86*($C$18:$C$86=$A101))/SUMIFS($B$18:$B$86,$C$18:$C$86,$A101)</f>
        <v>9.8960024267401043E-4</v>
      </c>
      <c r="I101" s="130" cm="1">
        <f t="array" ref="I101">SUMPRODUCT(I$18:I$86,$B$18:$B$86*($C$18:$C$86=$A101))/SUMIFS($B$18:$B$86,$C$18:$C$86,$A101)</f>
        <v>5.4497754069614919E-3</v>
      </c>
      <c r="J101" s="130" cm="1">
        <f t="array" ref="J101">SUMPRODUCT(J$18:J$86,$B$18:$B$86*($C$18:$C$86=$A101))/SUMIFS($B$18:$B$86,$C$18:$C$86,$A101)</f>
        <v>3.6648443818244579E-3</v>
      </c>
      <c r="K101" s="130" cm="1">
        <f t="array" ref="K101">SUMPRODUCT(K$18:K$86,$B$18:$B$86*($C$18:$C$86=$A101))/SUMIFS($B$18:$B$86,$C$18:$C$86,$A101)</f>
        <v>1.25336025434505E-3</v>
      </c>
      <c r="L101" s="130" cm="1">
        <f t="array" ref="L101">SUMPRODUCT(L$18:L$86,$B$18:$B$86*($C$18:$C$86=$A101))/SUMIFS($B$18:$B$86,$C$18:$C$86,$A101)</f>
        <v>6.7175827638671151E-3</v>
      </c>
      <c r="M101" s="130" cm="1">
        <f t="array" ref="M101">SUMPRODUCT(M$18:M$86,$B$18:$B$86*($C$18:$C$86=$A101))/SUMIFS($B$18:$B$86,$C$18:$C$86,$A101)</f>
        <v>1.3696744284644226E-3</v>
      </c>
      <c r="N101" s="130" cm="1">
        <f t="array" ref="N101">SUMPRODUCT(N$18:N$86,$B$18:$B$86*($C$18:$C$86=$A101))/SUMIFS($B$18:$B$86,$C$18:$C$86,$A101)</f>
        <v>0.32218822069824121</v>
      </c>
      <c r="O101" s="130" cm="1">
        <f t="array" ref="O101">SUMPRODUCT(O$18:O$86,$B$18:$B$86*($C$18:$C$86=$A101))/SUMIFS($B$18:$B$86,$C$18:$C$86,$A101)</f>
        <v>9.3414922079025561E-3</v>
      </c>
      <c r="P101" s="130" cm="1">
        <f t="array" ref="P101">SUMPRODUCT(P$18:P$86,$B$18:$B$86*($C$18:$C$86=$A101))/SUMIFS($B$18:$B$86,$C$18:$C$86,$A101)</f>
        <v>2.6859532093601438E-2</v>
      </c>
      <c r="Q101" s="130" cm="1">
        <f t="array" ref="Q101">SUMPRODUCT(Q$18:Q$86,$B$18:$B$86*($C$18:$C$86=$A101))/SUMIFS($B$18:$B$86,$C$18:$C$86,$A101)</f>
        <v>2.8349307695522269E-3</v>
      </c>
      <c r="R101" s="130" cm="1">
        <f t="array" ref="R101">SUMPRODUCT(R$18:R$86,$B$18:$B$86*($C$18:$C$86=$A101))/SUMIFS($B$18:$B$86,$C$18:$C$86,$A101)</f>
        <v>4.2523961543283395E-3</v>
      </c>
      <c r="S101" s="130" cm="1">
        <f t="array" ref="S101">SUMPRODUCT(S$18:S$86,$B$18:$B$86*($C$18:$C$86=$A101))/SUMIFS($B$18:$B$86,$C$18:$C$86,$A101)</f>
        <v>2.0022197357304123E-3</v>
      </c>
      <c r="T101" s="130" cm="1">
        <f t="array" ref="T101">SUMPRODUCT(T$18:T$86,$B$18:$B$86*($C$18:$C$86=$A101))/SUMIFS($B$18:$B$86,$C$18:$C$86,$A101)</f>
        <v>4.2453643496712396E-3</v>
      </c>
      <c r="U101" s="130" cm="1">
        <f t="array" ref="U101">SUMPRODUCT(U$18:U$86,$B$18:$B$86*($C$18:$C$86=$A101))/SUMIFS($B$18:$B$86,$C$18:$C$86,$A101)</f>
        <v>2.731264375967405E-3</v>
      </c>
      <c r="V101" s="130" cm="1">
        <f t="array" ref="V101">SUMPRODUCT(V$18:V$86,$B$18:$B$86*($C$18:$C$86=$A101))/SUMIFS($B$18:$B$86,$C$18:$C$86,$A101)</f>
        <v>4.1919646569156982E-4</v>
      </c>
      <c r="W101" s="130" cm="1">
        <f t="array" ref="W101">SUMPRODUCT(W$18:W$86,$B$18:$B$86*($C$18:$C$86=$A101))/SUMIFS($B$18:$B$86,$C$18:$C$86,$A101)</f>
        <v>4.3405220648605773E-3</v>
      </c>
      <c r="X101" s="130" cm="1">
        <f t="array" ref="X101">SUMPRODUCT(X$18:X$86,$B$18:$B$86*($C$18:$C$86=$A101))/SUMIFS($B$18:$B$86,$C$18:$C$86,$A101)</f>
        <v>6.5958770291744604E-4</v>
      </c>
      <c r="Y101" s="130" cm="1">
        <f t="array" ref="Y101">SUMPRODUCT(Y$18:Y$86,$B$18:$B$86*($C$18:$C$86=$A101))/SUMIFS($B$18:$B$86,$C$18:$C$86,$A101)</f>
        <v>8.0000346797970553E-4</v>
      </c>
      <c r="Z101" s="130" cm="1">
        <f t="array" ref="Z101">SUMPRODUCT(Z$18:Z$86,$B$18:$B$86*($C$18:$C$86=$A101))/SUMIFS($B$18:$B$86,$C$18:$C$86,$A101)</f>
        <v>2.5945684238473962E-3</v>
      </c>
      <c r="AA101" s="130" cm="1">
        <f t="array" ref="AA101">SUMPRODUCT(AA$18:AA$86,$B$18:$B$86*($C$18:$C$86=$A101))/SUMIFS($B$18:$B$86,$C$18:$C$86,$A101)</f>
        <v>5.5758248745639474E-4</v>
      </c>
      <c r="AB101" s="130" cm="1">
        <f t="array" ref="AB101">SUMPRODUCT(AB$18:AB$86,$B$18:$B$86*($C$18:$C$86=$A101))/SUMIFS($B$18:$B$86,$C$18:$C$86,$A101)</f>
        <v>2.0219499911635063E-4</v>
      </c>
      <c r="AC101" s="130" cm="1">
        <f t="array" ref="AC101">SUMPRODUCT(AC$18:AC$86,$B$18:$B$86*($C$18:$C$86=$A101))/SUMIFS($B$18:$B$86,$C$18:$C$86,$A101)</f>
        <v>1.0109749955817531E-4</v>
      </c>
      <c r="AD101" s="130" cm="1">
        <f t="array" ref="AD101">SUMPRODUCT(AD$18:AD$86,$B$18:$B$86*($C$18:$C$86=$A101))/SUMIFS($B$18:$B$86,$C$18:$C$86,$A101)</f>
        <v>1.161920377074776E-3</v>
      </c>
      <c r="AE101" s="130" cm="1">
        <f t="array" ref="AE101">SUMPRODUCT(AE$18:AE$86,$B$18:$B$86*($C$18:$C$86=$A101))/SUMIFS($B$18:$B$86,$C$18:$C$86,$A101)</f>
        <v>2.2405028385243685E-3</v>
      </c>
      <c r="AF101" s="130" cm="1">
        <f t="array" ref="AF101">SUMPRODUCT(AF$18:AF$86,$B$18:$B$86*($C$18:$C$86=$A101))/SUMIFS($B$18:$B$86,$C$18:$C$86,$A101)</f>
        <v>5.8335348356818185E-3</v>
      </c>
      <c r="AG101" s="130" cm="1">
        <f t="array" ref="AG101">SUMPRODUCT(AG$18:AG$86,$B$18:$B$86*($C$18:$C$86=$A101))/SUMIFS($B$18:$B$86,$C$18:$C$86,$A101)</f>
        <v>2.2718540495647463E-4</v>
      </c>
      <c r="AH101" s="130" cm="1">
        <f t="array" ref="AH101">SUMPRODUCT(AH$18:AH$86,$B$18:$B$86*($C$18:$C$86=$A101))/SUMIFS($B$18:$B$86,$C$18:$C$86,$A101)</f>
        <v>6.2992891615081282E-5</v>
      </c>
      <c r="AI101" s="130" cm="1">
        <f t="array" ref="AI101">SUMPRODUCT(AI$18:AI$86,$B$18:$B$86*($C$18:$C$86=$A101))/SUMIFS($B$18:$B$86,$C$18:$C$86,$A101)</f>
        <v>5.5742673813319149E-5</v>
      </c>
      <c r="AJ101" s="130" cm="1">
        <f t="array" ref="AJ101">SUMPRODUCT(AJ$18:AJ$86,$B$18:$B$86*($C$18:$C$86=$A101))/SUMIFS($B$18:$B$86,$C$18:$C$86,$A101)</f>
        <v>9.3124950678334515E-5</v>
      </c>
      <c r="AK101" s="130" cm="1">
        <f t="array" ref="AK101">SUMPRODUCT(AK$18:AK$86,$B$18:$B$86*($C$18:$C$86=$A101))/SUMIFS($B$18:$B$86,$C$18:$C$86,$A101)</f>
        <v>1.6195643596232091E-5</v>
      </c>
      <c r="AL101" s="130" cm="1">
        <f t="array" ref="AL101">SUMPRODUCT(AL$18:AL$86,$B$18:$B$86*($C$18:$C$86=$A101))/SUMIFS($B$18:$B$86,$C$18:$C$86,$A101)</f>
        <v>6.2936747136629347E-5</v>
      </c>
      <c r="AM101" s="130" cm="1">
        <f t="array" ref="AM101">SUMPRODUCT(AM$18:AM$86,$B$18:$B$86*($C$18:$C$86=$A101))/SUMIFS($B$18:$B$86,$C$18:$C$86,$A101)</f>
        <v>1.2187496549488691E-4</v>
      </c>
      <c r="AN101" s="130" cm="1">
        <f t="array" ref="AN101">SUMPRODUCT(AN$18:AN$86,$B$18:$B$86*($C$18:$C$86=$A101))/SUMIFS($B$18:$B$86,$C$18:$C$86,$A101)</f>
        <v>9.6870776180542958E-4</v>
      </c>
      <c r="AO101" s="130" cm="1">
        <f t="array" ref="AO101">SUMPRODUCT(AO$18:AO$86,$B$18:$B$86*($C$18:$C$86=$A101))/SUMIFS($B$18:$B$86,$C$18:$C$86,$A101)</f>
        <v>1.2428196409205001E-3</v>
      </c>
      <c r="AP101" s="130" cm="1">
        <f t="array" ref="AP101">SUMPRODUCT(AP$18:AP$86,$B$18:$B$86*($C$18:$C$86=$A101))/SUMIFS($B$18:$B$86,$C$18:$C$86,$A101)</f>
        <v>3.5580864932861886E-4</v>
      </c>
      <c r="AQ101" s="130" cm="1">
        <f t="array" ref="AQ101">SUMPRODUCT(AQ$18:AQ$86,$B$18:$B$86*($C$18:$C$86=$A101))/SUMIFS($B$18:$B$86,$C$18:$C$86,$A101)</f>
        <v>6.9102051387597799E-4</v>
      </c>
      <c r="AR101" s="130" cm="1">
        <f t="array" ref="AR101">SUMPRODUCT(AR$18:AR$86,$B$18:$B$86*($C$18:$C$86=$A101))/SUMIFS($B$18:$B$86,$C$18:$C$86,$A101)</f>
        <v>1.113231324811023E-3</v>
      </c>
      <c r="AS101" s="130" cm="1">
        <f t="array" ref="AS101">SUMPRODUCT(AS$18:AS$86,$B$18:$B$86*($C$18:$C$86=$A101))/SUMIFS($B$18:$B$86,$C$18:$C$86,$A101)</f>
        <v>0</v>
      </c>
      <c r="OS101" s="24"/>
      <c r="OT101" s="24"/>
      <c r="OU101" s="24"/>
      <c r="OV101" s="24"/>
    </row>
    <row r="102" spans="1:412" x14ac:dyDescent="0.3">
      <c r="A102" s="134" t="s">
        <v>142</v>
      </c>
      <c r="B102" s="24"/>
      <c r="C102" s="24"/>
      <c r="D102" s="130" cm="1">
        <f t="array" ref="D102">SUMPRODUCT(D$18:D$86,$B$18:$B$86*($C$18:$C$86=$A102))/SUMIFS($B$18:$B$86,$C$18:$C$86,$A102)</f>
        <v>2.3498832105067935E-3</v>
      </c>
      <c r="E102" s="130" cm="1">
        <f t="array" ref="E102">SUMPRODUCT(E$18:E$86,$B$18:$B$86*($C$18:$C$86=$A102))/SUMIFS($B$18:$B$86,$C$18:$C$86,$A102)</f>
        <v>0</v>
      </c>
      <c r="F102" s="130" cm="1">
        <f t="array" ref="F102">SUMPRODUCT(F$18:F$86,$B$18:$B$86*($C$18:$C$86=$A102))/SUMIFS($B$18:$B$86,$C$18:$C$86,$A102)</f>
        <v>4.1719154238964067E-3</v>
      </c>
      <c r="G102" s="130" cm="1">
        <f t="array" ref="G102">SUMPRODUCT(G$18:G$86,$B$18:$B$86*($C$18:$C$86=$A102))/SUMIFS($B$18:$B$86,$C$18:$C$86,$A102)</f>
        <v>0</v>
      </c>
      <c r="H102" s="130" cm="1">
        <f t="array" ref="H102">SUMPRODUCT(H$18:H$86,$B$18:$B$86*($C$18:$C$86=$A102))/SUMIFS($B$18:$B$86,$C$18:$C$86,$A102)</f>
        <v>0</v>
      </c>
      <c r="I102" s="130" cm="1">
        <f t="array" ref="I102">SUMPRODUCT(I$18:I$86,$B$18:$B$86*($C$18:$C$86=$A102))/SUMIFS($B$18:$B$86,$C$18:$C$86,$A102)</f>
        <v>1.6209766925625825E-3</v>
      </c>
      <c r="J102" s="130" cm="1">
        <f t="array" ref="J102">SUMPRODUCT(J$18:J$86,$B$18:$B$86*($C$18:$C$86=$A102))/SUMIFS($B$18:$B$86,$C$18:$C$86,$A102)</f>
        <v>4.3586819605054628E-6</v>
      </c>
      <c r="K102" s="130" cm="1">
        <f t="array" ref="K102">SUMPRODUCT(K$18:K$86,$B$18:$B$86*($C$18:$C$86=$A102))/SUMIFS($B$18:$B$86,$C$18:$C$86,$A102)</f>
        <v>0</v>
      </c>
      <c r="L102" s="130" cm="1">
        <f t="array" ref="L102">SUMPRODUCT(L$18:L$86,$B$18:$B$86*($C$18:$C$86=$A102))/SUMIFS($B$18:$B$86,$C$18:$C$86,$A102)</f>
        <v>0</v>
      </c>
      <c r="M102" s="130" cm="1">
        <f t="array" ref="M102">SUMPRODUCT(M$18:M$86,$B$18:$B$86*($C$18:$C$86=$A102))/SUMIFS($B$18:$B$86,$C$18:$C$86,$A102)</f>
        <v>0</v>
      </c>
      <c r="N102" s="130" cm="1">
        <f t="array" ref="N102">SUMPRODUCT(N$18:N$86,$B$18:$B$86*($C$18:$C$86=$A102))/SUMIFS($B$18:$B$86,$C$18:$C$86,$A102)</f>
        <v>2.807593072756531E-3</v>
      </c>
      <c r="O102" s="130" cm="1">
        <f t="array" ref="O102">SUMPRODUCT(O$18:O$86,$B$18:$B$86*($C$18:$C$86=$A102))/SUMIFS($B$18:$B$86,$C$18:$C$86,$A102)</f>
        <v>0.79648367128557307</v>
      </c>
      <c r="P102" s="130" cm="1">
        <f t="array" ref="P102">SUMPRODUCT(P$18:P$86,$B$18:$B$86*($C$18:$C$86=$A102))/SUMIFS($B$18:$B$86,$C$18:$C$86,$A102)</f>
        <v>2.0317769921573408E-4</v>
      </c>
      <c r="Q102" s="130" cm="1">
        <f t="array" ref="Q102">SUMPRODUCT(Q$18:Q$86,$B$18:$B$86*($C$18:$C$86=$A102))/SUMIFS($B$18:$B$86,$C$18:$C$86,$A102)</f>
        <v>3.7926503853603693E-4</v>
      </c>
      <c r="R102" s="130" cm="1">
        <f t="array" ref="R102">SUMPRODUCT(R$18:R$86,$B$18:$B$86*($C$18:$C$86=$A102))/SUMIFS($B$18:$B$86,$C$18:$C$86,$A102)</f>
        <v>5.688975578040554E-4</v>
      </c>
      <c r="S102" s="130" cm="1">
        <f t="array" ref="S102">SUMPRODUCT(S$18:S$86,$B$18:$B$86*($C$18:$C$86=$A102))/SUMIFS($B$18:$B$86,$C$18:$C$86,$A102)</f>
        <v>0</v>
      </c>
      <c r="T102" s="130" cm="1">
        <f t="array" ref="T102">SUMPRODUCT(T$18:T$86,$B$18:$B$86*($C$18:$C$86=$A102))/SUMIFS($B$18:$B$86,$C$18:$C$86,$A102)</f>
        <v>0</v>
      </c>
      <c r="U102" s="130" cm="1">
        <f t="array" ref="U102">SUMPRODUCT(U$18:U$86,$B$18:$B$86*($C$18:$C$86=$A102))/SUMIFS($B$18:$B$86,$C$18:$C$86,$A102)</f>
        <v>0</v>
      </c>
      <c r="V102" s="130" cm="1">
        <f t="array" ref="V102">SUMPRODUCT(V$18:V$86,$B$18:$B$86*($C$18:$C$86=$A102))/SUMIFS($B$18:$B$86,$C$18:$C$86,$A102)</f>
        <v>1.4899697942487167E-4</v>
      </c>
      <c r="W102" s="130" cm="1">
        <f t="array" ref="W102">SUMPRODUCT(W$18:W$86,$B$18:$B$86*($C$18:$C$86=$A102))/SUMIFS($B$18:$B$86,$C$18:$C$86,$A102)</f>
        <v>0</v>
      </c>
      <c r="X102" s="130" cm="1">
        <f t="array" ref="X102">SUMPRODUCT(X$18:X$86,$B$18:$B$86*($C$18:$C$86=$A102))/SUMIFS($B$18:$B$86,$C$18:$C$86,$A102)</f>
        <v>0</v>
      </c>
      <c r="Y102" s="130" cm="1">
        <f t="array" ref="Y102">SUMPRODUCT(Y$18:Y$86,$B$18:$B$86*($C$18:$C$86=$A102))/SUMIFS($B$18:$B$86,$C$18:$C$86,$A102)</f>
        <v>0</v>
      </c>
      <c r="Z102" s="130" cm="1">
        <f t="array" ref="Z102">SUMPRODUCT(Z$18:Z$86,$B$18:$B$86*($C$18:$C$86=$A102))/SUMIFS($B$18:$B$86,$C$18:$C$86,$A102)</f>
        <v>1.8083635128188068E-3</v>
      </c>
      <c r="AA102" s="130" cm="1">
        <f t="array" ref="AA102">SUMPRODUCT(AA$18:AA$86,$B$18:$B$86*($C$18:$C$86=$A102))/SUMIFS($B$18:$B$86,$C$18:$C$86,$A102)</f>
        <v>0</v>
      </c>
      <c r="AB102" s="130" cm="1">
        <f t="array" ref="AB102">SUMPRODUCT(AB$18:AB$86,$B$18:$B$86*($C$18:$C$86=$A102))/SUMIFS($B$18:$B$86,$C$18:$C$86,$A102)</f>
        <v>0</v>
      </c>
      <c r="AC102" s="130" cm="1">
        <f t="array" ref="AC102">SUMPRODUCT(AC$18:AC$86,$B$18:$B$86*($C$18:$C$86=$A102))/SUMIFS($B$18:$B$86,$C$18:$C$86,$A102)</f>
        <v>0</v>
      </c>
      <c r="AD102" s="130" cm="1">
        <f t="array" ref="AD102">SUMPRODUCT(AD$18:AD$86,$B$18:$B$86*($C$18:$C$86=$A102))/SUMIFS($B$18:$B$86,$C$18:$C$86,$A102)</f>
        <v>0</v>
      </c>
      <c r="AE102" s="130" cm="1">
        <f t="array" ref="AE102">SUMPRODUCT(AE$18:AE$86,$B$18:$B$86*($C$18:$C$86=$A102))/SUMIFS($B$18:$B$86,$C$18:$C$86,$A102)</f>
        <v>0</v>
      </c>
      <c r="AF102" s="130" cm="1">
        <f t="array" ref="AF102">SUMPRODUCT(AF$18:AF$86,$B$18:$B$86*($C$18:$C$86=$A102))/SUMIFS($B$18:$B$86,$C$18:$C$86,$A102)</f>
        <v>9.2689666382217886E-2</v>
      </c>
      <c r="AG102" s="130" cm="1">
        <f t="array" ref="AG102">SUMPRODUCT(AG$18:AG$86,$B$18:$B$86*($C$18:$C$86=$A102))/SUMIFS($B$18:$B$86,$C$18:$C$86,$A102)</f>
        <v>0</v>
      </c>
      <c r="AH102" s="130" cm="1">
        <f t="array" ref="AH102">SUMPRODUCT(AH$18:AH$86,$B$18:$B$86*($C$18:$C$86=$A102))/SUMIFS($B$18:$B$86,$C$18:$C$86,$A102)</f>
        <v>0</v>
      </c>
      <c r="AI102" s="130" cm="1">
        <f t="array" ref="AI102">SUMPRODUCT(AI$18:AI$86,$B$18:$B$86*($C$18:$C$86=$A102))/SUMIFS($B$18:$B$86,$C$18:$C$86,$A102)</f>
        <v>0</v>
      </c>
      <c r="AJ102" s="130" cm="1">
        <f t="array" ref="AJ102">SUMPRODUCT(AJ$18:AJ$86,$B$18:$B$86*($C$18:$C$86=$A102))/SUMIFS($B$18:$B$86,$C$18:$C$86,$A102)</f>
        <v>0</v>
      </c>
      <c r="AK102" s="130" cm="1">
        <f t="array" ref="AK102">SUMPRODUCT(AK$18:AK$86,$B$18:$B$86*($C$18:$C$86=$A102))/SUMIFS($B$18:$B$86,$C$18:$C$86,$A102)</f>
        <v>0</v>
      </c>
      <c r="AL102" s="130" cm="1">
        <f t="array" ref="AL102">SUMPRODUCT(AL$18:AL$86,$B$18:$B$86*($C$18:$C$86=$A102))/SUMIFS($B$18:$B$86,$C$18:$C$86,$A102)</f>
        <v>0</v>
      </c>
      <c r="AM102" s="130" cm="1">
        <f t="array" ref="AM102">SUMPRODUCT(AM$18:AM$86,$B$18:$B$86*($C$18:$C$86=$A102))/SUMIFS($B$18:$B$86,$C$18:$C$86,$A102)</f>
        <v>0</v>
      </c>
      <c r="AN102" s="130" cm="1">
        <f t="array" ref="AN102">SUMPRODUCT(AN$18:AN$86,$B$18:$B$86*($C$18:$C$86=$A102))/SUMIFS($B$18:$B$86,$C$18:$C$86,$A102)</f>
        <v>3.3737735658348636E-5</v>
      </c>
      <c r="AO102" s="130" cm="1">
        <f t="array" ref="AO102">SUMPRODUCT(AO$18:AO$86,$B$18:$B$86*($C$18:$C$86=$A102))/SUMIFS($B$18:$B$86,$C$18:$C$86,$A102)</f>
        <v>7.0841291126552608E-3</v>
      </c>
      <c r="AP102" s="130" cm="1">
        <f t="array" ref="AP102">SUMPRODUCT(AP$18:AP$86,$B$18:$B$86*($C$18:$C$86=$A102))/SUMIFS($B$18:$B$86,$C$18:$C$86,$A102)</f>
        <v>2.3093542653811116E-3</v>
      </c>
      <c r="AQ102" s="130" cm="1">
        <f t="array" ref="AQ102">SUMPRODUCT(AQ$18:AQ$86,$B$18:$B$86*($C$18:$C$86=$A102))/SUMIFS($B$18:$B$86,$C$18:$C$86,$A102)</f>
        <v>3.4599552753896874E-2</v>
      </c>
      <c r="AR102" s="130" cm="1">
        <f t="array" ref="AR102">SUMPRODUCT(AR$18:AR$86,$B$18:$B$86*($C$18:$C$86=$A102))/SUMIFS($B$18:$B$86,$C$18:$C$86,$A102)</f>
        <v>1.7919566680511451E-3</v>
      </c>
      <c r="AS102" s="130" cm="1">
        <f t="array" ref="AS102">SUMPRODUCT(AS$18:AS$86,$B$18:$B$86*($C$18:$C$86=$A102))/SUMIFS($B$18:$B$86,$C$18:$C$86,$A102)</f>
        <v>0</v>
      </c>
      <c r="OS102" s="24"/>
      <c r="OT102" s="24"/>
      <c r="OU102" s="24"/>
      <c r="OV102" s="24"/>
    </row>
    <row r="103" spans="1:412" x14ac:dyDescent="0.3">
      <c r="A103" s="134" t="s">
        <v>97</v>
      </c>
      <c r="B103" s="24"/>
      <c r="C103" s="24"/>
      <c r="D103" s="130" cm="1">
        <f t="array" ref="D103">SUMPRODUCT(D$18:D$86,$B$18:$B$86*($C$18:$C$86=$A103))/SUMIFS($B$18:$B$86,$C$18:$C$86,$A103)</f>
        <v>2.3423958599569274E-4</v>
      </c>
      <c r="E103" s="130" cm="1">
        <f t="array" ref="E103">SUMPRODUCT(E$18:E$86,$B$18:$B$86*($C$18:$C$86=$A103))/SUMIFS($B$18:$B$86,$C$18:$C$86,$A103)</f>
        <v>1.2382915115116886E-4</v>
      </c>
      <c r="F103" s="130" cm="1">
        <f t="array" ref="F103">SUMPRODUCT(F$18:F$86,$B$18:$B$86*($C$18:$C$86=$A103))/SUMIFS($B$18:$B$86,$C$18:$C$86,$A103)</f>
        <v>3.2726275661380339E-4</v>
      </c>
      <c r="G103" s="130" cm="1">
        <f t="array" ref="G103">SUMPRODUCT(G$18:G$86,$B$18:$B$86*($C$18:$C$86=$A103))/SUMIFS($B$18:$B$86,$C$18:$C$86,$A103)</f>
        <v>1.5832441468613733E-3</v>
      </c>
      <c r="H103" s="130" cm="1">
        <f t="array" ref="H103">SUMPRODUCT(H$18:H$86,$B$18:$B$86*($C$18:$C$86=$A103))/SUMIFS($B$18:$B$86,$C$18:$C$86,$A103)</f>
        <v>2.8303805977410027E-4</v>
      </c>
      <c r="I103" s="130" cm="1">
        <f t="array" ref="I103">SUMPRODUCT(I$18:I$86,$B$18:$B$86*($C$18:$C$86=$A103))/SUMIFS($B$18:$B$86,$C$18:$C$86,$A103)</f>
        <v>2.3864350635748348E-3</v>
      </c>
      <c r="J103" s="130" cm="1">
        <f t="array" ref="J103">SUMPRODUCT(J$18:J$86,$B$18:$B$86*($C$18:$C$86=$A103))/SUMIFS($B$18:$B$86,$C$18:$C$86,$A103)</f>
        <v>1.8797689371577095E-3</v>
      </c>
      <c r="K103" s="130" cm="1">
        <f t="array" ref="K103">SUMPRODUCT(K$18:K$86,$B$18:$B$86*($C$18:$C$86=$A103))/SUMIFS($B$18:$B$86,$C$18:$C$86,$A103)</f>
        <v>9.2871863363376637E-4</v>
      </c>
      <c r="L103" s="130" cm="1">
        <f t="array" ref="L103">SUMPRODUCT(L$18:L$86,$B$18:$B$86*($C$18:$C$86=$A103))/SUMIFS($B$18:$B$86,$C$18:$C$86,$A103)</f>
        <v>4.433058511647341E-3</v>
      </c>
      <c r="M103" s="130" cm="1">
        <f t="array" ref="M103">SUMPRODUCT(M$18:M$86,$B$18:$B$86*($C$18:$C$86=$A103))/SUMIFS($B$18:$B$86,$C$18:$C$86,$A103)</f>
        <v>8.0991144954163253E-5</v>
      </c>
      <c r="N103" s="130" cm="1">
        <f t="array" ref="N103">SUMPRODUCT(N$18:N$86,$B$18:$B$86*($C$18:$C$86=$A103))/SUMIFS($B$18:$B$86,$C$18:$C$86,$A103)</f>
        <v>3.9154511518614743E-3</v>
      </c>
      <c r="O103" s="130" cm="1">
        <f t="array" ref="O103">SUMPRODUCT(O$18:O$86,$B$18:$B$86*($C$18:$C$86=$A103))/SUMIFS($B$18:$B$86,$C$18:$C$86,$A103)</f>
        <v>6.6337045259554745E-4</v>
      </c>
      <c r="P103" s="130" cm="1">
        <f t="array" ref="P103">SUMPRODUCT(P$18:P$86,$B$18:$B$86*($C$18:$C$86=$A103))/SUMIFS($B$18:$B$86,$C$18:$C$86,$A103)</f>
        <v>0.85070626840853003</v>
      </c>
      <c r="Q103" s="130" cm="1">
        <f t="array" ref="Q103">SUMPRODUCT(Q$18:Q$86,$B$18:$B$86*($C$18:$C$86=$A103))/SUMIFS($B$18:$B$86,$C$18:$C$86,$A103)</f>
        <v>2.0449499818678742E-3</v>
      </c>
      <c r="R103" s="130" cm="1">
        <f t="array" ref="R103">SUMPRODUCT(R$18:R$86,$B$18:$B$86*($C$18:$C$86=$A103))/SUMIFS($B$18:$B$86,$C$18:$C$86,$A103)</f>
        <v>3.0674249728018113E-3</v>
      </c>
      <c r="S103" s="130" cm="1">
        <f t="array" ref="S103">SUMPRODUCT(S$18:S$86,$B$18:$B$86*($C$18:$C$86=$A103))/SUMIFS($B$18:$B$86,$C$18:$C$86,$A103)</f>
        <v>1.6716935405407796E-3</v>
      </c>
      <c r="T103" s="130" cm="1">
        <f t="array" ref="T103">SUMPRODUCT(T$18:T$86,$B$18:$B$86*($C$18:$C$86=$A103))/SUMIFS($B$18:$B$86,$C$18:$C$86,$A103)</f>
        <v>2.5650324167027835E-4</v>
      </c>
      <c r="U103" s="130" cm="1">
        <f t="array" ref="U103">SUMPRODUCT(U$18:U$86,$B$18:$B$86*($C$18:$C$86=$A103))/SUMIFS($B$18:$B$86,$C$18:$C$86,$A103)</f>
        <v>4.2455708966115035E-3</v>
      </c>
      <c r="V103" s="130" cm="1">
        <f t="array" ref="V103">SUMPRODUCT(V$18:V$86,$B$18:$B$86*($C$18:$C$86=$A103))/SUMIFS($B$18:$B$86,$C$18:$C$86,$A103)</f>
        <v>2.0874056908339895E-3</v>
      </c>
      <c r="W103" s="130" cm="1">
        <f t="array" ref="W103">SUMPRODUCT(W$18:W$86,$B$18:$B$86*($C$18:$C$86=$A103))/SUMIFS($B$18:$B$86,$C$18:$C$86,$A103)</f>
        <v>4.9266312279429327E-3</v>
      </c>
      <c r="X103" s="130" cm="1">
        <f t="array" ref="X103">SUMPRODUCT(X$18:X$86,$B$18:$B$86*($C$18:$C$86=$A103))/SUMIFS($B$18:$B$86,$C$18:$C$86,$A103)</f>
        <v>9.21642682139414E-3</v>
      </c>
      <c r="Y103" s="130" cm="1">
        <f t="array" ref="Y103">SUMPRODUCT(Y$18:Y$86,$B$18:$B$86*($C$18:$C$86=$A103))/SUMIFS($B$18:$B$86,$C$18:$C$86,$A103)</f>
        <v>1.6718928176405697E-2</v>
      </c>
      <c r="Z103" s="130" cm="1">
        <f t="array" ref="Z103">SUMPRODUCT(Z$18:Z$86,$B$18:$B$86*($C$18:$C$86=$A103))/SUMIFS($B$18:$B$86,$C$18:$C$86,$A103)</f>
        <v>6.2897664728154218E-3</v>
      </c>
      <c r="AA103" s="130" cm="1">
        <f t="array" ref="AA103">SUMPRODUCT(AA$18:AA$86,$B$18:$B$86*($C$18:$C$86=$A103))/SUMIFS($B$18:$B$86,$C$18:$C$86,$A103)</f>
        <v>4.0421372911488692E-3</v>
      </c>
      <c r="AB103" s="130" cm="1">
        <f t="array" ref="AB103">SUMPRODUCT(AB$18:AB$86,$B$18:$B$86*($C$18:$C$86=$A103))/SUMIFS($B$18:$B$86,$C$18:$C$86,$A103)</f>
        <v>8.8449393679406328E-5</v>
      </c>
      <c r="AC103" s="130" cm="1">
        <f t="array" ref="AC103">SUMPRODUCT(AC$18:AC$86,$B$18:$B$86*($C$18:$C$86=$A103))/SUMIFS($B$18:$B$86,$C$18:$C$86,$A103)</f>
        <v>4.4224696839703164E-5</v>
      </c>
      <c r="AD103" s="130" cm="1">
        <f t="array" ref="AD103">SUMPRODUCT(AD$18:AD$86,$B$18:$B$86*($C$18:$C$86=$A103))/SUMIFS($B$18:$B$86,$C$18:$C$86,$A103)</f>
        <v>2.6534818103821897E-4</v>
      </c>
      <c r="AE103" s="130" cm="1">
        <f t="array" ref="AE103">SUMPRODUCT(AE$18:AE$86,$B$18:$B$86*($C$18:$C$86=$A103))/SUMIFS($B$18:$B$86,$C$18:$C$86,$A103)</f>
        <v>9.2252717607620802E-3</v>
      </c>
      <c r="AF103" s="130" cm="1">
        <f t="array" ref="AF103">SUMPRODUCT(AF$18:AF$86,$B$18:$B$86*($C$18:$C$86=$A103))/SUMIFS($B$18:$B$86,$C$18:$C$86,$A103)</f>
        <v>1.1294987572860187E-2</v>
      </c>
      <c r="AG103" s="130" cm="1">
        <f t="array" ref="AG103">SUMPRODUCT(AG$18:AG$86,$B$18:$B$86*($C$18:$C$86=$A103))/SUMIFS($B$18:$B$86,$C$18:$C$86,$A103)</f>
        <v>8.3068617614186976E-3</v>
      </c>
      <c r="AH103" s="130" cm="1">
        <f t="array" ref="AH103">SUMPRODUCT(AH$18:AH$86,$B$18:$B$86*($C$18:$C$86=$A103))/SUMIFS($B$18:$B$86,$C$18:$C$86,$A103)</f>
        <v>2.7458220484275685E-4</v>
      </c>
      <c r="AI103" s="130" cm="1">
        <f t="array" ref="AI103">SUMPRODUCT(AI$18:AI$86,$B$18:$B$86*($C$18:$C$86=$A103))/SUMIFS($B$18:$B$86,$C$18:$C$86,$A103)</f>
        <v>0</v>
      </c>
      <c r="AJ103" s="130" cm="1">
        <f t="array" ref="AJ103">SUMPRODUCT(AJ$18:AJ$86,$B$18:$B$86*($C$18:$C$86=$A103))/SUMIFS($B$18:$B$86,$C$18:$C$86,$A103)</f>
        <v>0</v>
      </c>
      <c r="AK103" s="130" cm="1">
        <f t="array" ref="AK103">SUMPRODUCT(AK$18:AK$86,$B$18:$B$86*($C$18:$C$86=$A103))/SUMIFS($B$18:$B$86,$C$18:$C$86,$A103)</f>
        <v>1.7689878735881267E-5</v>
      </c>
      <c r="AL103" s="130" cm="1">
        <f t="array" ref="AL103">SUMPRODUCT(AL$18:AL$86,$B$18:$B$86*($C$18:$C$86=$A103))/SUMIFS($B$18:$B$86,$C$18:$C$86,$A103)</f>
        <v>3.5379757471762534E-5</v>
      </c>
      <c r="AM103" s="130" cm="1">
        <f t="array" ref="AM103">SUMPRODUCT(AM$18:AM$86,$B$18:$B$86*($C$18:$C$86=$A103))/SUMIFS($B$18:$B$86,$C$18:$C$86,$A103)</f>
        <v>5.3069636207643794E-5</v>
      </c>
      <c r="AN103" s="130" cm="1">
        <f t="array" ref="AN103">SUMPRODUCT(AN$18:AN$86,$B$18:$B$86*($C$18:$C$86=$A103))/SUMIFS($B$18:$B$86,$C$18:$C$86,$A103)</f>
        <v>4.3597966084016587E-4</v>
      </c>
      <c r="AO103" s="130" cm="1">
        <f t="array" ref="AO103">SUMPRODUCT(AO$18:AO$86,$B$18:$B$86*($C$18:$C$86=$A103))/SUMIFS($B$18:$B$86,$C$18:$C$86,$A103)</f>
        <v>1.0613927241528757E-4</v>
      </c>
      <c r="AP103" s="130" cm="1">
        <f t="array" ref="AP103">SUMPRODUCT(AP$18:AP$86,$B$18:$B$86*($C$18:$C$86=$A103))/SUMIFS($B$18:$B$86,$C$18:$C$86,$A103)</f>
        <v>2.5510372636444013E-4</v>
      </c>
      <c r="AQ103" s="130" cm="1">
        <f t="array" ref="AQ103">SUMPRODUCT(AQ$18:AQ$86,$B$18:$B$86*($C$18:$C$86=$A103))/SUMIFS($B$18:$B$86,$C$18:$C$86,$A103)</f>
        <v>7.668020731656964E-4</v>
      </c>
      <c r="AR103" s="130" cm="1">
        <f t="array" ref="AR103">SUMPRODUCT(AR$18:AR$86,$B$18:$B$86*($C$18:$C$86=$A103))/SUMIFS($B$18:$B$86,$C$18:$C$86,$A103)</f>
        <v>1.7946922567793868E-4</v>
      </c>
      <c r="AS103" s="130" cm="1">
        <f t="array" ref="AS103">SUMPRODUCT(AS$18:AS$86,$B$18:$B$86*($C$18:$C$86=$A103))/SUMIFS($B$18:$B$86,$C$18:$C$86,$A103)</f>
        <v>0</v>
      </c>
      <c r="OS103" s="24"/>
      <c r="OT103" s="24"/>
      <c r="OU103" s="24"/>
      <c r="OV103" s="24"/>
    </row>
    <row r="104" spans="1:412" x14ac:dyDescent="0.3">
      <c r="A104" s="134" t="s">
        <v>197</v>
      </c>
      <c r="B104" s="24"/>
      <c r="C104" s="24"/>
      <c r="D104" s="130" cm="1">
        <f t="array" ref="D104">SUMPRODUCT(D$18:D$86,$B$18:$B$86*($C$18:$C$86=$A104))/SUMIFS($B$18:$B$86,$C$18:$C$86,$A104)</f>
        <v>0</v>
      </c>
      <c r="E104" s="130" cm="1">
        <f t="array" ref="E104">SUMPRODUCT(E$18:E$86,$B$18:$B$86*($C$18:$C$86=$A104))/SUMIFS($B$18:$B$86,$C$18:$C$86,$A104)</f>
        <v>1.5541922290388548E-3</v>
      </c>
      <c r="F104" s="130" cm="1">
        <f t="array" ref="F104">SUMPRODUCT(F$18:F$86,$B$18:$B$86*($C$18:$C$86=$A104))/SUMIFS($B$18:$B$86,$C$18:$C$86,$A104)</f>
        <v>0</v>
      </c>
      <c r="G104" s="130" cm="1">
        <f t="array" ref="G104">SUMPRODUCT(G$18:G$86,$B$18:$B$86*($C$18:$C$86=$A104))/SUMIFS($B$18:$B$86,$C$18:$C$86,$A104)</f>
        <v>0</v>
      </c>
      <c r="H104" s="130" cm="1">
        <f t="array" ref="H104">SUMPRODUCT(H$18:H$86,$B$18:$B$86*($C$18:$C$86=$A104))/SUMIFS($B$18:$B$86,$C$18:$C$86,$A104)</f>
        <v>0</v>
      </c>
      <c r="I104" s="130" cm="1">
        <f t="array" ref="I104">SUMPRODUCT(I$18:I$86,$B$18:$B$86*($C$18:$C$86=$A104))/SUMIFS($B$18:$B$86,$C$18:$C$86,$A104)</f>
        <v>0</v>
      </c>
      <c r="J104" s="130" cm="1">
        <f t="array" ref="J104">SUMPRODUCT(J$18:J$86,$B$18:$B$86*($C$18:$C$86=$A104))/SUMIFS($B$18:$B$86,$C$18:$C$86,$A104)</f>
        <v>0</v>
      </c>
      <c r="K104" s="130" cm="1">
        <f t="array" ref="K104">SUMPRODUCT(K$18:K$86,$B$18:$B$86*($C$18:$C$86=$A104))/SUMIFS($B$18:$B$86,$C$18:$C$86,$A104)</f>
        <v>4.9079754601226997E-4</v>
      </c>
      <c r="L104" s="130" cm="1">
        <f t="array" ref="L104">SUMPRODUCT(L$18:L$86,$B$18:$B$86*($C$18:$C$86=$A104))/SUMIFS($B$18:$B$86,$C$18:$C$86,$A104)</f>
        <v>0</v>
      </c>
      <c r="M104" s="130" cm="1">
        <f t="array" ref="M104">SUMPRODUCT(M$18:M$86,$B$18:$B$86*($C$18:$C$86=$A104))/SUMIFS($B$18:$B$86,$C$18:$C$86,$A104)</f>
        <v>0</v>
      </c>
      <c r="N104" s="130" cm="1">
        <f t="array" ref="N104">SUMPRODUCT(N$18:N$86,$B$18:$B$86*($C$18:$C$86=$A104))/SUMIFS($B$18:$B$86,$C$18:$C$86,$A104)</f>
        <v>1.537797148041095E-4</v>
      </c>
      <c r="O104" s="130" cm="1">
        <f t="array" ref="O104">SUMPRODUCT(O$18:O$86,$B$18:$B$86*($C$18:$C$86=$A104))/SUMIFS($B$18:$B$86,$C$18:$C$86,$A104)</f>
        <v>0</v>
      </c>
      <c r="P104" s="130" cm="1">
        <f t="array" ref="P104">SUMPRODUCT(P$18:P$86,$B$18:$B$86*($C$18:$C$86=$A104))/SUMIFS($B$18:$B$86,$C$18:$C$86,$A104)</f>
        <v>1.1042944785276073E-3</v>
      </c>
      <c r="Q104" s="130" cm="1">
        <f t="array" ref="Q104">SUMPRODUCT(Q$18:Q$86,$B$18:$B$86*($C$18:$C$86=$A104))/SUMIFS($B$18:$B$86,$C$18:$C$86,$A104)</f>
        <v>0.38476891615541925</v>
      </c>
      <c r="R104" s="130" cm="1">
        <f t="array" ref="R104">SUMPRODUCT(R$18:R$86,$B$18:$B$86*($C$18:$C$86=$A104))/SUMIFS($B$18:$B$86,$C$18:$C$86,$A104)</f>
        <v>0.57715337423312885</v>
      </c>
      <c r="S104" s="130" cm="1">
        <f t="array" ref="S104">SUMPRODUCT(S$18:S$86,$B$18:$B$86*($C$18:$C$86=$A104))/SUMIFS($B$18:$B$86,$C$18:$C$86,$A104)</f>
        <v>5.3169734151329239E-4</v>
      </c>
      <c r="T104" s="130" cm="1">
        <f t="array" ref="T104">SUMPRODUCT(T$18:T$86,$B$18:$B$86*($C$18:$C$86=$A104))/SUMIFS($B$18:$B$86,$C$18:$C$86,$A104)</f>
        <v>0</v>
      </c>
      <c r="U104" s="130" cm="1">
        <f t="array" ref="U104">SUMPRODUCT(U$18:U$86,$B$18:$B$86*($C$18:$C$86=$A104))/SUMIFS($B$18:$B$86,$C$18:$C$86,$A104)</f>
        <v>2.7811860940695297E-3</v>
      </c>
      <c r="V104" s="130" cm="1">
        <f t="array" ref="V104">SUMPRODUCT(V$18:V$86,$B$18:$B$86*($C$18:$C$86=$A104))/SUMIFS($B$18:$B$86,$C$18:$C$86,$A104)</f>
        <v>0</v>
      </c>
      <c r="W104" s="130" cm="1">
        <f t="array" ref="W104">SUMPRODUCT(W$18:W$86,$B$18:$B$86*($C$18:$C$86=$A104))/SUMIFS($B$18:$B$86,$C$18:$C$86,$A104)</f>
        <v>0</v>
      </c>
      <c r="X104" s="130" cm="1">
        <f t="array" ref="X104">SUMPRODUCT(X$18:X$86,$B$18:$B$86*($C$18:$C$86=$A104))/SUMIFS($B$18:$B$86,$C$18:$C$86,$A104)</f>
        <v>0</v>
      </c>
      <c r="Y104" s="130" cm="1">
        <f t="array" ref="Y104">SUMPRODUCT(Y$18:Y$86,$B$18:$B$86*($C$18:$C$86=$A104))/SUMIFS($B$18:$B$86,$C$18:$C$86,$A104)</f>
        <v>0</v>
      </c>
      <c r="Z104" s="130" cm="1">
        <f t="array" ref="Z104">SUMPRODUCT(Z$18:Z$86,$B$18:$B$86*($C$18:$C$86=$A104))/SUMIFS($B$18:$B$86,$C$18:$C$86,$A104)</f>
        <v>2.0275370418460005E-3</v>
      </c>
      <c r="AA104" s="130" cm="1">
        <f t="array" ref="AA104">SUMPRODUCT(AA$18:AA$86,$B$18:$B$86*($C$18:$C$86=$A104))/SUMIFS($B$18:$B$86,$C$18:$C$86,$A104)</f>
        <v>0</v>
      </c>
      <c r="AB104" s="130" cm="1">
        <f t="array" ref="AB104">SUMPRODUCT(AB$18:AB$86,$B$18:$B$86*($C$18:$C$86=$A104))/SUMIFS($B$18:$B$86,$C$18:$C$86,$A104)</f>
        <v>0</v>
      </c>
      <c r="AC104" s="130" cm="1">
        <f t="array" ref="AC104">SUMPRODUCT(AC$18:AC$86,$B$18:$B$86*($C$18:$C$86=$A104))/SUMIFS($B$18:$B$86,$C$18:$C$86,$A104)</f>
        <v>0</v>
      </c>
      <c r="AD104" s="130" cm="1">
        <f t="array" ref="AD104">SUMPRODUCT(AD$18:AD$86,$B$18:$B$86*($C$18:$C$86=$A104))/SUMIFS($B$18:$B$86,$C$18:$C$86,$A104)</f>
        <v>0</v>
      </c>
      <c r="AE104" s="130" cm="1">
        <f t="array" ref="AE104">SUMPRODUCT(AE$18:AE$86,$B$18:$B$86*($C$18:$C$86=$A104))/SUMIFS($B$18:$B$86,$C$18:$C$86,$A104)</f>
        <v>1.1411042944785276E-2</v>
      </c>
      <c r="AF104" s="130" cm="1">
        <f t="array" ref="AF104">SUMPRODUCT(AF$18:AF$86,$B$18:$B$86*($C$18:$C$86=$A104))/SUMIFS($B$18:$B$86,$C$18:$C$86,$A104)</f>
        <v>1.5787321063394682E-2</v>
      </c>
      <c r="AG104" s="130" cm="1">
        <f t="array" ref="AG104">SUMPRODUCT(AG$18:AG$86,$B$18:$B$86*($C$18:$C$86=$A104))/SUMIFS($B$18:$B$86,$C$18:$C$86,$A104)</f>
        <v>0</v>
      </c>
      <c r="AH104" s="130" cm="1">
        <f t="array" ref="AH104">SUMPRODUCT(AH$18:AH$86,$B$18:$B$86*($C$18:$C$86=$A104))/SUMIFS($B$18:$B$86,$C$18:$C$86,$A104)</f>
        <v>0</v>
      </c>
      <c r="AI104" s="130" cm="1">
        <f t="array" ref="AI104">SUMPRODUCT(AI$18:AI$86,$B$18:$B$86*($C$18:$C$86=$A104))/SUMIFS($B$18:$B$86,$C$18:$C$86,$A104)</f>
        <v>0</v>
      </c>
      <c r="AJ104" s="130" cm="1">
        <f t="array" ref="AJ104">SUMPRODUCT(AJ$18:AJ$86,$B$18:$B$86*($C$18:$C$86=$A104))/SUMIFS($B$18:$B$86,$C$18:$C$86,$A104)</f>
        <v>0</v>
      </c>
      <c r="AK104" s="130" cm="1">
        <f t="array" ref="AK104">SUMPRODUCT(AK$18:AK$86,$B$18:$B$86*($C$18:$C$86=$A104))/SUMIFS($B$18:$B$86,$C$18:$C$86,$A104)</f>
        <v>0</v>
      </c>
      <c r="AL104" s="130" cm="1">
        <f t="array" ref="AL104">SUMPRODUCT(AL$18:AL$86,$B$18:$B$86*($C$18:$C$86=$A104))/SUMIFS($B$18:$B$86,$C$18:$C$86,$A104)</f>
        <v>0</v>
      </c>
      <c r="AM104" s="130" cm="1">
        <f t="array" ref="AM104">SUMPRODUCT(AM$18:AM$86,$B$18:$B$86*($C$18:$C$86=$A104))/SUMIFS($B$18:$B$86,$C$18:$C$86,$A104)</f>
        <v>0</v>
      </c>
      <c r="AN104" s="130" cm="1">
        <f t="array" ref="AN104">SUMPRODUCT(AN$18:AN$86,$B$18:$B$86*($C$18:$C$86=$A104))/SUMIFS($B$18:$B$86,$C$18:$C$86,$A104)</f>
        <v>0</v>
      </c>
      <c r="AO104" s="130" cm="1">
        <f t="array" ref="AO104">SUMPRODUCT(AO$18:AO$86,$B$18:$B$86*($C$18:$C$86=$A104))/SUMIFS($B$18:$B$86,$C$18:$C$86,$A104)</f>
        <v>0</v>
      </c>
      <c r="AP104" s="130" cm="1">
        <f t="array" ref="AP104">SUMPRODUCT(AP$18:AP$86,$B$18:$B$86*($C$18:$C$86=$A104))/SUMIFS($B$18:$B$86,$C$18:$C$86,$A104)</f>
        <v>0</v>
      </c>
      <c r="AQ104" s="130" cm="1">
        <f t="array" ref="AQ104">SUMPRODUCT(AQ$18:AQ$86,$B$18:$B$86*($C$18:$C$86=$A104))/SUMIFS($B$18:$B$86,$C$18:$C$86,$A104)</f>
        <v>0</v>
      </c>
      <c r="AR104" s="130" cm="1">
        <f t="array" ref="AR104">SUMPRODUCT(AR$18:AR$86,$B$18:$B$86*($C$18:$C$86=$A104))/SUMIFS($B$18:$B$86,$C$18:$C$86,$A104)</f>
        <v>0</v>
      </c>
      <c r="AS104" s="130" cm="1">
        <f t="array" ref="AS104">SUMPRODUCT(AS$18:AS$86,$B$18:$B$86*($C$18:$C$86=$A104))/SUMIFS($B$18:$B$86,$C$18:$C$86,$A104)</f>
        <v>0</v>
      </c>
      <c r="OS104" s="24"/>
      <c r="OT104" s="24"/>
      <c r="OU104" s="24"/>
      <c r="OV104" s="24"/>
    </row>
    <row r="105" spans="1:412" x14ac:dyDescent="0.3">
      <c r="A105" s="134" t="s">
        <v>198</v>
      </c>
      <c r="B105" s="24"/>
      <c r="C105" s="24"/>
      <c r="D105" s="130" cm="1">
        <f t="array" ref="D105">SUMPRODUCT(D$18:D$86,$B$18:$B$86*($C$18:$C$86=$A105))/SUMIFS($B$18:$B$86,$C$18:$C$86,$A105)</f>
        <v>0</v>
      </c>
      <c r="E105" s="130" cm="1">
        <f t="array" ref="E105">SUMPRODUCT(E$18:E$86,$B$18:$B$86*($C$18:$C$86=$A105))/SUMIFS($B$18:$B$86,$C$18:$C$86,$A105)</f>
        <v>6.607536162866837E-3</v>
      </c>
      <c r="F105" s="130" cm="1">
        <f t="array" ref="F105">SUMPRODUCT(F$18:F$86,$B$18:$B$86*($C$18:$C$86=$A105))/SUMIFS($B$18:$B$86,$C$18:$C$86,$A105)</f>
        <v>0</v>
      </c>
      <c r="G105" s="130" cm="1">
        <f t="array" ref="G105">SUMPRODUCT(G$18:G$86,$B$18:$B$86*($C$18:$C$86=$A105))/SUMIFS($B$18:$B$86,$C$18:$C$86,$A105)</f>
        <v>0</v>
      </c>
      <c r="H105" s="130" cm="1">
        <f t="array" ref="H105">SUMPRODUCT(H$18:H$86,$B$18:$B$86*($C$18:$C$86=$A105))/SUMIFS($B$18:$B$86,$C$18:$C$86,$A105)</f>
        <v>0</v>
      </c>
      <c r="I105" s="130" cm="1">
        <f t="array" ref="I105">SUMPRODUCT(I$18:I$86,$B$18:$B$86*($C$18:$C$86=$A105))/SUMIFS($B$18:$B$86,$C$18:$C$86,$A105)</f>
        <v>2.0952200635510128E-4</v>
      </c>
      <c r="J105" s="130" cm="1">
        <f t="array" ref="J105">SUMPRODUCT(J$18:J$86,$B$18:$B$86*($C$18:$C$86=$A105))/SUMIFS($B$18:$B$86,$C$18:$C$86,$A105)</f>
        <v>0</v>
      </c>
      <c r="K105" s="130" cm="1">
        <f t="array" ref="K105">SUMPRODUCT(K$18:K$86,$B$18:$B$86*($C$18:$C$86=$A105))/SUMIFS($B$18:$B$86,$C$18:$C$86,$A105)</f>
        <v>0</v>
      </c>
      <c r="L105" s="130" cm="1">
        <f t="array" ref="L105">SUMPRODUCT(L$18:L$86,$B$18:$B$86*($C$18:$C$86=$A105))/SUMIFS($B$18:$B$86,$C$18:$C$86,$A105)</f>
        <v>0</v>
      </c>
      <c r="M105" s="130" cm="1">
        <f t="array" ref="M105">SUMPRODUCT(M$18:M$86,$B$18:$B$86*($C$18:$C$86=$A105))/SUMIFS($B$18:$B$86,$C$18:$C$86,$A105)</f>
        <v>0</v>
      </c>
      <c r="N105" s="130" cm="1">
        <f t="array" ref="N105">SUMPRODUCT(N$18:N$86,$B$18:$B$86*($C$18:$C$86=$A105))/SUMIFS($B$18:$B$86,$C$18:$C$86,$A105)</f>
        <v>0</v>
      </c>
      <c r="O105" s="130" cm="1">
        <f t="array" ref="O105">SUMPRODUCT(O$18:O$86,$B$18:$B$86*($C$18:$C$86=$A105))/SUMIFS($B$18:$B$86,$C$18:$C$86,$A105)</f>
        <v>0</v>
      </c>
      <c r="P105" s="130" cm="1">
        <f t="array" ref="P105">SUMPRODUCT(P$18:P$86,$B$18:$B$86*($C$18:$C$86=$A105))/SUMIFS($B$18:$B$86,$C$18:$C$86,$A105)</f>
        <v>0</v>
      </c>
      <c r="Q105" s="130" cm="1">
        <f t="array" ref="Q105">SUMPRODUCT(Q$18:Q$86,$B$18:$B$86*($C$18:$C$86=$A105))/SUMIFS($B$18:$B$86,$C$18:$C$86,$A105)</f>
        <v>0.39099946425382465</v>
      </c>
      <c r="R105" s="130" cm="1">
        <f t="array" ref="R105">SUMPRODUCT(R$18:R$86,$B$18:$B$86*($C$18:$C$86=$A105))/SUMIFS($B$18:$B$86,$C$18:$C$86,$A105)</f>
        <v>0.58649919638073689</v>
      </c>
      <c r="S105" s="130" cm="1">
        <f t="array" ref="S105">SUMPRODUCT(S$18:S$86,$B$18:$B$86*($C$18:$C$86=$A105))/SUMIFS($B$18:$B$86,$C$18:$C$86,$A105)</f>
        <v>0</v>
      </c>
      <c r="T105" s="130" cm="1">
        <f t="array" ref="T105">SUMPRODUCT(T$18:T$86,$B$18:$B$86*($C$18:$C$86=$A105))/SUMIFS($B$18:$B$86,$C$18:$C$86,$A105)</f>
        <v>0</v>
      </c>
      <c r="U105" s="130" cm="1">
        <f t="array" ref="U105">SUMPRODUCT(U$18:U$86,$B$18:$B$86*($C$18:$C$86=$A105))/SUMIFS($B$18:$B$86,$C$18:$C$86,$A105)</f>
        <v>0</v>
      </c>
      <c r="V105" s="130" cm="1">
        <f t="array" ref="V105">SUMPRODUCT(V$18:V$86,$B$18:$B$86*($C$18:$C$86=$A105))/SUMIFS($B$18:$B$86,$C$18:$C$86,$A105)</f>
        <v>0</v>
      </c>
      <c r="W105" s="130" cm="1">
        <f t="array" ref="W105">SUMPRODUCT(W$18:W$86,$B$18:$B$86*($C$18:$C$86=$A105))/SUMIFS($B$18:$B$86,$C$18:$C$86,$A105)</f>
        <v>0</v>
      </c>
      <c r="X105" s="130" cm="1">
        <f t="array" ref="X105">SUMPRODUCT(X$18:X$86,$B$18:$B$86*($C$18:$C$86=$A105))/SUMIFS($B$18:$B$86,$C$18:$C$86,$A105)</f>
        <v>0</v>
      </c>
      <c r="Y105" s="130" cm="1">
        <f t="array" ref="Y105">SUMPRODUCT(Y$18:Y$86,$B$18:$B$86*($C$18:$C$86=$A105))/SUMIFS($B$18:$B$86,$C$18:$C$86,$A105)</f>
        <v>0</v>
      </c>
      <c r="Z105" s="130" cm="1">
        <f t="array" ref="Z105">SUMPRODUCT(Z$18:Z$86,$B$18:$B$86*($C$18:$C$86=$A105))/SUMIFS($B$18:$B$86,$C$18:$C$86,$A105)</f>
        <v>0</v>
      </c>
      <c r="AA105" s="130" cm="1">
        <f t="array" ref="AA105">SUMPRODUCT(AA$18:AA$86,$B$18:$B$86*($C$18:$C$86=$A105))/SUMIFS($B$18:$B$86,$C$18:$C$86,$A105)</f>
        <v>0</v>
      </c>
      <c r="AB105" s="130" cm="1">
        <f t="array" ref="AB105">SUMPRODUCT(AB$18:AB$86,$B$18:$B$86*($C$18:$C$86=$A105))/SUMIFS($B$18:$B$86,$C$18:$C$86,$A105)</f>
        <v>3.96849018790801E-5</v>
      </c>
      <c r="AC105" s="130" cm="1">
        <f t="array" ref="AC105">SUMPRODUCT(AC$18:AC$86,$B$18:$B$86*($C$18:$C$86=$A105))/SUMIFS($B$18:$B$86,$C$18:$C$86,$A105)</f>
        <v>1.984245093954005E-5</v>
      </c>
      <c r="AD105" s="130" cm="1">
        <f t="array" ref="AD105">SUMPRODUCT(AD$18:AD$86,$B$18:$B$86*($C$18:$C$86=$A105))/SUMIFS($B$18:$B$86,$C$18:$C$86,$A105)</f>
        <v>0</v>
      </c>
      <c r="AE105" s="130" cm="1">
        <f t="array" ref="AE105">SUMPRODUCT(AE$18:AE$86,$B$18:$B$86*($C$18:$C$86=$A105))/SUMIFS($B$18:$B$86,$C$18:$C$86,$A105)</f>
        <v>1.5298529674385381E-2</v>
      </c>
      <c r="AF105" s="130" cm="1">
        <f t="array" ref="AF105">SUMPRODUCT(AF$18:AF$86,$B$18:$B$86*($C$18:$C$86=$A105))/SUMIFS($B$18:$B$86,$C$18:$C$86,$A105)</f>
        <v>0</v>
      </c>
      <c r="AG105" s="130" cm="1">
        <f t="array" ref="AG105">SUMPRODUCT(AG$18:AG$86,$B$18:$B$86*($C$18:$C$86=$A105))/SUMIFS($B$18:$B$86,$C$18:$C$86,$A105)</f>
        <v>0</v>
      </c>
      <c r="AH105" s="130" cm="1">
        <f t="array" ref="AH105">SUMPRODUCT(AH$18:AH$86,$B$18:$B$86*($C$18:$C$86=$A105))/SUMIFS($B$18:$B$86,$C$18:$C$86,$A105)</f>
        <v>0</v>
      </c>
      <c r="AI105" s="130" cm="1">
        <f t="array" ref="AI105">SUMPRODUCT(AI$18:AI$86,$B$18:$B$86*($C$18:$C$86=$A105))/SUMIFS($B$18:$B$86,$C$18:$C$86,$A105)</f>
        <v>0</v>
      </c>
      <c r="AJ105" s="130" cm="1">
        <f t="array" ref="AJ105">SUMPRODUCT(AJ$18:AJ$86,$B$18:$B$86*($C$18:$C$86=$A105))/SUMIFS($B$18:$B$86,$C$18:$C$86,$A105)</f>
        <v>0</v>
      </c>
      <c r="AK105" s="130" cm="1">
        <f t="array" ref="AK105">SUMPRODUCT(AK$18:AK$86,$B$18:$B$86*($C$18:$C$86=$A105))/SUMIFS($B$18:$B$86,$C$18:$C$86,$A105)</f>
        <v>0</v>
      </c>
      <c r="AL105" s="130" cm="1">
        <f t="array" ref="AL105">SUMPRODUCT(AL$18:AL$86,$B$18:$B$86*($C$18:$C$86=$A105))/SUMIFS($B$18:$B$86,$C$18:$C$86,$A105)</f>
        <v>0</v>
      </c>
      <c r="AM105" s="130" cm="1">
        <f t="array" ref="AM105">SUMPRODUCT(AM$18:AM$86,$B$18:$B$86*($C$18:$C$86=$A105))/SUMIFS($B$18:$B$86,$C$18:$C$86,$A105)</f>
        <v>0</v>
      </c>
      <c r="AN105" s="130" cm="1">
        <f t="array" ref="AN105">SUMPRODUCT(AN$18:AN$86,$B$18:$B$86*($C$18:$C$86=$A105))/SUMIFS($B$18:$B$86,$C$18:$C$86,$A105)</f>
        <v>0</v>
      </c>
      <c r="AO105" s="130" cm="1">
        <f t="array" ref="AO105">SUMPRODUCT(AO$18:AO$86,$B$18:$B$86*($C$18:$C$86=$A105))/SUMIFS($B$18:$B$86,$C$18:$C$86,$A105)</f>
        <v>0</v>
      </c>
      <c r="AP105" s="130" cm="1">
        <f t="array" ref="AP105">SUMPRODUCT(AP$18:AP$86,$B$18:$B$86*($C$18:$C$86=$A105))/SUMIFS($B$18:$B$86,$C$18:$C$86,$A105)</f>
        <v>0</v>
      </c>
      <c r="AQ105" s="130" cm="1">
        <f t="array" ref="AQ105">SUMPRODUCT(AQ$18:AQ$86,$B$18:$B$86*($C$18:$C$86=$A105))/SUMIFS($B$18:$B$86,$C$18:$C$86,$A105)</f>
        <v>0</v>
      </c>
      <c r="AR105" s="130" cm="1">
        <f t="array" ref="AR105">SUMPRODUCT(AR$18:AR$86,$B$18:$B$86*($C$18:$C$86=$A105))/SUMIFS($B$18:$B$86,$C$18:$C$86,$A105)</f>
        <v>0</v>
      </c>
      <c r="AS105" s="130" cm="1">
        <f t="array" ref="AS105">SUMPRODUCT(AS$18:AS$86,$B$18:$B$86*($C$18:$C$86=$A105))/SUMIFS($B$18:$B$86,$C$18:$C$86,$A105)</f>
        <v>0</v>
      </c>
      <c r="OS105" s="24"/>
      <c r="OT105" s="24"/>
      <c r="OU105" s="24"/>
      <c r="OV105" s="24"/>
    </row>
    <row r="106" spans="1:412" x14ac:dyDescent="0.3">
      <c r="A106" s="134" t="s">
        <v>199</v>
      </c>
      <c r="B106" s="24"/>
      <c r="C106" s="24"/>
      <c r="D106" s="130" cm="1">
        <f t="array" ref="D106">SUMPRODUCT(D$18:D$86,$B$18:$B$86*($C$18:$C$86=$A106))/SUMIFS($B$18:$B$86,$C$18:$C$86,$A106)</f>
        <v>7.5343405633197299E-3</v>
      </c>
      <c r="E106" s="130" cm="1">
        <f t="array" ref="E106">SUMPRODUCT(E$18:E$86,$B$18:$B$86*($C$18:$C$86=$A106))/SUMIFS($B$18:$B$86,$C$18:$C$86,$A106)</f>
        <v>5.682525843816167E-3</v>
      </c>
      <c r="F106" s="130" cm="1">
        <f t="array" ref="F106">SUMPRODUCT(F$18:F$86,$B$18:$B$86*($C$18:$C$86=$A106))/SUMIFS($B$18:$B$86,$C$18:$C$86,$A106)</f>
        <v>3.1137127911321458E-5</v>
      </c>
      <c r="G106" s="130" cm="1">
        <f t="array" ref="G106">SUMPRODUCT(G$18:G$86,$B$18:$B$86*($C$18:$C$86=$A106))/SUMIFS($B$18:$B$86,$C$18:$C$86,$A106)</f>
        <v>1.5568563955660729E-5</v>
      </c>
      <c r="H106" s="130" cm="1">
        <f t="array" ref="H106">SUMPRODUCT(H$18:H$86,$B$18:$B$86*($C$18:$C$86=$A106))/SUMIFS($B$18:$B$86,$C$18:$C$86,$A106)</f>
        <v>1.0897994768962513E-4</v>
      </c>
      <c r="I106" s="130" cm="1">
        <f t="array" ref="I106">SUMPRODUCT(I$18:I$86,$B$18:$B$86*($C$18:$C$86=$A106))/SUMIFS($B$18:$B$86,$C$18:$C$86,$A106)</f>
        <v>1.653905924998308E-3</v>
      </c>
      <c r="J106" s="130" cm="1">
        <f t="array" ref="J106">SUMPRODUCT(J$18:J$86,$B$18:$B$86*($C$18:$C$86=$A106))/SUMIFS($B$18:$B$86,$C$18:$C$86,$A106)</f>
        <v>1.4528372119580374E-4</v>
      </c>
      <c r="K106" s="130" cm="1">
        <f t="array" ref="K106">SUMPRODUCT(K$18:K$86,$B$18:$B$86*($C$18:$C$86=$A106))/SUMIFS($B$18:$B$86,$C$18:$C$86,$A106)</f>
        <v>9.3411383733964381E-5</v>
      </c>
      <c r="L106" s="130" cm="1">
        <f t="array" ref="L106">SUMPRODUCT(L$18:L$86,$B$18:$B$86*($C$18:$C$86=$A106))/SUMIFS($B$18:$B$86,$C$18:$C$86,$A106)</f>
        <v>4.7548266548873329E-4</v>
      </c>
      <c r="M106" s="130" cm="1">
        <f t="array" ref="M106">SUMPRODUCT(M$18:M$86,$B$18:$B$86*($C$18:$C$86=$A106))/SUMIFS($B$18:$B$86,$C$18:$C$86,$A106)</f>
        <v>0</v>
      </c>
      <c r="N106" s="130" cm="1">
        <f t="array" ref="N106">SUMPRODUCT(N$18:N$86,$B$18:$B$86*($C$18:$C$86=$A106))/SUMIFS($B$18:$B$86,$C$18:$C$86,$A106)</f>
        <v>2.801292432123985E-3</v>
      </c>
      <c r="O106" s="130" cm="1">
        <f t="array" ref="O106">SUMPRODUCT(O$18:O$86,$B$18:$B$86*($C$18:$C$86=$A106))/SUMIFS($B$18:$B$86,$C$18:$C$86,$A106)</f>
        <v>2.0239133142358945E-4</v>
      </c>
      <c r="P106" s="130" cm="1">
        <f t="array" ref="P106">SUMPRODUCT(P$18:P$86,$B$18:$B$86*($C$18:$C$86=$A106))/SUMIFS($B$18:$B$86,$C$18:$C$86,$A106)</f>
        <v>1.9149333665462699E-3</v>
      </c>
      <c r="Q106" s="130" cm="1">
        <f t="array" ref="Q106">SUMPRODUCT(Q$18:Q$86,$B$18:$B$86*($C$18:$C$86=$A106))/SUMIFS($B$18:$B$86,$C$18:$C$86,$A106)</f>
        <v>0.28532818532818532</v>
      </c>
      <c r="R106" s="130" cm="1">
        <f t="array" ref="R106">SUMPRODUCT(R$18:R$86,$B$18:$B$86*($C$18:$C$86=$A106))/SUMIFS($B$18:$B$86,$C$18:$C$86,$A106)</f>
        <v>0.42799227799227796</v>
      </c>
      <c r="S106" s="130" cm="1">
        <f t="array" ref="S106">SUMPRODUCT(S$18:S$86,$B$18:$B$86*($C$18:$C$86=$A106))/SUMIFS($B$18:$B$86,$C$18:$C$86,$A106)</f>
        <v>0.19133765101507036</v>
      </c>
      <c r="T106" s="130" cm="1">
        <f t="array" ref="T106">SUMPRODUCT(T$18:T$86,$B$18:$B$86*($C$18:$C$86=$A106))/SUMIFS($B$18:$B$86,$C$18:$C$86,$A106)</f>
        <v>1.6658363432556981E-3</v>
      </c>
      <c r="U106" s="130" cm="1">
        <f t="array" ref="U106">SUMPRODUCT(U$18:U$86,$B$18:$B$86*($C$18:$C$86=$A106))/SUMIFS($B$18:$B$86,$C$18:$C$86,$A106)</f>
        <v>2.0861875700585379E-3</v>
      </c>
      <c r="V106" s="130" cm="1">
        <f t="array" ref="V106">SUMPRODUCT(V$18:V$86,$B$18:$B$86*($C$18:$C$86=$A106))/SUMIFS($B$18:$B$86,$C$18:$C$86,$A106)</f>
        <v>0</v>
      </c>
      <c r="W106" s="130" cm="1">
        <f t="array" ref="W106">SUMPRODUCT(W$18:W$86,$B$18:$B$86*($C$18:$C$86=$A106))/SUMIFS($B$18:$B$86,$C$18:$C$86,$A106)</f>
        <v>1.2766222443641798E-3</v>
      </c>
      <c r="X106" s="130" cm="1">
        <f t="array" ref="X106">SUMPRODUCT(X$18:X$86,$B$18:$B$86*($C$18:$C$86=$A106))/SUMIFS($B$18:$B$86,$C$18:$C$86,$A106)</f>
        <v>2.179598953792502E-3</v>
      </c>
      <c r="Y106" s="130" cm="1">
        <f t="array" ref="Y106">SUMPRODUCT(Y$18:Y$86,$B$18:$B$86*($C$18:$C$86=$A106))/SUMIFS($B$18:$B$86,$C$18:$C$86,$A106)</f>
        <v>3.8977748559104321E-3</v>
      </c>
      <c r="Z106" s="130" cm="1">
        <f t="array" ref="Z106">SUMPRODUCT(Z$18:Z$86,$B$18:$B$86*($C$18:$C$86=$A106))/SUMIFS($B$18:$B$86,$C$18:$C$86,$A106)</f>
        <v>2.1821894815632647E-3</v>
      </c>
      <c r="AA106" s="130" cm="1">
        <f t="array" ref="AA106">SUMPRODUCT(AA$18:AA$86,$B$18:$B$86*($C$18:$C$86=$A106))/SUMIFS($B$18:$B$86,$C$18:$C$86,$A106)</f>
        <v>4.9819404658114333E-4</v>
      </c>
      <c r="AB106" s="130" cm="1">
        <f t="array" ref="AB106">SUMPRODUCT(AB$18:AB$86,$B$18:$B$86*($C$18:$C$86=$A106))/SUMIFS($B$18:$B$86,$C$18:$C$86,$A106)</f>
        <v>7.2653298459750062E-5</v>
      </c>
      <c r="AC106" s="130" cm="1">
        <f t="array" ref="AC106">SUMPRODUCT(AC$18:AC$86,$B$18:$B$86*($C$18:$C$86=$A106))/SUMIFS($B$18:$B$86,$C$18:$C$86,$A106)</f>
        <v>3.6326649229875031E-5</v>
      </c>
      <c r="AD106" s="130" cm="1">
        <f t="array" ref="AD106">SUMPRODUCT(AD$18:AD$86,$B$18:$B$86*($C$18:$C$86=$A106))/SUMIFS($B$18:$B$86,$C$18:$C$86,$A106)</f>
        <v>9.3411383733964381E-5</v>
      </c>
      <c r="AE106" s="130" cm="1">
        <f t="array" ref="AE106">SUMPRODUCT(AE$18:AE$86,$B$18:$B$86*($C$18:$C$86=$A106))/SUMIFS($B$18:$B$86,$C$18:$C$86,$A106)</f>
        <v>3.4515506289699835E-2</v>
      </c>
      <c r="AF106" s="130" cm="1">
        <f t="array" ref="AF106">SUMPRODUCT(AF$18:AF$86,$B$18:$B$86*($C$18:$C$86=$A106))/SUMIFS($B$18:$B$86,$C$18:$C$86,$A106)</f>
        <v>3.7364553493585752E-4</v>
      </c>
      <c r="AG106" s="130" cm="1">
        <f t="array" ref="AG106">SUMPRODUCT(AG$18:AG$86,$B$18:$B$86*($C$18:$C$86=$A106))/SUMIFS($B$18:$B$86,$C$18:$C$86,$A106)</f>
        <v>0</v>
      </c>
      <c r="AH106" s="130" cm="1">
        <f t="array" ref="AH106">SUMPRODUCT(AH$18:AH$86,$B$18:$B$86*($C$18:$C$86=$A106))/SUMIFS($B$18:$B$86,$C$18:$C$86,$A106)</f>
        <v>6.9274045621089389E-4</v>
      </c>
      <c r="AI106" s="130" cm="1">
        <f t="array" ref="AI106">SUMPRODUCT(AI$18:AI$86,$B$18:$B$86*($C$18:$C$86=$A106))/SUMIFS($B$18:$B$86,$C$18:$C$86,$A106)</f>
        <v>0</v>
      </c>
      <c r="AJ106" s="130" cm="1">
        <f t="array" ref="AJ106">SUMPRODUCT(AJ$18:AJ$86,$B$18:$B$86*($C$18:$C$86=$A106))/SUMIFS($B$18:$B$86,$C$18:$C$86,$A106)</f>
        <v>0</v>
      </c>
      <c r="AK106" s="130" cm="1">
        <f t="array" ref="AK106">SUMPRODUCT(AK$18:AK$86,$B$18:$B$86*($C$18:$C$86=$A106))/SUMIFS($B$18:$B$86,$C$18:$C$86,$A106)</f>
        <v>0</v>
      </c>
      <c r="AL106" s="130" cm="1">
        <f t="array" ref="AL106">SUMPRODUCT(AL$18:AL$86,$B$18:$B$86*($C$18:$C$86=$A106))/SUMIFS($B$18:$B$86,$C$18:$C$86,$A106)</f>
        <v>0</v>
      </c>
      <c r="AM106" s="130" cm="1">
        <f t="array" ref="AM106">SUMPRODUCT(AM$18:AM$86,$B$18:$B$86*($C$18:$C$86=$A106))/SUMIFS($B$18:$B$86,$C$18:$C$86,$A106)</f>
        <v>1.0742309129405903E-3</v>
      </c>
      <c r="AN106" s="130" cm="1">
        <f t="array" ref="AN106">SUMPRODUCT(AN$18:AN$86,$B$18:$B$86*($C$18:$C$86=$A106))/SUMIFS($B$18:$B$86,$C$18:$C$86,$A106)</f>
        <v>4.0111839880835841E-5</v>
      </c>
      <c r="AO106" s="130" cm="1">
        <f t="array" ref="AO106">SUMPRODUCT(AO$18:AO$86,$B$18:$B$86*($C$18:$C$86=$A106))/SUMIFS($B$18:$B$86,$C$18:$C$86,$A106)</f>
        <v>3.2693984306887534E-4</v>
      </c>
      <c r="AP106" s="130" cm="1">
        <f t="array" ref="AP106">SUMPRODUCT(AP$18:AP$86,$B$18:$B$86*($C$18:$C$86=$A106))/SUMIFS($B$18:$B$86,$C$18:$C$86,$A106)</f>
        <v>1.9572883528923719E-4</v>
      </c>
      <c r="AQ106" s="130" cm="1">
        <f t="array" ref="AQ106">SUMPRODUCT(AQ$18:AQ$86,$B$18:$B$86*($C$18:$C$86=$A106))/SUMIFS($B$18:$B$86,$C$18:$C$86,$A106)</f>
        <v>1.6514679071387469E-4</v>
      </c>
      <c r="AR106" s="130" cm="1">
        <f t="array" ref="AR106">SUMPRODUCT(AR$18:AR$86,$B$18:$B$86*($C$18:$C$86=$A106))/SUMIFS($B$18:$B$86,$C$18:$C$86,$A106)</f>
        <v>1.0108661694319124E-4</v>
      </c>
      <c r="AS106" s="130" cm="1">
        <f t="array" ref="AS106">SUMPRODUCT(AS$18:AS$86,$B$18:$B$86*($C$18:$C$86=$A106))/SUMIFS($B$18:$B$86,$C$18:$C$86,$A106)</f>
        <v>0</v>
      </c>
      <c r="OS106" s="24"/>
      <c r="OT106" s="24"/>
      <c r="OU106" s="24"/>
      <c r="OV106" s="24"/>
    </row>
    <row r="107" spans="1:412" x14ac:dyDescent="0.3">
      <c r="A107" s="134" t="s">
        <v>200</v>
      </c>
      <c r="B107" s="24"/>
      <c r="C107" s="24"/>
      <c r="D107" s="130" cm="1">
        <f t="array" ref="D107">SUMPRODUCT(D$18:D$86,$B$18:$B$86*($C$18:$C$86=$A107))/SUMIFS($B$18:$B$86,$C$18:$C$86,$A107)</f>
        <v>2.4852995050105091E-4</v>
      </c>
      <c r="E107" s="130" cm="1">
        <f t="array" ref="E107">SUMPRODUCT(E$18:E$86,$B$18:$B$86*($C$18:$C$86=$A107))/SUMIFS($B$18:$B$86,$C$18:$C$86,$A107)</f>
        <v>6.3087104364996748E-5</v>
      </c>
      <c r="F107" s="130" cm="1">
        <f t="array" ref="F107">SUMPRODUCT(F$18:F$86,$B$18:$B$86*($C$18:$C$86=$A107))/SUMIFS($B$18:$B$86,$C$18:$C$86,$A107)</f>
        <v>2.1638876797193886E-3</v>
      </c>
      <c r="G107" s="130" cm="1">
        <f t="array" ref="G107">SUMPRODUCT(G$18:G$86,$B$18:$B$86*($C$18:$C$86=$A107))/SUMIFS($B$18:$B$86,$C$18:$C$86,$A107)</f>
        <v>0</v>
      </c>
      <c r="H107" s="130" cm="1">
        <f t="array" ref="H107">SUMPRODUCT(H$18:H$86,$B$18:$B$86*($C$18:$C$86=$A107))/SUMIFS($B$18:$B$86,$C$18:$C$86,$A107)</f>
        <v>2.5108667537268709E-3</v>
      </c>
      <c r="I107" s="130" cm="1">
        <f t="array" ref="I107">SUMPRODUCT(I$18:I$86,$B$18:$B$86*($C$18:$C$86=$A107))/SUMIFS($B$18:$B$86,$C$18:$C$86,$A107)</f>
        <v>5.9774442985412754E-4</v>
      </c>
      <c r="J107" s="130" cm="1">
        <f t="array" ref="J107">SUMPRODUCT(J$18:J$86,$B$18:$B$86*($C$18:$C$86=$A107))/SUMIFS($B$18:$B$86,$C$18:$C$86,$A107)</f>
        <v>1.8270629280517637E-5</v>
      </c>
      <c r="K107" s="130" cm="1">
        <f t="array" ref="K107">SUMPRODUCT(K$18:K$86,$B$18:$B$86*($C$18:$C$86=$A107))/SUMIFS($B$18:$B$86,$C$18:$C$86,$A107)</f>
        <v>1.0724807742049447E-4</v>
      </c>
      <c r="L107" s="130" cm="1">
        <f t="array" ref="L107">SUMPRODUCT(L$18:L$86,$B$18:$B$86*($C$18:$C$86=$A107))/SUMIFS($B$18:$B$86,$C$18:$C$86,$A107)</f>
        <v>6.2561723520354303E-4</v>
      </c>
      <c r="M107" s="130" cm="1">
        <f t="array" ref="M107">SUMPRODUCT(M$18:M$86,$B$18:$B$86*($C$18:$C$86=$A107))/SUMIFS($B$18:$B$86,$C$18:$C$86,$A107)</f>
        <v>0</v>
      </c>
      <c r="N107" s="130" cm="1">
        <f t="array" ref="N107">SUMPRODUCT(N$18:N$86,$B$18:$B$86*($C$18:$C$86=$A107))/SUMIFS($B$18:$B$86,$C$18:$C$86,$A107)</f>
        <v>1.4925592691332869E-3</v>
      </c>
      <c r="O107" s="130" cm="1">
        <f t="array" ref="O107">SUMPRODUCT(O$18:O$86,$B$18:$B$86*($C$18:$C$86=$A107))/SUMIFS($B$18:$B$86,$C$18:$C$86,$A107)</f>
        <v>1.2617420872999351E-5</v>
      </c>
      <c r="P107" s="130" cm="1">
        <f t="array" ref="P107">SUMPRODUCT(P$18:P$86,$B$18:$B$86*($C$18:$C$86=$A107))/SUMIFS($B$18:$B$86,$C$18:$C$86,$A107)</f>
        <v>1.8736869996404037E-3</v>
      </c>
      <c r="Q107" s="130" cm="1">
        <f t="array" ref="Q107">SUMPRODUCT(Q$18:Q$86,$B$18:$B$86*($C$18:$C$86=$A107))/SUMIFS($B$18:$B$86,$C$18:$C$86,$A107)</f>
        <v>4.2899230968197787E-4</v>
      </c>
      <c r="R107" s="130" cm="1">
        <f t="array" ref="R107">SUMPRODUCT(R$18:R$86,$B$18:$B$86*($C$18:$C$86=$A107))/SUMIFS($B$18:$B$86,$C$18:$C$86,$A107)</f>
        <v>6.4348846452296686E-4</v>
      </c>
      <c r="S107" s="130" cm="1">
        <f t="array" ref="S107">SUMPRODUCT(S$18:S$86,$B$18:$B$86*($C$18:$C$86=$A107))/SUMIFS($B$18:$B$86,$C$18:$C$86,$A107)</f>
        <v>0.52926926207014025</v>
      </c>
      <c r="T107" s="130" cm="1">
        <f t="array" ref="T107">SUMPRODUCT(T$18:T$86,$B$18:$B$86*($C$18:$C$86=$A107))/SUMIFS($B$18:$B$86,$C$18:$C$86,$A107)</f>
        <v>0.31864665543716209</v>
      </c>
      <c r="U107" s="130" cm="1">
        <f t="array" ref="U107">SUMPRODUCT(U$18:U$86,$B$18:$B$86*($C$18:$C$86=$A107))/SUMIFS($B$18:$B$86,$C$18:$C$86,$A107)</f>
        <v>3.5272000050469682E-2</v>
      </c>
      <c r="V107" s="130" cm="1">
        <f t="array" ref="V107">SUMPRODUCT(V$18:V$86,$B$18:$B$86*($C$18:$C$86=$A107))/SUMIFS($B$18:$B$86,$C$18:$C$86,$A107)</f>
        <v>5.7409264972147042E-4</v>
      </c>
      <c r="W107" s="130" cm="1">
        <f t="array" ref="W107">SUMPRODUCT(W$18:W$86,$B$18:$B$86*($C$18:$C$86=$A107))/SUMIFS($B$18:$B$86,$C$18:$C$86,$A107)</f>
        <v>2.6086517654926152E-2</v>
      </c>
      <c r="X107" s="130" cm="1">
        <f t="array" ref="X107">SUMPRODUCT(X$18:X$86,$B$18:$B$86*($C$18:$C$86=$A107))/SUMIFS($B$18:$B$86,$C$18:$C$86,$A107)</f>
        <v>1.4686677896171244E-2</v>
      </c>
      <c r="Y107" s="130" cm="1">
        <f t="array" ref="Y107">SUMPRODUCT(Y$18:Y$86,$B$18:$B$86*($C$18:$C$86=$A107))/SUMIFS($B$18:$B$86,$C$18:$C$86,$A107)</f>
        <v>8.3472281851808949E-3</v>
      </c>
      <c r="Z107" s="130" cm="1">
        <f t="array" ref="Z107">SUMPRODUCT(Z$18:Z$86,$B$18:$B$86*($C$18:$C$86=$A107))/SUMIFS($B$18:$B$86,$C$18:$C$86,$A107)</f>
        <v>5.535355269124141E-3</v>
      </c>
      <c r="AA107" s="130" cm="1">
        <f t="array" ref="AA107">SUMPRODUCT(AA$18:AA$86,$B$18:$B$86*($C$18:$C$86=$A107))/SUMIFS($B$18:$B$86,$C$18:$C$86,$A107)</f>
        <v>2.580262568528367E-3</v>
      </c>
      <c r="AB107" s="130" cm="1">
        <f t="array" ref="AB107">SUMPRODUCT(AB$18:AB$86,$B$18:$B$86*($C$18:$C$86=$A107))/SUMIFS($B$18:$B$86,$C$18:$C$86,$A107)</f>
        <v>1.8505550613732381E-4</v>
      </c>
      <c r="AC107" s="130" cm="1">
        <f t="array" ref="AC107">SUMPRODUCT(AC$18:AC$86,$B$18:$B$86*($C$18:$C$86=$A107))/SUMIFS($B$18:$B$86,$C$18:$C$86,$A107)</f>
        <v>9.2527753068661904E-5</v>
      </c>
      <c r="AD107" s="130" cm="1">
        <f t="array" ref="AD107">SUMPRODUCT(AD$18:AD$86,$B$18:$B$86*($C$18:$C$86=$A107))/SUMIFS($B$18:$B$86,$C$18:$C$86,$A107)</f>
        <v>3.5328778444398181E-4</v>
      </c>
      <c r="AE107" s="130" cm="1">
        <f t="array" ref="AE107">SUMPRODUCT(AE$18:AE$86,$B$18:$B$86*($C$18:$C$86=$A107))/SUMIFS($B$18:$B$86,$C$18:$C$86,$A107)</f>
        <v>2.5884638920958165E-2</v>
      </c>
      <c r="AF107" s="130" cm="1">
        <f t="array" ref="AF107">SUMPRODUCT(AF$18:AF$86,$B$18:$B$86*($C$18:$C$86=$A107))/SUMIFS($B$18:$B$86,$C$18:$C$86,$A107)</f>
        <v>1.8989218413864022E-3</v>
      </c>
      <c r="AG107" s="130" cm="1">
        <f t="array" ref="AG107">SUMPRODUCT(AG$18:AG$86,$B$18:$B$86*($C$18:$C$86=$A107))/SUMIFS($B$18:$B$86,$C$18:$C$86,$A107)</f>
        <v>7.8552940261749702E-5</v>
      </c>
      <c r="AH107" s="130" cm="1">
        <f t="array" ref="AH107">SUMPRODUCT(AH$18:AH$86,$B$18:$B$86*($C$18:$C$86=$A107))/SUMIFS($B$18:$B$86,$C$18:$C$86,$A107)</f>
        <v>0</v>
      </c>
      <c r="AI107" s="130" cm="1">
        <f t="array" ref="AI107">SUMPRODUCT(AI$18:AI$86,$B$18:$B$86*($C$18:$C$86=$A107))/SUMIFS($B$18:$B$86,$C$18:$C$86,$A107)</f>
        <v>0</v>
      </c>
      <c r="AJ107" s="130" cm="1">
        <f t="array" ref="AJ107">SUMPRODUCT(AJ$18:AJ$86,$B$18:$B$86*($C$18:$C$86=$A107))/SUMIFS($B$18:$B$86,$C$18:$C$86,$A107)</f>
        <v>0</v>
      </c>
      <c r="AK107" s="130" cm="1">
        <f t="array" ref="AK107">SUMPRODUCT(AK$18:AK$86,$B$18:$B$86*($C$18:$C$86=$A107))/SUMIFS($B$18:$B$86,$C$18:$C$86,$A107)</f>
        <v>2.5234841745998701E-5</v>
      </c>
      <c r="AL107" s="130" cm="1">
        <f t="array" ref="AL107">SUMPRODUCT(AL$18:AL$86,$B$18:$B$86*($C$18:$C$86=$A107))/SUMIFS($B$18:$B$86,$C$18:$C$86,$A107)</f>
        <v>0</v>
      </c>
      <c r="AM107" s="130" cm="1">
        <f t="array" ref="AM107">SUMPRODUCT(AM$18:AM$86,$B$18:$B$86*($C$18:$C$86=$A107))/SUMIFS($B$18:$B$86,$C$18:$C$86,$A107)</f>
        <v>1.1986549829349382E-4</v>
      </c>
      <c r="AN107" s="130" cm="1">
        <f t="array" ref="AN107">SUMPRODUCT(AN$18:AN$86,$B$18:$B$86*($C$18:$C$86=$A107))/SUMIFS($B$18:$B$86,$C$18:$C$86,$A107)</f>
        <v>2.123545984435789E-5</v>
      </c>
      <c r="AO107" s="130" cm="1">
        <f t="array" ref="AO107">SUMPRODUCT(AO$18:AO$86,$B$18:$B$86*($C$18:$C$86=$A107))/SUMIFS($B$18:$B$86,$C$18:$C$86,$A107)</f>
        <v>1.1986549829349381E-4</v>
      </c>
      <c r="AP107" s="130" cm="1">
        <f t="array" ref="AP107">SUMPRODUCT(AP$18:AP$86,$B$18:$B$86*($C$18:$C$86=$A107))/SUMIFS($B$18:$B$86,$C$18:$C$86,$A107)</f>
        <v>3.732397728804357E-5</v>
      </c>
      <c r="AQ107" s="130" cm="1">
        <f t="array" ref="AQ107">SUMPRODUCT(AQ$18:AQ$86,$B$18:$B$86*($C$18:$C$86=$A107))/SUMIFS($B$18:$B$86,$C$18:$C$86,$A107)</f>
        <v>3.2902557691688256E-6</v>
      </c>
      <c r="AR107" s="130" cm="1">
        <f t="array" ref="AR107">SUMPRODUCT(AR$18:AR$86,$B$18:$B$86*($C$18:$C$86=$A107))/SUMIFS($B$18:$B$86,$C$18:$C$86,$A107)</f>
        <v>0</v>
      </c>
      <c r="AS107" s="130" cm="1">
        <f t="array" ref="AS107">SUMPRODUCT(AS$18:AS$86,$B$18:$B$86*($C$18:$C$86=$A107))/SUMIFS($B$18:$B$86,$C$18:$C$86,$A107)</f>
        <v>0</v>
      </c>
      <c r="OS107" s="24"/>
      <c r="OT107" s="24"/>
      <c r="OU107" s="24"/>
      <c r="OV107" s="24"/>
    </row>
    <row r="108" spans="1:412" x14ac:dyDescent="0.3">
      <c r="A108" s="134" t="s">
        <v>98</v>
      </c>
      <c r="B108" s="24"/>
      <c r="C108" s="24"/>
      <c r="D108" s="130" cm="1">
        <f t="array" ref="D108">SUMPRODUCT(D$18:D$86,$B$18:$B$86*($C$18:$C$86=$A108))/SUMIFS($B$18:$B$86,$C$18:$C$86,$A108)</f>
        <v>0</v>
      </c>
      <c r="E108" s="130" cm="1">
        <f t="array" ref="E108">SUMPRODUCT(E$18:E$86,$B$18:$B$86*($C$18:$C$86=$A108))/SUMIFS($B$18:$B$86,$C$18:$C$86,$A108)</f>
        <v>0</v>
      </c>
      <c r="F108" s="130" cm="1">
        <f t="array" ref="F108">SUMPRODUCT(F$18:F$86,$B$18:$B$86*($C$18:$C$86=$A108))/SUMIFS($B$18:$B$86,$C$18:$C$86,$A108)</f>
        <v>0</v>
      </c>
      <c r="G108" s="130" cm="1">
        <f t="array" ref="G108">SUMPRODUCT(G$18:G$86,$B$18:$B$86*($C$18:$C$86=$A108))/SUMIFS($B$18:$B$86,$C$18:$C$86,$A108)</f>
        <v>0</v>
      </c>
      <c r="H108" s="130" cm="1">
        <f t="array" ref="H108">SUMPRODUCT(H$18:H$86,$B$18:$B$86*($C$18:$C$86=$A108))/SUMIFS($B$18:$B$86,$C$18:$C$86,$A108)</f>
        <v>7.9570320270539103E-4</v>
      </c>
      <c r="I108" s="130" cm="1">
        <f t="array" ref="I108">SUMPRODUCT(I$18:I$86,$B$18:$B$86*($C$18:$C$86=$A108))/SUMIFS($B$18:$B$86,$C$18:$C$86,$A108)</f>
        <v>0</v>
      </c>
      <c r="J108" s="130" cm="1">
        <f t="array" ref="J108">SUMPRODUCT(J$18:J$86,$B$18:$B$86*($C$18:$C$86=$A108))/SUMIFS($B$18:$B$86,$C$18:$C$86,$A108)</f>
        <v>0</v>
      </c>
      <c r="K108" s="130" cm="1">
        <f t="array" ref="K108">SUMPRODUCT(K$18:K$86,$B$18:$B$86*($C$18:$C$86=$A108))/SUMIFS($B$18:$B$86,$C$18:$C$86,$A108)</f>
        <v>0</v>
      </c>
      <c r="L108" s="130" cm="1">
        <f t="array" ref="L108">SUMPRODUCT(L$18:L$86,$B$18:$B$86*($C$18:$C$86=$A108))/SUMIFS($B$18:$B$86,$C$18:$C$86,$A108)</f>
        <v>0</v>
      </c>
      <c r="M108" s="130" cm="1">
        <f t="array" ref="M108">SUMPRODUCT(M$18:M$86,$B$18:$B$86*($C$18:$C$86=$A108))/SUMIFS($B$18:$B$86,$C$18:$C$86,$A108)</f>
        <v>0</v>
      </c>
      <c r="N108" s="130" cm="1">
        <f t="array" ref="N108">SUMPRODUCT(N$18:N$86,$B$18:$B$86*($C$18:$C$86=$A108))/SUMIFS($B$18:$B$86,$C$18:$C$86,$A108)</f>
        <v>0</v>
      </c>
      <c r="O108" s="130" cm="1">
        <f t="array" ref="O108">SUMPRODUCT(O$18:O$86,$B$18:$B$86*($C$18:$C$86=$A108))/SUMIFS($B$18:$B$86,$C$18:$C$86,$A108)</f>
        <v>0</v>
      </c>
      <c r="P108" s="130" cm="1">
        <f t="array" ref="P108">SUMPRODUCT(P$18:P$86,$B$18:$B$86*($C$18:$C$86=$A108))/SUMIFS($B$18:$B$86,$C$18:$C$86,$A108)</f>
        <v>2.7849612094688683E-3</v>
      </c>
      <c r="Q108" s="130" cm="1">
        <f t="array" ref="Q108">SUMPRODUCT(Q$18:Q$86,$B$18:$B$86*($C$18:$C$86=$A108))/SUMIFS($B$18:$B$86,$C$18:$C$86,$A108)</f>
        <v>0</v>
      </c>
      <c r="R108" s="130" cm="1">
        <f t="array" ref="R108">SUMPRODUCT(R$18:R$86,$B$18:$B$86*($C$18:$C$86=$A108))/SUMIFS($B$18:$B$86,$C$18:$C$86,$A108)</f>
        <v>0</v>
      </c>
      <c r="S108" s="130" cm="1">
        <f t="array" ref="S108">SUMPRODUCT(S$18:S$86,$B$18:$B$86*($C$18:$C$86=$A108))/SUMIFS($B$18:$B$86,$C$18:$C$86,$A108)</f>
        <v>7.9570320270539103E-4</v>
      </c>
      <c r="T108" s="130" cm="1">
        <f t="array" ref="T108">SUMPRODUCT(T$18:T$86,$B$18:$B$86*($C$18:$C$86=$A108))/SUMIFS($B$18:$B$86,$C$18:$C$86,$A108)</f>
        <v>0.89456932564153557</v>
      </c>
      <c r="U108" s="130" cm="1">
        <f t="array" ref="U108">SUMPRODUCT(U$18:U$86,$B$18:$B$86*($C$18:$C$86=$A108))/SUMIFS($B$18:$B$86,$C$18:$C$86,$A108)</f>
        <v>8.7527352297592995E-3</v>
      </c>
      <c r="V108" s="130" cm="1">
        <f t="array" ref="V108">SUMPRODUCT(V$18:V$86,$B$18:$B$86*($C$18:$C$86=$A108))/SUMIFS($B$18:$B$86,$C$18:$C$86,$A108)</f>
        <v>0</v>
      </c>
      <c r="W108" s="130" cm="1">
        <f t="array" ref="W108">SUMPRODUCT(W$18:W$86,$B$18:$B$86*($C$18:$C$86=$A108))/SUMIFS($B$18:$B$86,$C$18:$C$86,$A108)</f>
        <v>9.7473642331410391E-3</v>
      </c>
      <c r="X108" s="130" cm="1">
        <f t="array" ref="X108">SUMPRODUCT(X$18:X$86,$B$18:$B$86*($C$18:$C$86=$A108))/SUMIFS($B$18:$B$86,$C$18:$C$86,$A108)</f>
        <v>2.108613487169286E-2</v>
      </c>
      <c r="Y108" s="130" cm="1">
        <f t="array" ref="Y108">SUMPRODUCT(Y$18:Y$86,$B$18:$B$86*($C$18:$C$86=$A108))/SUMIFS($B$18:$B$86,$C$18:$C$86,$A108)</f>
        <v>8.7381763300173384E-3</v>
      </c>
      <c r="Z108" s="130" cm="1">
        <f t="array" ref="Z108">SUMPRODUCT(Z$18:Z$86,$B$18:$B$86*($C$18:$C$86=$A108))/SUMIFS($B$18:$B$86,$C$18:$C$86,$A108)</f>
        <v>8.5366615365888299E-3</v>
      </c>
      <c r="AA108" s="130" cm="1">
        <f t="array" ref="AA108">SUMPRODUCT(AA$18:AA$86,$B$18:$B$86*($C$18:$C$86=$A108))/SUMIFS($B$18:$B$86,$C$18:$C$86,$A108)</f>
        <v>1.1736622239904515E-2</v>
      </c>
      <c r="AB108" s="130" cm="1">
        <f t="array" ref="AB108">SUMPRODUCT(AB$18:AB$86,$B$18:$B$86*($C$18:$C$86=$A108))/SUMIFS($B$18:$B$86,$C$18:$C$86,$A108)</f>
        <v>0</v>
      </c>
      <c r="AC108" s="130" cm="1">
        <f t="array" ref="AC108">SUMPRODUCT(AC$18:AC$86,$B$18:$B$86*($C$18:$C$86=$A108))/SUMIFS($B$18:$B$86,$C$18:$C$86,$A108)</f>
        <v>0</v>
      </c>
      <c r="AD108" s="130" cm="1">
        <f t="array" ref="AD108">SUMPRODUCT(AD$18:AD$86,$B$18:$B$86*($C$18:$C$86=$A108))/SUMIFS($B$18:$B$86,$C$18:$C$86,$A108)</f>
        <v>0</v>
      </c>
      <c r="AE108" s="130" cm="1">
        <f t="array" ref="AE108">SUMPRODUCT(AE$18:AE$86,$B$18:$B$86*($C$18:$C$86=$A108))/SUMIFS($B$18:$B$86,$C$18:$C$86,$A108)</f>
        <v>2.983887010145216E-3</v>
      </c>
      <c r="AF108" s="130" cm="1">
        <f t="array" ref="AF108">SUMPRODUCT(AF$18:AF$86,$B$18:$B$86*($C$18:$C$86=$A108))/SUMIFS($B$18:$B$86,$C$18:$C$86,$A108)</f>
        <v>4.9731450169086932E-3</v>
      </c>
      <c r="AG108" s="130" cm="1">
        <f t="array" ref="AG108">SUMPRODUCT(AG$18:AG$86,$B$18:$B$86*($C$18:$C$86=$A108))/SUMIFS($B$18:$B$86,$C$18:$C$86,$A108)</f>
        <v>0</v>
      </c>
      <c r="AH108" s="130" cm="1">
        <f t="array" ref="AH108">SUMPRODUCT(AH$18:AH$86,$B$18:$B$86*($C$18:$C$86=$A108))/SUMIFS($B$18:$B$86,$C$18:$C$86,$A108)</f>
        <v>0</v>
      </c>
      <c r="AI108" s="130" cm="1">
        <f t="array" ref="AI108">SUMPRODUCT(AI$18:AI$86,$B$18:$B$86*($C$18:$C$86=$A108))/SUMIFS($B$18:$B$86,$C$18:$C$86,$A108)</f>
        <v>0</v>
      </c>
      <c r="AJ108" s="130" cm="1">
        <f t="array" ref="AJ108">SUMPRODUCT(AJ$18:AJ$86,$B$18:$B$86*($C$18:$C$86=$A108))/SUMIFS($B$18:$B$86,$C$18:$C$86,$A108)</f>
        <v>0</v>
      </c>
      <c r="AK108" s="130" cm="1">
        <f t="array" ref="AK108">SUMPRODUCT(AK$18:AK$86,$B$18:$B$86*($C$18:$C$86=$A108))/SUMIFS($B$18:$B$86,$C$18:$C$86,$A108)</f>
        <v>0</v>
      </c>
      <c r="AL108" s="130" cm="1">
        <f t="array" ref="AL108">SUMPRODUCT(AL$18:AL$86,$B$18:$B$86*($C$18:$C$86=$A108))/SUMIFS($B$18:$B$86,$C$18:$C$86,$A108)</f>
        <v>0</v>
      </c>
      <c r="AM108" s="130" cm="1">
        <f t="array" ref="AM108">SUMPRODUCT(AM$18:AM$86,$B$18:$B$86*($C$18:$C$86=$A108))/SUMIFS($B$18:$B$86,$C$18:$C$86,$A108)</f>
        <v>0</v>
      </c>
      <c r="AN108" s="130" cm="1">
        <f t="array" ref="AN108">SUMPRODUCT(AN$18:AN$86,$B$18:$B$86*($C$18:$C$86=$A108))/SUMIFS($B$18:$B$86,$C$18:$C$86,$A108)</f>
        <v>0</v>
      </c>
      <c r="AO108" s="130" cm="1">
        <f t="array" ref="AO108">SUMPRODUCT(AO$18:AO$86,$B$18:$B$86*($C$18:$C$86=$A108))/SUMIFS($B$18:$B$86,$C$18:$C$86,$A108)</f>
        <v>0</v>
      </c>
      <c r="AP108" s="130" cm="1">
        <f t="array" ref="AP108">SUMPRODUCT(AP$18:AP$86,$B$18:$B$86*($C$18:$C$86=$A108))/SUMIFS($B$18:$B$86,$C$18:$C$86,$A108)</f>
        <v>0</v>
      </c>
      <c r="AQ108" s="130" cm="1">
        <f t="array" ref="AQ108">SUMPRODUCT(AQ$18:AQ$86,$B$18:$B$86*($C$18:$C$86=$A108))/SUMIFS($B$18:$B$86,$C$18:$C$86,$A108)</f>
        <v>0</v>
      </c>
      <c r="AR108" s="130" cm="1">
        <f t="array" ref="AR108">SUMPRODUCT(AR$18:AR$86,$B$18:$B$86*($C$18:$C$86=$A108))/SUMIFS($B$18:$B$86,$C$18:$C$86,$A108)</f>
        <v>0</v>
      </c>
      <c r="AS108" s="130" cm="1">
        <f t="array" ref="AS108">SUMPRODUCT(AS$18:AS$86,$B$18:$B$86*($C$18:$C$86=$A108))/SUMIFS($B$18:$B$86,$C$18:$C$86,$A108)</f>
        <v>0</v>
      </c>
      <c r="OS108" s="24"/>
      <c r="OT108" s="24"/>
      <c r="OU108" s="24"/>
      <c r="OV108" s="24"/>
    </row>
    <row r="109" spans="1:412" x14ac:dyDescent="0.3">
      <c r="A109" s="134" t="s">
        <v>99</v>
      </c>
      <c r="B109" s="24"/>
      <c r="C109" s="24"/>
      <c r="D109" s="130" cm="1">
        <f t="array" ref="D109">SUMPRODUCT(D$18:D$86,$B$18:$B$86*($C$18:$C$86=$A109))/SUMIFS($B$18:$B$86,$C$18:$C$86,$A109)</f>
        <v>3.8073902636570335E-4</v>
      </c>
      <c r="E109" s="130" cm="1">
        <f t="array" ref="E109">SUMPRODUCT(E$18:E$86,$B$18:$B$86*($C$18:$C$86=$A109))/SUMIFS($B$18:$B$86,$C$18:$C$86,$A109)</f>
        <v>2.7795020985240845E-5</v>
      </c>
      <c r="F109" s="130" cm="1">
        <f t="array" ref="F109">SUMPRODUCT(F$18:F$86,$B$18:$B$86*($C$18:$C$86=$A109))/SUMIFS($B$18:$B$86,$C$18:$C$86,$A109)</f>
        <v>1.0840058184243928E-3</v>
      </c>
      <c r="G109" s="130" cm="1">
        <f t="array" ref="G109">SUMPRODUCT(G$18:G$86,$B$18:$B$86*($C$18:$C$86=$A109))/SUMIFS($B$18:$B$86,$C$18:$C$86,$A109)</f>
        <v>3.8449779029583168E-4</v>
      </c>
      <c r="H109" s="130" cm="1">
        <f t="array" ref="H109">SUMPRODUCT(H$18:H$86,$B$18:$B$86*($C$18:$C$86=$A109))/SUMIFS($B$18:$B$86,$C$18:$C$86,$A109)</f>
        <v>1.7603513290652534E-4</v>
      </c>
      <c r="I109" s="130" cm="1">
        <f t="array" ref="I109">SUMPRODUCT(I$18:I$86,$B$18:$B$86*($C$18:$C$86=$A109))/SUMIFS($B$18:$B$86,$C$18:$C$86,$A109)</f>
        <v>6.5532453104282331E-4</v>
      </c>
      <c r="J109" s="130" cm="1">
        <f t="array" ref="J109">SUMPRODUCT(J$18:J$86,$B$18:$B$86*($C$18:$C$86=$A109))/SUMIFS($B$18:$B$86,$C$18:$C$86,$A109)</f>
        <v>1.8104107150968655E-4</v>
      </c>
      <c r="K109" s="130" cm="1">
        <f t="array" ref="K109">SUMPRODUCT(K$18:K$86,$B$18:$B$86*($C$18:$C$86=$A109))/SUMIFS($B$18:$B$86,$C$18:$C$86,$A109)</f>
        <v>9.3576570650310837E-4</v>
      </c>
      <c r="L109" s="130" cm="1">
        <f t="array" ref="L109">SUMPRODUCT(L$18:L$86,$B$18:$B$86*($C$18:$C$86=$A109))/SUMIFS($B$18:$B$86,$C$18:$C$86,$A109)</f>
        <v>5.0965738541525727E-4</v>
      </c>
      <c r="M109" s="130" cm="1">
        <f t="array" ref="M109">SUMPRODUCT(M$18:M$86,$B$18:$B$86*($C$18:$C$86=$A109))/SUMIFS($B$18:$B$86,$C$18:$C$86,$A109)</f>
        <v>1.0678557572542381E-4</v>
      </c>
      <c r="N109" s="130" cm="1">
        <f t="array" ref="N109">SUMPRODUCT(N$18:N$86,$B$18:$B$86*($C$18:$C$86=$A109))/SUMIFS($B$18:$B$86,$C$18:$C$86,$A109)</f>
        <v>4.5018209238111516E-4</v>
      </c>
      <c r="O109" s="130" cm="1">
        <f t="array" ref="O109">SUMPRODUCT(O$18:O$86,$B$18:$B$86*($C$18:$C$86=$A109))/SUMIFS($B$18:$B$86,$C$18:$C$86,$A109)</f>
        <v>7.412005596064225E-5</v>
      </c>
      <c r="P109" s="130" cm="1">
        <f t="array" ref="P109">SUMPRODUCT(P$18:P$86,$B$18:$B$86*($C$18:$C$86=$A109))/SUMIFS($B$18:$B$86,$C$18:$C$86,$A109)</f>
        <v>3.0389222943863325E-3</v>
      </c>
      <c r="Q109" s="130" cm="1">
        <f t="array" ref="Q109">SUMPRODUCT(Q$18:Q$86,$B$18:$B$86*($C$18:$C$86=$A109))/SUMIFS($B$18:$B$86,$C$18:$C$86,$A109)</f>
        <v>2.7424420705437634E-4</v>
      </c>
      <c r="R109" s="130" cm="1">
        <f t="array" ref="R109">SUMPRODUCT(R$18:R$86,$B$18:$B$86*($C$18:$C$86=$A109))/SUMIFS($B$18:$B$86,$C$18:$C$86,$A109)</f>
        <v>4.113663105815644E-4</v>
      </c>
      <c r="S109" s="130" cm="1">
        <f t="array" ref="S109">SUMPRODUCT(S$18:S$86,$B$18:$B$86*($C$18:$C$86=$A109))/SUMIFS($B$18:$B$86,$C$18:$C$86,$A109)</f>
        <v>1.4800848674640748E-2</v>
      </c>
      <c r="T109" s="130" cm="1">
        <f t="array" ref="T109">SUMPRODUCT(T$18:T$86,$B$18:$B$86*($C$18:$C$86=$A109))/SUMIFS($B$18:$B$86,$C$18:$C$86,$A109)</f>
        <v>2.7563395810363835E-3</v>
      </c>
      <c r="U109" s="130" cm="1">
        <f t="array" ref="U109">SUMPRODUCT(U$18:U$86,$B$18:$B$86*($C$18:$C$86=$A109))/SUMIFS($B$18:$B$86,$C$18:$C$86,$A109)</f>
        <v>0.38855123085617932</v>
      </c>
      <c r="V109" s="130" cm="1">
        <f t="array" ref="V109">SUMPRODUCT(V$18:V$86,$B$18:$B$86*($C$18:$C$86=$A109))/SUMIFS($B$18:$B$86,$C$18:$C$86,$A109)</f>
        <v>0.45391585520647065</v>
      </c>
      <c r="W109" s="130" cm="1">
        <f t="array" ref="W109">SUMPRODUCT(W$18:W$86,$B$18:$B$86*($C$18:$C$86=$A109))/SUMIFS($B$18:$B$86,$C$18:$C$86,$A109)</f>
        <v>9.5800172329130115E-3</v>
      </c>
      <c r="X109" s="130" cm="1">
        <f t="array" ref="X109">SUMPRODUCT(X$18:X$86,$B$18:$B$86*($C$18:$C$86=$A109))/SUMIFS($B$18:$B$86,$C$18:$C$86,$A109)</f>
        <v>1.5792204423114339E-2</v>
      </c>
      <c r="Y109" s="130" cm="1">
        <f t="array" ref="Y109">SUMPRODUCT(Y$18:Y$86,$B$18:$B$86*($C$18:$C$86=$A109))/SUMIFS($B$18:$B$86,$C$18:$C$86,$A109)</f>
        <v>5.6742628171508125E-3</v>
      </c>
      <c r="Z109" s="130" cm="1">
        <f t="array" ref="Z109">SUMPRODUCT(Z$18:Z$86,$B$18:$B$86*($C$18:$C$86=$A109))/SUMIFS($B$18:$B$86,$C$18:$C$86,$A109)</f>
        <v>5.2928828404641423E-3</v>
      </c>
      <c r="AA109" s="130" cm="1">
        <f t="array" ref="AA109">SUMPRODUCT(AA$18:AA$86,$B$18:$B$86*($C$18:$C$86=$A109))/SUMIFS($B$18:$B$86,$C$18:$C$86,$A109)</f>
        <v>7.4583306310396268E-3</v>
      </c>
      <c r="AB109" s="130" cm="1">
        <f t="array" ref="AB109">SUMPRODUCT(AB$18:AB$86,$B$18:$B$86*($C$18:$C$86=$A109))/SUMIFS($B$18:$B$86,$C$18:$C$86,$A109)</f>
        <v>2.3440467697553114E-3</v>
      </c>
      <c r="AC109" s="130" cm="1">
        <f t="array" ref="AC109">SUMPRODUCT(AC$18:AC$86,$B$18:$B$86*($C$18:$C$86=$A109))/SUMIFS($B$18:$B$86,$C$18:$C$86,$A109)</f>
        <v>1.1720233848776557E-3</v>
      </c>
      <c r="AD109" s="130" cm="1">
        <f t="array" ref="AD109">SUMPRODUCT(AD$18:AD$86,$B$18:$B$86*($C$18:$C$86=$A109))/SUMIFS($B$18:$B$86,$C$18:$C$86,$A109)</f>
        <v>3.4743776231551055E-4</v>
      </c>
      <c r="AE109" s="130" cm="1">
        <f t="array" ref="AE109">SUMPRODUCT(AE$18:AE$86,$B$18:$B$86*($C$18:$C$86=$A109))/SUMIFS($B$18:$B$86,$C$18:$C$86,$A109)</f>
        <v>1.0367542827494835E-2</v>
      </c>
      <c r="AF109" s="130" cm="1">
        <f t="array" ref="AF109">SUMPRODUCT(AF$18:AF$86,$B$18:$B$86*($C$18:$C$86=$A109))/SUMIFS($B$18:$B$86,$C$18:$C$86,$A109)</f>
        <v>1.079373314926853E-2</v>
      </c>
      <c r="AG109" s="130" cm="1">
        <f t="array" ref="AG109">SUMPRODUCT(AG$18:AG$86,$B$18:$B$86*($C$18:$C$86=$A109))/SUMIFS($B$18:$B$86,$C$18:$C$86,$A109)</f>
        <v>4.140413532239306E-4</v>
      </c>
      <c r="AH109" s="130" cm="1">
        <f t="array" ref="AH109">SUMPRODUCT(AH$18:AH$86,$B$18:$B$86*($C$18:$C$86=$A109))/SUMIFS($B$18:$B$86,$C$18:$C$86,$A109)</f>
        <v>4.4441678392909871E-3</v>
      </c>
      <c r="AI109" s="130" cm="1">
        <f t="array" ref="AI109">SUMPRODUCT(AI$18:AI$86,$B$18:$B$86*($C$18:$C$86=$A109))/SUMIFS($B$18:$B$86,$C$18:$C$86,$A109)</f>
        <v>1.1117503638828495E-3</v>
      </c>
      <c r="AJ109" s="130" cm="1">
        <f t="array" ref="AJ109">SUMPRODUCT(AJ$18:AJ$86,$B$18:$B$86*($C$18:$C$86=$A109))/SUMIFS($B$18:$B$86,$C$18:$C$86,$A109)</f>
        <v>1.0284157764539111E-3</v>
      </c>
      <c r="AK109" s="130" cm="1">
        <f t="array" ref="AK109">SUMPRODUCT(AK$18:AK$86,$B$18:$B$86*($C$18:$C$86=$A109))/SUMIFS($B$18:$B$86,$C$18:$C$86,$A109)</f>
        <v>1.2498494436363302E-2</v>
      </c>
      <c r="AL109" s="130" cm="1">
        <f t="array" ref="AL109">SUMPRODUCT(AL$18:AL$86,$B$18:$B$86*($C$18:$C$86=$A109))/SUMIFS($B$18:$B$86,$C$18:$C$86,$A109)</f>
        <v>1.7649838325627934E-3</v>
      </c>
      <c r="AM109" s="130" cm="1">
        <f t="array" ref="AM109">SUMPRODUCT(AM$18:AM$86,$B$18:$B$86*($C$18:$C$86=$A109))/SUMIFS($B$18:$B$86,$C$18:$C$86,$A109)</f>
        <v>2.7331770635486829E-4</v>
      </c>
      <c r="AN109" s="130" cm="1">
        <f t="array" ref="AN109">SUMPRODUCT(AN$18:AN$86,$B$18:$B$86*($C$18:$C$86=$A109))/SUMIFS($B$18:$B$86,$C$18:$C$86,$A109)</f>
        <v>1.9705243231652753E-3</v>
      </c>
      <c r="AO109" s="130" cm="1">
        <f t="array" ref="AO109">SUMPRODUCT(AO$18:AO$86,$B$18:$B$86*($C$18:$C$86=$A109))/SUMIFS($B$18:$B$86,$C$18:$C$86,$A109)</f>
        <v>1.4916661262079252E-3</v>
      </c>
      <c r="AP109" s="130" cm="1">
        <f t="array" ref="AP109">SUMPRODUCT(AP$18:AP$86,$B$18:$B$86*($C$18:$C$86=$A109))/SUMIFS($B$18:$B$86,$C$18:$C$86,$A109)</f>
        <v>2.7161919726090551E-3</v>
      </c>
      <c r="AQ109" s="130" cm="1">
        <f t="array" ref="AQ109">SUMPRODUCT(AQ$18:AQ$86,$B$18:$B$86*($C$18:$C$86=$A109))/SUMIFS($B$18:$B$86,$C$18:$C$86,$A109)</f>
        <v>4.1411010228042581E-4</v>
      </c>
      <c r="AR109" s="130" cm="1">
        <f t="array" ref="AR109">SUMPRODUCT(AR$18:AR$86,$B$18:$B$86*($C$18:$C$86=$A109))/SUMIFS($B$18:$B$86,$C$18:$C$86,$A109)</f>
        <v>3.3506228359653496E-3</v>
      </c>
      <c r="AS109" s="130" cm="1">
        <f t="array" ref="AS109">SUMPRODUCT(AS$18:AS$86,$B$18:$B$86*($C$18:$C$86=$A109))/SUMIFS($B$18:$B$86,$C$18:$C$86,$A109)</f>
        <v>0</v>
      </c>
      <c r="OS109" s="24"/>
      <c r="OT109" s="24"/>
      <c r="OU109" s="24"/>
      <c r="OV109" s="24"/>
    </row>
    <row r="110" spans="1:412" x14ac:dyDescent="0.3">
      <c r="A110" s="134" t="s">
        <v>100</v>
      </c>
      <c r="B110" s="24"/>
      <c r="C110" s="24"/>
      <c r="D110" s="130" cm="1">
        <f t="array" ref="D110">SUMPRODUCT(D$18:D$86,$B$18:$B$86*($C$18:$C$86=$A110))/SUMIFS($B$18:$B$86,$C$18:$C$86,$A110)</f>
        <v>2.7239875116410225E-4</v>
      </c>
      <c r="E110" s="130" cm="1">
        <f t="array" ref="E110">SUMPRODUCT(E$18:E$86,$B$18:$B$86*($C$18:$C$86=$A110))/SUMIFS($B$18:$B$86,$C$18:$C$86,$A110)</f>
        <v>1.2774506729842409E-4</v>
      </c>
      <c r="F110" s="130" cm="1">
        <f t="array" ref="F110">SUMPRODUCT(F$18:F$86,$B$18:$B$86*($C$18:$C$86=$A110))/SUMIFS($B$18:$B$86,$C$18:$C$86,$A110)</f>
        <v>3.1820134945243824E-3</v>
      </c>
      <c r="G110" s="130" cm="1">
        <f t="array" ref="G110">SUMPRODUCT(G$18:G$86,$B$18:$B$86*($C$18:$C$86=$A110))/SUMIFS($B$18:$B$86,$C$18:$C$86,$A110)</f>
        <v>1.1613187936220372E-4</v>
      </c>
      <c r="H110" s="130" cm="1">
        <f t="array" ref="H110">SUMPRODUCT(H$18:H$86,$B$18:$B$86*($C$18:$C$86=$A110))/SUMIFS($B$18:$B$86,$C$18:$C$86,$A110)</f>
        <v>1.0451869142598335E-4</v>
      </c>
      <c r="I110" s="130" cm="1">
        <f t="array" ref="I110">SUMPRODUCT(I$18:I$86,$B$18:$B$86*($C$18:$C$86=$A110))/SUMIFS($B$18:$B$86,$C$18:$C$86,$A110)</f>
        <v>4.4449901645471162E-4</v>
      </c>
      <c r="J110" s="130" cm="1">
        <f t="array" ref="J110">SUMPRODUCT(J$18:J$86,$B$18:$B$86*($C$18:$C$86=$A110))/SUMIFS($B$18:$B$86,$C$18:$C$86,$A110)</f>
        <v>2.1349036676080471E-4</v>
      </c>
      <c r="K110" s="130" cm="1">
        <f t="array" ref="K110">SUMPRODUCT(K$18:K$86,$B$18:$B$86*($C$18:$C$86=$A110))/SUMIFS($B$18:$B$86,$C$18:$C$86,$A110)</f>
        <v>1.2774506729842409E-4</v>
      </c>
      <c r="L110" s="130" cm="1">
        <f t="array" ref="L110">SUMPRODUCT(L$18:L$86,$B$18:$B$86*($C$18:$C$86=$A110))/SUMIFS($B$18:$B$86,$C$18:$C$86,$A110)</f>
        <v>6.5698912348170801E-4</v>
      </c>
      <c r="M110" s="130" cm="1">
        <f t="array" ref="M110">SUMPRODUCT(M$18:M$86,$B$18:$B$86*($C$18:$C$86=$A110))/SUMIFS($B$18:$B$86,$C$18:$C$86,$A110)</f>
        <v>4.7676813896670589E-5</v>
      </c>
      <c r="N110" s="130" cm="1">
        <f t="array" ref="N110">SUMPRODUCT(N$18:N$86,$B$18:$B$86*($C$18:$C$86=$A110))/SUMIFS($B$18:$B$86,$C$18:$C$86,$A110)</f>
        <v>4.5013425998285202E-4</v>
      </c>
      <c r="O110" s="130" cm="1">
        <f t="array" ref="O110">SUMPRODUCT(O$18:O$86,$B$18:$B$86*($C$18:$C$86=$A110))/SUMIFS($B$18:$B$86,$C$18:$C$86,$A110)</f>
        <v>6.9679127617322236E-5</v>
      </c>
      <c r="P110" s="130" cm="1">
        <f t="array" ref="P110">SUMPRODUCT(P$18:P$86,$B$18:$B$86*($C$18:$C$86=$A110))/SUMIFS($B$18:$B$86,$C$18:$C$86,$A110)</f>
        <v>2.6942596012031264E-3</v>
      </c>
      <c r="Q110" s="130" cm="1">
        <f t="array" ref="Q110">SUMPRODUCT(Q$18:Q$86,$B$18:$B$86*($C$18:$C$86=$A110))/SUMIFS($B$18:$B$86,$C$18:$C$86,$A110)</f>
        <v>5.1562554436818456E-4</v>
      </c>
      <c r="R110" s="130" cm="1">
        <f t="array" ref="R110">SUMPRODUCT(R$18:R$86,$B$18:$B$86*($C$18:$C$86=$A110))/SUMIFS($B$18:$B$86,$C$18:$C$86,$A110)</f>
        <v>7.7343831655227657E-4</v>
      </c>
      <c r="S110" s="130" cm="1">
        <f t="array" ref="S110">SUMPRODUCT(S$18:S$86,$B$18:$B$86*($C$18:$C$86=$A110))/SUMIFS($B$18:$B$86,$C$18:$C$86,$A110)</f>
        <v>2.2761848354991929E-3</v>
      </c>
      <c r="T110" s="130" cm="1">
        <f t="array" ref="T110">SUMPRODUCT(T$18:T$86,$B$18:$B$86*($C$18:$C$86=$A110))/SUMIFS($B$18:$B$86,$C$18:$C$86,$A110)</f>
        <v>4.1575212811668935E-3</v>
      </c>
      <c r="U110" s="130" cm="1">
        <f t="array" ref="U110">SUMPRODUCT(U$18:U$86,$B$18:$B$86*($C$18:$C$86=$A110))/SUMIFS($B$18:$B$86,$C$18:$C$86,$A110)</f>
        <v>7.1537237687117495E-3</v>
      </c>
      <c r="V110" s="130" cm="1">
        <f t="array" ref="V110">SUMPRODUCT(V$18:V$86,$B$18:$B$86*($C$18:$C$86=$A110))/SUMIFS($B$18:$B$86,$C$18:$C$86,$A110)</f>
        <v>0.14273769292408459</v>
      </c>
      <c r="W110" s="130" cm="1">
        <f t="array" ref="W110">SUMPRODUCT(W$18:W$86,$B$18:$B$86*($C$18:$C$86=$A110))/SUMIFS($B$18:$B$86,$C$18:$C$86,$A110)</f>
        <v>0.61331568128767033</v>
      </c>
      <c r="X110" s="130" cm="1">
        <f t="array" ref="X110">SUMPRODUCT(X$18:X$86,$B$18:$B$86*($C$18:$C$86=$A110))/SUMIFS($B$18:$B$86,$C$18:$C$86,$A110)</f>
        <v>3.3852442834082383E-2</v>
      </c>
      <c r="Y110" s="130" cm="1">
        <f t="array" ref="Y110">SUMPRODUCT(Y$18:Y$86,$B$18:$B$86*($C$18:$C$86=$A110))/SUMIFS($B$18:$B$86,$C$18:$C$86,$A110)</f>
        <v>1.580865970183121E-2</v>
      </c>
      <c r="Z110" s="130" cm="1">
        <f t="array" ref="Z110">SUMPRODUCT(Z$18:Z$86,$B$18:$B$86*($C$18:$C$86=$A110))/SUMIFS($B$18:$B$86,$C$18:$C$86,$A110)</f>
        <v>3.3166564783800975E-3</v>
      </c>
      <c r="AA110" s="130" cm="1">
        <f t="array" ref="AA110">SUMPRODUCT(AA$18:AA$86,$B$18:$B$86*($C$18:$C$86=$A110))/SUMIFS($B$18:$B$86,$C$18:$C$86,$A110)</f>
        <v>2.1983764763265162E-2</v>
      </c>
      <c r="AB110" s="130" cm="1">
        <f t="array" ref="AB110">SUMPRODUCT(AB$18:AB$86,$B$18:$B$86*($C$18:$C$86=$A110))/SUMIFS($B$18:$B$86,$C$18:$C$86,$A110)</f>
        <v>1.8782395955513748E-2</v>
      </c>
      <c r="AC110" s="130" cm="1">
        <f t="array" ref="AC110">SUMPRODUCT(AC$18:AC$86,$B$18:$B$86*($C$18:$C$86=$A110))/SUMIFS($B$18:$B$86,$C$18:$C$86,$A110)</f>
        <v>9.3911979777568742E-3</v>
      </c>
      <c r="AD110" s="130" cm="1">
        <f t="array" ref="AD110">SUMPRODUCT(AD$18:AD$86,$B$18:$B$86*($C$18:$C$86=$A110))/SUMIFS($B$18:$B$86,$C$18:$C$86,$A110)</f>
        <v>8.4776271934408718E-4</v>
      </c>
      <c r="AE110" s="130" cm="1">
        <f t="array" ref="AE110">SUMPRODUCT(AE$18:AE$86,$B$18:$B$86*($C$18:$C$86=$A110))/SUMIFS($B$18:$B$86,$C$18:$C$86,$A110)</f>
        <v>4.4304311976680721E-2</v>
      </c>
      <c r="AF110" s="130" cm="1">
        <f t="array" ref="AF110">SUMPRODUCT(AF$18:AF$86,$B$18:$B$86*($C$18:$C$86=$A110))/SUMIFS($B$18:$B$86,$C$18:$C$86,$A110)</f>
        <v>1.2391271527947138E-2</v>
      </c>
      <c r="AG110" s="130" cm="1">
        <f t="array" ref="AG110">SUMPRODUCT(AG$18:AG$86,$B$18:$B$86*($C$18:$C$86=$A110))/SUMIFS($B$18:$B$86,$C$18:$C$86,$A110)</f>
        <v>3.9814088319971193E-3</v>
      </c>
      <c r="AH110" s="130" cm="1">
        <f t="array" ref="AH110">SUMPRODUCT(AH$18:AH$86,$B$18:$B$86*($C$18:$C$86=$A110))/SUMIFS($B$18:$B$86,$C$18:$C$86,$A110)</f>
        <v>1.2269500699724892E-4</v>
      </c>
      <c r="AI110" s="130" cm="1">
        <f t="array" ref="AI110">SUMPRODUCT(AI$18:AI$86,$B$18:$B$86*($C$18:$C$86=$A110))/SUMIFS($B$18:$B$86,$C$18:$C$86,$A110)</f>
        <v>2.7785110107096461E-4</v>
      </c>
      <c r="AJ110" s="130" cm="1">
        <f t="array" ref="AJ110">SUMPRODUCT(AJ$18:AJ$86,$B$18:$B$86*($C$18:$C$86=$A110))/SUMIFS($B$18:$B$86,$C$18:$C$86,$A110)</f>
        <v>3.4955695688023321E-3</v>
      </c>
      <c r="AK110" s="130" cm="1">
        <f t="array" ref="AK110">SUMPRODUCT(AK$18:AK$86,$B$18:$B$86*($C$18:$C$86=$A110))/SUMIFS($B$18:$B$86,$C$18:$C$86,$A110)</f>
        <v>2.3226375872440743E-4</v>
      </c>
      <c r="AL110" s="130" cm="1">
        <f t="array" ref="AL110">SUMPRODUCT(AL$18:AL$86,$B$18:$B$86*($C$18:$C$86=$A110))/SUMIFS($B$18:$B$86,$C$18:$C$86,$A110)</f>
        <v>2.2065057078818706E-4</v>
      </c>
      <c r="AM110" s="130" cm="1">
        <f t="array" ref="AM110">SUMPRODUCT(AM$18:AM$86,$B$18:$B$86*($C$18:$C$86=$A110))/SUMIFS($B$18:$B$86,$C$18:$C$86,$A110)</f>
        <v>1.8697232577314796E-3</v>
      </c>
      <c r="AN110" s="130" cm="1">
        <f t="array" ref="AN110">SUMPRODUCT(AN$18:AN$86,$B$18:$B$86*($C$18:$C$86=$A110))/SUMIFS($B$18:$B$86,$C$18:$C$86,$A110)</f>
        <v>2.6045932838100346E-3</v>
      </c>
      <c r="AO110" s="130" cm="1">
        <f t="array" ref="AO110">SUMPRODUCT(AO$18:AO$86,$B$18:$B$86*($C$18:$C$86=$A110))/SUMIFS($B$18:$B$86,$C$18:$C$86,$A110)</f>
        <v>3.9484838983149266E-4</v>
      </c>
      <c r="AP110" s="130" cm="1">
        <f t="array" ref="AP110">SUMPRODUCT(AP$18:AP$86,$B$18:$B$86*($C$18:$C$86=$A110))/SUMIFS($B$18:$B$86,$C$18:$C$86,$A110)</f>
        <v>1.0821297446434743E-3</v>
      </c>
      <c r="AQ110" s="130" cm="1">
        <f t="array" ref="AQ110">SUMPRODUCT(AQ$18:AQ$86,$B$18:$B$86*($C$18:$C$86=$A110))/SUMIFS($B$18:$B$86,$C$18:$C$86,$A110)</f>
        <v>2.3168702585918419E-3</v>
      </c>
      <c r="AR110" s="130" cm="1">
        <f t="array" ref="AR110">SUMPRODUCT(AR$18:AR$86,$B$18:$B$86*($C$18:$C$86=$A110))/SUMIFS($B$18:$B$86,$C$18:$C$86,$A110)</f>
        <v>2.144299879865268E-3</v>
      </c>
      <c r="AS110" s="130" cm="1">
        <f t="array" ref="AS110">SUMPRODUCT(AS$18:AS$86,$B$18:$B$86*($C$18:$C$86=$A110))/SUMIFS($B$18:$B$86,$C$18:$C$86,$A110)</f>
        <v>0</v>
      </c>
      <c r="OS110" s="24"/>
      <c r="OT110" s="24"/>
      <c r="OU110" s="24"/>
      <c r="OV110" s="24"/>
    </row>
    <row r="111" spans="1:412" x14ac:dyDescent="0.3">
      <c r="A111" s="134" t="s">
        <v>101</v>
      </c>
      <c r="B111" s="24"/>
      <c r="C111" s="24"/>
      <c r="D111" s="130" cm="1">
        <f t="array" ref="D111">SUMPRODUCT(D$18:D$86,$B$18:$B$86*($C$18:$C$86=$A111))/SUMIFS($B$18:$B$86,$C$18:$C$86,$A111)</f>
        <v>0</v>
      </c>
      <c r="E111" s="130" cm="1">
        <f t="array" ref="E111">SUMPRODUCT(E$18:E$86,$B$18:$B$86*($C$18:$C$86=$A111))/SUMIFS($B$18:$B$86,$C$18:$C$86,$A111)</f>
        <v>6.2022260962853691E-4</v>
      </c>
      <c r="F111" s="130" cm="1">
        <f t="array" ref="F111">SUMPRODUCT(F$18:F$86,$B$18:$B$86*($C$18:$C$86=$A111))/SUMIFS($B$18:$B$86,$C$18:$C$86,$A111)</f>
        <v>6.4369049215502209E-3</v>
      </c>
      <c r="G111" s="130" cm="1">
        <f t="array" ref="G111">SUMPRODUCT(G$18:G$86,$B$18:$B$86*($C$18:$C$86=$A111))/SUMIFS($B$18:$B$86,$C$18:$C$86,$A111)</f>
        <v>4.3918465870993696E-3</v>
      </c>
      <c r="H111" s="130" cm="1">
        <f t="array" ref="H111">SUMPRODUCT(H$18:H$86,$B$18:$B$86*($C$18:$C$86=$A111))/SUMIFS($B$18:$B$86,$C$18:$C$86,$A111)</f>
        <v>2.0618211076840554E-3</v>
      </c>
      <c r="I111" s="130" cm="1">
        <f t="array" ref="I111">SUMPRODUCT(I$18:I$86,$B$18:$B$86*($C$18:$C$86=$A111))/SUMIFS($B$18:$B$86,$C$18:$C$86,$A111)</f>
        <v>0</v>
      </c>
      <c r="J111" s="130" cm="1">
        <f t="array" ref="J111">SUMPRODUCT(J$18:J$86,$B$18:$B$86*($C$18:$C$86=$A111))/SUMIFS($B$18:$B$86,$C$18:$C$86,$A111)</f>
        <v>5.3940661978382187E-5</v>
      </c>
      <c r="K111" s="130" cm="1">
        <f t="array" ref="K111">SUMPRODUCT(K$18:K$86,$B$18:$B$86*($C$18:$C$86=$A111))/SUMIFS($B$18:$B$86,$C$18:$C$86,$A111)</f>
        <v>0</v>
      </c>
      <c r="L111" s="130" cm="1">
        <f t="array" ref="L111">SUMPRODUCT(L$18:L$86,$B$18:$B$86*($C$18:$C$86=$A111))/SUMIFS($B$18:$B$86,$C$18:$C$86,$A111)</f>
        <v>0</v>
      </c>
      <c r="M111" s="130" cm="1">
        <f t="array" ref="M111">SUMPRODUCT(M$18:M$86,$B$18:$B$86*($C$18:$C$86=$A111))/SUMIFS($B$18:$B$86,$C$18:$C$86,$A111)</f>
        <v>0</v>
      </c>
      <c r="N111" s="130" cm="1">
        <f t="array" ref="N111">SUMPRODUCT(N$18:N$86,$B$18:$B$86*($C$18:$C$86=$A111))/SUMIFS($B$18:$B$86,$C$18:$C$86,$A111)</f>
        <v>5.3176909102386365E-6</v>
      </c>
      <c r="O111" s="130" cm="1">
        <f t="array" ref="O111">SUMPRODUCT(O$18:O$86,$B$18:$B$86*($C$18:$C$86=$A111))/SUMIFS($B$18:$B$86,$C$18:$C$86,$A111)</f>
        <v>0</v>
      </c>
      <c r="P111" s="130" cm="1">
        <f t="array" ref="P111">SUMPRODUCT(P$18:P$86,$B$18:$B$86*($C$18:$C$86=$A111))/SUMIFS($B$18:$B$86,$C$18:$C$86,$A111)</f>
        <v>5.9675472710205178E-3</v>
      </c>
      <c r="Q111" s="130" cm="1">
        <f t="array" ref="Q111">SUMPRODUCT(Q$18:Q$86,$B$18:$B$86*($C$18:$C$86=$A111))/SUMIFS($B$18:$B$86,$C$18:$C$86,$A111)</f>
        <v>5.0958830628939256E-4</v>
      </c>
      <c r="R111" s="130" cm="1">
        <f t="array" ref="R111">SUMPRODUCT(R$18:R$86,$B$18:$B$86*($C$18:$C$86=$A111))/SUMIFS($B$18:$B$86,$C$18:$C$86,$A111)</f>
        <v>7.6438245943408873E-4</v>
      </c>
      <c r="S111" s="130" cm="1">
        <f t="array" ref="S111">SUMPRODUCT(S$18:S$86,$B$18:$B$86*($C$18:$C$86=$A111))/SUMIFS($B$18:$B$86,$C$18:$C$86,$A111)</f>
        <v>9.8900362075901842E-4</v>
      </c>
      <c r="T111" s="130" cm="1">
        <f t="array" ref="T111">SUMPRODUCT(T$18:T$86,$B$18:$B$86*($C$18:$C$86=$A111))/SUMIFS($B$18:$B$86,$C$18:$C$86,$A111)</f>
        <v>2.7993831299450178E-3</v>
      </c>
      <c r="U111" s="130" cm="1">
        <f t="array" ref="U111">SUMPRODUCT(U$18:U$86,$B$18:$B$86*($C$18:$C$86=$A111))/SUMIFS($B$18:$B$86,$C$18:$C$86,$A111)</f>
        <v>8.5154888024674795E-3</v>
      </c>
      <c r="V111" s="130" cm="1">
        <f t="array" ref="V111">SUMPRODUCT(V$18:V$86,$B$18:$B$86*($C$18:$C$86=$A111))/SUMIFS($B$18:$B$86,$C$18:$C$86,$A111)</f>
        <v>6.7386348397478878E-3</v>
      </c>
      <c r="W111" s="130" cm="1">
        <f t="array" ref="W111">SUMPRODUCT(W$18:W$86,$B$18:$B$86*($C$18:$C$86=$A111))/SUMIFS($B$18:$B$86,$C$18:$C$86,$A111)</f>
        <v>0.26553909078717985</v>
      </c>
      <c r="X111" s="130" cm="1">
        <f t="array" ref="X111">SUMPRODUCT(X$18:X$86,$B$18:$B$86*($C$18:$C$86=$A111))/SUMIFS($B$18:$B$86,$C$18:$C$86,$A111)</f>
        <v>0.65814000268204376</v>
      </c>
      <c r="Y111" s="130" cm="1">
        <f t="array" ref="Y111">SUMPRODUCT(Y$18:Y$86,$B$18:$B$86*($C$18:$C$86=$A111))/SUMIFS($B$18:$B$86,$C$18:$C$86,$A111)</f>
        <v>4.5023662165636523E-3</v>
      </c>
      <c r="Z111" s="130" cm="1">
        <f t="array" ref="Z111">SUMPRODUCT(Z$18:Z$86,$B$18:$B$86*($C$18:$C$86=$A111))/SUMIFS($B$18:$B$86,$C$18:$C$86,$A111)</f>
        <v>1.0307371259915426E-3</v>
      </c>
      <c r="AA111" s="130" cm="1">
        <f t="array" ref="AA111">SUMPRODUCT(AA$18:AA$86,$B$18:$B$86*($C$18:$C$86=$A111))/SUMIFS($B$18:$B$86,$C$18:$C$86,$A111)</f>
        <v>1.0325868311653479E-2</v>
      </c>
      <c r="AB111" s="130" cm="1">
        <f t="array" ref="AB111">SUMPRODUCT(AB$18:AB$86,$B$18:$B$86*($C$18:$C$86=$A111))/SUMIFS($B$18:$B$86,$C$18:$C$86,$A111)</f>
        <v>0</v>
      </c>
      <c r="AC111" s="130" cm="1">
        <f t="array" ref="AC111">SUMPRODUCT(AC$18:AC$86,$B$18:$B$86*($C$18:$C$86=$A111))/SUMIFS($B$18:$B$86,$C$18:$C$86,$A111)</f>
        <v>0</v>
      </c>
      <c r="AD111" s="130" cm="1">
        <f t="array" ref="AD111">SUMPRODUCT(AD$18:AD$86,$B$18:$B$86*($C$18:$C$86=$A111))/SUMIFS($B$18:$B$86,$C$18:$C$86,$A111)</f>
        <v>0</v>
      </c>
      <c r="AE111" s="130" cm="1">
        <f t="array" ref="AE111">SUMPRODUCT(AE$18:AE$86,$B$18:$B$86*($C$18:$C$86=$A111))/SUMIFS($B$18:$B$86,$C$18:$C$86,$A111)</f>
        <v>1.1063430333914442E-3</v>
      </c>
      <c r="AF111" s="130" cm="1">
        <f t="array" ref="AF111">SUMPRODUCT(AF$18:AF$86,$B$18:$B$86*($C$18:$C$86=$A111))/SUMIFS($B$18:$B$86,$C$18:$C$86,$A111)</f>
        <v>1.2287112779938313E-2</v>
      </c>
      <c r="AG111" s="130" cm="1">
        <f t="array" ref="AG111">SUMPRODUCT(AG$18:AG$86,$B$18:$B$86*($C$18:$C$86=$A111))/SUMIFS($B$18:$B$86,$C$18:$C$86,$A111)</f>
        <v>0</v>
      </c>
      <c r="AH111" s="130" cm="1">
        <f t="array" ref="AH111">SUMPRODUCT(AH$18:AH$86,$B$18:$B$86*($C$18:$C$86=$A111))/SUMIFS($B$18:$B$86,$C$18:$C$86,$A111)</f>
        <v>1.8946773418469467E-6</v>
      </c>
      <c r="AI111" s="130" cm="1">
        <f t="array" ref="AI111">SUMPRODUCT(AI$18:AI$86,$B$18:$B$86*($C$18:$C$86=$A111))/SUMIFS($B$18:$B$86,$C$18:$C$86,$A111)</f>
        <v>0</v>
      </c>
      <c r="AJ111" s="130" cm="1">
        <f t="array" ref="AJ111">SUMPRODUCT(AJ$18:AJ$86,$B$18:$B$86*($C$18:$C$86=$A111))/SUMIFS($B$18:$B$86,$C$18:$C$86,$A111)</f>
        <v>0</v>
      </c>
      <c r="AK111" s="130" cm="1">
        <f t="array" ref="AK111">SUMPRODUCT(AK$18:AK$86,$B$18:$B$86*($C$18:$C$86=$A111))/SUMIFS($B$18:$B$86,$C$18:$C$86,$A111)</f>
        <v>0</v>
      </c>
      <c r="AL111" s="130" cm="1">
        <f t="array" ref="AL111">SUMPRODUCT(AL$18:AL$86,$B$18:$B$86*($C$18:$C$86=$A111))/SUMIFS($B$18:$B$86,$C$18:$C$86,$A111)</f>
        <v>0</v>
      </c>
      <c r="AM111" s="130" cm="1">
        <f t="array" ref="AM111">SUMPRODUCT(AM$18:AM$86,$B$18:$B$86*($C$18:$C$86=$A111))/SUMIFS($B$18:$B$86,$C$18:$C$86,$A111)</f>
        <v>0</v>
      </c>
      <c r="AN111" s="130" cm="1">
        <f t="array" ref="AN111">SUMPRODUCT(AN$18:AN$86,$B$18:$B$86*($C$18:$C$86=$A111))/SUMIFS($B$18:$B$86,$C$18:$C$86,$A111)</f>
        <v>1.7323278959387363E-6</v>
      </c>
      <c r="AO111" s="130" cm="1">
        <f t="array" ref="AO111">SUMPRODUCT(AO$18:AO$86,$B$18:$B$86*($C$18:$C$86=$A111))/SUMIFS($B$18:$B$86,$C$18:$C$86,$A111)</f>
        <v>0</v>
      </c>
      <c r="AP111" s="130" cm="1">
        <f t="array" ref="AP111">SUMPRODUCT(AP$18:AP$86,$B$18:$B$86*($C$18:$C$86=$A111))/SUMIFS($B$18:$B$86,$C$18:$C$86,$A111)</f>
        <v>0</v>
      </c>
      <c r="AQ111" s="130" cm="1">
        <f t="array" ref="AQ111">SUMPRODUCT(AQ$18:AQ$86,$B$18:$B$86*($C$18:$C$86=$A111))/SUMIFS($B$18:$B$86,$C$18:$C$86,$A111)</f>
        <v>0</v>
      </c>
      <c r="AR111" s="130" cm="1">
        <f t="array" ref="AR111">SUMPRODUCT(AR$18:AR$86,$B$18:$B$86*($C$18:$C$86=$A111))/SUMIFS($B$18:$B$86,$C$18:$C$86,$A111)</f>
        <v>1.6462142641119552E-3</v>
      </c>
      <c r="AS111" s="130" cm="1">
        <f t="array" ref="AS111">SUMPRODUCT(AS$18:AS$86,$B$18:$B$86*($C$18:$C$86=$A111))/SUMIFS($B$18:$B$86,$C$18:$C$86,$A111)</f>
        <v>0</v>
      </c>
      <c r="OS111" s="24"/>
      <c r="OT111" s="24"/>
      <c r="OU111" s="24"/>
      <c r="OV111" s="24"/>
    </row>
    <row r="112" spans="1:412" x14ac:dyDescent="0.3">
      <c r="A112" s="134" t="s">
        <v>102</v>
      </c>
      <c r="B112" s="24"/>
      <c r="C112" s="24"/>
      <c r="D112" s="130" cm="1">
        <f t="array" ref="D112">SUMPRODUCT(D$18:D$86,$B$18:$B$86*($C$18:$C$86=$A112))/SUMIFS($B$18:$B$86,$C$18:$C$86,$A112)</f>
        <v>2.6064040357760624E-5</v>
      </c>
      <c r="E112" s="130" cm="1">
        <f t="array" ref="E112">SUMPRODUCT(E$18:E$86,$B$18:$B$86*($C$18:$C$86=$A112))/SUMIFS($B$18:$B$86,$C$18:$C$86,$A112)</f>
        <v>1.0390865861815259E-4</v>
      </c>
      <c r="F112" s="130" cm="1">
        <f t="array" ref="F112">SUMPRODUCT(F$18:F$86,$B$18:$B$86*($C$18:$C$86=$A112))/SUMIFS($B$18:$B$86,$C$18:$C$86,$A112)</f>
        <v>4.3421224313464372E-3</v>
      </c>
      <c r="G112" s="130" cm="1">
        <f t="array" ref="G112">SUMPRODUCT(G$18:G$86,$B$18:$B$86*($C$18:$C$86=$A112))/SUMIFS($B$18:$B$86,$C$18:$C$86,$A112)</f>
        <v>3.6997779962524031E-3</v>
      </c>
      <c r="H112" s="130" cm="1">
        <f t="array" ref="H112">SUMPRODUCT(H$18:H$86,$B$18:$B$86*($C$18:$C$86=$A112))/SUMIFS($B$18:$B$86,$C$18:$C$86,$A112)</f>
        <v>1.4074900121913399E-3</v>
      </c>
      <c r="I112" s="130" cm="1">
        <f t="array" ref="I112">SUMPRODUCT(I$18:I$86,$B$18:$B$86*($C$18:$C$86=$A112))/SUMIFS($B$18:$B$86,$C$18:$C$86,$A112)</f>
        <v>2.7159311309771922E-4</v>
      </c>
      <c r="J112" s="130" cm="1">
        <f t="array" ref="J112">SUMPRODUCT(J$18:J$86,$B$18:$B$86*($C$18:$C$86=$A112))/SUMIFS($B$18:$B$86,$C$18:$C$86,$A112)</f>
        <v>1.242532029591499E-4</v>
      </c>
      <c r="K112" s="130" cm="1">
        <f t="array" ref="K112">SUMPRODUCT(K$18:K$86,$B$18:$B$86*($C$18:$C$86=$A112))/SUMIFS($B$18:$B$86,$C$18:$C$86,$A112)</f>
        <v>1.2909863646497747E-4</v>
      </c>
      <c r="L112" s="130" cm="1">
        <f t="array" ref="L112">SUMPRODUCT(L$18:L$86,$B$18:$B$86*($C$18:$C$86=$A112))/SUMIFS($B$18:$B$86,$C$18:$C$86,$A112)</f>
        <v>1.3910318886378853E-3</v>
      </c>
      <c r="M112" s="130" cm="1">
        <f t="array" ref="M112">SUMPRODUCT(M$18:M$86,$B$18:$B$86*($C$18:$C$86=$A112))/SUMIFS($B$18:$B$86,$C$18:$C$86,$A112)</f>
        <v>3.0201687272479447E-5</v>
      </c>
      <c r="N112" s="130" cm="1">
        <f t="array" ref="N112">SUMPRODUCT(N$18:N$86,$B$18:$B$86*($C$18:$C$86=$A112))/SUMIFS($B$18:$B$86,$C$18:$C$86,$A112)</f>
        <v>7.91225186871381E-4</v>
      </c>
      <c r="O112" s="130" cm="1">
        <f t="array" ref="O112">SUMPRODUCT(O$18:O$86,$B$18:$B$86*($C$18:$C$86=$A112))/SUMIFS($B$18:$B$86,$C$18:$C$86,$A112)</f>
        <v>1.2594988923412437E-5</v>
      </c>
      <c r="P112" s="130" cm="1">
        <f t="array" ref="P112">SUMPRODUCT(P$18:P$86,$B$18:$B$86*($C$18:$C$86=$A112))/SUMIFS($B$18:$B$86,$C$18:$C$86,$A112)</f>
        <v>4.3601789373275942E-3</v>
      </c>
      <c r="Q112" s="130" cm="1">
        <f t="array" ref="Q112">SUMPRODUCT(Q$18:Q$86,$B$18:$B$86*($C$18:$C$86=$A112))/SUMIFS($B$18:$B$86,$C$18:$C$86,$A112)</f>
        <v>6.193893572272592E-4</v>
      </c>
      <c r="R112" s="130" cm="1">
        <f t="array" ref="R112">SUMPRODUCT(R$18:R$86,$B$18:$B$86*($C$18:$C$86=$A112))/SUMIFS($B$18:$B$86,$C$18:$C$86,$A112)</f>
        <v>9.2908403584088858E-4</v>
      </c>
      <c r="S112" s="130" cm="1">
        <f t="array" ref="S112">SUMPRODUCT(S$18:S$86,$B$18:$B$86*($C$18:$C$86=$A112))/SUMIFS($B$18:$B$86,$C$18:$C$86,$A112)</f>
        <v>1.2500526506486842E-3</v>
      </c>
      <c r="T112" s="130" cm="1">
        <f t="array" ref="T112">SUMPRODUCT(T$18:T$86,$B$18:$B$86*($C$18:$C$86=$A112))/SUMIFS($B$18:$B$86,$C$18:$C$86,$A112)</f>
        <v>1.379151287113662E-3</v>
      </c>
      <c r="U112" s="130" cm="1">
        <f t="array" ref="U112">SUMPRODUCT(U$18:U$86,$B$18:$B$86*($C$18:$C$86=$A112))/SUMIFS($B$18:$B$86,$C$18:$C$86,$A112)</f>
        <v>5.3141362537086623E-3</v>
      </c>
      <c r="V112" s="130" cm="1">
        <f t="array" ref="V112">SUMPRODUCT(V$18:V$86,$B$18:$B$86*($C$18:$C$86=$A112))/SUMIFS($B$18:$B$86,$C$18:$C$86,$A112)</f>
        <v>8.9266983994685644E-3</v>
      </c>
      <c r="W112" s="130" cm="1">
        <f t="array" ref="W112">SUMPRODUCT(W$18:W$86,$B$18:$B$86*($C$18:$C$86=$A112))/SUMIFS($B$18:$B$86,$C$18:$C$86,$A112)</f>
        <v>6.7942800418015975E-3</v>
      </c>
      <c r="X112" s="130" cm="1">
        <f t="array" ref="X112">SUMPRODUCT(X$18:X$86,$B$18:$B$86*($C$18:$C$86=$A112))/SUMIFS($B$18:$B$86,$C$18:$C$86,$A112)</f>
        <v>0.25685780459096497</v>
      </c>
      <c r="Y112" s="130" cm="1">
        <f t="array" ref="Y112">SUMPRODUCT(Y$18:Y$86,$B$18:$B$86*($C$18:$C$86=$A112))/SUMIFS($B$18:$B$86,$C$18:$C$86,$A112)</f>
        <v>0.44131130103187144</v>
      </c>
      <c r="Z112" s="130" cm="1">
        <f t="array" ref="Z112">SUMPRODUCT(Z$18:Z$86,$B$18:$B$86*($C$18:$C$86=$A112))/SUMIFS($B$18:$B$86,$C$18:$C$86,$A112)</f>
        <v>2.1605214729578798E-3</v>
      </c>
      <c r="AA112" s="130" cm="1">
        <f t="array" ref="AA112">SUMPRODUCT(AA$18:AA$86,$B$18:$B$86*($C$18:$C$86=$A112))/SUMIFS($B$18:$B$86,$C$18:$C$86,$A112)</f>
        <v>1.8712615118547229E-2</v>
      </c>
      <c r="AB112" s="130" cm="1">
        <f t="array" ref="AB112">SUMPRODUCT(AB$18:AB$86,$B$18:$B$86*($C$18:$C$86=$A112))/SUMIFS($B$18:$B$86,$C$18:$C$86,$A112)</f>
        <v>4.4082461231943537E-5</v>
      </c>
      <c r="AC112" s="130" cm="1">
        <f t="array" ref="AC112">SUMPRODUCT(AC$18:AC$86,$B$18:$B$86*($C$18:$C$86=$A112))/SUMIFS($B$18:$B$86,$C$18:$C$86,$A112)</f>
        <v>2.2041230615971768E-5</v>
      </c>
      <c r="AD112" s="130" cm="1">
        <f t="array" ref="AD112">SUMPRODUCT(AD$18:AD$86,$B$18:$B$86*($C$18:$C$86=$A112))/SUMIFS($B$18:$B$86,$C$18:$C$86,$A112)</f>
        <v>1.4484237261924303E-4</v>
      </c>
      <c r="AE112" s="130" cm="1">
        <f t="array" ref="AE112">SUMPRODUCT(AE$18:AE$86,$B$18:$B$86*($C$18:$C$86=$A112))/SUMIFS($B$18:$B$86,$C$18:$C$86,$A112)</f>
        <v>4.2445112671899909E-3</v>
      </c>
      <c r="AF112" s="130" cm="1">
        <f t="array" ref="AF112">SUMPRODUCT(AF$18:AF$86,$B$18:$B$86*($C$18:$C$86=$A112))/SUMIFS($B$18:$B$86,$C$18:$C$86,$A112)</f>
        <v>4.2286606743361316E-3</v>
      </c>
      <c r="AG112" s="130" cm="1">
        <f t="array" ref="AG112">SUMPRODUCT(AG$18:AG$86,$B$18:$B$86*($C$18:$C$86=$A112))/SUMIFS($B$18:$B$86,$C$18:$C$86,$A112)</f>
        <v>1.5915940382394069E-3</v>
      </c>
      <c r="AH112" s="130" cm="1">
        <f t="array" ref="AH112">SUMPRODUCT(AH$18:AH$86,$B$18:$B$86*($C$18:$C$86=$A112))/SUMIFS($B$18:$B$86,$C$18:$C$86,$A112)</f>
        <v>1.4235973846340716E-6</v>
      </c>
      <c r="AI112" s="130" cm="1">
        <f t="array" ref="AI112">SUMPRODUCT(AI$18:AI$86,$B$18:$B$86*($C$18:$C$86=$A112))/SUMIFS($B$18:$B$86,$C$18:$C$86,$A112)</f>
        <v>0</v>
      </c>
      <c r="AJ112" s="130" cm="1">
        <f t="array" ref="AJ112">SUMPRODUCT(AJ$18:AJ$86,$B$18:$B$86*($C$18:$C$86=$A112))/SUMIFS($B$18:$B$86,$C$18:$C$86,$A112)</f>
        <v>1.2594988923412439E-4</v>
      </c>
      <c r="AK112" s="130" cm="1">
        <f t="array" ref="AK112">SUMPRODUCT(AK$18:AK$86,$B$18:$B$86*($C$18:$C$86=$A112))/SUMIFS($B$18:$B$86,$C$18:$C$86,$A112)</f>
        <v>4.0933714001090418E-5</v>
      </c>
      <c r="AL112" s="130" cm="1">
        <f t="array" ref="AL112">SUMPRODUCT(AL$18:AL$86,$B$18:$B$86*($C$18:$C$86=$A112))/SUMIFS($B$18:$B$86,$C$18:$C$86,$A112)</f>
        <v>1.2594988923412437E-5</v>
      </c>
      <c r="AM112" s="130" cm="1">
        <f t="array" ref="AM112">SUMPRODUCT(AM$18:AM$86,$B$18:$B$86*($C$18:$C$86=$A112))/SUMIFS($B$18:$B$86,$C$18:$C$86,$A112)</f>
        <v>0</v>
      </c>
      <c r="AN112" s="130" cm="1">
        <f t="array" ref="AN112">SUMPRODUCT(AN$18:AN$86,$B$18:$B$86*($C$18:$C$86=$A112))/SUMIFS($B$18:$B$86,$C$18:$C$86,$A112)</f>
        <v>4.100013392976109E-4</v>
      </c>
      <c r="AO112" s="130" cm="1">
        <f t="array" ref="AO112">SUMPRODUCT(AO$18:AO$86,$B$18:$B$86*($C$18:$C$86=$A112))/SUMIFS($B$18:$B$86,$C$18:$C$86,$A112)</f>
        <v>6.8327814909512475E-4</v>
      </c>
      <c r="AP112" s="130" cm="1">
        <f t="array" ref="AP112">SUMPRODUCT(AP$18:AP$86,$B$18:$B$86*($C$18:$C$86=$A112))/SUMIFS($B$18:$B$86,$C$18:$C$86,$A112)</f>
        <v>6.9858038726626683E-6</v>
      </c>
      <c r="AQ112" s="130" cm="1">
        <f t="array" ref="AQ112">SUMPRODUCT(AQ$18:AQ$86,$B$18:$B$86*($C$18:$C$86=$A112))/SUMIFS($B$18:$B$86,$C$18:$C$86,$A112)</f>
        <v>3.7770670957833997E-5</v>
      </c>
      <c r="AR112" s="130" cm="1">
        <f t="array" ref="AR112">SUMPRODUCT(AR$18:AR$86,$B$18:$B$86*($C$18:$C$86=$A112))/SUMIFS($B$18:$B$86,$C$18:$C$86,$A112)</f>
        <v>0</v>
      </c>
      <c r="AS112" s="130" cm="1">
        <f t="array" ref="AS112">SUMPRODUCT(AS$18:AS$86,$B$18:$B$86*($C$18:$C$86=$A112))/SUMIFS($B$18:$B$86,$C$18:$C$86,$A112)</f>
        <v>0</v>
      </c>
      <c r="OS112" s="24"/>
      <c r="OT112" s="24"/>
      <c r="OU112" s="24"/>
      <c r="OV112" s="24"/>
    </row>
    <row r="113" spans="1:412" x14ac:dyDescent="0.3">
      <c r="A113" s="134" t="s">
        <v>103</v>
      </c>
      <c r="B113" s="24"/>
      <c r="C113" s="24"/>
      <c r="D113" s="130" cm="1">
        <f t="array" ref="D113">SUMPRODUCT(D$18:D$86,$B$18:$B$86*($C$18:$C$86=$A113))/SUMIFS($B$18:$B$86,$C$18:$C$86,$A113)</f>
        <v>0</v>
      </c>
      <c r="E113" s="130" cm="1">
        <f t="array" ref="E113">SUMPRODUCT(E$18:E$86,$B$18:$B$86*($C$18:$C$86=$A113))/SUMIFS($B$18:$B$86,$C$18:$C$86,$A113)</f>
        <v>0</v>
      </c>
      <c r="F113" s="130" cm="1">
        <f t="array" ref="F113">SUMPRODUCT(F$18:F$86,$B$18:$B$86*($C$18:$C$86=$A113))/SUMIFS($B$18:$B$86,$C$18:$C$86,$A113)</f>
        <v>0</v>
      </c>
      <c r="G113" s="130" cm="1">
        <f t="array" ref="G113">SUMPRODUCT(G$18:G$86,$B$18:$B$86*($C$18:$C$86=$A113))/SUMIFS($B$18:$B$86,$C$18:$C$86,$A113)</f>
        <v>0</v>
      </c>
      <c r="H113" s="130" cm="1">
        <f t="array" ref="H113">SUMPRODUCT(H$18:H$86,$B$18:$B$86*($C$18:$C$86=$A113))/SUMIFS($B$18:$B$86,$C$18:$C$86,$A113)</f>
        <v>0</v>
      </c>
      <c r="I113" s="130" cm="1">
        <f t="array" ref="I113">SUMPRODUCT(I$18:I$86,$B$18:$B$86*($C$18:$C$86=$A113))/SUMIFS($B$18:$B$86,$C$18:$C$86,$A113)</f>
        <v>0</v>
      </c>
      <c r="J113" s="130" cm="1">
        <f t="array" ref="J113">SUMPRODUCT(J$18:J$86,$B$18:$B$86*($C$18:$C$86=$A113))/SUMIFS($B$18:$B$86,$C$18:$C$86,$A113)</f>
        <v>3.3451638595799807E-4</v>
      </c>
      <c r="K113" s="130" cm="1">
        <f t="array" ref="K113">SUMPRODUCT(K$18:K$86,$B$18:$B$86*($C$18:$C$86=$A113))/SUMIFS($B$18:$B$86,$C$18:$C$86,$A113)</f>
        <v>5.191509404076682E-4</v>
      </c>
      <c r="L113" s="130" cm="1">
        <f t="array" ref="L113">SUMPRODUCT(L$18:L$86,$B$18:$B$86*($C$18:$C$86=$A113))/SUMIFS($B$18:$B$86,$C$18:$C$86,$A113)</f>
        <v>0</v>
      </c>
      <c r="M113" s="130" cm="1">
        <f t="array" ref="M113">SUMPRODUCT(M$18:M$86,$B$18:$B$86*($C$18:$C$86=$A113))/SUMIFS($B$18:$B$86,$C$18:$C$86,$A113)</f>
        <v>0</v>
      </c>
      <c r="N113" s="130" cm="1">
        <f t="array" ref="N113">SUMPRODUCT(N$18:N$86,$B$18:$B$86*($C$18:$C$86=$A113))/SUMIFS($B$18:$B$86,$C$18:$C$86,$A113)</f>
        <v>7.0763399811857625E-5</v>
      </c>
      <c r="O113" s="130" cm="1">
        <f t="array" ref="O113">SUMPRODUCT(O$18:O$86,$B$18:$B$86*($C$18:$C$86=$A113))/SUMIFS($B$18:$B$86,$C$18:$C$86,$A113)</f>
        <v>0</v>
      </c>
      <c r="P113" s="130" cm="1">
        <f t="array" ref="P113">SUMPRODUCT(P$18:P$86,$B$18:$B$86*($C$18:$C$86=$A113))/SUMIFS($B$18:$B$86,$C$18:$C$86,$A113)</f>
        <v>5.3682359795001007E-3</v>
      </c>
      <c r="Q113" s="130" cm="1">
        <f t="array" ref="Q113">SUMPRODUCT(Q$18:Q$86,$B$18:$B$86*($C$18:$C$86=$A113))/SUMIFS($B$18:$B$86,$C$18:$C$86,$A113)</f>
        <v>1.4631280133378777E-4</v>
      </c>
      <c r="R113" s="130" cm="1">
        <f t="array" ref="R113">SUMPRODUCT(R$18:R$86,$B$18:$B$86*($C$18:$C$86=$A113))/SUMIFS($B$18:$B$86,$C$18:$C$86,$A113)</f>
        <v>2.1946920200068159E-4</v>
      </c>
      <c r="S113" s="130" cm="1">
        <f t="array" ref="S113">SUMPRODUCT(S$18:S$86,$B$18:$B$86*($C$18:$C$86=$A113))/SUMIFS($B$18:$B$86,$C$18:$C$86,$A113)</f>
        <v>2.0500663933533091E-4</v>
      </c>
      <c r="T113" s="130" cm="1">
        <f t="array" ref="T113">SUMPRODUCT(T$18:T$86,$B$18:$B$86*($C$18:$C$86=$A113))/SUMIFS($B$18:$B$86,$C$18:$C$86,$A113)</f>
        <v>1.8495139803886929E-3</v>
      </c>
      <c r="U113" s="130" cm="1">
        <f t="array" ref="U113">SUMPRODUCT(U$18:U$86,$B$18:$B$86*($C$18:$C$86=$A113))/SUMIFS($B$18:$B$86,$C$18:$C$86,$A113)</f>
        <v>4.1904425639614417E-3</v>
      </c>
      <c r="V113" s="130" cm="1">
        <f t="array" ref="V113">SUMPRODUCT(V$18:V$86,$B$18:$B$86*($C$18:$C$86=$A113))/SUMIFS($B$18:$B$86,$C$18:$C$86,$A113)</f>
        <v>8.3543143760459056E-4</v>
      </c>
      <c r="W113" s="130" cm="1">
        <f t="array" ref="W113">SUMPRODUCT(W$18:W$86,$B$18:$B$86*($C$18:$C$86=$A113))/SUMIFS($B$18:$B$86,$C$18:$C$86,$A113)</f>
        <v>2.2706975108221128E-3</v>
      </c>
      <c r="X113" s="130" cm="1">
        <f t="array" ref="X113">SUMPRODUCT(X$18:X$86,$B$18:$B$86*($C$18:$C$86=$A113))/SUMIFS($B$18:$B$86,$C$18:$C$86,$A113)</f>
        <v>1.1457895160381848E-2</v>
      </c>
      <c r="Y113" s="130" cm="1">
        <f t="array" ref="Y113">SUMPRODUCT(Y$18:Y$86,$B$18:$B$86*($C$18:$C$86=$A113))/SUMIFS($B$18:$B$86,$C$18:$C$86,$A113)</f>
        <v>0.16209741983177464</v>
      </c>
      <c r="Z113" s="130" cm="1">
        <f t="array" ref="Z113">SUMPRODUCT(Z$18:Z$86,$B$18:$B$86*($C$18:$C$86=$A113))/SUMIFS($B$18:$B$86,$C$18:$C$86,$A113)</f>
        <v>0.24375169469190283</v>
      </c>
      <c r="AA113" s="130" cm="1">
        <f t="array" ref="AA113">SUMPRODUCT(AA$18:AA$86,$B$18:$B$86*($C$18:$C$86=$A113))/SUMIFS($B$18:$B$86,$C$18:$C$86,$A113)</f>
        <v>1.3982677483939856E-2</v>
      </c>
      <c r="AB113" s="130" cm="1">
        <f t="array" ref="AB113">SUMPRODUCT(AB$18:AB$86,$B$18:$B$86*($C$18:$C$86=$A113))/SUMIFS($B$18:$B$86,$C$18:$C$86,$A113)</f>
        <v>0</v>
      </c>
      <c r="AC113" s="130" cm="1">
        <f t="array" ref="AC113">SUMPRODUCT(AC$18:AC$86,$B$18:$B$86*($C$18:$C$86=$A113))/SUMIFS($B$18:$B$86,$C$18:$C$86,$A113)</f>
        <v>0</v>
      </c>
      <c r="AD113" s="130" cm="1">
        <f t="array" ref="AD113">SUMPRODUCT(AD$18:AD$86,$B$18:$B$86*($C$18:$C$86=$A113))/SUMIFS($B$18:$B$86,$C$18:$C$86,$A113)</f>
        <v>0</v>
      </c>
      <c r="AE113" s="130" cm="1">
        <f t="array" ref="AE113">SUMPRODUCT(AE$18:AE$86,$B$18:$B$86*($C$18:$C$86=$A113))/SUMIFS($B$18:$B$86,$C$18:$C$86,$A113)</f>
        <v>0</v>
      </c>
      <c r="AF113" s="130" cm="1">
        <f t="array" ref="AF113">SUMPRODUCT(AF$18:AF$86,$B$18:$B$86*($C$18:$C$86=$A113))/SUMIFS($B$18:$B$86,$C$18:$C$86,$A113)</f>
        <v>3.211018711102992E-2</v>
      </c>
      <c r="AG113" s="130" cm="1">
        <f t="array" ref="AG113">SUMPRODUCT(AG$18:AG$86,$B$18:$B$86*($C$18:$C$86=$A113))/SUMIFS($B$18:$B$86,$C$18:$C$86,$A113)</f>
        <v>1.3495255086395623E-2</v>
      </c>
      <c r="AH113" s="130" cm="1">
        <f t="array" ref="AH113">SUMPRODUCT(AH$18:AH$86,$B$18:$B$86*($C$18:$C$86=$A113))/SUMIFS($B$18:$B$86,$C$18:$C$86,$A113)</f>
        <v>0</v>
      </c>
      <c r="AI113" s="130" cm="1">
        <f t="array" ref="AI113">SUMPRODUCT(AI$18:AI$86,$B$18:$B$86*($C$18:$C$86=$A113))/SUMIFS($B$18:$B$86,$C$18:$C$86,$A113)</f>
        <v>0</v>
      </c>
      <c r="AJ113" s="130" cm="1">
        <f t="array" ref="AJ113">SUMPRODUCT(AJ$18:AJ$86,$B$18:$B$86*($C$18:$C$86=$A113))/SUMIFS($B$18:$B$86,$C$18:$C$86,$A113)</f>
        <v>0</v>
      </c>
      <c r="AK113" s="130" cm="1">
        <f t="array" ref="AK113">SUMPRODUCT(AK$18:AK$86,$B$18:$B$86*($C$18:$C$86=$A113))/SUMIFS($B$18:$B$86,$C$18:$C$86,$A113)</f>
        <v>0</v>
      </c>
      <c r="AL113" s="130" cm="1">
        <f t="array" ref="AL113">SUMPRODUCT(AL$18:AL$86,$B$18:$B$86*($C$18:$C$86=$A113))/SUMIFS($B$18:$B$86,$C$18:$C$86,$A113)</f>
        <v>0</v>
      </c>
      <c r="AM113" s="130" cm="1">
        <f t="array" ref="AM113">SUMPRODUCT(AM$18:AM$86,$B$18:$B$86*($C$18:$C$86=$A113))/SUMIFS($B$18:$B$86,$C$18:$C$86,$A113)</f>
        <v>0</v>
      </c>
      <c r="AN113" s="130" cm="1">
        <f t="array" ref="AN113">SUMPRODUCT(AN$18:AN$86,$B$18:$B$86*($C$18:$C$86=$A113))/SUMIFS($B$18:$B$86,$C$18:$C$86,$A113)</f>
        <v>2.2221868310035957E-5</v>
      </c>
      <c r="AO113" s="130" cm="1">
        <f t="array" ref="AO113">SUMPRODUCT(AO$18:AO$86,$B$18:$B$86*($C$18:$C$86=$A113))/SUMIFS($B$18:$B$86,$C$18:$C$86,$A113)</f>
        <v>2.8530121419960457E-4</v>
      </c>
      <c r="AP113" s="130" cm="1">
        <f t="array" ref="AP113">SUMPRODUCT(AP$18:AP$86,$B$18:$B$86*($C$18:$C$86=$A113))/SUMIFS($B$18:$B$86,$C$18:$C$86,$A113)</f>
        <v>3.2051337890559958E-4</v>
      </c>
      <c r="AQ113" s="130" cm="1">
        <f t="array" ref="AQ113">SUMPRODUCT(AQ$18:AQ$86,$B$18:$B$86*($C$18:$C$86=$A113))/SUMIFS($B$18:$B$86,$C$18:$C$86,$A113)</f>
        <v>1.4830675387054237E-4</v>
      </c>
      <c r="AR113" s="130" cm="1">
        <f t="array" ref="AR113">SUMPRODUCT(AR$18:AR$86,$B$18:$B$86*($C$18:$C$86=$A113))/SUMIFS($B$18:$B$86,$C$18:$C$86,$A113)</f>
        <v>8.038557906524165E-5</v>
      </c>
      <c r="AS113" s="130" cm="1">
        <f t="array" ref="AS113">SUMPRODUCT(AS$18:AS$86,$B$18:$B$86*($C$18:$C$86=$A113))/SUMIFS($B$18:$B$86,$C$18:$C$86,$A113)</f>
        <v>0</v>
      </c>
      <c r="OS113" s="24"/>
      <c r="OT113" s="24"/>
      <c r="OU113" s="24"/>
      <c r="OV113" s="24"/>
    </row>
    <row r="114" spans="1:412" x14ac:dyDescent="0.3">
      <c r="A114" s="134" t="s">
        <v>104</v>
      </c>
      <c r="B114" s="24"/>
      <c r="C114" s="24"/>
      <c r="D114" s="130" cm="1">
        <f t="array" ref="D114">SUMPRODUCT(D$18:D$86,$B$18:$B$86*($C$18:$C$86=$A114))/SUMIFS($B$18:$B$86,$C$18:$C$86,$A114)</f>
        <v>1.9161194608126368E-5</v>
      </c>
      <c r="E114" s="130" cm="1">
        <f t="array" ref="E114">SUMPRODUCT(E$18:E$86,$B$18:$B$86*($C$18:$C$86=$A114))/SUMIFS($B$18:$B$86,$C$18:$C$86,$A114)</f>
        <v>0</v>
      </c>
      <c r="F114" s="130" cm="1">
        <f t="array" ref="F114">SUMPRODUCT(F$18:F$86,$B$18:$B$86*($C$18:$C$86=$A114))/SUMIFS($B$18:$B$86,$C$18:$C$86,$A114)</f>
        <v>2.7222736429465889E-4</v>
      </c>
      <c r="G114" s="130" cm="1">
        <f t="array" ref="G114">SUMPRODUCT(G$18:G$86,$B$18:$B$86*($C$18:$C$86=$A114))/SUMIFS($B$18:$B$86,$C$18:$C$86,$A114)</f>
        <v>1.3611368214732944E-4</v>
      </c>
      <c r="H114" s="130" cm="1">
        <f t="array" ref="H114">SUMPRODUCT(H$18:H$86,$B$18:$B$86*($C$18:$C$86=$A114))/SUMIFS($B$18:$B$86,$C$18:$C$86,$A114)</f>
        <v>2.7222736429465889E-5</v>
      </c>
      <c r="I114" s="130" cm="1">
        <f t="array" ref="I114">SUMPRODUCT(I$18:I$86,$B$18:$B$86*($C$18:$C$86=$A114))/SUMIFS($B$18:$B$86,$C$18:$C$86,$A114)</f>
        <v>6.9557714890477787E-5</v>
      </c>
      <c r="J114" s="130" cm="1">
        <f t="array" ref="J114">SUMPRODUCT(J$18:J$86,$B$18:$B$86*($C$18:$C$86=$A114))/SUMIFS($B$18:$B$86,$C$18:$C$86,$A114)</f>
        <v>7.1355701067425713E-3</v>
      </c>
      <c r="K114" s="130" cm="1">
        <f t="array" ref="K114">SUMPRODUCT(K$18:K$86,$B$18:$B$86*($C$18:$C$86=$A114))/SUMIFS($B$18:$B$86,$C$18:$C$86,$A114)</f>
        <v>2.45004627865193E-4</v>
      </c>
      <c r="L114" s="130" cm="1">
        <f t="array" ref="L114">SUMPRODUCT(L$18:L$86,$B$18:$B$86*($C$18:$C$86=$A114))/SUMIFS($B$18:$B$86,$C$18:$C$86,$A114)</f>
        <v>3.3925062964263123E-3</v>
      </c>
      <c r="M114" s="130" cm="1">
        <f t="array" ref="M114">SUMPRODUCT(M$18:M$86,$B$18:$B$86*($C$18:$C$86=$A114))/SUMIFS($B$18:$B$86,$C$18:$C$86,$A114)</f>
        <v>2.4353384661936976E-5</v>
      </c>
      <c r="N114" s="130" cm="1">
        <f t="array" ref="N114">SUMPRODUCT(N$18:N$86,$B$18:$B$86*($C$18:$C$86=$A114))/SUMIFS($B$18:$B$86,$C$18:$C$86,$A114)</f>
        <v>3.5377474648822438E-3</v>
      </c>
      <c r="O114" s="130" cm="1">
        <f t="array" ref="O114">SUMPRODUCT(O$18:O$86,$B$18:$B$86*($C$18:$C$86=$A114))/SUMIFS($B$18:$B$86,$C$18:$C$86,$A114)</f>
        <v>2.831164588664452E-3</v>
      </c>
      <c r="P114" s="130" cm="1">
        <f t="array" ref="P114">SUMPRODUCT(P$18:P$86,$B$18:$B$86*($C$18:$C$86=$A114))/SUMIFS($B$18:$B$86,$C$18:$C$86,$A114)</f>
        <v>1.2713017912560571E-2</v>
      </c>
      <c r="Q114" s="130" cm="1">
        <f t="array" ref="Q114">SUMPRODUCT(Q$18:Q$86,$B$18:$B$86*($C$18:$C$86=$A114))/SUMIFS($B$18:$B$86,$C$18:$C$86,$A114)</f>
        <v>2.5262699406544348E-3</v>
      </c>
      <c r="R114" s="130" cm="1">
        <f t="array" ref="R114">SUMPRODUCT(R$18:R$86,$B$18:$B$86*($C$18:$C$86=$A114))/SUMIFS($B$18:$B$86,$C$18:$C$86,$A114)</f>
        <v>3.7894049109816513E-3</v>
      </c>
      <c r="S114" s="130" cm="1">
        <f t="array" ref="S114">SUMPRODUCT(S$18:S$86,$B$18:$B$86*($C$18:$C$86=$A114))/SUMIFS($B$18:$B$86,$C$18:$C$86,$A114)</f>
        <v>5.4445472858931777E-5</v>
      </c>
      <c r="T114" s="130" cm="1">
        <f t="array" ref="T114">SUMPRODUCT(T$18:T$86,$B$18:$B$86*($C$18:$C$86=$A114))/SUMIFS($B$18:$B$86,$C$18:$C$86,$A114)</f>
        <v>2.1778189143572711E-3</v>
      </c>
      <c r="U114" s="130" cm="1">
        <f t="array" ref="U114">SUMPRODUCT(U$18:U$86,$B$18:$B$86*($C$18:$C$86=$A114))/SUMIFS($B$18:$B$86,$C$18:$C$86,$A114)</f>
        <v>2.5044917515108615E-3</v>
      </c>
      <c r="V114" s="130" cm="1">
        <f t="array" ref="V114">SUMPRODUCT(V$18:V$86,$B$18:$B$86*($C$18:$C$86=$A114))/SUMIFS($B$18:$B$86,$C$18:$C$86,$A114)</f>
        <v>5.4173245494637118E-3</v>
      </c>
      <c r="W114" s="130" cm="1">
        <f t="array" ref="W114">SUMPRODUCT(W$18:W$86,$B$18:$B$86*($C$18:$C$86=$A114))/SUMIFS($B$18:$B$86,$C$18:$C$86,$A114)</f>
        <v>8.1668209288397666E-5</v>
      </c>
      <c r="X114" s="130" cm="1">
        <f t="array" ref="X114">SUMPRODUCT(X$18:X$86,$B$18:$B$86*($C$18:$C$86=$A114))/SUMIFS($B$18:$B$86,$C$18:$C$86,$A114)</f>
        <v>4.6006424565797352E-3</v>
      </c>
      <c r="Y114" s="130" cm="1">
        <f t="array" ref="Y114">SUMPRODUCT(Y$18:Y$86,$B$18:$B$86*($C$18:$C$86=$A114))/SUMIFS($B$18:$B$86,$C$18:$C$86,$A114)</f>
        <v>1.1438302290171739E-3</v>
      </c>
      <c r="Z114" s="130" cm="1">
        <f t="array" ref="Z114">SUMPRODUCT(Z$18:Z$86,$B$18:$B$86*($C$18:$C$86=$A114))/SUMIFS($B$18:$B$86,$C$18:$C$86,$A114)</f>
        <v>0.43397640540666588</v>
      </c>
      <c r="AA114" s="130" cm="1">
        <f t="array" ref="AA114">SUMPRODUCT(AA$18:AA$86,$B$18:$B$86*($C$18:$C$86=$A114))/SUMIFS($B$18:$B$86,$C$18:$C$86,$A114)</f>
        <v>6.8056841073664727E-4</v>
      </c>
      <c r="AB114" s="130" cm="1">
        <f t="array" ref="AB114">SUMPRODUCT(AB$18:AB$86,$B$18:$B$86*($C$18:$C$86=$A114))/SUMIFS($B$18:$B$86,$C$18:$C$86,$A114)</f>
        <v>2.9037585524763616E-4</v>
      </c>
      <c r="AC114" s="130" cm="1">
        <f t="array" ref="AC114">SUMPRODUCT(AC$18:AC$86,$B$18:$B$86*($C$18:$C$86=$A114))/SUMIFS($B$18:$B$86,$C$18:$C$86,$A114)</f>
        <v>1.4518792762381808E-4</v>
      </c>
      <c r="AD114" s="130" cm="1">
        <f t="array" ref="AD114">SUMPRODUCT(AD$18:AD$86,$B$18:$B$86*($C$18:$C$86=$A114))/SUMIFS($B$18:$B$86,$C$18:$C$86,$A114)</f>
        <v>2.1778189143572711E-4</v>
      </c>
      <c r="AE114" s="130" cm="1">
        <f t="array" ref="AE114">SUMPRODUCT(AE$18:AE$86,$B$18:$B$86*($C$18:$C$86=$A114))/SUMIFS($B$18:$B$86,$C$18:$C$86,$A114)</f>
        <v>3.6478466815484298E-3</v>
      </c>
      <c r="AF114" s="130" cm="1">
        <f t="array" ref="AF114">SUMPRODUCT(AF$18:AF$86,$B$18:$B$86*($C$18:$C$86=$A114))/SUMIFS($B$18:$B$86,$C$18:$C$86,$A114)</f>
        <v>1.0181303424620243E-2</v>
      </c>
      <c r="AG114" s="130" cm="1">
        <f t="array" ref="AG114">SUMPRODUCT(AG$18:AG$86,$B$18:$B$86*($C$18:$C$86=$A114))/SUMIFS($B$18:$B$86,$C$18:$C$86,$A114)</f>
        <v>5.4079245637560322E-4</v>
      </c>
      <c r="AH114" s="130" cm="1">
        <f t="array" ref="AH114">SUMPRODUCT(AH$18:AH$86,$B$18:$B$86*($C$18:$C$86=$A114))/SUMIFS($B$18:$B$86,$C$18:$C$86,$A114)</f>
        <v>2.7222736429465889E-5</v>
      </c>
      <c r="AI114" s="130" cm="1">
        <f t="array" ref="AI114">SUMPRODUCT(AI$18:AI$86,$B$18:$B$86*($C$18:$C$86=$A114))/SUMIFS($B$18:$B$86,$C$18:$C$86,$A114)</f>
        <v>1.6021373604756259E-4</v>
      </c>
      <c r="AJ114" s="130" cm="1">
        <f t="array" ref="AJ114">SUMPRODUCT(AJ$18:AJ$86,$B$18:$B$86*($C$18:$C$86=$A114))/SUMIFS($B$18:$B$86,$C$18:$C$86,$A114)</f>
        <v>0</v>
      </c>
      <c r="AK114" s="130" cm="1">
        <f t="array" ref="AK114">SUMPRODUCT(AK$18:AK$86,$B$18:$B$86*($C$18:$C$86=$A114))/SUMIFS($B$18:$B$86,$C$18:$C$86,$A114)</f>
        <v>4.3556378287145422E-4</v>
      </c>
      <c r="AL114" s="130" cm="1">
        <f t="array" ref="AL114">SUMPRODUCT(AL$18:AL$86,$B$18:$B$86*($C$18:$C$86=$A114))/SUMIFS($B$18:$B$86,$C$18:$C$86,$A114)</f>
        <v>1.1978004028964991E-3</v>
      </c>
      <c r="AM114" s="130" cm="1">
        <f t="array" ref="AM114">SUMPRODUCT(AM$18:AM$86,$B$18:$B$86*($C$18:$C$86=$A114))/SUMIFS($B$18:$B$86,$C$18:$C$86,$A114)</f>
        <v>6.2612293787771538E-4</v>
      </c>
      <c r="AN114" s="130" cm="1">
        <f t="array" ref="AN114">SUMPRODUCT(AN$18:AN$86,$B$18:$B$86*($C$18:$C$86=$A114))/SUMIFS($B$18:$B$86,$C$18:$C$86,$A114)</f>
        <v>1.2143530067265187E-3</v>
      </c>
      <c r="AO114" s="130" cm="1">
        <f t="array" ref="AO114">SUMPRODUCT(AO$18:AO$86,$B$18:$B$86*($C$18:$C$86=$A114))/SUMIFS($B$18:$B$86,$C$18:$C$86,$A114)</f>
        <v>2.45004627865193E-4</v>
      </c>
      <c r="AP114" s="130" cm="1">
        <f t="array" ref="AP114">SUMPRODUCT(AP$18:AP$86,$B$18:$B$86*($C$18:$C$86=$A114))/SUMIFS($B$18:$B$86,$C$18:$C$86,$A114)</f>
        <v>3.6994956668590347E-3</v>
      </c>
      <c r="AQ114" s="130" cm="1">
        <f t="array" ref="AQ114">SUMPRODUCT(AQ$18:AQ$86,$B$18:$B$86*($C$18:$C$86=$A114))/SUMIFS($B$18:$B$86,$C$18:$C$86,$A114)</f>
        <v>3.0191195397411209E-2</v>
      </c>
      <c r="AR114" s="130" cm="1">
        <f t="array" ref="AR114">SUMPRODUCT(AR$18:AR$86,$B$18:$B$86*($C$18:$C$86=$A114))/SUMIFS($B$18:$B$86,$C$18:$C$86,$A114)</f>
        <v>6.6201962399798069E-4</v>
      </c>
      <c r="AS114" s="130" cm="1">
        <f t="array" ref="AS114">SUMPRODUCT(AS$18:AS$86,$B$18:$B$86*($C$18:$C$86=$A114))/SUMIFS($B$18:$B$86,$C$18:$C$86,$A114)</f>
        <v>0</v>
      </c>
      <c r="OS114" s="24"/>
      <c r="OT114" s="24"/>
      <c r="OU114" s="24"/>
      <c r="OV114" s="24"/>
    </row>
    <row r="115" spans="1:412" x14ac:dyDescent="0.3">
      <c r="A115" s="134" t="s">
        <v>201</v>
      </c>
      <c r="B115" s="24"/>
      <c r="C115" s="24"/>
      <c r="D115" s="130" cm="1">
        <f t="array" ref="D115">SUMPRODUCT(D$18:D$86,$B$18:$B$86*($C$18:$C$86=$A115))/SUMIFS($B$18:$B$86,$C$18:$C$86,$A115)</f>
        <v>2.1050749082394856E-4</v>
      </c>
      <c r="E115" s="130" cm="1">
        <f t="array" ref="E115">SUMPRODUCT(E$18:E$86,$B$18:$B$86*($C$18:$C$86=$A115))/SUMIFS($B$18:$B$86,$C$18:$C$86,$A115)</f>
        <v>2.6514935988620199E-3</v>
      </c>
      <c r="F115" s="130" cm="1">
        <f t="array" ref="F115">SUMPRODUCT(F$18:F$86,$B$18:$B$86*($C$18:$C$86=$A115))/SUMIFS($B$18:$B$86,$C$18:$C$86,$A115)</f>
        <v>6.9985775248933143E-3</v>
      </c>
      <c r="G115" s="130" cm="1">
        <f t="array" ref="G115">SUMPRODUCT(G$18:G$86,$B$18:$B$86*($C$18:$C$86=$A115))/SUMIFS($B$18:$B$86,$C$18:$C$86,$A115)</f>
        <v>4.2219061166429584E-3</v>
      </c>
      <c r="H115" s="130" cm="1">
        <f t="array" ref="H115">SUMPRODUCT(H$18:H$86,$B$18:$B$86*($C$18:$C$86=$A115))/SUMIFS($B$18:$B$86,$C$18:$C$86,$A115)</f>
        <v>3.1294452347083923E-3</v>
      </c>
      <c r="I115" s="130" cm="1">
        <f t="array" ref="I115">SUMPRODUCT(I$18:I$86,$B$18:$B$86*($C$18:$C$86=$A115))/SUMIFS($B$18:$B$86,$C$18:$C$86,$A115)</f>
        <v>2.5939702800793275E-3</v>
      </c>
      <c r="J115" s="130" cm="1">
        <f t="array" ref="J115">SUMPRODUCT(J$18:J$86,$B$18:$B$86*($C$18:$C$86=$A115))/SUMIFS($B$18:$B$86,$C$18:$C$86,$A115)</f>
        <v>7.4105806096978278E-4</v>
      </c>
      <c r="K115" s="130" cm="1">
        <f t="array" ref="K115">SUMPRODUCT(K$18:K$86,$B$18:$B$86*($C$18:$C$86=$A115))/SUMIFS($B$18:$B$86,$C$18:$C$86,$A115)</f>
        <v>1.8321479374110953E-3</v>
      </c>
      <c r="L115" s="130" cm="1">
        <f t="array" ref="L115">SUMPRODUCT(L$18:L$86,$B$18:$B$86*($C$18:$C$86=$A115))/SUMIFS($B$18:$B$86,$C$18:$C$86,$A115)</f>
        <v>8.6924590674356539E-3</v>
      </c>
      <c r="M115" s="130" cm="1">
        <f t="array" ref="M115">SUMPRODUCT(M$18:M$86,$B$18:$B$86*($C$18:$C$86=$A115))/SUMIFS($B$18:$B$86,$C$18:$C$86,$A115)</f>
        <v>1.0100300141789699E-3</v>
      </c>
      <c r="N115" s="130" cm="1">
        <f t="array" ref="N115">SUMPRODUCT(N$18:N$86,$B$18:$B$86*($C$18:$C$86=$A115))/SUMIFS($B$18:$B$86,$C$18:$C$86,$A115)</f>
        <v>1.9115525507517757E-3</v>
      </c>
      <c r="O115" s="130" cm="1">
        <f t="array" ref="O115">SUMPRODUCT(O$18:O$86,$B$18:$B$86*($C$18:$C$86=$A115))/SUMIFS($B$18:$B$86,$C$18:$C$86,$A115)</f>
        <v>2.2532005689900425E-3</v>
      </c>
      <c r="P115" s="130" cm="1">
        <f t="array" ref="P115">SUMPRODUCT(P$18:P$86,$B$18:$B$86*($C$18:$C$86=$A115))/SUMIFS($B$18:$B$86,$C$18:$C$86,$A115)</f>
        <v>1.8207681365576102E-3</v>
      </c>
      <c r="Q115" s="130" cm="1">
        <f t="array" ref="Q115">SUMPRODUCT(Q$18:Q$86,$B$18:$B$86*($C$18:$C$86=$A115))/SUMIFS($B$18:$B$86,$C$18:$C$86,$A115)</f>
        <v>3.8145092460881934E-3</v>
      </c>
      <c r="R115" s="130" cm="1">
        <f t="array" ref="R115">SUMPRODUCT(R$18:R$86,$B$18:$B$86*($C$18:$C$86=$A115))/SUMIFS($B$18:$B$86,$C$18:$C$86,$A115)</f>
        <v>5.7217638691322908E-3</v>
      </c>
      <c r="S115" s="130" cm="1">
        <f t="array" ref="S115">SUMPRODUCT(S$18:S$86,$B$18:$B$86*($C$18:$C$86=$A115))/SUMIFS($B$18:$B$86,$C$18:$C$86,$A115)</f>
        <v>3.4731152204836413E-2</v>
      </c>
      <c r="T115" s="130" cm="1">
        <f t="array" ref="T115">SUMPRODUCT(T$18:T$86,$B$18:$B$86*($C$18:$C$86=$A115))/SUMIFS($B$18:$B$86,$C$18:$C$86,$A115)</f>
        <v>7.2034139402560454E-3</v>
      </c>
      <c r="U115" s="130" cm="1">
        <f t="array" ref="U115">SUMPRODUCT(U$18:U$86,$B$18:$B$86*($C$18:$C$86=$A115))/SUMIFS($B$18:$B$86,$C$18:$C$86,$A115)</f>
        <v>7.1237553342816508E-3</v>
      </c>
      <c r="V115" s="130" cm="1">
        <f t="array" ref="V115">SUMPRODUCT(V$18:V$86,$B$18:$B$86*($C$18:$C$86=$A115))/SUMIFS($B$18:$B$86,$C$18:$C$86,$A115)</f>
        <v>3.3911806543385488E-3</v>
      </c>
      <c r="W115" s="130" cm="1">
        <f t="array" ref="W115">SUMPRODUCT(W$18:W$86,$B$18:$B$86*($C$18:$C$86=$A115))/SUMIFS($B$18:$B$86,$C$18:$C$86,$A115)</f>
        <v>2.2532005689900425E-3</v>
      </c>
      <c r="X115" s="130" cm="1">
        <f t="array" ref="X115">SUMPRODUCT(X$18:X$86,$B$18:$B$86*($C$18:$C$86=$A115))/SUMIFS($B$18:$B$86,$C$18:$C$86,$A115)</f>
        <v>1.5886201991465149E-2</v>
      </c>
      <c r="Y115" s="130" cm="1">
        <f t="array" ref="Y115">SUMPRODUCT(Y$18:Y$86,$B$18:$B$86*($C$18:$C$86=$A115))/SUMIFS($B$18:$B$86,$C$18:$C$86,$A115)</f>
        <v>1.1218289953889894E-3</v>
      </c>
      <c r="Z115" s="130" cm="1">
        <f t="array" ref="Z115">SUMPRODUCT(Z$18:Z$86,$B$18:$B$86*($C$18:$C$86=$A115))/SUMIFS($B$18:$B$86,$C$18:$C$86,$A115)</f>
        <v>3.1221954603173167E-3</v>
      </c>
      <c r="AA115" s="130" cm="1">
        <f t="array" ref="AA115">SUMPRODUCT(AA$18:AA$86,$B$18:$B$86*($C$18:$C$86=$A115))/SUMIFS($B$18:$B$86,$C$18:$C$86,$A115)</f>
        <v>0.68046657183499293</v>
      </c>
      <c r="AB115" s="130" cm="1">
        <f t="array" ref="AB115">SUMPRODUCT(AB$18:AB$86,$B$18:$B$86*($C$18:$C$86=$A115))/SUMIFS($B$18:$B$86,$C$18:$C$86,$A115)</f>
        <v>4.4001896633475579E-4</v>
      </c>
      <c r="AC115" s="130" cm="1">
        <f t="array" ref="AC115">SUMPRODUCT(AC$18:AC$86,$B$18:$B$86*($C$18:$C$86=$A115))/SUMIFS($B$18:$B$86,$C$18:$C$86,$A115)</f>
        <v>2.2000948316737789E-4</v>
      </c>
      <c r="AD115" s="130" cm="1">
        <f t="array" ref="AD115">SUMPRODUCT(AD$18:AD$86,$B$18:$B$86*($C$18:$C$86=$A115))/SUMIFS($B$18:$B$86,$C$18:$C$86,$A115)</f>
        <v>3.800853485064011E-3</v>
      </c>
      <c r="AE115" s="130" cm="1">
        <f t="array" ref="AE115">SUMPRODUCT(AE$18:AE$86,$B$18:$B$86*($C$18:$C$86=$A115))/SUMIFS($B$18:$B$86,$C$18:$C$86,$A115)</f>
        <v>8.3413940256045517E-3</v>
      </c>
      <c r="AF115" s="130" cm="1">
        <f t="array" ref="AF115">SUMPRODUCT(AF$18:AF$86,$B$18:$B$86*($C$18:$C$86=$A115))/SUMIFS($B$18:$B$86,$C$18:$C$86,$A115)</f>
        <v>8.9479374110953053E-2</v>
      </c>
      <c r="AG115" s="130" cm="1">
        <f t="array" ref="AG115">SUMPRODUCT(AG$18:AG$86,$B$18:$B$86*($C$18:$C$86=$A115))/SUMIFS($B$18:$B$86,$C$18:$C$86,$A115)</f>
        <v>3.7567140953415619E-3</v>
      </c>
      <c r="AH115" s="130" cm="1">
        <f t="array" ref="AH115">SUMPRODUCT(AH$18:AH$86,$B$18:$B$86*($C$18:$C$86=$A115))/SUMIFS($B$18:$B$86,$C$18:$C$86,$A115)</f>
        <v>3.6594046507906086E-4</v>
      </c>
      <c r="AI115" s="130" cm="1">
        <f t="array" ref="AI115">SUMPRODUCT(AI$18:AI$86,$B$18:$B$86*($C$18:$C$86=$A115))/SUMIFS($B$18:$B$86,$C$18:$C$86,$A115)</f>
        <v>1.1059051682050659E-3</v>
      </c>
      <c r="AJ115" s="130" cm="1">
        <f t="array" ref="AJ115">SUMPRODUCT(AJ$18:AJ$86,$B$18:$B$86*($C$18:$C$86=$A115))/SUMIFS($B$18:$B$86,$C$18:$C$86,$A115)</f>
        <v>1.8890469416785207E-3</v>
      </c>
      <c r="AK115" s="130" cm="1">
        <f t="array" ref="AK115">SUMPRODUCT(AK$18:AK$86,$B$18:$B$86*($C$18:$C$86=$A115))/SUMIFS($B$18:$B$86,$C$18:$C$86,$A115)</f>
        <v>3.3115220483641537E-3</v>
      </c>
      <c r="AL115" s="130" cm="1">
        <f t="array" ref="AL115">SUMPRODUCT(AL$18:AL$86,$B$18:$B$86*($C$18:$C$86=$A115))/SUMIFS($B$18:$B$86,$C$18:$C$86,$A115)</f>
        <v>4.8933143669985777E-4</v>
      </c>
      <c r="AM115" s="130" cm="1">
        <f t="array" ref="AM115">SUMPRODUCT(AM$18:AM$86,$B$18:$B$86*($C$18:$C$86=$A115))/SUMIFS($B$18:$B$86,$C$18:$C$86,$A115)</f>
        <v>3.4139402560455192E-4</v>
      </c>
      <c r="AN115" s="130" cm="1">
        <f t="array" ref="AN115">SUMPRODUCT(AN$18:AN$86,$B$18:$B$86*($C$18:$C$86=$A115))/SUMIFS($B$18:$B$86,$C$18:$C$86,$A115)</f>
        <v>4.1163471870161866E-3</v>
      </c>
      <c r="AO115" s="130" cm="1">
        <f t="array" ref="AO115">SUMPRODUCT(AO$18:AO$86,$B$18:$B$86*($C$18:$C$86=$A115))/SUMIFS($B$18:$B$86,$C$18:$C$86,$A115)</f>
        <v>6.714082503556188E-4</v>
      </c>
      <c r="AP115" s="130" cm="1">
        <f t="array" ref="AP115">SUMPRODUCT(AP$18:AP$86,$B$18:$B$86*($C$18:$C$86=$A115))/SUMIFS($B$18:$B$86,$C$18:$C$86,$A115)</f>
        <v>1.6831467891621832E-5</v>
      </c>
      <c r="AQ115" s="130" cm="1">
        <f t="array" ref="AQ115">SUMPRODUCT(AQ$18:AQ$86,$B$18:$B$86*($C$18:$C$86=$A115))/SUMIFS($B$18:$B$86,$C$18:$C$86,$A115)</f>
        <v>5.9350410495217029E-6</v>
      </c>
      <c r="AR115" s="130" cm="1">
        <f t="array" ref="AR115">SUMPRODUCT(AR$18:AR$86,$B$18:$B$86*($C$18:$C$86=$A115))/SUMIFS($B$18:$B$86,$C$18:$C$86,$A115)</f>
        <v>1.4287229694854573E-3</v>
      </c>
      <c r="AS115" s="130" cm="1">
        <f t="array" ref="AS115">SUMPRODUCT(AS$18:AS$86,$B$18:$B$86*($C$18:$C$86=$A115))/SUMIFS($B$18:$B$86,$C$18:$C$86,$A115)</f>
        <v>0</v>
      </c>
      <c r="OS115" s="24"/>
      <c r="OT115" s="24"/>
      <c r="OU115" s="24"/>
      <c r="OV115" s="24"/>
    </row>
    <row r="116" spans="1:412" x14ac:dyDescent="0.3">
      <c r="A116" s="134" t="s">
        <v>202</v>
      </c>
      <c r="B116" s="24"/>
      <c r="C116" s="24"/>
      <c r="D116" s="130" cm="1">
        <f t="array" ref="D116">SUMPRODUCT(D$18:D$86,$B$18:$B$86*($C$18:$C$86=$A116))/SUMIFS($B$18:$B$86,$C$18:$C$86,$A116)</f>
        <v>0</v>
      </c>
      <c r="E116" s="130" cm="1">
        <f t="array" ref="E116">SUMPRODUCT(E$18:E$86,$B$18:$B$86*($C$18:$C$86=$A116))/SUMIFS($B$18:$B$86,$C$18:$C$86,$A116)</f>
        <v>0</v>
      </c>
      <c r="F116" s="130" cm="1">
        <f t="array" ref="F116">SUMPRODUCT(F$18:F$86,$B$18:$B$86*($C$18:$C$86=$A116))/SUMIFS($B$18:$B$86,$C$18:$C$86,$A116)</f>
        <v>0</v>
      </c>
      <c r="G116" s="130" cm="1">
        <f t="array" ref="G116">SUMPRODUCT(G$18:G$86,$B$18:$B$86*($C$18:$C$86=$A116))/SUMIFS($B$18:$B$86,$C$18:$C$86,$A116)</f>
        <v>0</v>
      </c>
      <c r="H116" s="130" cm="1">
        <f t="array" ref="H116">SUMPRODUCT(H$18:H$86,$B$18:$B$86*($C$18:$C$86=$A116))/SUMIFS($B$18:$B$86,$C$18:$C$86,$A116)</f>
        <v>0</v>
      </c>
      <c r="I116" s="130" cm="1">
        <f t="array" ref="I116">SUMPRODUCT(I$18:I$86,$B$18:$B$86*($C$18:$C$86=$A116))/SUMIFS($B$18:$B$86,$C$18:$C$86,$A116)</f>
        <v>0</v>
      </c>
      <c r="J116" s="130" cm="1">
        <f t="array" ref="J116">SUMPRODUCT(J$18:J$86,$B$18:$B$86*($C$18:$C$86=$A116))/SUMIFS($B$18:$B$86,$C$18:$C$86,$A116)</f>
        <v>0</v>
      </c>
      <c r="K116" s="130" cm="1">
        <f t="array" ref="K116">SUMPRODUCT(K$18:K$86,$B$18:$B$86*($C$18:$C$86=$A116))/SUMIFS($B$18:$B$86,$C$18:$C$86,$A116)</f>
        <v>0</v>
      </c>
      <c r="L116" s="130" cm="1">
        <f t="array" ref="L116">SUMPRODUCT(L$18:L$86,$B$18:$B$86*($C$18:$C$86=$A116))/SUMIFS($B$18:$B$86,$C$18:$C$86,$A116)</f>
        <v>0</v>
      </c>
      <c r="M116" s="130" cm="1">
        <f t="array" ref="M116">SUMPRODUCT(M$18:M$86,$B$18:$B$86*($C$18:$C$86=$A116))/SUMIFS($B$18:$B$86,$C$18:$C$86,$A116)</f>
        <v>0</v>
      </c>
      <c r="N116" s="130" cm="1">
        <f t="array" ref="N116">SUMPRODUCT(N$18:N$86,$B$18:$B$86*($C$18:$C$86=$A116))/SUMIFS($B$18:$B$86,$C$18:$C$86,$A116)</f>
        <v>0</v>
      </c>
      <c r="O116" s="130" cm="1">
        <f t="array" ref="O116">SUMPRODUCT(O$18:O$86,$B$18:$B$86*($C$18:$C$86=$A116))/SUMIFS($B$18:$B$86,$C$18:$C$86,$A116)</f>
        <v>0</v>
      </c>
      <c r="P116" s="130" cm="1">
        <f t="array" ref="P116">SUMPRODUCT(P$18:P$86,$B$18:$B$86*($C$18:$C$86=$A116))/SUMIFS($B$18:$B$86,$C$18:$C$86,$A116)</f>
        <v>0</v>
      </c>
      <c r="Q116" s="130" cm="1">
        <f t="array" ref="Q116">SUMPRODUCT(Q$18:Q$86,$B$18:$B$86*($C$18:$C$86=$A116))/SUMIFS($B$18:$B$86,$C$18:$C$86,$A116)</f>
        <v>0</v>
      </c>
      <c r="R116" s="130" cm="1">
        <f t="array" ref="R116">SUMPRODUCT(R$18:R$86,$B$18:$B$86*($C$18:$C$86=$A116))/SUMIFS($B$18:$B$86,$C$18:$C$86,$A116)</f>
        <v>0</v>
      </c>
      <c r="S116" s="130" cm="1">
        <f t="array" ref="S116">SUMPRODUCT(S$18:S$86,$B$18:$B$86*($C$18:$C$86=$A116))/SUMIFS($B$18:$B$86,$C$18:$C$86,$A116)</f>
        <v>0</v>
      </c>
      <c r="T116" s="130" cm="1">
        <f t="array" ref="T116">SUMPRODUCT(T$18:T$86,$B$18:$B$86*($C$18:$C$86=$A116))/SUMIFS($B$18:$B$86,$C$18:$C$86,$A116)</f>
        <v>0</v>
      </c>
      <c r="U116" s="130" cm="1">
        <f t="array" ref="U116">SUMPRODUCT(U$18:U$86,$B$18:$B$86*($C$18:$C$86=$A116))/SUMIFS($B$18:$B$86,$C$18:$C$86,$A116)</f>
        <v>0</v>
      </c>
      <c r="V116" s="130" cm="1">
        <f t="array" ref="V116">SUMPRODUCT(V$18:V$86,$B$18:$B$86*($C$18:$C$86=$A116))/SUMIFS($B$18:$B$86,$C$18:$C$86,$A116)</f>
        <v>0</v>
      </c>
      <c r="W116" s="130" cm="1">
        <f t="array" ref="W116">SUMPRODUCT(W$18:W$86,$B$18:$B$86*($C$18:$C$86=$A116))/SUMIFS($B$18:$B$86,$C$18:$C$86,$A116)</f>
        <v>0</v>
      </c>
      <c r="X116" s="130" cm="1">
        <f t="array" ref="X116">SUMPRODUCT(X$18:X$86,$B$18:$B$86*($C$18:$C$86=$A116))/SUMIFS($B$18:$B$86,$C$18:$C$86,$A116)</f>
        <v>0</v>
      </c>
      <c r="Y116" s="130" cm="1">
        <f t="array" ref="Y116">SUMPRODUCT(Y$18:Y$86,$B$18:$B$86*($C$18:$C$86=$A116))/SUMIFS($B$18:$B$86,$C$18:$C$86,$A116)</f>
        <v>0</v>
      </c>
      <c r="Z116" s="130" cm="1">
        <f t="array" ref="Z116">SUMPRODUCT(Z$18:Z$86,$B$18:$B$86*($C$18:$C$86=$A116))/SUMIFS($B$18:$B$86,$C$18:$C$86,$A116)</f>
        <v>0</v>
      </c>
      <c r="AA116" s="130" cm="1">
        <f t="array" ref="AA116">SUMPRODUCT(AA$18:AA$86,$B$18:$B$86*($C$18:$C$86=$A116))/SUMIFS($B$18:$B$86,$C$18:$C$86,$A116)</f>
        <v>0</v>
      </c>
      <c r="AB116" s="130" cm="1">
        <f t="array" ref="AB116">SUMPRODUCT(AB$18:AB$86,$B$18:$B$86*($C$18:$C$86=$A116))/SUMIFS($B$18:$B$86,$C$18:$C$86,$A116)</f>
        <v>0.66543248989438242</v>
      </c>
      <c r="AC116" s="130" cm="1">
        <f t="array" ref="AC116">SUMPRODUCT(AC$18:AC$86,$B$18:$B$86*($C$18:$C$86=$A116))/SUMIFS($B$18:$B$86,$C$18:$C$86,$A116)</f>
        <v>0.33271624494719121</v>
      </c>
      <c r="AD116" s="130" cm="1">
        <f t="array" ref="AD116">SUMPRODUCT(AD$18:AD$86,$B$18:$B$86*($C$18:$C$86=$A116))/SUMIFS($B$18:$B$86,$C$18:$C$86,$A116)</f>
        <v>0</v>
      </c>
      <c r="AE116" s="130" cm="1">
        <f t="array" ref="AE116">SUMPRODUCT(AE$18:AE$86,$B$18:$B$86*($C$18:$C$86=$A116))/SUMIFS($B$18:$B$86,$C$18:$C$86,$A116)</f>
        <v>0</v>
      </c>
      <c r="AF116" s="130" cm="1">
        <f t="array" ref="AF116">SUMPRODUCT(AF$18:AF$86,$B$18:$B$86*($C$18:$C$86=$A116))/SUMIFS($B$18:$B$86,$C$18:$C$86,$A116)</f>
        <v>0</v>
      </c>
      <c r="AG116" s="130" cm="1">
        <f t="array" ref="AG116">SUMPRODUCT(AG$18:AG$86,$B$18:$B$86*($C$18:$C$86=$A116))/SUMIFS($B$18:$B$86,$C$18:$C$86,$A116)</f>
        <v>7.0368827491144902E-7</v>
      </c>
      <c r="AH116" s="130" cm="1">
        <f t="array" ref="AH116">SUMPRODUCT(AH$18:AH$86,$B$18:$B$86*($C$18:$C$86=$A116))/SUMIFS($B$18:$B$86,$C$18:$C$86,$A116)</f>
        <v>0</v>
      </c>
      <c r="AI116" s="130" cm="1">
        <f t="array" ref="AI116">SUMPRODUCT(AI$18:AI$86,$B$18:$B$86*($C$18:$C$86=$A116))/SUMIFS($B$18:$B$86,$C$18:$C$86,$A116)</f>
        <v>0</v>
      </c>
      <c r="AJ116" s="130" cm="1">
        <f t="array" ref="AJ116">SUMPRODUCT(AJ$18:AJ$86,$B$18:$B$86*($C$18:$C$86=$A116))/SUMIFS($B$18:$B$86,$C$18:$C$86,$A116)</f>
        <v>0</v>
      </c>
      <c r="AK116" s="130" cm="1">
        <f t="array" ref="AK116">SUMPRODUCT(AK$18:AK$86,$B$18:$B$86*($C$18:$C$86=$A116))/SUMIFS($B$18:$B$86,$C$18:$C$86,$A116)</f>
        <v>0</v>
      </c>
      <c r="AL116" s="130" cm="1">
        <f t="array" ref="AL116">SUMPRODUCT(AL$18:AL$86,$B$18:$B$86*($C$18:$C$86=$A116))/SUMIFS($B$18:$B$86,$C$18:$C$86,$A116)</f>
        <v>7.634083127531175E-6</v>
      </c>
      <c r="AM116" s="130" cm="1">
        <f t="array" ref="AM116">SUMPRODUCT(AM$18:AM$86,$B$18:$B$86*($C$18:$C$86=$A116))/SUMIFS($B$18:$B$86,$C$18:$C$86,$A116)</f>
        <v>0</v>
      </c>
      <c r="AN116" s="130" cm="1">
        <f t="array" ref="AN116">SUMPRODUCT(AN$18:AN$86,$B$18:$B$86*($C$18:$C$86=$A116))/SUMIFS($B$18:$B$86,$C$18:$C$86,$A116)</f>
        <v>0</v>
      </c>
      <c r="AO116" s="130" cm="1">
        <f t="array" ref="AO116">SUMPRODUCT(AO$18:AO$86,$B$18:$B$86*($C$18:$C$86=$A116))/SUMIFS($B$18:$B$86,$C$18:$C$86,$A116)</f>
        <v>1.8359969921712478E-3</v>
      </c>
      <c r="AP116" s="130" cm="1">
        <f t="array" ref="AP116">SUMPRODUCT(AP$18:AP$86,$B$18:$B$86*($C$18:$C$86=$A116))/SUMIFS($B$18:$B$86,$C$18:$C$86,$A116)</f>
        <v>0</v>
      </c>
      <c r="AQ116" s="130" cm="1">
        <f t="array" ref="AQ116">SUMPRODUCT(AQ$18:AQ$86,$B$18:$B$86*($C$18:$C$86=$A116))/SUMIFS($B$18:$B$86,$C$18:$C$86,$A116)</f>
        <v>0</v>
      </c>
      <c r="AR116" s="130" cm="1">
        <f t="array" ref="AR116">SUMPRODUCT(AR$18:AR$86,$B$18:$B$86*($C$18:$C$86=$A116))/SUMIFS($B$18:$B$86,$C$18:$C$86,$A116)</f>
        <v>0</v>
      </c>
      <c r="AS116" s="130" cm="1">
        <f t="array" ref="AS116">SUMPRODUCT(AS$18:AS$86,$B$18:$B$86*($C$18:$C$86=$A116))/SUMIFS($B$18:$B$86,$C$18:$C$86,$A116)</f>
        <v>0</v>
      </c>
      <c r="OS116" s="24"/>
      <c r="OT116" s="24"/>
      <c r="OU116" s="24"/>
      <c r="OV116" s="24"/>
    </row>
    <row r="117" spans="1:412" x14ac:dyDescent="0.3">
      <c r="A117" s="134" t="s">
        <v>203</v>
      </c>
      <c r="B117" s="24"/>
      <c r="C117" s="24"/>
      <c r="D117" s="130" cm="1">
        <f t="array" ref="D117">SUMPRODUCT(D$18:D$86,$B$18:$B$86*($C$18:$C$86=$A117))/SUMIFS($B$18:$B$86,$C$18:$C$86,$A117)</f>
        <v>0</v>
      </c>
      <c r="E117" s="130" cm="1">
        <f t="array" ref="E117">SUMPRODUCT(E$18:E$86,$B$18:$B$86*($C$18:$C$86=$A117))/SUMIFS($B$18:$B$86,$C$18:$C$86,$A117)</f>
        <v>0</v>
      </c>
      <c r="F117" s="130" cm="1">
        <f t="array" ref="F117">SUMPRODUCT(F$18:F$86,$B$18:$B$86*($C$18:$C$86=$A117))/SUMIFS($B$18:$B$86,$C$18:$C$86,$A117)</f>
        <v>0</v>
      </c>
      <c r="G117" s="130" cm="1">
        <f t="array" ref="G117">SUMPRODUCT(G$18:G$86,$B$18:$B$86*($C$18:$C$86=$A117))/SUMIFS($B$18:$B$86,$C$18:$C$86,$A117)</f>
        <v>0</v>
      </c>
      <c r="H117" s="130" cm="1">
        <f t="array" ref="H117">SUMPRODUCT(H$18:H$86,$B$18:$B$86*($C$18:$C$86=$A117))/SUMIFS($B$18:$B$86,$C$18:$C$86,$A117)</f>
        <v>0</v>
      </c>
      <c r="I117" s="130" cm="1">
        <f t="array" ref="I117">SUMPRODUCT(I$18:I$86,$B$18:$B$86*($C$18:$C$86=$A117))/SUMIFS($B$18:$B$86,$C$18:$C$86,$A117)</f>
        <v>0</v>
      </c>
      <c r="J117" s="130" cm="1">
        <f t="array" ref="J117">SUMPRODUCT(J$18:J$86,$B$18:$B$86*($C$18:$C$86=$A117))/SUMIFS($B$18:$B$86,$C$18:$C$86,$A117)</f>
        <v>0</v>
      </c>
      <c r="K117" s="130" cm="1">
        <f t="array" ref="K117">SUMPRODUCT(K$18:K$86,$B$18:$B$86*($C$18:$C$86=$A117))/SUMIFS($B$18:$B$86,$C$18:$C$86,$A117)</f>
        <v>0</v>
      </c>
      <c r="L117" s="130" cm="1">
        <f t="array" ref="L117">SUMPRODUCT(L$18:L$86,$B$18:$B$86*($C$18:$C$86=$A117))/SUMIFS($B$18:$B$86,$C$18:$C$86,$A117)</f>
        <v>0</v>
      </c>
      <c r="M117" s="130" cm="1">
        <f t="array" ref="M117">SUMPRODUCT(M$18:M$86,$B$18:$B$86*($C$18:$C$86=$A117))/SUMIFS($B$18:$B$86,$C$18:$C$86,$A117)</f>
        <v>0</v>
      </c>
      <c r="N117" s="130" cm="1">
        <f t="array" ref="N117">SUMPRODUCT(N$18:N$86,$B$18:$B$86*($C$18:$C$86=$A117))/SUMIFS($B$18:$B$86,$C$18:$C$86,$A117)</f>
        <v>0</v>
      </c>
      <c r="O117" s="130" cm="1">
        <f t="array" ref="O117">SUMPRODUCT(O$18:O$86,$B$18:$B$86*($C$18:$C$86=$A117))/SUMIFS($B$18:$B$86,$C$18:$C$86,$A117)</f>
        <v>0</v>
      </c>
      <c r="P117" s="130" cm="1">
        <f t="array" ref="P117">SUMPRODUCT(P$18:P$86,$B$18:$B$86*($C$18:$C$86=$A117))/SUMIFS($B$18:$B$86,$C$18:$C$86,$A117)</f>
        <v>0</v>
      </c>
      <c r="Q117" s="130" cm="1">
        <f t="array" ref="Q117">SUMPRODUCT(Q$18:Q$86,$B$18:$B$86*($C$18:$C$86=$A117))/SUMIFS($B$18:$B$86,$C$18:$C$86,$A117)</f>
        <v>0</v>
      </c>
      <c r="R117" s="130" cm="1">
        <f t="array" ref="R117">SUMPRODUCT(R$18:R$86,$B$18:$B$86*($C$18:$C$86=$A117))/SUMIFS($B$18:$B$86,$C$18:$C$86,$A117)</f>
        <v>0</v>
      </c>
      <c r="S117" s="130" cm="1">
        <f t="array" ref="S117">SUMPRODUCT(S$18:S$86,$B$18:$B$86*($C$18:$C$86=$A117))/SUMIFS($B$18:$B$86,$C$18:$C$86,$A117)</f>
        <v>0</v>
      </c>
      <c r="T117" s="130" cm="1">
        <f t="array" ref="T117">SUMPRODUCT(T$18:T$86,$B$18:$B$86*($C$18:$C$86=$A117))/SUMIFS($B$18:$B$86,$C$18:$C$86,$A117)</f>
        <v>0</v>
      </c>
      <c r="U117" s="130" cm="1">
        <f t="array" ref="U117">SUMPRODUCT(U$18:U$86,$B$18:$B$86*($C$18:$C$86=$A117))/SUMIFS($B$18:$B$86,$C$18:$C$86,$A117)</f>
        <v>0</v>
      </c>
      <c r="V117" s="130" cm="1">
        <f t="array" ref="V117">SUMPRODUCT(V$18:V$86,$B$18:$B$86*($C$18:$C$86=$A117))/SUMIFS($B$18:$B$86,$C$18:$C$86,$A117)</f>
        <v>0</v>
      </c>
      <c r="W117" s="130" cm="1">
        <f t="array" ref="W117">SUMPRODUCT(W$18:W$86,$B$18:$B$86*($C$18:$C$86=$A117))/SUMIFS($B$18:$B$86,$C$18:$C$86,$A117)</f>
        <v>0</v>
      </c>
      <c r="X117" s="130" cm="1">
        <f t="array" ref="X117">SUMPRODUCT(X$18:X$86,$B$18:$B$86*($C$18:$C$86=$A117))/SUMIFS($B$18:$B$86,$C$18:$C$86,$A117)</f>
        <v>0</v>
      </c>
      <c r="Y117" s="130" cm="1">
        <f t="array" ref="Y117">SUMPRODUCT(Y$18:Y$86,$B$18:$B$86*($C$18:$C$86=$A117))/SUMIFS($B$18:$B$86,$C$18:$C$86,$A117)</f>
        <v>0</v>
      </c>
      <c r="Z117" s="130" cm="1">
        <f t="array" ref="Z117">SUMPRODUCT(Z$18:Z$86,$B$18:$B$86*($C$18:$C$86=$A117))/SUMIFS($B$18:$B$86,$C$18:$C$86,$A117)</f>
        <v>0</v>
      </c>
      <c r="AA117" s="130" cm="1">
        <f t="array" ref="AA117">SUMPRODUCT(AA$18:AA$86,$B$18:$B$86*($C$18:$C$86=$A117))/SUMIFS($B$18:$B$86,$C$18:$C$86,$A117)</f>
        <v>0</v>
      </c>
      <c r="AB117" s="130" cm="1">
        <f t="array" ref="AB117">SUMPRODUCT(AB$18:AB$86,$B$18:$B$86*($C$18:$C$86=$A117))/SUMIFS($B$18:$B$86,$C$18:$C$86,$A117)</f>
        <v>0</v>
      </c>
      <c r="AC117" s="130" cm="1">
        <f t="array" ref="AC117">SUMPRODUCT(AC$18:AC$86,$B$18:$B$86*($C$18:$C$86=$A117))/SUMIFS($B$18:$B$86,$C$18:$C$86,$A117)</f>
        <v>0</v>
      </c>
      <c r="AD117" s="130" cm="1">
        <f t="array" ref="AD117">SUMPRODUCT(AD$18:AD$86,$B$18:$B$86*($C$18:$C$86=$A117))/SUMIFS($B$18:$B$86,$C$18:$C$86,$A117)</f>
        <v>0.96610932575722297</v>
      </c>
      <c r="AE117" s="130" cm="1">
        <f t="array" ref="AE117">SUMPRODUCT(AE$18:AE$86,$B$18:$B$86*($C$18:$C$86=$A117))/SUMIFS($B$18:$B$86,$C$18:$C$86,$A117)</f>
        <v>0</v>
      </c>
      <c r="AF117" s="130" cm="1">
        <f t="array" ref="AF117">SUMPRODUCT(AF$18:AF$86,$B$18:$B$86*($C$18:$C$86=$A117))/SUMIFS($B$18:$B$86,$C$18:$C$86,$A117)</f>
        <v>0</v>
      </c>
      <c r="AG117" s="130" cm="1">
        <f t="array" ref="AG117">SUMPRODUCT(AG$18:AG$86,$B$18:$B$86*($C$18:$C$86=$A117))/SUMIFS($B$18:$B$86,$C$18:$C$86,$A117)</f>
        <v>0</v>
      </c>
      <c r="AH117" s="130" cm="1">
        <f t="array" ref="AH117">SUMPRODUCT(AH$18:AH$86,$B$18:$B$86*($C$18:$C$86=$A117))/SUMIFS($B$18:$B$86,$C$18:$C$86,$A117)</f>
        <v>0</v>
      </c>
      <c r="AI117" s="130" cm="1">
        <f t="array" ref="AI117">SUMPRODUCT(AI$18:AI$86,$B$18:$B$86*($C$18:$C$86=$A117))/SUMIFS($B$18:$B$86,$C$18:$C$86,$A117)</f>
        <v>0</v>
      </c>
      <c r="AJ117" s="130" cm="1">
        <f t="array" ref="AJ117">SUMPRODUCT(AJ$18:AJ$86,$B$18:$B$86*($C$18:$C$86=$A117))/SUMIFS($B$18:$B$86,$C$18:$C$86,$A117)</f>
        <v>0</v>
      </c>
      <c r="AK117" s="130" cm="1">
        <f t="array" ref="AK117">SUMPRODUCT(AK$18:AK$86,$B$18:$B$86*($C$18:$C$86=$A117))/SUMIFS($B$18:$B$86,$C$18:$C$86,$A117)</f>
        <v>0</v>
      </c>
      <c r="AL117" s="130" cm="1">
        <f t="array" ref="AL117">SUMPRODUCT(AL$18:AL$86,$B$18:$B$86*($C$18:$C$86=$A117))/SUMIFS($B$18:$B$86,$C$18:$C$86,$A117)</f>
        <v>0</v>
      </c>
      <c r="AM117" s="130" cm="1">
        <f t="array" ref="AM117">SUMPRODUCT(AM$18:AM$86,$B$18:$B$86*($C$18:$C$86=$A117))/SUMIFS($B$18:$B$86,$C$18:$C$86,$A117)</f>
        <v>0</v>
      </c>
      <c r="AN117" s="130" cm="1">
        <f t="array" ref="AN117">SUMPRODUCT(AN$18:AN$86,$B$18:$B$86*($C$18:$C$86=$A117))/SUMIFS($B$18:$B$86,$C$18:$C$86,$A117)</f>
        <v>0</v>
      </c>
      <c r="AO117" s="130" cm="1">
        <f t="array" ref="AO117">SUMPRODUCT(AO$18:AO$86,$B$18:$B$86*($C$18:$C$86=$A117))/SUMIFS($B$18:$B$86,$C$18:$C$86,$A117)</f>
        <v>3.3890674242777079E-2</v>
      </c>
      <c r="AP117" s="130" cm="1">
        <f t="array" ref="AP117">SUMPRODUCT(AP$18:AP$86,$B$18:$B$86*($C$18:$C$86=$A117))/SUMIFS($B$18:$B$86,$C$18:$C$86,$A117)</f>
        <v>0</v>
      </c>
      <c r="AQ117" s="130" cm="1">
        <f t="array" ref="AQ117">SUMPRODUCT(AQ$18:AQ$86,$B$18:$B$86*($C$18:$C$86=$A117))/SUMIFS($B$18:$B$86,$C$18:$C$86,$A117)</f>
        <v>0</v>
      </c>
      <c r="AR117" s="130" cm="1">
        <f t="array" ref="AR117">SUMPRODUCT(AR$18:AR$86,$B$18:$B$86*($C$18:$C$86=$A117))/SUMIFS($B$18:$B$86,$C$18:$C$86,$A117)</f>
        <v>0</v>
      </c>
      <c r="AS117" s="130" cm="1">
        <f t="array" ref="AS117">SUMPRODUCT(AS$18:AS$86,$B$18:$B$86*($C$18:$C$86=$A117))/SUMIFS($B$18:$B$86,$C$18:$C$86,$A117)</f>
        <v>0</v>
      </c>
      <c r="OS117" s="24"/>
      <c r="OT117" s="24"/>
      <c r="OU117" s="24"/>
      <c r="OV117" s="24"/>
    </row>
    <row r="118" spans="1:412" x14ac:dyDescent="0.3">
      <c r="A118" s="134" t="s">
        <v>105</v>
      </c>
      <c r="B118" s="24"/>
      <c r="C118" s="24"/>
      <c r="D118" s="130" cm="1">
        <f t="array" ref="D118">SUMPRODUCT(D$18:D$86,$B$18:$B$86*($C$18:$C$86=$A118))/SUMIFS($B$18:$B$86,$C$18:$C$86,$A118)</f>
        <v>3.7014947290384889E-3</v>
      </c>
      <c r="E118" s="130" cm="1">
        <f t="array" ref="E118">SUMPRODUCT(E$18:E$86,$B$18:$B$86*($C$18:$C$86=$A118))/SUMIFS($B$18:$B$86,$C$18:$C$86,$A118)</f>
        <v>0</v>
      </c>
      <c r="F118" s="130" cm="1">
        <f t="array" ref="F118">SUMPRODUCT(F$18:F$86,$B$18:$B$86*($C$18:$C$86=$A118))/SUMIFS($B$18:$B$86,$C$18:$C$86,$A118)</f>
        <v>1.2978841164957284E-2</v>
      </c>
      <c r="G118" s="130" cm="1">
        <f t="array" ref="G118">SUMPRODUCT(G$18:G$86,$B$18:$B$86*($C$18:$C$86=$A118))/SUMIFS($B$18:$B$86,$C$18:$C$86,$A118)</f>
        <v>0</v>
      </c>
      <c r="H118" s="130" cm="1">
        <f t="array" ref="H118">SUMPRODUCT(H$18:H$86,$B$18:$B$86*($C$18:$C$86=$A118))/SUMIFS($B$18:$B$86,$C$18:$C$86,$A118)</f>
        <v>0</v>
      </c>
      <c r="I118" s="130" cm="1">
        <f t="array" ref="I118">SUMPRODUCT(I$18:I$86,$B$18:$B$86*($C$18:$C$86=$A118))/SUMIFS($B$18:$B$86,$C$18:$C$86,$A118)</f>
        <v>0</v>
      </c>
      <c r="J118" s="130" cm="1">
        <f t="array" ref="J118">SUMPRODUCT(J$18:J$86,$B$18:$B$86*($C$18:$C$86=$A118))/SUMIFS($B$18:$B$86,$C$18:$C$86,$A118)</f>
        <v>0</v>
      </c>
      <c r="K118" s="130" cm="1">
        <f t="array" ref="K118">SUMPRODUCT(K$18:K$86,$B$18:$B$86*($C$18:$C$86=$A118))/SUMIFS($B$18:$B$86,$C$18:$C$86,$A118)</f>
        <v>0</v>
      </c>
      <c r="L118" s="130" cm="1">
        <f t="array" ref="L118">SUMPRODUCT(L$18:L$86,$B$18:$B$86*($C$18:$C$86=$A118))/SUMIFS($B$18:$B$86,$C$18:$C$86,$A118)</f>
        <v>0</v>
      </c>
      <c r="M118" s="130" cm="1">
        <f t="array" ref="M118">SUMPRODUCT(M$18:M$86,$B$18:$B$86*($C$18:$C$86=$A118))/SUMIFS($B$18:$B$86,$C$18:$C$86,$A118)</f>
        <v>0</v>
      </c>
      <c r="N118" s="130" cm="1">
        <f t="array" ref="N118">SUMPRODUCT(N$18:N$86,$B$18:$B$86*($C$18:$C$86=$A118))/SUMIFS($B$18:$B$86,$C$18:$C$86,$A118)</f>
        <v>0</v>
      </c>
      <c r="O118" s="130" cm="1">
        <f t="array" ref="O118">SUMPRODUCT(O$18:O$86,$B$18:$B$86*($C$18:$C$86=$A118))/SUMIFS($B$18:$B$86,$C$18:$C$86,$A118)</f>
        <v>0</v>
      </c>
      <c r="P118" s="130" cm="1">
        <f t="array" ref="P118">SUMPRODUCT(P$18:P$86,$B$18:$B$86*($C$18:$C$86=$A118))/SUMIFS($B$18:$B$86,$C$18:$C$86,$A118)</f>
        <v>0</v>
      </c>
      <c r="Q118" s="130" cm="1">
        <f t="array" ref="Q118">SUMPRODUCT(Q$18:Q$86,$B$18:$B$86*($C$18:$C$86=$A118))/SUMIFS($B$18:$B$86,$C$18:$C$86,$A118)</f>
        <v>0</v>
      </c>
      <c r="R118" s="130" cm="1">
        <f t="array" ref="R118">SUMPRODUCT(R$18:R$86,$B$18:$B$86*($C$18:$C$86=$A118))/SUMIFS($B$18:$B$86,$C$18:$C$86,$A118)</f>
        <v>0</v>
      </c>
      <c r="S118" s="130" cm="1">
        <f t="array" ref="S118">SUMPRODUCT(S$18:S$86,$B$18:$B$86*($C$18:$C$86=$A118))/SUMIFS($B$18:$B$86,$C$18:$C$86,$A118)</f>
        <v>0</v>
      </c>
      <c r="T118" s="130" cm="1">
        <f t="array" ref="T118">SUMPRODUCT(T$18:T$86,$B$18:$B$86*($C$18:$C$86=$A118))/SUMIFS($B$18:$B$86,$C$18:$C$86,$A118)</f>
        <v>0</v>
      </c>
      <c r="U118" s="130" cm="1">
        <f t="array" ref="U118">SUMPRODUCT(U$18:U$86,$B$18:$B$86*($C$18:$C$86=$A118))/SUMIFS($B$18:$B$86,$C$18:$C$86,$A118)</f>
        <v>0</v>
      </c>
      <c r="V118" s="130" cm="1">
        <f t="array" ref="V118">SUMPRODUCT(V$18:V$86,$B$18:$B$86*($C$18:$C$86=$A118))/SUMIFS($B$18:$B$86,$C$18:$C$86,$A118)</f>
        <v>0</v>
      </c>
      <c r="W118" s="130" cm="1">
        <f t="array" ref="W118">SUMPRODUCT(W$18:W$86,$B$18:$B$86*($C$18:$C$86=$A118))/SUMIFS($B$18:$B$86,$C$18:$C$86,$A118)</f>
        <v>0</v>
      </c>
      <c r="X118" s="130" cm="1">
        <f t="array" ref="X118">SUMPRODUCT(X$18:X$86,$B$18:$B$86*($C$18:$C$86=$A118))/SUMIFS($B$18:$B$86,$C$18:$C$86,$A118)</f>
        <v>0</v>
      </c>
      <c r="Y118" s="130" cm="1">
        <f t="array" ref="Y118">SUMPRODUCT(Y$18:Y$86,$B$18:$B$86*($C$18:$C$86=$A118))/SUMIFS($B$18:$B$86,$C$18:$C$86,$A118)</f>
        <v>0</v>
      </c>
      <c r="Z118" s="130" cm="1">
        <f t="array" ref="Z118">SUMPRODUCT(Z$18:Z$86,$B$18:$B$86*($C$18:$C$86=$A118))/SUMIFS($B$18:$B$86,$C$18:$C$86,$A118)</f>
        <v>0</v>
      </c>
      <c r="AA118" s="130" cm="1">
        <f t="array" ref="AA118">SUMPRODUCT(AA$18:AA$86,$B$18:$B$86*($C$18:$C$86=$A118))/SUMIFS($B$18:$B$86,$C$18:$C$86,$A118)</f>
        <v>0</v>
      </c>
      <c r="AB118" s="130" cm="1">
        <f t="array" ref="AB118">SUMPRODUCT(AB$18:AB$86,$B$18:$B$86*($C$18:$C$86=$A118))/SUMIFS($B$18:$B$86,$C$18:$C$86,$A118)</f>
        <v>0</v>
      </c>
      <c r="AC118" s="130" cm="1">
        <f t="array" ref="AC118">SUMPRODUCT(AC$18:AC$86,$B$18:$B$86*($C$18:$C$86=$A118))/SUMIFS($B$18:$B$86,$C$18:$C$86,$A118)</f>
        <v>0</v>
      </c>
      <c r="AD118" s="130" cm="1">
        <f t="array" ref="AD118">SUMPRODUCT(AD$18:AD$86,$B$18:$B$86*($C$18:$C$86=$A118))/SUMIFS($B$18:$B$86,$C$18:$C$86,$A118)</f>
        <v>0</v>
      </c>
      <c r="AE118" s="130" cm="1">
        <f t="array" ref="AE118">SUMPRODUCT(AE$18:AE$86,$B$18:$B$86*($C$18:$C$86=$A118))/SUMIFS($B$18:$B$86,$C$18:$C$86,$A118)</f>
        <v>0.97771720813454088</v>
      </c>
      <c r="AF118" s="130" cm="1">
        <f t="array" ref="AF118">SUMPRODUCT(AF$18:AF$86,$B$18:$B$86*($C$18:$C$86=$A118))/SUMIFS($B$18:$B$86,$C$18:$C$86,$A118)</f>
        <v>0</v>
      </c>
      <c r="AG118" s="130" cm="1">
        <f t="array" ref="AG118">SUMPRODUCT(AG$18:AG$86,$B$18:$B$86*($C$18:$C$86=$A118))/SUMIFS($B$18:$B$86,$C$18:$C$86,$A118)</f>
        <v>0</v>
      </c>
      <c r="AH118" s="130" cm="1">
        <f t="array" ref="AH118">SUMPRODUCT(AH$18:AH$86,$B$18:$B$86*($C$18:$C$86=$A118))/SUMIFS($B$18:$B$86,$C$18:$C$86,$A118)</f>
        <v>0</v>
      </c>
      <c r="AI118" s="130" cm="1">
        <f t="array" ref="AI118">SUMPRODUCT(AI$18:AI$86,$B$18:$B$86*($C$18:$C$86=$A118))/SUMIFS($B$18:$B$86,$C$18:$C$86,$A118)</f>
        <v>0</v>
      </c>
      <c r="AJ118" s="130" cm="1">
        <f t="array" ref="AJ118">SUMPRODUCT(AJ$18:AJ$86,$B$18:$B$86*($C$18:$C$86=$A118))/SUMIFS($B$18:$B$86,$C$18:$C$86,$A118)</f>
        <v>0</v>
      </c>
      <c r="AK118" s="130" cm="1">
        <f t="array" ref="AK118">SUMPRODUCT(AK$18:AK$86,$B$18:$B$86*($C$18:$C$86=$A118))/SUMIFS($B$18:$B$86,$C$18:$C$86,$A118)</f>
        <v>0</v>
      </c>
      <c r="AL118" s="130" cm="1">
        <f t="array" ref="AL118">SUMPRODUCT(AL$18:AL$86,$B$18:$B$86*($C$18:$C$86=$A118))/SUMIFS($B$18:$B$86,$C$18:$C$86,$A118)</f>
        <v>0</v>
      </c>
      <c r="AM118" s="130" cm="1">
        <f t="array" ref="AM118">SUMPRODUCT(AM$18:AM$86,$B$18:$B$86*($C$18:$C$86=$A118))/SUMIFS($B$18:$B$86,$C$18:$C$86,$A118)</f>
        <v>2.5045530300453603E-4</v>
      </c>
      <c r="AN118" s="130" cm="1">
        <f t="array" ref="AN118">SUMPRODUCT(AN$18:AN$86,$B$18:$B$86*($C$18:$C$86=$A118))/SUMIFS($B$18:$B$86,$C$18:$C$86,$A118)</f>
        <v>0</v>
      </c>
      <c r="AO118" s="130" cm="1">
        <f t="array" ref="AO118">SUMPRODUCT(AO$18:AO$86,$B$18:$B$86*($C$18:$C$86=$A118))/SUMIFS($B$18:$B$86,$C$18:$C$86,$A118)</f>
        <v>2.0871275250377999E-4</v>
      </c>
      <c r="AP118" s="130" cm="1">
        <f t="array" ref="AP118">SUMPRODUCT(AP$18:AP$86,$B$18:$B$86*($C$18:$C$86=$A118))/SUMIFS($B$18:$B$86,$C$18:$C$86,$A118)</f>
        <v>0</v>
      </c>
      <c r="AQ118" s="130" cm="1">
        <f t="array" ref="AQ118">SUMPRODUCT(AQ$18:AQ$86,$B$18:$B$86*($C$18:$C$86=$A118))/SUMIFS($B$18:$B$86,$C$18:$C$86,$A118)</f>
        <v>0</v>
      </c>
      <c r="AR118" s="130" cm="1">
        <f t="array" ref="AR118">SUMPRODUCT(AR$18:AR$86,$B$18:$B$86*($C$18:$C$86=$A118))/SUMIFS($B$18:$B$86,$C$18:$C$86,$A118)</f>
        <v>0</v>
      </c>
      <c r="AS118" s="130" cm="1">
        <f t="array" ref="AS118">SUMPRODUCT(AS$18:AS$86,$B$18:$B$86*($C$18:$C$86=$A118))/SUMIFS($B$18:$B$86,$C$18:$C$86,$A118)</f>
        <v>0</v>
      </c>
      <c r="OS118" s="24"/>
      <c r="OT118" s="24"/>
      <c r="OU118" s="24"/>
      <c r="OV118" s="24"/>
    </row>
    <row r="119" spans="1:412" x14ac:dyDescent="0.3">
      <c r="A119" s="134" t="s">
        <v>106</v>
      </c>
      <c r="B119" s="24"/>
      <c r="C119" s="24"/>
      <c r="D119" s="130" cm="1">
        <f t="array" ref="D119">SUMPRODUCT(D$18:D$86,$B$18:$B$86*($C$18:$C$86=$A119))/SUMIFS($B$18:$B$86,$C$18:$C$86,$A119)</f>
        <v>0</v>
      </c>
      <c r="E119" s="130" cm="1">
        <f t="array" ref="E119">SUMPRODUCT(E$18:E$86,$B$18:$B$86*($C$18:$C$86=$A119))/SUMIFS($B$18:$B$86,$C$18:$C$86,$A119)</f>
        <v>6.8301674064411366E-5</v>
      </c>
      <c r="F119" s="130" cm="1">
        <f t="array" ref="F119">SUMPRODUCT(F$18:F$86,$B$18:$B$86*($C$18:$C$86=$A119))/SUMIFS($B$18:$B$86,$C$18:$C$86,$A119)</f>
        <v>3.8479816374316264E-6</v>
      </c>
      <c r="G119" s="130" cm="1">
        <f t="array" ref="G119">SUMPRODUCT(G$18:G$86,$B$18:$B$86*($C$18:$C$86=$A119))/SUMIFS($B$18:$B$86,$C$18:$C$86,$A119)</f>
        <v>3.8479816374316264E-6</v>
      </c>
      <c r="H119" s="130" cm="1">
        <f t="array" ref="H119">SUMPRODUCT(H$18:H$86,$B$18:$B$86*($C$18:$C$86=$A119))/SUMIFS($B$18:$B$86,$C$18:$C$86,$A119)</f>
        <v>2.8859862280737198E-6</v>
      </c>
      <c r="I119" s="130" cm="1">
        <f t="array" ref="I119">SUMPRODUCT(I$18:I$86,$B$18:$B$86*($C$18:$C$86=$A119))/SUMIFS($B$18:$B$86,$C$18:$C$86,$A119)</f>
        <v>2.311677544988434E-3</v>
      </c>
      <c r="J119" s="130" cm="1">
        <f t="array" ref="J119">SUMPRODUCT(J$18:J$86,$B$18:$B$86*($C$18:$C$86=$A119))/SUMIFS($B$18:$B$86,$C$18:$C$86,$A119)</f>
        <v>3.0524271844471984E-4</v>
      </c>
      <c r="K119" s="130" cm="1">
        <f t="array" ref="K119">SUMPRODUCT(K$18:K$86,$B$18:$B$86*($C$18:$C$86=$A119))/SUMIFS($B$18:$B$86,$C$18:$C$86,$A119)</f>
        <v>8.1769609795422053E-5</v>
      </c>
      <c r="L119" s="130" cm="1">
        <f t="array" ref="L119">SUMPRODUCT(L$18:L$86,$B$18:$B$86*($C$18:$C$86=$A119))/SUMIFS($B$18:$B$86,$C$18:$C$86,$A119)</f>
        <v>2.3474012916150958E-4</v>
      </c>
      <c r="M119" s="130" cm="1">
        <f t="array" ref="M119">SUMPRODUCT(M$18:M$86,$B$18:$B$86*($C$18:$C$86=$A119))/SUMIFS($B$18:$B$86,$C$18:$C$86,$A119)</f>
        <v>5.2660082735009294E-5</v>
      </c>
      <c r="N119" s="130" cm="1">
        <f t="array" ref="N119">SUMPRODUCT(N$18:N$86,$B$18:$B$86*($C$18:$C$86=$A119))/SUMIFS($B$18:$B$86,$C$18:$C$86,$A119)</f>
        <v>7.3431878228793048E-4</v>
      </c>
      <c r="O119" s="130" cm="1">
        <f t="array" ref="O119">SUMPRODUCT(O$18:O$86,$B$18:$B$86*($C$18:$C$86=$A119))/SUMIFS($B$18:$B$86,$C$18:$C$86,$A119)</f>
        <v>2.337648844739713E-4</v>
      </c>
      <c r="P119" s="130" cm="1">
        <f t="array" ref="P119">SUMPRODUCT(P$18:P$86,$B$18:$B$86*($C$18:$C$86=$A119))/SUMIFS($B$18:$B$86,$C$18:$C$86,$A119)</f>
        <v>4.5117584698885818E-4</v>
      </c>
      <c r="Q119" s="130" cm="1">
        <f t="array" ref="Q119">SUMPRODUCT(Q$18:Q$86,$B$18:$B$86*($C$18:$C$86=$A119))/SUMIFS($B$18:$B$86,$C$18:$C$86,$A119)</f>
        <v>1.0851308217557184E-4</v>
      </c>
      <c r="R119" s="130" cm="1">
        <f t="array" ref="R119">SUMPRODUCT(R$18:R$86,$B$18:$B$86*($C$18:$C$86=$A119))/SUMIFS($B$18:$B$86,$C$18:$C$86,$A119)</f>
        <v>1.6276962326335781E-4</v>
      </c>
      <c r="S119" s="130" cm="1">
        <f t="array" ref="S119">SUMPRODUCT(S$18:S$86,$B$18:$B$86*($C$18:$C$86=$A119))/SUMIFS($B$18:$B$86,$C$18:$C$86,$A119)</f>
        <v>1.9913304973708665E-4</v>
      </c>
      <c r="T119" s="130" cm="1">
        <f t="array" ref="T119">SUMPRODUCT(T$18:T$86,$B$18:$B$86*($C$18:$C$86=$A119))/SUMIFS($B$18:$B$86,$C$18:$C$86,$A119)</f>
        <v>9.9085527163864391E-5</v>
      </c>
      <c r="U119" s="130" cm="1">
        <f t="array" ref="U119">SUMPRODUCT(U$18:U$86,$B$18:$B$86*($C$18:$C$86=$A119))/SUMIFS($B$18:$B$86,$C$18:$C$86,$A119)</f>
        <v>4.8676967713510066E-4</v>
      </c>
      <c r="V119" s="130" cm="1">
        <f t="array" ref="V119">SUMPRODUCT(V$18:V$86,$B$18:$B$86*($C$18:$C$86=$A119))/SUMIFS($B$18:$B$86,$C$18:$C$86,$A119)</f>
        <v>5.4833738333400677E-4</v>
      </c>
      <c r="W119" s="130" cm="1">
        <f t="array" ref="W119">SUMPRODUCT(W$18:W$86,$B$18:$B$86*($C$18:$C$86=$A119))/SUMIFS($B$18:$B$86,$C$18:$C$86,$A119)</f>
        <v>3.8191217751508888E-4</v>
      </c>
      <c r="X119" s="130" cm="1">
        <f t="array" ref="X119">SUMPRODUCT(X$18:X$86,$B$18:$B$86*($C$18:$C$86=$A119))/SUMIFS($B$18:$B$86,$C$18:$C$86,$A119)</f>
        <v>1.2842638714928053E-3</v>
      </c>
      <c r="Y119" s="130" cm="1">
        <f t="array" ref="Y119">SUMPRODUCT(Y$18:Y$86,$B$18:$B$86*($C$18:$C$86=$A119))/SUMIFS($B$18:$B$86,$C$18:$C$86,$A119)</f>
        <v>1.8433635793056841E-3</v>
      </c>
      <c r="Z119" s="130" cm="1">
        <f t="array" ref="Z119">SUMPRODUCT(Z$18:Z$86,$B$18:$B$86*($C$18:$C$86=$A119))/SUMIFS($B$18:$B$86,$C$18:$C$86,$A119)</f>
        <v>3.8215352297625002E-4</v>
      </c>
      <c r="AA119" s="130" cm="1">
        <f t="array" ref="AA119">SUMPRODUCT(AA$18:AA$86,$B$18:$B$86*($C$18:$C$86=$A119))/SUMIFS($B$18:$B$86,$C$18:$C$86,$A119)</f>
        <v>2.337648844739713E-4</v>
      </c>
      <c r="AB119" s="130" cm="1">
        <f t="array" ref="AB119">SUMPRODUCT(AB$18:AB$86,$B$18:$B$86*($C$18:$C$86=$A119))/SUMIFS($B$18:$B$86,$C$18:$C$86,$A119)</f>
        <v>0</v>
      </c>
      <c r="AC119" s="130" cm="1">
        <f t="array" ref="AC119">SUMPRODUCT(AC$18:AC$86,$B$18:$B$86*($C$18:$C$86=$A119))/SUMIFS($B$18:$B$86,$C$18:$C$86,$A119)</f>
        <v>0</v>
      </c>
      <c r="AD119" s="130" cm="1">
        <f t="array" ref="AD119">SUMPRODUCT(AD$18:AD$86,$B$18:$B$86*($C$18:$C$86=$A119))/SUMIFS($B$18:$B$86,$C$18:$C$86,$A119)</f>
        <v>9.6199540935790661E-7</v>
      </c>
      <c r="AE119" s="130" cm="1">
        <f t="array" ref="AE119">SUMPRODUCT(AE$18:AE$86,$B$18:$B$86*($C$18:$C$86=$A119))/SUMIFS($B$18:$B$86,$C$18:$C$86,$A119)</f>
        <v>0</v>
      </c>
      <c r="AF119" s="130" cm="1">
        <f t="array" ref="AF119">SUMPRODUCT(AF$18:AF$86,$B$18:$B$86*($C$18:$C$86=$A119))/SUMIFS($B$18:$B$86,$C$18:$C$86,$A119)</f>
        <v>0.97826852370260486</v>
      </c>
      <c r="AG119" s="130" cm="1">
        <f t="array" ref="AG119">SUMPRODUCT(AG$18:AG$86,$B$18:$B$86*($C$18:$C$86=$A119))/SUMIFS($B$18:$B$86,$C$18:$C$86,$A119)</f>
        <v>2.7253560314297904E-5</v>
      </c>
      <c r="AH119" s="130" cm="1">
        <f t="array" ref="AH119">SUMPRODUCT(AH$18:AH$86,$B$18:$B$86*($C$18:$C$86=$A119))/SUMIFS($B$18:$B$86,$C$18:$C$86,$A119)</f>
        <v>1.4419057814817304E-4</v>
      </c>
      <c r="AI119" s="130" cm="1">
        <f t="array" ref="AI119">SUMPRODUCT(AI$18:AI$86,$B$18:$B$86*($C$18:$C$86=$A119))/SUMIFS($B$18:$B$86,$C$18:$C$86,$A119)</f>
        <v>1.345228318027348E-4</v>
      </c>
      <c r="AJ119" s="130" cm="1">
        <f t="array" ref="AJ119">SUMPRODUCT(AJ$18:AJ$86,$B$18:$B$86*($C$18:$C$86=$A119))/SUMIFS($B$18:$B$86,$C$18:$C$86,$A119)</f>
        <v>5.4545139710593306E-4</v>
      </c>
      <c r="AK119" s="130" cm="1">
        <f t="array" ref="AK119">SUMPRODUCT(AK$18:AK$86,$B$18:$B$86*($C$18:$C$86=$A119))/SUMIFS($B$18:$B$86,$C$18:$C$86,$A119)</f>
        <v>8.2539206122908386E-4</v>
      </c>
      <c r="AL119" s="130" cm="1">
        <f t="array" ref="AL119">SUMPRODUCT(AL$18:AL$86,$B$18:$B$86*($C$18:$C$86=$A119))/SUMIFS($B$18:$B$86,$C$18:$C$86,$A119)</f>
        <v>1.9239908187158132E-6</v>
      </c>
      <c r="AM119" s="130" cm="1">
        <f t="array" ref="AM119">SUMPRODUCT(AM$18:AM$86,$B$18:$B$86*($C$18:$C$86=$A119))/SUMIFS($B$18:$B$86,$C$18:$C$86,$A119)</f>
        <v>0</v>
      </c>
      <c r="AN119" s="130" cm="1">
        <f t="array" ref="AN119">SUMPRODUCT(AN$18:AN$86,$B$18:$B$86*($C$18:$C$86=$A119))/SUMIFS($B$18:$B$86,$C$18:$C$86,$A119)</f>
        <v>4.6166033529852307E-5</v>
      </c>
      <c r="AO119" s="130" cm="1">
        <f t="array" ref="AO119">SUMPRODUCT(AO$18:AO$86,$B$18:$B$86*($C$18:$C$86=$A119))/SUMIFS($B$18:$B$86,$C$18:$C$86,$A119)</f>
        <v>2.7224470084828754E-4</v>
      </c>
      <c r="AP119" s="130" cm="1">
        <f t="array" ref="AP119">SUMPRODUCT(AP$18:AP$86,$B$18:$B$86*($C$18:$C$86=$A119))/SUMIFS($B$18:$B$86,$C$18:$C$86,$A119)</f>
        <v>3.0206843094720426E-5</v>
      </c>
      <c r="AQ119" s="130" cm="1">
        <f t="array" ref="AQ119">SUMPRODUCT(AQ$18:AQ$86,$B$18:$B$86*($C$18:$C$86=$A119))/SUMIFS($B$18:$B$86,$C$18:$C$86,$A119)</f>
        <v>0</v>
      </c>
      <c r="AR119" s="130" cm="1">
        <f t="array" ref="AR119">SUMPRODUCT(AR$18:AR$86,$B$18:$B$86*($C$18:$C$86=$A119))/SUMIFS($B$18:$B$86,$C$18:$C$86,$A119)</f>
        <v>7.1834161847147287E-4</v>
      </c>
      <c r="AS119" s="130" cm="1">
        <f t="array" ref="AS119">SUMPRODUCT(AS$18:AS$86,$B$18:$B$86*($C$18:$C$86=$A119))/SUMIFS($B$18:$B$86,$C$18:$C$86,$A119)</f>
        <v>0</v>
      </c>
      <c r="OS119" s="24"/>
      <c r="OT119" s="24"/>
      <c r="OU119" s="24"/>
      <c r="OV119" s="24"/>
    </row>
    <row r="120" spans="1:412" x14ac:dyDescent="0.3">
      <c r="A120" s="134" t="s">
        <v>107</v>
      </c>
      <c r="B120" s="24"/>
      <c r="C120" s="24"/>
      <c r="D120" s="130" cm="1">
        <f t="array" ref="D120">SUMPRODUCT(D$18:D$86,$B$18:$B$86*($C$18:$C$86=$A120))/SUMIFS($B$18:$B$86,$C$18:$C$86,$A120)</f>
        <v>2.4086750872823164E-6</v>
      </c>
      <c r="E120" s="130" cm="1">
        <f t="array" ref="E120">SUMPRODUCT(E$18:E$86,$B$18:$B$86*($C$18:$C$86=$A120))/SUMIFS($B$18:$B$86,$C$18:$C$86,$A120)</f>
        <v>4.1595954346854141E-6</v>
      </c>
      <c r="F120" s="130" cm="1">
        <f t="array" ref="F120">SUMPRODUCT(F$18:F$86,$B$18:$B$86*($C$18:$C$86=$A120))/SUMIFS($B$18:$B$86,$C$18:$C$86,$A120)</f>
        <v>4.5069095085146288E-3</v>
      </c>
      <c r="G120" s="130" cm="1">
        <f t="array" ref="G120">SUMPRODUCT(G$18:G$86,$B$18:$B$86*($C$18:$C$86=$A120))/SUMIFS($B$18:$B$86,$C$18:$C$86,$A120)</f>
        <v>5.3037222110844968E-4</v>
      </c>
      <c r="H120" s="130" cm="1">
        <f t="array" ref="H120">SUMPRODUCT(H$18:H$86,$B$18:$B$86*($C$18:$C$86=$A120))/SUMIFS($B$18:$B$86,$C$18:$C$86,$A120)</f>
        <v>1.2283269621592177E-4</v>
      </c>
      <c r="I120" s="130" cm="1">
        <f t="array" ref="I120">SUMPRODUCT(I$18:I$86,$B$18:$B$86*($C$18:$C$86=$A120))/SUMIFS($B$18:$B$86,$C$18:$C$86,$A120)</f>
        <v>5.3695867415920896E-4</v>
      </c>
      <c r="J120" s="130" cm="1">
        <f t="array" ref="J120">SUMPRODUCT(J$18:J$86,$B$18:$B$86*($C$18:$C$86=$A120))/SUMIFS($B$18:$B$86,$C$18:$C$86,$A120)</f>
        <v>2.0933843979593268E-5</v>
      </c>
      <c r="K120" s="130" cm="1">
        <f t="array" ref="K120">SUMPRODUCT(K$18:K$86,$B$18:$B$86*($C$18:$C$86=$A120))/SUMIFS($B$18:$B$86,$C$18:$C$86,$A120)</f>
        <v>1.1802477275037419E-4</v>
      </c>
      <c r="L120" s="130" cm="1">
        <f t="array" ref="L120">SUMPRODUCT(L$18:L$86,$B$18:$B$86*($C$18:$C$86=$A120))/SUMIFS($B$18:$B$86,$C$18:$C$86,$A120)</f>
        <v>6.0860639881614041E-4</v>
      </c>
      <c r="M120" s="130" cm="1">
        <f t="array" ref="M120">SUMPRODUCT(M$18:M$86,$B$18:$B$86*($C$18:$C$86=$A120))/SUMIFS($B$18:$B$86,$C$18:$C$86,$A120)</f>
        <v>4.1956750187327992E-5</v>
      </c>
      <c r="N120" s="130" cm="1">
        <f t="array" ref="N120">SUMPRODUCT(N$18:N$86,$B$18:$B$86*($C$18:$C$86=$A120))/SUMIFS($B$18:$B$86,$C$18:$C$86,$A120)</f>
        <v>3.5205262776986696E-4</v>
      </c>
      <c r="O120" s="130" cm="1">
        <f t="array" ref="O120">SUMPRODUCT(O$18:O$86,$B$18:$B$86*($C$18:$C$86=$A120))/SUMIFS($B$18:$B$86,$C$18:$C$86,$A120)</f>
        <v>6.7466682110583668E-5</v>
      </c>
      <c r="P120" s="130" cm="1">
        <f t="array" ref="P120">SUMPRODUCT(P$18:P$86,$B$18:$B$86*($C$18:$C$86=$A120))/SUMIFS($B$18:$B$86,$C$18:$C$86,$A120)</f>
        <v>6.0140966352696001E-5</v>
      </c>
      <c r="Q120" s="130" cm="1">
        <f t="array" ref="Q120">SUMPRODUCT(Q$18:Q$86,$B$18:$B$86*($C$18:$C$86=$A120))/SUMIFS($B$18:$B$86,$C$18:$C$86,$A120)</f>
        <v>5.300253247075523E-5</v>
      </c>
      <c r="R120" s="130" cm="1">
        <f t="array" ref="R120">SUMPRODUCT(R$18:R$86,$B$18:$B$86*($C$18:$C$86=$A120))/SUMIFS($B$18:$B$86,$C$18:$C$86,$A120)</f>
        <v>7.9503798706132849E-5</v>
      </c>
      <c r="S120" s="130" cm="1">
        <f t="array" ref="S120">SUMPRODUCT(S$18:S$86,$B$18:$B$86*($C$18:$C$86=$A120))/SUMIFS($B$18:$B$86,$C$18:$C$86,$A120)</f>
        <v>2.8789267162251941E-4</v>
      </c>
      <c r="T120" s="130" cm="1">
        <f t="array" ref="T120">SUMPRODUCT(T$18:T$86,$B$18:$B$86*($C$18:$C$86=$A120))/SUMIFS($B$18:$B$86,$C$18:$C$86,$A120)</f>
        <v>1.3514882936427497E-5</v>
      </c>
      <c r="U120" s="130" cm="1">
        <f t="array" ref="U120">SUMPRODUCT(U$18:U$86,$B$18:$B$86*($C$18:$C$86=$A120))/SUMIFS($B$18:$B$86,$C$18:$C$86,$A120)</f>
        <v>5.6091746249772116E-5</v>
      </c>
      <c r="V120" s="130" cm="1">
        <f t="array" ref="V120">SUMPRODUCT(V$18:V$86,$B$18:$B$86*($C$18:$C$86=$A120))/SUMIFS($B$18:$B$86,$C$18:$C$86,$A120)</f>
        <v>1.1065382910725305E-4</v>
      </c>
      <c r="W120" s="130" cm="1">
        <f t="array" ref="W120">SUMPRODUCT(W$18:W$86,$B$18:$B$86*($C$18:$C$86=$A120))/SUMIFS($B$18:$B$86,$C$18:$C$86,$A120)</f>
        <v>9.1914999580776577E-5</v>
      </c>
      <c r="X120" s="130" cm="1">
        <f t="array" ref="X120">SUMPRODUCT(X$18:X$86,$B$18:$B$86*($C$18:$C$86=$A120))/SUMIFS($B$18:$B$86,$C$18:$C$86,$A120)</f>
        <v>2.3722009541774601E-4</v>
      </c>
      <c r="Y120" s="130" cm="1">
        <f t="array" ref="Y120">SUMPRODUCT(Y$18:Y$86,$B$18:$B$86*($C$18:$C$86=$A120))/SUMIFS($B$18:$B$86,$C$18:$C$86,$A120)</f>
        <v>1.94449601020475E-4</v>
      </c>
      <c r="Z120" s="130" cm="1">
        <f t="array" ref="Z120">SUMPRODUCT(Z$18:Z$86,$B$18:$B$86*($C$18:$C$86=$A120))/SUMIFS($B$18:$B$86,$C$18:$C$86,$A120)</f>
        <v>6.2263410767152426E-5</v>
      </c>
      <c r="AA120" s="130" cm="1">
        <f t="array" ref="AA120">SUMPRODUCT(AA$18:AA$86,$B$18:$B$86*($C$18:$C$86=$A120))/SUMIFS($B$18:$B$86,$C$18:$C$86,$A120)</f>
        <v>2.3495663026694733E-5</v>
      </c>
      <c r="AB120" s="130" cm="1">
        <f t="array" ref="AB120">SUMPRODUCT(AB$18:AB$86,$B$18:$B$86*($C$18:$C$86=$A120))/SUMIFS($B$18:$B$86,$C$18:$C$86,$A120)</f>
        <v>1.7330845767652792E-4</v>
      </c>
      <c r="AC120" s="130" cm="1">
        <f t="array" ref="AC120">SUMPRODUCT(AC$18:AC$86,$B$18:$B$86*($C$18:$C$86=$A120))/SUMIFS($B$18:$B$86,$C$18:$C$86,$A120)</f>
        <v>8.6654228838263958E-5</v>
      </c>
      <c r="AD120" s="130" cm="1">
        <f t="array" ref="AD120">SUMPRODUCT(AD$18:AD$86,$B$18:$B$86*($C$18:$C$86=$A120))/SUMIFS($B$18:$B$86,$C$18:$C$86,$A120)</f>
        <v>8.1681515472558375E-5</v>
      </c>
      <c r="AE120" s="130" cm="1">
        <f t="array" ref="AE120">SUMPRODUCT(AE$18:AE$86,$B$18:$B$86*($C$18:$C$86=$A120))/SUMIFS($B$18:$B$86,$C$18:$C$86,$A120)</f>
        <v>6.2084742723308496E-4</v>
      </c>
      <c r="AF120" s="130" cm="1">
        <f t="array" ref="AF120">SUMPRODUCT(AF$18:AF$86,$B$18:$B$86*($C$18:$C$86=$A120))/SUMIFS($B$18:$B$86,$C$18:$C$86,$A120)</f>
        <v>7.8719279737920738E-3</v>
      </c>
      <c r="AG120" s="130" cm="1">
        <f t="array" ref="AG120">SUMPRODUCT(AG$18:AG$86,$B$18:$B$86*($C$18:$C$86=$A120))/SUMIFS($B$18:$B$86,$C$18:$C$86,$A120)</f>
        <v>0.4680118129990623</v>
      </c>
      <c r="AH120" s="130" cm="1">
        <f t="array" ref="AH120">SUMPRODUCT(AH$18:AH$86,$B$18:$B$86*($C$18:$C$86=$A120))/SUMIFS($B$18:$B$86,$C$18:$C$86,$A120)</f>
        <v>3.3897185967543439E-5</v>
      </c>
      <c r="AI120" s="130" cm="1">
        <f t="array" ref="AI120">SUMPRODUCT(AI$18:AI$86,$B$18:$B$86*($C$18:$C$86=$A120))/SUMIFS($B$18:$B$86,$C$18:$C$86,$A120)</f>
        <v>5.2237539150283604E-5</v>
      </c>
      <c r="AJ120" s="130" cm="1">
        <f t="array" ref="AJ120">SUMPRODUCT(AJ$18:AJ$86,$B$18:$B$86*($C$18:$C$86=$A120))/SUMIFS($B$18:$B$86,$C$18:$C$86,$A120)</f>
        <v>9.2246125576061157E-5</v>
      </c>
      <c r="AK120" s="130" cm="1">
        <f t="array" ref="AK120">SUMPRODUCT(AK$18:AK$86,$B$18:$B$86*($C$18:$C$86=$A120))/SUMIFS($B$18:$B$86,$C$18:$C$86,$A120)</f>
        <v>3.0656902028711983E-4</v>
      </c>
      <c r="AL120" s="130" cm="1">
        <f t="array" ref="AL120">SUMPRODUCT(AL$18:AL$86,$B$18:$B$86*($C$18:$C$86=$A120))/SUMIFS($B$18:$B$86,$C$18:$C$86,$A120)</f>
        <v>1.2515048033692573E-3</v>
      </c>
      <c r="AM120" s="130" cm="1">
        <f t="array" ref="AM120">SUMPRODUCT(AM$18:AM$86,$B$18:$B$86*($C$18:$C$86=$A120))/SUMIFS($B$18:$B$86,$C$18:$C$86,$A120)</f>
        <v>2.7792566936030136E-5</v>
      </c>
      <c r="AN120" s="130" cm="1">
        <f t="array" ref="AN120">SUMPRODUCT(AN$18:AN$86,$B$18:$B$86*($C$18:$C$86=$A120))/SUMIFS($B$18:$B$86,$C$18:$C$86,$A120)</f>
        <v>2.6666506645133572E-4</v>
      </c>
      <c r="AO120" s="130" cm="1">
        <f t="array" ref="AO120">SUMPRODUCT(AO$18:AO$86,$B$18:$B$86*($C$18:$C$86=$A120))/SUMIFS($B$18:$B$86,$C$18:$C$86,$A120)</f>
        <v>1.2802755750498164E-2</v>
      </c>
      <c r="AP120" s="130" cm="1">
        <f t="array" ref="AP120">SUMPRODUCT(AP$18:AP$86,$B$18:$B$86*($C$18:$C$86=$A120))/SUMIFS($B$18:$B$86,$C$18:$C$86,$A120)</f>
        <v>4.7456950824398248E-4</v>
      </c>
      <c r="AQ120" s="130" cm="1">
        <f t="array" ref="AQ120">SUMPRODUCT(AQ$18:AQ$86,$B$18:$B$86*($C$18:$C$86=$A120))/SUMIFS($B$18:$B$86,$C$18:$C$86,$A120)</f>
        <v>1.1958445533647119E-4</v>
      </c>
      <c r="AR120" s="130" cm="1">
        <f t="array" ref="AR120">SUMPRODUCT(AR$18:AR$86,$B$18:$B$86*($C$18:$C$86=$A120))/SUMIFS($B$18:$B$86,$C$18:$C$86,$A120)</f>
        <v>3.2302855442978484E-3</v>
      </c>
      <c r="AS120" s="130" cm="1">
        <f t="array" ref="AS120">SUMPRODUCT(AS$18:AS$86,$B$18:$B$86*($C$18:$C$86=$A120))/SUMIFS($B$18:$B$86,$C$18:$C$86,$A120)</f>
        <v>0</v>
      </c>
      <c r="OS120" s="24"/>
      <c r="OT120" s="24"/>
      <c r="OU120" s="24"/>
      <c r="OV120" s="24"/>
    </row>
    <row r="121" spans="1:412" x14ac:dyDescent="0.3">
      <c r="A121" s="134" t="s">
        <v>108</v>
      </c>
      <c r="B121" s="24"/>
      <c r="C121" s="24"/>
      <c r="D121" s="130" cm="1">
        <f t="array" ref="D121">SUMPRODUCT(D$18:D$86,$B$18:$B$86*($C$18:$C$86=$A121))/SUMIFS($B$18:$B$86,$C$18:$C$86,$A121)</f>
        <v>1.6143933069514118E-4</v>
      </c>
      <c r="E121" s="130" cm="1">
        <f t="array" ref="E121">SUMPRODUCT(E$18:E$86,$B$18:$B$86*($C$18:$C$86=$A121))/SUMIFS($B$18:$B$86,$C$18:$C$86,$A121)</f>
        <v>1.514645040539524E-5</v>
      </c>
      <c r="F121" s="130" cm="1">
        <f t="array" ref="F121">SUMPRODUCT(F$18:F$86,$B$18:$B$86*($C$18:$C$86=$A121))/SUMIFS($B$18:$B$86,$C$18:$C$86,$A121)</f>
        <v>5.9655147516907603E-4</v>
      </c>
      <c r="G121" s="130" cm="1">
        <f t="array" ref="G121">SUMPRODUCT(G$18:G$86,$B$18:$B$86*($C$18:$C$86=$A121))/SUMIFS($B$18:$B$86,$C$18:$C$86,$A121)</f>
        <v>1.2420089332424098E-4</v>
      </c>
      <c r="H121" s="130" cm="1">
        <f t="array" ref="H121">SUMPRODUCT(H$18:H$86,$B$18:$B$86*($C$18:$C$86=$A121))/SUMIFS($B$18:$B$86,$C$18:$C$86,$A121)</f>
        <v>3.7201373081578555E-5</v>
      </c>
      <c r="I121" s="130" cm="1">
        <f t="array" ref="I121">SUMPRODUCT(I$18:I$86,$B$18:$B$86*($C$18:$C$86=$A121))/SUMIFS($B$18:$B$86,$C$18:$C$86,$A121)</f>
        <v>4.8917138698163418E-4</v>
      </c>
      <c r="J121" s="130" cm="1">
        <f t="array" ref="J121">SUMPRODUCT(J$18:J$86,$B$18:$B$86*($C$18:$C$86=$A121))/SUMIFS($B$18:$B$86,$C$18:$C$86,$A121)</f>
        <v>4.7670899815400531E-5</v>
      </c>
      <c r="K121" s="130" cm="1">
        <f t="array" ref="K121">SUMPRODUCT(K$18:K$86,$B$18:$B$86*($C$18:$C$86=$A121))/SUMIFS($B$18:$B$86,$C$18:$C$86,$A121)</f>
        <v>1.817574048647429E-5</v>
      </c>
      <c r="L121" s="130" cm="1">
        <f t="array" ref="L121">SUMPRODUCT(L$18:L$86,$B$18:$B$86*($C$18:$C$86=$A121))/SUMIFS($B$18:$B$86,$C$18:$C$86,$A121)</f>
        <v>1.36318460605794E-4</v>
      </c>
      <c r="M121" s="130" cm="1">
        <f t="array" ref="M121">SUMPRODUCT(M$18:M$86,$B$18:$B$86*($C$18:$C$86=$A121))/SUMIFS($B$18:$B$86,$C$18:$C$86,$A121)</f>
        <v>5.1972856986615898E-5</v>
      </c>
      <c r="N121" s="130" cm="1">
        <f t="array" ref="N121">SUMPRODUCT(N$18:N$86,$B$18:$B$86*($C$18:$C$86=$A121))/SUMIFS($B$18:$B$86,$C$18:$C$86,$A121)</f>
        <v>2.6753972493617464E-4</v>
      </c>
      <c r="O121" s="130" cm="1">
        <f t="array" ref="O121">SUMPRODUCT(O$18:O$86,$B$18:$B$86*($C$18:$C$86=$A121))/SUMIFS($B$18:$B$86,$C$18:$C$86,$A121)</f>
        <v>5.2968842258184034E-4</v>
      </c>
      <c r="P121" s="130" cm="1">
        <f t="array" ref="P121">SUMPRODUCT(P$18:P$86,$B$18:$B$86*($C$18:$C$86=$A121))/SUMIFS($B$18:$B$86,$C$18:$C$86,$A121)</f>
        <v>1.9472445729768904E-4</v>
      </c>
      <c r="Q121" s="130" cm="1">
        <f t="array" ref="Q121">SUMPRODUCT(Q$18:Q$86,$B$18:$B$86*($C$18:$C$86=$A121))/SUMIFS($B$18:$B$86,$C$18:$C$86,$A121)</f>
        <v>7.0279529881033917E-5</v>
      </c>
      <c r="R121" s="130" cm="1">
        <f t="array" ref="R121">SUMPRODUCT(R$18:R$86,$B$18:$B$86*($C$18:$C$86=$A121))/SUMIFS($B$18:$B$86,$C$18:$C$86,$A121)</f>
        <v>1.0541929482155087E-4</v>
      </c>
      <c r="S121" s="130" cm="1">
        <f t="array" ref="S121">SUMPRODUCT(S$18:S$86,$B$18:$B$86*($C$18:$C$86=$A121))/SUMIFS($B$18:$B$86,$C$18:$C$86,$A121)</f>
        <v>3.5782650792076843E-4</v>
      </c>
      <c r="T121" s="130" cm="1">
        <f t="array" ref="T121">SUMPRODUCT(T$18:T$86,$B$18:$B$86*($C$18:$C$86=$A121))/SUMIFS($B$18:$B$86,$C$18:$C$86,$A121)</f>
        <v>1.188828698689646E-4</v>
      </c>
      <c r="U121" s="130" cm="1">
        <f t="array" ref="U121">SUMPRODUCT(U$18:U$86,$B$18:$B$86*($C$18:$C$86=$A121))/SUMIFS($B$18:$B$86,$C$18:$C$86,$A121)</f>
        <v>3.5697661581213848E-4</v>
      </c>
      <c r="V121" s="130" cm="1">
        <f t="array" ref="V121">SUMPRODUCT(V$18:V$86,$B$18:$B$86*($C$18:$C$86=$A121))/SUMIFS($B$18:$B$86,$C$18:$C$86,$A121)</f>
        <v>3.0595829818898381E-4</v>
      </c>
      <c r="W121" s="130" cm="1">
        <f t="array" ref="W121">SUMPRODUCT(W$18:W$86,$B$18:$B$86*($C$18:$C$86=$A121))/SUMIFS($B$18:$B$86,$C$18:$C$86,$A121)</f>
        <v>2.6354823705387718E-4</v>
      </c>
      <c r="X121" s="130" cm="1">
        <f t="array" ref="X121">SUMPRODUCT(X$18:X$86,$B$18:$B$86*($C$18:$C$86=$A121))/SUMIFS($B$18:$B$86,$C$18:$C$86,$A121)</f>
        <v>6.680342666529022E-4</v>
      </c>
      <c r="Y121" s="130" cm="1">
        <f t="array" ref="Y121">SUMPRODUCT(Y$18:Y$86,$B$18:$B$86*($C$18:$C$86=$A121))/SUMIFS($B$18:$B$86,$C$18:$C$86,$A121)</f>
        <v>3.0865259174682165E-4</v>
      </c>
      <c r="Z121" s="130" cm="1">
        <f t="array" ref="Z121">SUMPRODUCT(Z$18:Z$86,$B$18:$B$86*($C$18:$C$86=$A121))/SUMIFS($B$18:$B$86,$C$18:$C$86,$A121)</f>
        <v>1.9297100601144523E-4</v>
      </c>
      <c r="AA121" s="130" cm="1">
        <f t="array" ref="AA121">SUMPRODUCT(AA$18:AA$86,$B$18:$B$86*($C$18:$C$86=$A121))/SUMIFS($B$18:$B$86,$C$18:$C$86,$A121)</f>
        <v>1.6310205062307947E-4</v>
      </c>
      <c r="AB121" s="130" cm="1">
        <f t="array" ref="AB121">SUMPRODUCT(AB$18:AB$86,$B$18:$B$86*($C$18:$C$86=$A121))/SUMIFS($B$18:$B$86,$C$18:$C$86,$A121)</f>
        <v>3.5932997575238268E-4</v>
      </c>
      <c r="AC121" s="130" cm="1">
        <f t="array" ref="AC121">SUMPRODUCT(AC$18:AC$86,$B$18:$B$86*($C$18:$C$86=$A121))/SUMIFS($B$18:$B$86,$C$18:$C$86,$A121)</f>
        <v>1.7966498787619134E-4</v>
      </c>
      <c r="AD121" s="130" cm="1">
        <f t="array" ref="AD121">SUMPRODUCT(AD$18:AD$86,$B$18:$B$86*($C$18:$C$86=$A121))/SUMIFS($B$18:$B$86,$C$18:$C$86,$A121)</f>
        <v>2.423432064863238E-5</v>
      </c>
      <c r="AE121" s="130" cm="1">
        <f t="array" ref="AE121">SUMPRODUCT(AE$18:AE$86,$B$18:$B$86*($C$18:$C$86=$A121))/SUMIFS($B$18:$B$86,$C$18:$C$86,$A121)</f>
        <v>2.6294237903766136E-3</v>
      </c>
      <c r="AF121" s="130" cm="1">
        <f t="array" ref="AF121">SUMPRODUCT(AF$18:AF$86,$B$18:$B$86*($C$18:$C$86=$A121))/SUMIFS($B$18:$B$86,$C$18:$C$86,$A121)</f>
        <v>1.8945710320189178E-2</v>
      </c>
      <c r="AG121" s="130" cm="1">
        <f t="array" ref="AG121">SUMPRODUCT(AG$18:AG$86,$B$18:$B$86*($C$18:$C$86=$A121))/SUMIFS($B$18:$B$86,$C$18:$C$86,$A121)</f>
        <v>3.6330126355519629E-4</v>
      </c>
      <c r="AH121" s="130" cm="1">
        <f t="array" ref="AH121">SUMPRODUCT(AH$18:AH$86,$B$18:$B$86*($C$18:$C$86=$A121))/SUMIFS($B$18:$B$86,$C$18:$C$86,$A121)</f>
        <v>0.77129349302685968</v>
      </c>
      <c r="AI121" s="130" cm="1">
        <f t="array" ref="AI121">SUMPRODUCT(AI$18:AI$86,$B$18:$B$86*($C$18:$C$86=$A121))/SUMIFS($B$18:$B$86,$C$18:$C$86,$A121)</f>
        <v>4.3719967093221895E-4</v>
      </c>
      <c r="AJ121" s="130" cm="1">
        <f t="array" ref="AJ121">SUMPRODUCT(AJ$18:AJ$86,$B$18:$B$86*($C$18:$C$86=$A121))/SUMIFS($B$18:$B$86,$C$18:$C$86,$A121)</f>
        <v>2.4914234335536367E-4</v>
      </c>
      <c r="AK121" s="130" cm="1">
        <f t="array" ref="AK121">SUMPRODUCT(AK$18:AK$86,$B$18:$B$86*($C$18:$C$86=$A121))/SUMIFS($B$18:$B$86,$C$18:$C$86,$A121)</f>
        <v>9.7240211602637463E-4</v>
      </c>
      <c r="AL121" s="130" cm="1">
        <f t="array" ref="AL121">SUMPRODUCT(AL$18:AL$86,$B$18:$B$86*($C$18:$C$86=$A121))/SUMIFS($B$18:$B$86,$C$18:$C$86,$A121)</f>
        <v>3.0066811713316071E-3</v>
      </c>
      <c r="AM121" s="130" cm="1">
        <f t="array" ref="AM121">SUMPRODUCT(AM$18:AM$86,$B$18:$B$86*($C$18:$C$86=$A121))/SUMIFS($B$18:$B$86,$C$18:$C$86,$A121)</f>
        <v>1.2021237573278369E-4</v>
      </c>
      <c r="AN121" s="130" cm="1">
        <f t="array" ref="AN121">SUMPRODUCT(AN$18:AN$86,$B$18:$B$86*($C$18:$C$86=$A121))/SUMIFS($B$18:$B$86,$C$18:$C$86,$A121)</f>
        <v>6.5492025697885109E-4</v>
      </c>
      <c r="AO121" s="130" cm="1">
        <f t="array" ref="AO121">SUMPRODUCT(AO$18:AO$86,$B$18:$B$86*($C$18:$C$86=$A121))/SUMIFS($B$18:$B$86,$C$18:$C$86,$A121)</f>
        <v>7.181421764165398E-3</v>
      </c>
      <c r="AP121" s="130" cm="1">
        <f t="array" ref="AP121">SUMPRODUCT(AP$18:AP$86,$B$18:$B$86*($C$18:$C$86=$A121))/SUMIFS($B$18:$B$86,$C$18:$C$86,$A121)</f>
        <v>6.1067458497547611E-4</v>
      </c>
      <c r="AQ121" s="130" cm="1">
        <f t="array" ref="AQ121">SUMPRODUCT(AQ$18:AQ$86,$B$18:$B$86*($C$18:$C$86=$A121))/SUMIFS($B$18:$B$86,$C$18:$C$86,$A121)</f>
        <v>1.6918801157733564E-3</v>
      </c>
      <c r="AR121" s="130" cm="1">
        <f t="array" ref="AR121">SUMPRODUCT(AR$18:AR$86,$B$18:$B$86*($C$18:$C$86=$A121))/SUMIFS($B$18:$B$86,$C$18:$C$86,$A121)</f>
        <v>1.3406759864348044E-2</v>
      </c>
      <c r="AS121" s="130" cm="1">
        <f t="array" ref="AS121">SUMPRODUCT(AS$18:AS$86,$B$18:$B$86*($C$18:$C$86=$A121))/SUMIFS($B$18:$B$86,$C$18:$C$86,$A121)</f>
        <v>0</v>
      </c>
      <c r="OS121" s="24"/>
      <c r="OT121" s="24"/>
      <c r="OU121" s="24"/>
      <c r="OV121" s="24"/>
    </row>
    <row r="122" spans="1:412" x14ac:dyDescent="0.3">
      <c r="A122" s="134" t="s">
        <v>109</v>
      </c>
      <c r="B122" s="24"/>
      <c r="C122" s="24"/>
      <c r="D122" s="130" cm="1">
        <f t="array" ref="D122">SUMPRODUCT(D$18:D$86,$B$18:$B$86*($C$18:$C$86=$A122))/SUMIFS($B$18:$B$86,$C$18:$C$86,$A122)</f>
        <v>0</v>
      </c>
      <c r="E122" s="130" cm="1">
        <f t="array" ref="E122">SUMPRODUCT(E$18:E$86,$B$18:$B$86*($C$18:$C$86=$A122))/SUMIFS($B$18:$B$86,$C$18:$C$86,$A122)</f>
        <v>0</v>
      </c>
      <c r="F122" s="130" cm="1">
        <f t="array" ref="F122">SUMPRODUCT(F$18:F$86,$B$18:$B$86*($C$18:$C$86=$A122))/SUMIFS($B$18:$B$86,$C$18:$C$86,$A122)</f>
        <v>0</v>
      </c>
      <c r="G122" s="130" cm="1">
        <f t="array" ref="G122">SUMPRODUCT(G$18:G$86,$B$18:$B$86*($C$18:$C$86=$A122))/SUMIFS($B$18:$B$86,$C$18:$C$86,$A122)</f>
        <v>0</v>
      </c>
      <c r="H122" s="130" cm="1">
        <f t="array" ref="H122">SUMPRODUCT(H$18:H$86,$B$18:$B$86*($C$18:$C$86=$A122))/SUMIFS($B$18:$B$86,$C$18:$C$86,$A122)</f>
        <v>0</v>
      </c>
      <c r="I122" s="130" cm="1">
        <f t="array" ref="I122">SUMPRODUCT(I$18:I$86,$B$18:$B$86*($C$18:$C$86=$A122))/SUMIFS($B$18:$B$86,$C$18:$C$86,$A122)</f>
        <v>0</v>
      </c>
      <c r="J122" s="130" cm="1">
        <f t="array" ref="J122">SUMPRODUCT(J$18:J$86,$B$18:$B$86*($C$18:$C$86=$A122))/SUMIFS($B$18:$B$86,$C$18:$C$86,$A122)</f>
        <v>0</v>
      </c>
      <c r="K122" s="130" cm="1">
        <f t="array" ref="K122">SUMPRODUCT(K$18:K$86,$B$18:$B$86*($C$18:$C$86=$A122))/SUMIFS($B$18:$B$86,$C$18:$C$86,$A122)</f>
        <v>0</v>
      </c>
      <c r="L122" s="130" cm="1">
        <f t="array" ref="L122">SUMPRODUCT(L$18:L$86,$B$18:$B$86*($C$18:$C$86=$A122))/SUMIFS($B$18:$B$86,$C$18:$C$86,$A122)</f>
        <v>0</v>
      </c>
      <c r="M122" s="130" cm="1">
        <f t="array" ref="M122">SUMPRODUCT(M$18:M$86,$B$18:$B$86*($C$18:$C$86=$A122))/SUMIFS($B$18:$B$86,$C$18:$C$86,$A122)</f>
        <v>0</v>
      </c>
      <c r="N122" s="130" cm="1">
        <f t="array" ref="N122">SUMPRODUCT(N$18:N$86,$B$18:$B$86*($C$18:$C$86=$A122))/SUMIFS($B$18:$B$86,$C$18:$C$86,$A122)</f>
        <v>4.6785513522680881E-5</v>
      </c>
      <c r="O122" s="130" cm="1">
        <f t="array" ref="O122">SUMPRODUCT(O$18:O$86,$B$18:$B$86*($C$18:$C$86=$A122))/SUMIFS($B$18:$B$86,$C$18:$C$86,$A122)</f>
        <v>0</v>
      </c>
      <c r="P122" s="130" cm="1">
        <f t="array" ref="P122">SUMPRODUCT(P$18:P$86,$B$18:$B$86*($C$18:$C$86=$A122))/SUMIFS($B$18:$B$86,$C$18:$C$86,$A122)</f>
        <v>0</v>
      </c>
      <c r="Q122" s="130" cm="1">
        <f t="array" ref="Q122">SUMPRODUCT(Q$18:Q$86,$B$18:$B$86*($C$18:$C$86=$A122))/SUMIFS($B$18:$B$86,$C$18:$C$86,$A122)</f>
        <v>0</v>
      </c>
      <c r="R122" s="130" cm="1">
        <f t="array" ref="R122">SUMPRODUCT(R$18:R$86,$B$18:$B$86*($C$18:$C$86=$A122))/SUMIFS($B$18:$B$86,$C$18:$C$86,$A122)</f>
        <v>0</v>
      </c>
      <c r="S122" s="130" cm="1">
        <f t="array" ref="S122">SUMPRODUCT(S$18:S$86,$B$18:$B$86*($C$18:$C$86=$A122))/SUMIFS($B$18:$B$86,$C$18:$C$86,$A122)</f>
        <v>0</v>
      </c>
      <c r="T122" s="130" cm="1">
        <f t="array" ref="T122">SUMPRODUCT(T$18:T$86,$B$18:$B$86*($C$18:$C$86=$A122))/SUMIFS($B$18:$B$86,$C$18:$C$86,$A122)</f>
        <v>0</v>
      </c>
      <c r="U122" s="130" cm="1">
        <f t="array" ref="U122">SUMPRODUCT(U$18:U$86,$B$18:$B$86*($C$18:$C$86=$A122))/SUMIFS($B$18:$B$86,$C$18:$C$86,$A122)</f>
        <v>0</v>
      </c>
      <c r="V122" s="130" cm="1">
        <f t="array" ref="V122">SUMPRODUCT(V$18:V$86,$B$18:$B$86*($C$18:$C$86=$A122))/SUMIFS($B$18:$B$86,$C$18:$C$86,$A122)</f>
        <v>0</v>
      </c>
      <c r="W122" s="130" cm="1">
        <f t="array" ref="W122">SUMPRODUCT(W$18:W$86,$B$18:$B$86*($C$18:$C$86=$A122))/SUMIFS($B$18:$B$86,$C$18:$C$86,$A122)</f>
        <v>0</v>
      </c>
      <c r="X122" s="130" cm="1">
        <f t="array" ref="X122">SUMPRODUCT(X$18:X$86,$B$18:$B$86*($C$18:$C$86=$A122))/SUMIFS($B$18:$B$86,$C$18:$C$86,$A122)</f>
        <v>0</v>
      </c>
      <c r="Y122" s="130" cm="1">
        <f t="array" ref="Y122">SUMPRODUCT(Y$18:Y$86,$B$18:$B$86*($C$18:$C$86=$A122))/SUMIFS($B$18:$B$86,$C$18:$C$86,$A122)</f>
        <v>0</v>
      </c>
      <c r="Z122" s="130" cm="1">
        <f t="array" ref="Z122">SUMPRODUCT(Z$18:Z$86,$B$18:$B$86*($C$18:$C$86=$A122))/SUMIFS($B$18:$B$86,$C$18:$C$86,$A122)</f>
        <v>0</v>
      </c>
      <c r="AA122" s="130" cm="1">
        <f t="array" ref="AA122">SUMPRODUCT(AA$18:AA$86,$B$18:$B$86*($C$18:$C$86=$A122))/SUMIFS($B$18:$B$86,$C$18:$C$86,$A122)</f>
        <v>0</v>
      </c>
      <c r="AB122" s="130" cm="1">
        <f t="array" ref="AB122">SUMPRODUCT(AB$18:AB$86,$B$18:$B$86*($C$18:$C$86=$A122))/SUMIFS($B$18:$B$86,$C$18:$C$86,$A122)</f>
        <v>4.5190315745602399E-5</v>
      </c>
      <c r="AC122" s="130" cm="1">
        <f t="array" ref="AC122">SUMPRODUCT(AC$18:AC$86,$B$18:$B$86*($C$18:$C$86=$A122))/SUMIFS($B$18:$B$86,$C$18:$C$86,$A122)</f>
        <v>2.25951578728012E-5</v>
      </c>
      <c r="AD122" s="130" cm="1">
        <f t="array" ref="AD122">SUMPRODUCT(AD$18:AD$86,$B$18:$B$86*($C$18:$C$86=$A122))/SUMIFS($B$18:$B$86,$C$18:$C$86,$A122)</f>
        <v>0</v>
      </c>
      <c r="AE122" s="130" cm="1">
        <f t="array" ref="AE122">SUMPRODUCT(AE$18:AE$86,$B$18:$B$86*($C$18:$C$86=$A122))/SUMIFS($B$18:$B$86,$C$18:$C$86,$A122)</f>
        <v>0</v>
      </c>
      <c r="AF122" s="130" cm="1">
        <f t="array" ref="AF122">SUMPRODUCT(AF$18:AF$86,$B$18:$B$86*($C$18:$C$86=$A122))/SUMIFS($B$18:$B$86,$C$18:$C$86,$A122)</f>
        <v>1.5251731564140813E-4</v>
      </c>
      <c r="AG122" s="130" cm="1">
        <f t="array" ref="AG122">SUMPRODUCT(AG$18:AG$86,$B$18:$B$86*($C$18:$C$86=$A122))/SUMIFS($B$18:$B$86,$C$18:$C$86,$A122)</f>
        <v>0</v>
      </c>
      <c r="AH122" s="130" cm="1">
        <f t="array" ref="AH122">SUMPRODUCT(AH$18:AH$86,$B$18:$B$86*($C$18:$C$86=$A122))/SUMIFS($B$18:$B$86,$C$18:$C$86,$A122)</f>
        <v>5.4506334413111351E-6</v>
      </c>
      <c r="AI122" s="130" cm="1">
        <f t="array" ref="AI122">SUMPRODUCT(AI$18:AI$86,$B$18:$B$86*($C$18:$C$86=$A122))/SUMIFS($B$18:$B$86,$C$18:$C$86,$A122)</f>
        <v>0.53162155007874456</v>
      </c>
      <c r="AJ122" s="130" cm="1">
        <f t="array" ref="AJ122">SUMPRODUCT(AJ$18:AJ$86,$B$18:$B$86*($C$18:$C$86=$A122))/SUMIFS($B$18:$B$86,$C$18:$C$86,$A122)</f>
        <v>1.5791109213274993E-2</v>
      </c>
      <c r="AK122" s="130" cm="1">
        <f t="array" ref="AK122">SUMPRODUCT(AK$18:AK$86,$B$18:$B$86*($C$18:$C$86=$A122))/SUMIFS($B$18:$B$86,$C$18:$C$86,$A122)</f>
        <v>0</v>
      </c>
      <c r="AL122" s="130" cm="1">
        <f t="array" ref="AL122">SUMPRODUCT(AL$18:AL$86,$B$18:$B$86*($C$18:$C$86=$A122))/SUMIFS($B$18:$B$86,$C$18:$C$86,$A122)</f>
        <v>1.067621209489857E-3</v>
      </c>
      <c r="AM122" s="130" cm="1">
        <f t="array" ref="AM122">SUMPRODUCT(AM$18:AM$86,$B$18:$B$86*($C$18:$C$86=$A122))/SUMIFS($B$18:$B$86,$C$18:$C$86,$A122)</f>
        <v>3.3892736809201806E-5</v>
      </c>
      <c r="AN122" s="130" cm="1">
        <f t="array" ref="AN122">SUMPRODUCT(AN$18:AN$86,$B$18:$B$86*($C$18:$C$86=$A122))/SUMIFS($B$18:$B$86,$C$18:$C$86,$A122)</f>
        <v>3.0532703242736953E-4</v>
      </c>
      <c r="AO122" s="130" cm="1">
        <f t="array" ref="AO122">SUMPRODUCT(AO$18:AO$86,$B$18:$B$86*($C$18:$C$86=$A122))/SUMIFS($B$18:$B$86,$C$18:$C$86,$A122)</f>
        <v>6.1692829521323277E-3</v>
      </c>
      <c r="AP122" s="130" cm="1">
        <f t="array" ref="AP122">SUMPRODUCT(AP$18:AP$86,$B$18:$B$86*($C$18:$C$86=$A122))/SUMIFS($B$18:$B$86,$C$18:$C$86,$A122)</f>
        <v>2.2250152711895343E-3</v>
      </c>
      <c r="AQ122" s="130" cm="1">
        <f t="array" ref="AQ122">SUMPRODUCT(AQ$18:AQ$86,$B$18:$B$86*($C$18:$C$86=$A122))/SUMIFS($B$18:$B$86,$C$18:$C$86,$A122)</f>
        <v>4.12707586203405E-5</v>
      </c>
      <c r="AR122" s="130" cm="1">
        <f t="array" ref="AR122">SUMPRODUCT(AR$18:AR$86,$B$18:$B$86*($C$18:$C$86=$A122))/SUMIFS($B$18:$B$86,$C$18:$C$86,$A122)</f>
        <v>1.4191443499850625E-4</v>
      </c>
      <c r="AS122" s="130" cm="1">
        <f t="array" ref="AS122">SUMPRODUCT(AS$18:AS$86,$B$18:$B$86*($C$18:$C$86=$A122))/SUMIFS($B$18:$B$86,$C$18:$C$86,$A122)</f>
        <v>0</v>
      </c>
      <c r="OS122" s="24"/>
      <c r="OT122" s="24"/>
      <c r="OU122" s="24"/>
      <c r="OV122" s="24"/>
    </row>
    <row r="123" spans="1:412" x14ac:dyDescent="0.3">
      <c r="A123" s="134" t="s">
        <v>110</v>
      </c>
      <c r="B123" s="24"/>
      <c r="C123" s="24"/>
      <c r="D123" s="130" cm="1">
        <f t="array" ref="D123">SUMPRODUCT(D$18:D$86,$B$18:$B$86*($C$18:$C$86=$A123))/SUMIFS($B$18:$B$86,$C$18:$C$86,$A123)</f>
        <v>0</v>
      </c>
      <c r="E123" s="130" cm="1">
        <f t="array" ref="E123">SUMPRODUCT(E$18:E$86,$B$18:$B$86*($C$18:$C$86=$A123))/SUMIFS($B$18:$B$86,$C$18:$C$86,$A123)</f>
        <v>0</v>
      </c>
      <c r="F123" s="130" cm="1">
        <f t="array" ref="F123">SUMPRODUCT(F$18:F$86,$B$18:$B$86*($C$18:$C$86=$A123))/SUMIFS($B$18:$B$86,$C$18:$C$86,$A123)</f>
        <v>2.4959596652918088E-5</v>
      </c>
      <c r="G123" s="130" cm="1">
        <f t="array" ref="G123">SUMPRODUCT(G$18:G$86,$B$18:$B$86*($C$18:$C$86=$A123))/SUMIFS($B$18:$B$86,$C$18:$C$86,$A123)</f>
        <v>6.239899163229522E-6</v>
      </c>
      <c r="H123" s="130" cm="1">
        <f t="array" ref="H123">SUMPRODUCT(H$18:H$86,$B$18:$B$86*($C$18:$C$86=$A123))/SUMIFS($B$18:$B$86,$C$18:$C$86,$A123)</f>
        <v>0</v>
      </c>
      <c r="I123" s="130" cm="1">
        <f t="array" ref="I123">SUMPRODUCT(I$18:I$86,$B$18:$B$86*($C$18:$C$86=$A123))/SUMIFS($B$18:$B$86,$C$18:$C$86,$A123)</f>
        <v>5.0547112834547392E-5</v>
      </c>
      <c r="J123" s="130" cm="1">
        <f t="array" ref="J123">SUMPRODUCT(J$18:J$86,$B$18:$B$86*($C$18:$C$86=$A123))/SUMIFS($B$18:$B$86,$C$18:$C$86,$A123)</f>
        <v>1.805225294887728E-5</v>
      </c>
      <c r="K123" s="130" cm="1">
        <f t="array" ref="K123">SUMPRODUCT(K$18:K$86,$B$18:$B$86*($C$18:$C$86=$A123))/SUMIFS($B$18:$B$86,$C$18:$C$86,$A123)</f>
        <v>0</v>
      </c>
      <c r="L123" s="130" cm="1">
        <f t="array" ref="L123">SUMPRODUCT(L$18:L$86,$B$18:$B$86*($C$18:$C$86=$A123))/SUMIFS($B$18:$B$86,$C$18:$C$86,$A123)</f>
        <v>2.4959596652918088E-5</v>
      </c>
      <c r="M123" s="130" cm="1">
        <f t="array" ref="M123">SUMPRODUCT(M$18:M$86,$B$18:$B$86*($C$18:$C$86=$A123))/SUMIFS($B$18:$B$86,$C$18:$C$86,$A123)</f>
        <v>1.1164393040909937E-5</v>
      </c>
      <c r="N123" s="130" cm="1">
        <f t="array" ref="N123">SUMPRODUCT(N$18:N$86,$B$18:$B$86*($C$18:$C$86=$A123))/SUMIFS($B$18:$B$86,$C$18:$C$86,$A123)</f>
        <v>1.7555181939911285E-5</v>
      </c>
      <c r="O123" s="130" cm="1">
        <f t="array" ref="O123">SUMPRODUCT(O$18:O$86,$B$18:$B$86*($C$18:$C$86=$A123))/SUMIFS($B$18:$B$86,$C$18:$C$86,$A123)</f>
        <v>1.8719697489688566E-5</v>
      </c>
      <c r="P123" s="130" cm="1">
        <f t="array" ref="P123">SUMPRODUCT(P$18:P$86,$B$18:$B$86*($C$18:$C$86=$A123))/SUMIFS($B$18:$B$86,$C$18:$C$86,$A123)</f>
        <v>6.2398991632295228E-6</v>
      </c>
      <c r="Q123" s="130" cm="1">
        <f t="array" ref="Q123">SUMPRODUCT(Q$18:Q$86,$B$18:$B$86*($C$18:$C$86=$A123))/SUMIFS($B$18:$B$86,$C$18:$C$86,$A123)</f>
        <v>9.9838386611672369E-6</v>
      </c>
      <c r="R123" s="130" cm="1">
        <f t="array" ref="R123">SUMPRODUCT(R$18:R$86,$B$18:$B$86*($C$18:$C$86=$A123))/SUMIFS($B$18:$B$86,$C$18:$C$86,$A123)</f>
        <v>1.4975757991750856E-5</v>
      </c>
      <c r="S123" s="130" cm="1">
        <f t="array" ref="S123">SUMPRODUCT(S$18:S$86,$B$18:$B$86*($C$18:$C$86=$A123))/SUMIFS($B$18:$B$86,$C$18:$C$86,$A123)</f>
        <v>1.2479798326459046E-5</v>
      </c>
      <c r="T123" s="130" cm="1">
        <f t="array" ref="T123">SUMPRODUCT(T$18:T$86,$B$18:$B$86*($C$18:$C$86=$A123))/SUMIFS($B$18:$B$86,$C$18:$C$86,$A123)</f>
        <v>6.2398991632295203E-6</v>
      </c>
      <c r="U123" s="130" cm="1">
        <f t="array" ref="U123">SUMPRODUCT(U$18:U$86,$B$18:$B$86*($C$18:$C$86=$A123))/SUMIFS($B$18:$B$86,$C$18:$C$86,$A123)</f>
        <v>1.8719697489688566E-5</v>
      </c>
      <c r="V123" s="130" cm="1">
        <f t="array" ref="V123">SUMPRODUCT(V$18:V$86,$B$18:$B$86*($C$18:$C$86=$A123))/SUMIFS($B$18:$B$86,$C$18:$C$86,$A123)</f>
        <v>4.3679294142606654E-5</v>
      </c>
      <c r="W123" s="130" cm="1">
        <f t="array" ref="W123">SUMPRODUCT(W$18:W$86,$B$18:$B$86*($C$18:$C$86=$A123))/SUMIFS($B$18:$B$86,$C$18:$C$86,$A123)</f>
        <v>2.4959596652918088E-5</v>
      </c>
      <c r="X123" s="130" cm="1">
        <f t="array" ref="X123">SUMPRODUCT(X$18:X$86,$B$18:$B$86*($C$18:$C$86=$A123))/SUMIFS($B$18:$B$86,$C$18:$C$86,$A123)</f>
        <v>3.119949581614761E-5</v>
      </c>
      <c r="Y123" s="130" cm="1">
        <f t="array" ref="Y123">SUMPRODUCT(Y$18:Y$86,$B$18:$B$86*($C$18:$C$86=$A123))/SUMIFS($B$18:$B$86,$C$18:$C$86,$A123)</f>
        <v>6.8638890795524749E-5</v>
      </c>
      <c r="Z123" s="130" cm="1">
        <f t="array" ref="Z123">SUMPRODUCT(Z$18:Z$86,$B$18:$B$86*($C$18:$C$86=$A123))/SUMIFS($B$18:$B$86,$C$18:$C$86,$A123)</f>
        <v>2.2436742256107936E-5</v>
      </c>
      <c r="AA123" s="130" cm="1">
        <f t="array" ref="AA123">SUMPRODUCT(AA$18:AA$86,$B$18:$B$86*($C$18:$C$86=$A123))/SUMIFS($B$18:$B$86,$C$18:$C$86,$A123)</f>
        <v>6.2398991632295203E-6</v>
      </c>
      <c r="AB123" s="130" cm="1">
        <f t="array" ref="AB123">SUMPRODUCT(AB$18:AB$86,$B$18:$B$86*($C$18:$C$86=$A123))/SUMIFS($B$18:$B$86,$C$18:$C$86,$A123)</f>
        <v>2.0799663877431739E-5</v>
      </c>
      <c r="AC123" s="130" cm="1">
        <f t="array" ref="AC123">SUMPRODUCT(AC$18:AC$86,$B$18:$B$86*($C$18:$C$86=$A123))/SUMIFS($B$18:$B$86,$C$18:$C$86,$A123)</f>
        <v>1.0399831938715869E-5</v>
      </c>
      <c r="AD123" s="130" cm="1">
        <f t="array" ref="AD123">SUMPRODUCT(AD$18:AD$86,$B$18:$B$86*($C$18:$C$86=$A123))/SUMIFS($B$18:$B$86,$C$18:$C$86,$A123)</f>
        <v>0</v>
      </c>
      <c r="AE123" s="130" cm="1">
        <f t="array" ref="AE123">SUMPRODUCT(AE$18:AE$86,$B$18:$B$86*($C$18:$C$86=$A123))/SUMIFS($B$18:$B$86,$C$18:$C$86,$A123)</f>
        <v>1.7471717657042662E-4</v>
      </c>
      <c r="AF123" s="130" cm="1">
        <f t="array" ref="AF123">SUMPRODUCT(AF$18:AF$86,$B$18:$B$86*($C$18:$C$86=$A123))/SUMIFS($B$18:$B$86,$C$18:$C$86,$A123)</f>
        <v>1.1855808410136092E-4</v>
      </c>
      <c r="AG123" s="130" cm="1">
        <f t="array" ref="AG123">SUMPRODUCT(AG$18:AG$86,$B$18:$B$86*($C$18:$C$86=$A123))/SUMIFS($B$18:$B$86,$C$18:$C$86,$A123)</f>
        <v>7.4457478132099636E-5</v>
      </c>
      <c r="AH123" s="130" cm="1">
        <f t="array" ref="AH123">SUMPRODUCT(AH$18:AH$86,$B$18:$B$86*($C$18:$C$86=$A123))/SUMIFS($B$18:$B$86,$C$18:$C$86,$A123)</f>
        <v>7.052887607262084E-7</v>
      </c>
      <c r="AI123" s="130" cm="1">
        <f t="array" ref="AI123">SUMPRODUCT(AI$18:AI$86,$B$18:$B$86*($C$18:$C$86=$A123))/SUMIFS($B$18:$B$86,$C$18:$C$86,$A123)</f>
        <v>1.6798791151308316E-5</v>
      </c>
      <c r="AJ123" s="130" cm="1">
        <f t="array" ref="AJ123">SUMPRODUCT(AJ$18:AJ$86,$B$18:$B$86*($C$18:$C$86=$A123))/SUMIFS($B$18:$B$86,$C$18:$C$86,$A123)</f>
        <v>0.99559463119075997</v>
      </c>
      <c r="AK123" s="130" cm="1">
        <f t="array" ref="AK123">SUMPRODUCT(AK$18:AK$86,$B$18:$B$86*($C$18:$C$86=$A123))/SUMIFS($B$18:$B$86,$C$18:$C$86,$A123)</f>
        <v>2.0591667238657423E-4</v>
      </c>
      <c r="AL123" s="130" cm="1">
        <f t="array" ref="AL123">SUMPRODUCT(AL$18:AL$86,$B$18:$B$86*($C$18:$C$86=$A123))/SUMIFS($B$18:$B$86,$C$18:$C$86,$A123)</f>
        <v>1.1918207401768388E-3</v>
      </c>
      <c r="AM123" s="130" cm="1">
        <f t="array" ref="AM123">SUMPRODUCT(AM$18:AM$86,$B$18:$B$86*($C$18:$C$86=$A123))/SUMIFS($B$18:$B$86,$C$18:$C$86,$A123)</f>
        <v>9.359848744844285E-5</v>
      </c>
      <c r="AN123" s="130" cm="1">
        <f t="array" ref="AN123">SUMPRODUCT(AN$18:AN$86,$B$18:$B$86*($C$18:$C$86=$A123))/SUMIFS($B$18:$B$86,$C$18:$C$86,$A123)</f>
        <v>1.9767764874395255E-4</v>
      </c>
      <c r="AO123" s="130" cm="1">
        <f t="array" ref="AO123">SUMPRODUCT(AO$18:AO$86,$B$18:$B$86*($C$18:$C$86=$A123))/SUMIFS($B$18:$B$86,$C$18:$C$86,$A123)</f>
        <v>1.2479798326459041E-5</v>
      </c>
      <c r="AP123" s="130" cm="1">
        <f t="array" ref="AP123">SUMPRODUCT(AP$18:AP$86,$B$18:$B$86*($C$18:$C$86=$A123))/SUMIFS($B$18:$B$86,$C$18:$C$86,$A123)</f>
        <v>6.1499765401028556E-5</v>
      </c>
      <c r="AQ123" s="130" cm="1">
        <f t="array" ref="AQ123">SUMPRODUCT(AQ$18:AQ$86,$B$18:$B$86*($C$18:$C$86=$A123))/SUMIFS($B$18:$B$86,$C$18:$C$86,$A123)</f>
        <v>9.6074675978583712E-5</v>
      </c>
      <c r="AR123" s="130" cm="1">
        <f t="array" ref="AR123">SUMPRODUCT(AR$18:AR$86,$B$18:$B$86*($C$18:$C$86=$A123))/SUMIFS($B$18:$B$86,$C$18:$C$86,$A123)</f>
        <v>2.0926817823441803E-4</v>
      </c>
      <c r="AS123" s="130" cm="1">
        <f t="array" ref="AS123">SUMPRODUCT(AS$18:AS$86,$B$18:$B$86*($C$18:$C$86=$A123))/SUMIFS($B$18:$B$86,$C$18:$C$86,$A123)</f>
        <v>0</v>
      </c>
      <c r="OS123" s="24"/>
      <c r="OT123" s="24"/>
      <c r="OU123" s="24"/>
      <c r="OV123" s="24"/>
    </row>
    <row r="124" spans="1:412" x14ac:dyDescent="0.3">
      <c r="A124" s="134" t="s">
        <v>111</v>
      </c>
      <c r="B124" s="24"/>
      <c r="C124" s="24"/>
      <c r="D124" s="130" cm="1">
        <f t="array" ref="D124">SUMPRODUCT(D$18:D$86,$B$18:$B$86*($C$18:$C$86=$A124))/SUMIFS($B$18:$B$86,$C$18:$C$86,$A124)</f>
        <v>4.6901024313259876E-6</v>
      </c>
      <c r="E124" s="130" cm="1">
        <f t="array" ref="E124">SUMPRODUCT(E$18:E$86,$B$18:$B$86*($C$18:$C$86=$A124))/SUMIFS($B$18:$B$86,$C$18:$C$86,$A124)</f>
        <v>0</v>
      </c>
      <c r="F124" s="130" cm="1">
        <f t="array" ref="F124">SUMPRODUCT(F$18:F$86,$B$18:$B$86*($C$18:$C$86=$A124))/SUMIFS($B$18:$B$86,$C$18:$C$86,$A124)</f>
        <v>1.5013098928815393E-5</v>
      </c>
      <c r="G124" s="130" cm="1">
        <f t="array" ref="G124">SUMPRODUCT(G$18:G$86,$B$18:$B$86*($C$18:$C$86=$A124))/SUMIFS($B$18:$B$86,$C$18:$C$86,$A124)</f>
        <v>6.0052395715261571E-5</v>
      </c>
      <c r="H124" s="130" cm="1">
        <f t="array" ref="H124">SUMPRODUCT(H$18:H$86,$B$18:$B$86*($C$18:$C$86=$A124))/SUMIFS($B$18:$B$86,$C$18:$C$86,$A124)</f>
        <v>7.5065494644076963E-6</v>
      </c>
      <c r="I124" s="130" cm="1">
        <f t="array" ref="I124">SUMPRODUCT(I$18:I$86,$B$18:$B$86*($C$18:$C$86=$A124))/SUMIFS($B$18:$B$86,$C$18:$C$86,$A124)</f>
        <v>1.7453398959781533E-4</v>
      </c>
      <c r="J124" s="130" cm="1">
        <f t="array" ref="J124">SUMPRODUCT(J$18:J$86,$B$18:$B$86*($C$18:$C$86=$A124))/SUMIFS($B$18:$B$86,$C$18:$C$86,$A124)</f>
        <v>1.2961783300247142E-5</v>
      </c>
      <c r="K124" s="130" cm="1">
        <f t="array" ref="K124">SUMPRODUCT(K$18:K$86,$B$18:$B$86*($C$18:$C$86=$A124))/SUMIFS($B$18:$B$86,$C$18:$C$86,$A124)</f>
        <v>0</v>
      </c>
      <c r="L124" s="130" cm="1">
        <f t="array" ref="L124">SUMPRODUCT(L$18:L$86,$B$18:$B$86*($C$18:$C$86=$A124))/SUMIFS($B$18:$B$86,$C$18:$C$86,$A124)</f>
        <v>4.2231929856373285E-5</v>
      </c>
      <c r="M124" s="130" cm="1">
        <f t="array" ref="M124">SUMPRODUCT(M$18:M$86,$B$18:$B$86*($C$18:$C$86=$A124))/SUMIFS($B$18:$B$86,$C$18:$C$86,$A124)</f>
        <v>1.3430676748036554E-5</v>
      </c>
      <c r="N124" s="130" cm="1">
        <f t="array" ref="N124">SUMPRODUCT(N$18:N$86,$B$18:$B$86*($C$18:$C$86=$A124))/SUMIFS($B$18:$B$86,$C$18:$C$86,$A124)</f>
        <v>8.5270968345197324E-5</v>
      </c>
      <c r="O124" s="130" cm="1">
        <f t="array" ref="O124">SUMPRODUCT(O$18:O$86,$B$18:$B$86*($C$18:$C$86=$A124))/SUMIFS($B$18:$B$86,$C$18:$C$86,$A124)</f>
        <v>1.2761134089493082E-4</v>
      </c>
      <c r="P124" s="130" cm="1">
        <f t="array" ref="P124">SUMPRODUCT(P$18:P$86,$B$18:$B$86*($C$18:$C$86=$A124))/SUMIFS($B$18:$B$86,$C$18:$C$86,$A124)</f>
        <v>4.5039296786446168E-5</v>
      </c>
      <c r="Q124" s="130" cm="1">
        <f t="array" ref="Q124">SUMPRODUCT(Q$18:Q$86,$B$18:$B$86*($C$18:$C$86=$A124))/SUMIFS($B$18:$B$86,$C$18:$C$86,$A124)</f>
        <v>1.2010479143052315E-5</v>
      </c>
      <c r="R124" s="130" cm="1">
        <f t="array" ref="R124">SUMPRODUCT(R$18:R$86,$B$18:$B$86*($C$18:$C$86=$A124))/SUMIFS($B$18:$B$86,$C$18:$C$86,$A124)</f>
        <v>1.8015718714578469E-5</v>
      </c>
      <c r="S124" s="130" cm="1">
        <f t="array" ref="S124">SUMPRODUCT(S$18:S$86,$B$18:$B$86*($C$18:$C$86=$A124))/SUMIFS($B$18:$B$86,$C$18:$C$86,$A124)</f>
        <v>5.2545846250853869E-5</v>
      </c>
      <c r="T124" s="130" cm="1">
        <f t="array" ref="T124">SUMPRODUCT(T$18:T$86,$B$18:$B$86*($C$18:$C$86=$A124))/SUMIFS($B$18:$B$86,$C$18:$C$86,$A124)</f>
        <v>7.5065494644076963E-6</v>
      </c>
      <c r="U124" s="130" cm="1">
        <f t="array" ref="U124">SUMPRODUCT(U$18:U$86,$B$18:$B$86*($C$18:$C$86=$A124))/SUMIFS($B$18:$B$86,$C$18:$C$86,$A124)</f>
        <v>5.2545846250853869E-5</v>
      </c>
      <c r="V124" s="130" cm="1">
        <f t="array" ref="V124">SUMPRODUCT(V$18:V$86,$B$18:$B$86*($C$18:$C$86=$A124))/SUMIFS($B$18:$B$86,$C$18:$C$86,$A124)</f>
        <v>1.0509169250170774E-4</v>
      </c>
      <c r="W124" s="130" cm="1">
        <f t="array" ref="W124">SUMPRODUCT(W$18:W$86,$B$18:$B$86*($C$18:$C$86=$A124))/SUMIFS($B$18:$B$86,$C$18:$C$86,$A124)</f>
        <v>1.5013098928815392E-4</v>
      </c>
      <c r="X124" s="130" cm="1">
        <f t="array" ref="X124">SUMPRODUCT(X$18:X$86,$B$18:$B$86*($C$18:$C$86=$A124))/SUMIFS($B$18:$B$86,$C$18:$C$86,$A124)</f>
        <v>7.506549464407696E-5</v>
      </c>
      <c r="Y124" s="130" cm="1">
        <f t="array" ref="Y124">SUMPRODUCT(Y$18:Y$86,$B$18:$B$86*($C$18:$C$86=$A124))/SUMIFS($B$18:$B$86,$C$18:$C$86,$A124)</f>
        <v>1.7639762744594274E-4</v>
      </c>
      <c r="Z124" s="130" cm="1">
        <f t="array" ref="Z124">SUMPRODUCT(Z$18:Z$86,$B$18:$B$86*($C$18:$C$86=$A124))/SUMIFS($B$18:$B$86,$C$18:$C$86,$A124)</f>
        <v>3.0505065055368821E-5</v>
      </c>
      <c r="AA124" s="130" cm="1">
        <f t="array" ref="AA124">SUMPRODUCT(AA$18:AA$86,$B$18:$B$86*($C$18:$C$86=$A124))/SUMIFS($B$18:$B$86,$C$18:$C$86,$A124)</f>
        <v>3.0026197857630785E-5</v>
      </c>
      <c r="AB124" s="130" cm="1">
        <f t="array" ref="AB124">SUMPRODUCT(AB$18:AB$86,$B$18:$B$86*($C$18:$C$86=$A124))/SUMIFS($B$18:$B$86,$C$18:$C$86,$A124)</f>
        <v>6.6057635286787724E-4</v>
      </c>
      <c r="AC124" s="130" cm="1">
        <f t="array" ref="AC124">SUMPRODUCT(AC$18:AC$86,$B$18:$B$86*($C$18:$C$86=$A124))/SUMIFS($B$18:$B$86,$C$18:$C$86,$A124)</f>
        <v>3.3028817643393862E-4</v>
      </c>
      <c r="AD124" s="130" cm="1">
        <f t="array" ref="AD124">SUMPRODUCT(AD$18:AD$86,$B$18:$B$86*($C$18:$C$86=$A124))/SUMIFS($B$18:$B$86,$C$18:$C$86,$A124)</f>
        <v>2.8524887964749242E-4</v>
      </c>
      <c r="AE124" s="130" cm="1">
        <f t="array" ref="AE124">SUMPRODUCT(AE$18:AE$86,$B$18:$B$86*($C$18:$C$86=$A124))/SUMIFS($B$18:$B$86,$C$18:$C$86,$A124)</f>
        <v>2.026768355390078E-4</v>
      </c>
      <c r="AF124" s="130" cm="1">
        <f t="array" ref="AF124">SUMPRODUCT(AF$18:AF$86,$B$18:$B$86*($C$18:$C$86=$A124))/SUMIFS($B$18:$B$86,$C$18:$C$86,$A124)</f>
        <v>9.7885405015876344E-3</v>
      </c>
      <c r="AG124" s="130" cm="1">
        <f t="array" ref="AG124">SUMPRODUCT(AG$18:AG$86,$B$18:$B$86*($C$18:$C$86=$A124))/SUMIFS($B$18:$B$86,$C$18:$C$86,$A124)</f>
        <v>4.4854747527454442E-4</v>
      </c>
      <c r="AH124" s="130" cm="1">
        <f t="array" ref="AH124">SUMPRODUCT(AH$18:AH$86,$B$18:$B$86*($C$18:$C$86=$A124))/SUMIFS($B$18:$B$86,$C$18:$C$86,$A124)</f>
        <v>5.581011164096093E-5</v>
      </c>
      <c r="AI124" s="130" cm="1">
        <f t="array" ref="AI124">SUMPRODUCT(AI$18:AI$86,$B$18:$B$86*($C$18:$C$86=$A124))/SUMIFS($B$18:$B$86,$C$18:$C$86,$A124)</f>
        <v>6.1009829787957203E-4</v>
      </c>
      <c r="AJ124" s="130" cm="1">
        <f t="array" ref="AJ124">SUMPRODUCT(AJ$18:AJ$86,$B$18:$B$86*($C$18:$C$86=$A124))/SUMIFS($B$18:$B$86,$C$18:$C$86,$A124)</f>
        <v>1.7565325746714008E-3</v>
      </c>
      <c r="AK124" s="130" cm="1">
        <f t="array" ref="AK124">SUMPRODUCT(AK$18:AK$86,$B$18:$B$86*($C$18:$C$86=$A124))/SUMIFS($B$18:$B$86,$C$18:$C$86,$A124)</f>
        <v>0.92839502465901502</v>
      </c>
      <c r="AL124" s="130" cm="1">
        <f t="array" ref="AL124">SUMPRODUCT(AL$18:AL$86,$B$18:$B$86*($C$18:$C$86=$A124))/SUMIFS($B$18:$B$86,$C$18:$C$86,$A124)</f>
        <v>2.4141063077535149E-2</v>
      </c>
      <c r="AM124" s="130" cm="1">
        <f t="array" ref="AM124">SUMPRODUCT(AM$18:AM$86,$B$18:$B$86*($C$18:$C$86=$A124))/SUMIFS($B$18:$B$86,$C$18:$C$86,$A124)</f>
        <v>1.2010479143052314E-4</v>
      </c>
      <c r="AN124" s="130" cm="1">
        <f t="array" ref="AN124">SUMPRODUCT(AN$18:AN$86,$B$18:$B$86*($C$18:$C$86=$A124))/SUMIFS($B$18:$B$86,$C$18:$C$86,$A124)</f>
        <v>1.3043090098953055E-3</v>
      </c>
      <c r="AO124" s="130" cm="1">
        <f t="array" ref="AO124">SUMPRODUCT(AO$18:AO$86,$B$18:$B$86*($C$18:$C$86=$A124))/SUMIFS($B$18:$B$86,$C$18:$C$86,$A124)</f>
        <v>1.7287583416530923E-2</v>
      </c>
      <c r="AP124" s="130" cm="1">
        <f t="array" ref="AP124">SUMPRODUCT(AP$18:AP$86,$B$18:$B$86*($C$18:$C$86=$A124))/SUMIFS($B$18:$B$86,$C$18:$C$86,$A124)</f>
        <v>7.2715586608855119E-4</v>
      </c>
      <c r="AQ124" s="130" cm="1">
        <f t="array" ref="AQ124">SUMPRODUCT(AQ$18:AQ$86,$B$18:$B$86*($C$18:$C$86=$A124))/SUMIFS($B$18:$B$86,$C$18:$C$86,$A124)</f>
        <v>1.0844491305674303E-3</v>
      </c>
      <c r="AR124" s="130" cm="1">
        <f t="array" ref="AR124">SUMPRODUCT(AR$18:AR$86,$B$18:$B$86*($C$18:$C$86=$A124))/SUMIFS($B$18:$B$86,$C$18:$C$86,$A124)</f>
        <v>1.8363391788394374E-3</v>
      </c>
      <c r="AS124" s="130" cm="1">
        <f t="array" ref="AS124">SUMPRODUCT(AS$18:AS$86,$B$18:$B$86*($C$18:$C$86=$A124))/SUMIFS($B$18:$B$86,$C$18:$C$86,$A124)</f>
        <v>0</v>
      </c>
      <c r="OS124" s="24"/>
      <c r="OT124" s="24"/>
      <c r="OU124" s="24"/>
      <c r="OV124" s="24"/>
    </row>
    <row r="125" spans="1:412" x14ac:dyDescent="0.3">
      <c r="A125" s="134" t="s">
        <v>112</v>
      </c>
      <c r="B125" s="24"/>
      <c r="C125" s="24"/>
      <c r="D125" s="130" cm="1">
        <f t="array" ref="D125">SUMPRODUCT(D$18:D$86,$B$18:$B$86*($C$18:$C$86=$A125))/SUMIFS($B$18:$B$86,$C$18:$C$86,$A125)</f>
        <v>5.8025284634530055E-4</v>
      </c>
      <c r="E125" s="130" cm="1">
        <f t="array" ref="E125">SUMPRODUCT(E$18:E$86,$B$18:$B$86*($C$18:$C$86=$A125))/SUMIFS($B$18:$B$86,$C$18:$C$86,$A125)</f>
        <v>4.2386387526872968E-5</v>
      </c>
      <c r="F125" s="130" cm="1">
        <f t="array" ref="F125">SUMPRODUCT(F$18:F$86,$B$18:$B$86*($C$18:$C$86=$A125))/SUMIFS($B$18:$B$86,$C$18:$C$86,$A125)</f>
        <v>5.1202756132462542E-4</v>
      </c>
      <c r="G125" s="130" cm="1">
        <f t="array" ref="G125">SUMPRODUCT(G$18:G$86,$B$18:$B$86*($C$18:$C$86=$A125))/SUMIFS($B$18:$B$86,$C$18:$C$86,$A125)</f>
        <v>2.1023648213328993E-4</v>
      </c>
      <c r="H125" s="130" cm="1">
        <f t="array" ref="H125">SUMPRODUCT(H$18:H$86,$B$18:$B$86*($C$18:$C$86=$A125))/SUMIFS($B$18:$B$86,$C$18:$C$86,$A125)</f>
        <v>4.4081843027947886E-5</v>
      </c>
      <c r="I125" s="130" cm="1">
        <f t="array" ref="I125">SUMPRODUCT(I$18:I$86,$B$18:$B$86*($C$18:$C$86=$A125))/SUMIFS($B$18:$B$86,$C$18:$C$86,$A125)</f>
        <v>4.0615380429594015E-4</v>
      </c>
      <c r="J125" s="130" cm="1">
        <f t="array" ref="J125">SUMPRODUCT(J$18:J$86,$B$18:$B$86*($C$18:$C$86=$A125))/SUMIFS($B$18:$B$86,$C$18:$C$86,$A125)</f>
        <v>9.9514395116588939E-5</v>
      </c>
      <c r="K125" s="130" cm="1">
        <f t="array" ref="K125">SUMPRODUCT(K$18:K$86,$B$18:$B$86*($C$18:$C$86=$A125))/SUMIFS($B$18:$B$86,$C$18:$C$86,$A125)</f>
        <v>5.2559120533322482E-5</v>
      </c>
      <c r="L125" s="130" cm="1">
        <f t="array" ref="L125">SUMPRODUCT(L$18:L$86,$B$18:$B$86*($C$18:$C$86=$A125))/SUMIFS($B$18:$B$86,$C$18:$C$86,$A125)</f>
        <v>2.0181813065910307E-4</v>
      </c>
      <c r="M125" s="130" cm="1">
        <f t="array" ref="M125">SUMPRODUCT(M$18:M$86,$B$18:$B$86*($C$18:$C$86=$A125))/SUMIFS($B$18:$B$86,$C$18:$C$86,$A125)</f>
        <v>3.2325990482831292E-4</v>
      </c>
      <c r="N125" s="130" cm="1">
        <f t="array" ref="N125">SUMPRODUCT(N$18:N$86,$B$18:$B$86*($C$18:$C$86=$A125))/SUMIFS($B$18:$B$86,$C$18:$C$86,$A125)</f>
        <v>2.2571173612168723E-4</v>
      </c>
      <c r="O125" s="130" cm="1">
        <f t="array" ref="O125">SUMPRODUCT(O$18:O$86,$B$18:$B$86*($C$18:$C$86=$A125))/SUMIFS($B$18:$B$86,$C$18:$C$86,$A125)</f>
        <v>7.9686408550521182E-5</v>
      </c>
      <c r="P125" s="130" cm="1">
        <f t="array" ref="P125">SUMPRODUCT(P$18:P$86,$B$18:$B$86*($C$18:$C$86=$A125))/SUMIFS($B$18:$B$86,$C$18:$C$86,$A125)</f>
        <v>2.0515011563006523E-4</v>
      </c>
      <c r="Q125" s="130" cm="1">
        <f t="array" ref="Q125">SUMPRODUCT(Q$18:Q$86,$B$18:$B$86*($C$18:$C$86=$A125))/SUMIFS($B$18:$B$86,$C$18:$C$86,$A125)</f>
        <v>8.3416410652886007E-5</v>
      </c>
      <c r="R125" s="130" cm="1">
        <f t="array" ref="R125">SUMPRODUCT(R$18:R$86,$B$18:$B$86*($C$18:$C$86=$A125))/SUMIFS($B$18:$B$86,$C$18:$C$86,$A125)</f>
        <v>1.2512461597932899E-4</v>
      </c>
      <c r="S125" s="130" cm="1">
        <f t="array" ref="S125">SUMPRODUCT(S$18:S$86,$B$18:$B$86*($C$18:$C$86=$A125))/SUMIFS($B$18:$B$86,$C$18:$C$86,$A125)</f>
        <v>2.2888649264511402E-4</v>
      </c>
      <c r="T125" s="130" cm="1">
        <f t="array" ref="T125">SUMPRODUCT(T$18:T$86,$B$18:$B$86*($C$18:$C$86=$A125))/SUMIFS($B$18:$B$86,$C$18:$C$86,$A125)</f>
        <v>9.3250052559120538E-5</v>
      </c>
      <c r="U125" s="130" cm="1">
        <f t="array" ref="U125">SUMPRODUCT(U$18:U$86,$B$18:$B$86*($C$18:$C$86=$A125))/SUMIFS($B$18:$B$86,$C$18:$C$86,$A125)</f>
        <v>1.983682936257655E-4</v>
      </c>
      <c r="V125" s="130" cm="1">
        <f t="array" ref="V125">SUMPRODUCT(V$18:V$86,$B$18:$B$86*($C$18:$C$86=$A125))/SUMIFS($B$18:$B$86,$C$18:$C$86,$A125)</f>
        <v>8.3077319552671018E-5</v>
      </c>
      <c r="W125" s="130" cm="1">
        <f t="array" ref="W125">SUMPRODUCT(W$18:W$86,$B$18:$B$86*($C$18:$C$86=$A125))/SUMIFS($B$18:$B$86,$C$18:$C$86,$A125)</f>
        <v>1.5259099509674269E-4</v>
      </c>
      <c r="X125" s="130" cm="1">
        <f t="array" ref="X125">SUMPRODUCT(X$18:X$86,$B$18:$B$86*($C$18:$C$86=$A125))/SUMIFS($B$18:$B$86,$C$18:$C$86,$A125)</f>
        <v>2.5262286966016287E-4</v>
      </c>
      <c r="Y125" s="130" cm="1">
        <f t="array" ref="Y125">SUMPRODUCT(Y$18:Y$86,$B$18:$B$86*($C$18:$C$86=$A125))/SUMIFS($B$18:$B$86,$C$18:$C$86,$A125)</f>
        <v>2.3246921127688085E-4</v>
      </c>
      <c r="Z125" s="130" cm="1">
        <f t="array" ref="Z125">SUMPRODUCT(Z$18:Z$86,$B$18:$B$86*($C$18:$C$86=$A125))/SUMIFS($B$18:$B$86,$C$18:$C$86,$A125)</f>
        <v>8.6323533828791101E-5</v>
      </c>
      <c r="AA125" s="130" cm="1">
        <f t="array" ref="AA125">SUMPRODUCT(AA$18:AA$86,$B$18:$B$86*($C$18:$C$86=$A125))/SUMIFS($B$18:$B$86,$C$18:$C$86,$A125)</f>
        <v>7.6295497548371346E-5</v>
      </c>
      <c r="AB125" s="130" cm="1">
        <f t="array" ref="AB125">SUMPRODUCT(AB$18:AB$86,$B$18:$B$86*($C$18:$C$86=$A125))/SUMIFS($B$18:$B$86,$C$18:$C$86,$A125)</f>
        <v>5.1202756132462542E-4</v>
      </c>
      <c r="AC125" s="130" cm="1">
        <f t="array" ref="AC125">SUMPRODUCT(AC$18:AC$86,$B$18:$B$86*($C$18:$C$86=$A125))/SUMIFS($B$18:$B$86,$C$18:$C$86,$A125)</f>
        <v>2.5601378066231271E-4</v>
      </c>
      <c r="AD125" s="130" cm="1">
        <f t="array" ref="AD125">SUMPRODUCT(AD$18:AD$86,$B$18:$B$86*($C$18:$C$86=$A125))/SUMIFS($B$18:$B$86,$C$18:$C$86,$A125)</f>
        <v>2.0684557113114009E-4</v>
      </c>
      <c r="AE125" s="130" cm="1">
        <f t="array" ref="AE125">SUMPRODUCT(AE$18:AE$86,$B$18:$B$86*($C$18:$C$86=$A125))/SUMIFS($B$18:$B$86,$C$18:$C$86,$A125)</f>
        <v>1.5004781184513032E-3</v>
      </c>
      <c r="AF125" s="130" cm="1">
        <f t="array" ref="AF125">SUMPRODUCT(AF$18:AF$86,$B$18:$B$86*($C$18:$C$86=$A125))/SUMIFS($B$18:$B$86,$C$18:$C$86,$A125)</f>
        <v>6.1138125368761578E-3</v>
      </c>
      <c r="AG125" s="130" cm="1">
        <f t="array" ref="AG125">SUMPRODUCT(AG$18:AG$86,$B$18:$B$86*($C$18:$C$86=$A125))/SUMIFS($B$18:$B$86,$C$18:$C$86,$A125)</f>
        <v>8.0059685996126354E-4</v>
      </c>
      <c r="AH125" s="130" cm="1">
        <f t="array" ref="AH125">SUMPRODUCT(AH$18:AH$86,$B$18:$B$86*($C$18:$C$86=$A125))/SUMIFS($B$18:$B$86,$C$18:$C$86,$A125)</f>
        <v>4.3084302866897299E-4</v>
      </c>
      <c r="AI125" s="130" cm="1">
        <f t="array" ref="AI125">SUMPRODUCT(AI$18:AI$86,$B$18:$B$86*($C$18:$C$86=$A125))/SUMIFS($B$18:$B$86,$C$18:$C$86,$A125)</f>
        <v>9.7885935567160881E-5</v>
      </c>
      <c r="AJ125" s="130" cm="1">
        <f t="array" ref="AJ125">SUMPRODUCT(AJ$18:AJ$86,$B$18:$B$86*($C$18:$C$86=$A125))/SUMIFS($B$18:$B$86,$C$18:$C$86,$A125)</f>
        <v>5.2898211633537471E-4</v>
      </c>
      <c r="AK125" s="130" cm="1">
        <f t="array" ref="AK125">SUMPRODUCT(AK$18:AK$86,$B$18:$B$86*($C$18:$C$86=$A125))/SUMIFS($B$18:$B$86,$C$18:$C$86,$A125)</f>
        <v>4.3742751927732909E-4</v>
      </c>
      <c r="AL125" s="130" cm="1">
        <f t="array" ref="AL125">SUMPRODUCT(AL$18:AL$86,$B$18:$B$86*($C$18:$C$86=$A125))/SUMIFS($B$18:$B$86,$C$18:$C$86,$A125)</f>
        <v>0.9587309176483354</v>
      </c>
      <c r="AM125" s="130" cm="1">
        <f t="array" ref="AM125">SUMPRODUCT(AM$18:AM$86,$B$18:$B$86*($C$18:$C$86=$A125))/SUMIFS($B$18:$B$86,$C$18:$C$86,$A125)</f>
        <v>1.7429282551050165E-3</v>
      </c>
      <c r="AN125" s="130" cm="1">
        <f t="array" ref="AN125">SUMPRODUCT(AN$18:AN$86,$B$18:$B$86*($C$18:$C$86=$A125))/SUMIFS($B$18:$B$86,$C$18:$C$86,$A125)</f>
        <v>4.9380207168857424E-4</v>
      </c>
      <c r="AO125" s="130" cm="1">
        <f t="array" ref="AO125">SUMPRODUCT(AO$18:AO$86,$B$18:$B$86*($C$18:$C$86=$A125))/SUMIFS($B$18:$B$86,$C$18:$C$86,$A125)</f>
        <v>1.6946077733243813E-2</v>
      </c>
      <c r="AP125" s="130" cm="1">
        <f t="array" ref="AP125">SUMPRODUCT(AP$18:AP$86,$B$18:$B$86*($C$18:$C$86=$A125))/SUMIFS($B$18:$B$86,$C$18:$C$86,$A125)</f>
        <v>1.4824669948726023E-4</v>
      </c>
      <c r="AQ125" s="130" cm="1">
        <f t="array" ref="AQ125">SUMPRODUCT(AQ$18:AQ$86,$B$18:$B$86*($C$18:$C$86=$A125))/SUMIFS($B$18:$B$86,$C$18:$C$86,$A125)</f>
        <v>3.6938262621966127E-4</v>
      </c>
      <c r="AR125" s="130" cm="1">
        <f t="array" ref="AR125">SUMPRODUCT(AR$18:AR$86,$B$18:$B$86*($C$18:$C$86=$A125))/SUMIFS($B$18:$B$86,$C$18:$C$86,$A125)</f>
        <v>1.6308664867060695E-4</v>
      </c>
      <c r="AS125" s="130" cm="1">
        <f t="array" ref="AS125">SUMPRODUCT(AS$18:AS$86,$B$18:$B$86*($C$18:$C$86=$A125))/SUMIFS($B$18:$B$86,$C$18:$C$86,$A125)</f>
        <v>0</v>
      </c>
      <c r="OS125" s="24"/>
      <c r="OT125" s="24"/>
      <c r="OU125" s="24"/>
      <c r="OV125" s="24"/>
    </row>
    <row r="126" spans="1:412" x14ac:dyDescent="0.3">
      <c r="A126" s="134" t="s">
        <v>113</v>
      </c>
      <c r="B126" s="24"/>
      <c r="C126" s="24"/>
      <c r="D126" s="130" cm="1">
        <f t="array" ref="D126">SUMPRODUCT(D$18:D$86,$B$18:$B$86*($C$18:$C$86=$A126))/SUMIFS($B$18:$B$86,$C$18:$C$86,$A126)</f>
        <v>4.6436396815000178E-5</v>
      </c>
      <c r="E126" s="130" cm="1">
        <f t="array" ref="E126">SUMPRODUCT(E$18:E$86,$B$18:$B$86*($C$18:$C$86=$A126))/SUMIFS($B$18:$B$86,$C$18:$C$86,$A126)</f>
        <v>9.1419529206046321E-5</v>
      </c>
      <c r="F126" s="130" cm="1">
        <f t="array" ref="F126">SUMPRODUCT(F$18:F$86,$B$18:$B$86*($C$18:$C$86=$A126))/SUMIFS($B$18:$B$86,$C$18:$C$86,$A126)</f>
        <v>7.8288360465541488E-4</v>
      </c>
      <c r="G126" s="130" cm="1">
        <f t="array" ref="G126">SUMPRODUCT(G$18:G$86,$B$18:$B$86*($C$18:$C$86=$A126))/SUMIFS($B$18:$B$86,$C$18:$C$86,$A126)</f>
        <v>3.3243465165835026E-6</v>
      </c>
      <c r="H126" s="130" cm="1">
        <f t="array" ref="H126">SUMPRODUCT(H$18:H$86,$B$18:$B$86*($C$18:$C$86=$A126))/SUMIFS($B$18:$B$86,$C$18:$C$86,$A126)</f>
        <v>1.6621732582917513E-6</v>
      </c>
      <c r="I126" s="130" cm="1">
        <f t="array" ref="I126">SUMPRODUCT(I$18:I$86,$B$18:$B$86*($C$18:$C$86=$A126))/SUMIFS($B$18:$B$86,$C$18:$C$86,$A126)</f>
        <v>5.5950721985599538E-4</v>
      </c>
      <c r="J126" s="130" cm="1">
        <f t="array" ref="J126">SUMPRODUCT(J$18:J$86,$B$18:$B$86*($C$18:$C$86=$A126))/SUMIFS($B$18:$B$86,$C$18:$C$86,$A126)</f>
        <v>2.6503541011010142E-4</v>
      </c>
      <c r="K126" s="130" cm="1">
        <f t="array" ref="K126">SUMPRODUCT(K$18:K$86,$B$18:$B$86*($C$18:$C$86=$A126))/SUMIFS($B$18:$B$86,$C$18:$C$86,$A126)</f>
        <v>1.1701699738373929E-3</v>
      </c>
      <c r="L126" s="130" cm="1">
        <f t="array" ref="L126">SUMPRODUCT(L$18:L$86,$B$18:$B$86*($C$18:$C$86=$A126))/SUMIFS($B$18:$B$86,$C$18:$C$86,$A126)</f>
        <v>2.4564519337019926E-3</v>
      </c>
      <c r="M126" s="130" cm="1">
        <f t="array" ref="M126">SUMPRODUCT(M$18:M$86,$B$18:$B$86*($C$18:$C$86=$A126))/SUMIFS($B$18:$B$86,$C$18:$C$86,$A126)</f>
        <v>3.9144702245011719E-4</v>
      </c>
      <c r="N126" s="130" cm="1">
        <f t="array" ref="N126">SUMPRODUCT(N$18:N$86,$B$18:$B$86*($C$18:$C$86=$A126))/SUMIFS($B$18:$B$86,$C$18:$C$86,$A126)</f>
        <v>2.642523816038619E-3</v>
      </c>
      <c r="O126" s="130" cm="1">
        <f t="array" ref="O126">SUMPRODUCT(O$18:O$86,$B$18:$B$86*($C$18:$C$86=$A126))/SUMIFS($B$18:$B$86,$C$18:$C$86,$A126)</f>
        <v>7.5462665926445509E-4</v>
      </c>
      <c r="P126" s="130" cm="1">
        <f t="array" ref="P126">SUMPRODUCT(P$18:P$86,$B$18:$B$86*($C$18:$C$86=$A126))/SUMIFS($B$18:$B$86,$C$18:$C$86,$A126)</f>
        <v>2.9836009986336934E-3</v>
      </c>
      <c r="Q126" s="130" cm="1">
        <f t="array" ref="Q126">SUMPRODUCT(Q$18:Q$86,$B$18:$B$86*($C$18:$C$86=$A126))/SUMIFS($B$18:$B$86,$C$18:$C$86,$A126)</f>
        <v>6.9877763778585227E-4</v>
      </c>
      <c r="R126" s="130" cm="1">
        <f t="array" ref="R126">SUMPRODUCT(R$18:R$86,$B$18:$B$86*($C$18:$C$86=$A126))/SUMIFS($B$18:$B$86,$C$18:$C$86,$A126)</f>
        <v>1.0481664566787785E-3</v>
      </c>
      <c r="S126" s="130" cm="1">
        <f t="array" ref="S126">SUMPRODUCT(S$18:S$86,$B$18:$B$86*($C$18:$C$86=$A126))/SUMIFS($B$18:$B$86,$C$18:$C$86,$A126)</f>
        <v>3.3127113037754604E-3</v>
      </c>
      <c r="T126" s="130" cm="1">
        <f t="array" ref="T126">SUMPRODUCT(T$18:T$86,$B$18:$B$86*($C$18:$C$86=$A126))/SUMIFS($B$18:$B$86,$C$18:$C$86,$A126)</f>
        <v>3.8196741475544451E-3</v>
      </c>
      <c r="U126" s="130" cm="1">
        <f t="array" ref="U126">SUMPRODUCT(U$18:U$86,$B$18:$B$86*($C$18:$C$86=$A126))/SUMIFS($B$18:$B$86,$C$18:$C$86,$A126)</f>
        <v>2.2406095521772806E-3</v>
      </c>
      <c r="V126" s="130" cm="1">
        <f t="array" ref="V126">SUMPRODUCT(V$18:V$86,$B$18:$B$86*($C$18:$C$86=$A126))/SUMIFS($B$18:$B$86,$C$18:$C$86,$A126)</f>
        <v>1.2632516763017311E-4</v>
      </c>
      <c r="W126" s="130" cm="1">
        <f t="array" ref="W126">SUMPRODUCT(W$18:W$86,$B$18:$B$86*($C$18:$C$86=$A126))/SUMIFS($B$18:$B$86,$C$18:$C$86,$A126)</f>
        <v>1.564105036052538E-3</v>
      </c>
      <c r="X126" s="130" cm="1">
        <f t="array" ref="X126">SUMPRODUCT(X$18:X$86,$B$18:$B$86*($C$18:$C$86=$A126))/SUMIFS($B$18:$B$86,$C$18:$C$86,$A126)</f>
        <v>5.1361153681215113E-4</v>
      </c>
      <c r="Y126" s="130" cm="1">
        <f t="array" ref="Y126">SUMPRODUCT(Y$18:Y$86,$B$18:$B$86*($C$18:$C$86=$A126))/SUMIFS($B$18:$B$86,$C$18:$C$86,$A126)</f>
        <v>4.8506994879004883E-4</v>
      </c>
      <c r="Z126" s="130" cm="1">
        <f t="array" ref="Z126">SUMPRODUCT(Z$18:Z$86,$B$18:$B$86*($C$18:$C$86=$A126))/SUMIFS($B$18:$B$86,$C$18:$C$86,$A126)</f>
        <v>3.7490462694025125E-4</v>
      </c>
      <c r="AA126" s="130" cm="1">
        <f t="array" ref="AA126">SUMPRODUCT(AA$18:AA$86,$B$18:$B$86*($C$18:$C$86=$A126))/SUMIFS($B$18:$B$86,$C$18:$C$86,$A126)</f>
        <v>4.9865197748752538E-5</v>
      </c>
      <c r="AB126" s="130" cm="1">
        <f t="array" ref="AB126">SUMPRODUCT(AB$18:AB$86,$B$18:$B$86*($C$18:$C$86=$A126))/SUMIFS($B$18:$B$86,$C$18:$C$86,$A126)</f>
        <v>4.0135943610218154E-3</v>
      </c>
      <c r="AC126" s="130" cm="1">
        <f t="array" ref="AC126">SUMPRODUCT(AC$18:AC$86,$B$18:$B$86*($C$18:$C$86=$A126))/SUMIFS($B$18:$B$86,$C$18:$C$86,$A126)</f>
        <v>2.0067971805109077E-3</v>
      </c>
      <c r="AD126" s="130" cm="1">
        <f t="array" ref="AD126">SUMPRODUCT(AD$18:AD$86,$B$18:$B$86*($C$18:$C$86=$A126))/SUMIFS($B$18:$B$86,$C$18:$C$86,$A126)</f>
        <v>9.6073614329263222E-4</v>
      </c>
      <c r="AE126" s="130" cm="1">
        <f t="array" ref="AE126">SUMPRODUCT(AE$18:AE$86,$B$18:$B$86*($C$18:$C$86=$A126))/SUMIFS($B$18:$B$86,$C$18:$C$86,$A126)</f>
        <v>2.6079498422597576E-3</v>
      </c>
      <c r="AF126" s="130" cm="1">
        <f t="array" ref="AF126">SUMPRODUCT(AF$18:AF$86,$B$18:$B$86*($C$18:$C$86=$A126))/SUMIFS($B$18:$B$86,$C$18:$C$86,$A126)</f>
        <v>6.2863392628594037E-3</v>
      </c>
      <c r="AG126" s="130" cm="1">
        <f t="array" ref="AG126">SUMPRODUCT(AG$18:AG$86,$B$18:$B$86*($C$18:$C$86=$A126))/SUMIFS($B$18:$B$86,$C$18:$C$86,$A126)</f>
        <v>2.5100465942083567E-3</v>
      </c>
      <c r="AH126" s="130" cm="1">
        <f t="array" ref="AH126">SUMPRODUCT(AH$18:AH$86,$B$18:$B$86*($C$18:$C$86=$A126))/SUMIFS($B$18:$B$86,$C$18:$C$86,$A126)</f>
        <v>2.2472602692427271E-3</v>
      </c>
      <c r="AI126" s="130" cm="1">
        <f t="array" ref="AI126">SUMPRODUCT(AI$18:AI$86,$B$18:$B$86*($C$18:$C$86=$A126))/SUMIFS($B$18:$B$86,$C$18:$C$86,$A126)</f>
        <v>2.0462823831843269E-4</v>
      </c>
      <c r="AJ126" s="130" cm="1">
        <f t="array" ref="AJ126">SUMPRODUCT(AJ$18:AJ$86,$B$18:$B$86*($C$18:$C$86=$A126))/SUMIFS($B$18:$B$86,$C$18:$C$86,$A126)</f>
        <v>2.0311757216325199E-3</v>
      </c>
      <c r="AK126" s="130" cm="1">
        <f t="array" ref="AK126">SUMPRODUCT(AK$18:AK$86,$B$18:$B$86*($C$18:$C$86=$A126))/SUMIFS($B$18:$B$86,$C$18:$C$86,$A126)</f>
        <v>6.7484234286645098E-4</v>
      </c>
      <c r="AL126" s="130" cm="1">
        <f t="array" ref="AL126">SUMPRODUCT(AL$18:AL$86,$B$18:$B$86*($C$18:$C$86=$A126))/SUMIFS($B$18:$B$86,$C$18:$C$86,$A126)</f>
        <v>1.3413738194414432E-2</v>
      </c>
      <c r="AM126" s="130" cm="1">
        <f t="array" ref="AM126">SUMPRODUCT(AM$18:AM$86,$B$18:$B$86*($C$18:$C$86=$A126))/SUMIFS($B$18:$B$86,$C$18:$C$86,$A126)</f>
        <v>0.90777099241716563</v>
      </c>
      <c r="AN126" s="130" cm="1">
        <f t="array" ref="AN126">SUMPRODUCT(AN$18:AN$86,$B$18:$B$86*($C$18:$C$86=$A126))/SUMIFS($B$18:$B$86,$C$18:$C$86,$A126)</f>
        <v>1.6259506824584174E-3</v>
      </c>
      <c r="AO126" s="130" cm="1">
        <f t="array" ref="AO126">SUMPRODUCT(AO$18:AO$86,$B$18:$B$86*($C$18:$C$86=$A126))/SUMIFS($B$18:$B$86,$C$18:$C$86,$A126)</f>
        <v>2.9088032020105647E-3</v>
      </c>
      <c r="AP126" s="130" cm="1">
        <f t="array" ref="AP126">SUMPRODUCT(AP$18:AP$86,$B$18:$B$86*($C$18:$C$86=$A126))/SUMIFS($B$18:$B$86,$C$18:$C$86,$A126)</f>
        <v>2.8019676997076144E-4</v>
      </c>
      <c r="AQ126" s="130" cm="1">
        <f t="array" ref="AQ126">SUMPRODUCT(AQ$18:AQ$86,$B$18:$B$86*($C$18:$C$86=$A126))/SUMIFS($B$18:$B$86,$C$18:$C$86,$A126)</f>
        <v>5.6153967194083544E-4</v>
      </c>
      <c r="AR126" s="130" cm="1">
        <f t="array" ref="AR126">SUMPRODUCT(AR$18:AR$86,$B$18:$B$86*($C$18:$C$86=$A126))/SUMIFS($B$18:$B$86,$C$18:$C$86,$A126)</f>
        <v>7.7160807489517157E-4</v>
      </c>
      <c r="AS126" s="130" cm="1">
        <f t="array" ref="AS126">SUMPRODUCT(AS$18:AS$86,$B$18:$B$86*($C$18:$C$86=$A126))/SUMIFS($B$18:$B$86,$C$18:$C$86,$A126)</f>
        <v>0</v>
      </c>
      <c r="OS126" s="24"/>
      <c r="OT126" s="24"/>
      <c r="OU126" s="24"/>
      <c r="OV126" s="24"/>
    </row>
    <row r="127" spans="1:412" x14ac:dyDescent="0.3">
      <c r="A127" s="134" t="s">
        <v>114</v>
      </c>
      <c r="B127" s="24"/>
      <c r="C127" s="24"/>
      <c r="D127" s="130" cm="1">
        <f t="array" ref="D127">SUMPRODUCT(D$18:D$86,$B$18:$B$86*($C$18:$C$86=$A127))/SUMIFS($B$18:$B$86,$C$18:$C$86,$A127)</f>
        <v>1.6344982625221102E-4</v>
      </c>
      <c r="E127" s="130" cm="1">
        <f t="array" ref="E127">SUMPRODUCT(E$18:E$86,$B$18:$B$86*($C$18:$C$86=$A127))/SUMIFS($B$18:$B$86,$C$18:$C$86,$A127)</f>
        <v>1.1494901762584608E-4</v>
      </c>
      <c r="F127" s="130" cm="1">
        <f t="array" ref="F127">SUMPRODUCT(F$18:F$86,$B$18:$B$86*($C$18:$C$86=$A127))/SUMIFS($B$18:$B$86,$C$18:$C$86,$A127)</f>
        <v>5.2444609032575324E-3</v>
      </c>
      <c r="G127" s="130" cm="1">
        <f t="array" ref="G127">SUMPRODUCT(G$18:G$86,$B$18:$B$86*($C$18:$C$86=$A127))/SUMIFS($B$18:$B$86,$C$18:$C$86,$A127)</f>
        <v>7.9315199038515526E-4</v>
      </c>
      <c r="H127" s="130" cm="1">
        <f t="array" ref="H127">SUMPRODUCT(H$18:H$86,$B$18:$B$86*($C$18:$C$86=$A127))/SUMIFS($B$18:$B$86,$C$18:$C$86,$A127)</f>
        <v>1.8978644603614308E-4</v>
      </c>
      <c r="I127" s="130" cm="1">
        <f t="array" ref="I127">SUMPRODUCT(I$18:I$86,$B$18:$B$86*($C$18:$C$86=$A127))/SUMIFS($B$18:$B$86,$C$18:$C$86,$A127)</f>
        <v>7.4994268519383653E-4</v>
      </c>
      <c r="J127" s="130" cm="1">
        <f t="array" ref="J127">SUMPRODUCT(J$18:J$86,$B$18:$B$86*($C$18:$C$86=$A127))/SUMIFS($B$18:$B$86,$C$18:$C$86,$A127)</f>
        <v>1.6827840468414045E-4</v>
      </c>
      <c r="K127" s="130" cm="1">
        <f t="array" ref="K127">SUMPRODUCT(K$18:K$86,$B$18:$B$86*($C$18:$C$86=$A127))/SUMIFS($B$18:$B$86,$C$18:$C$86,$A127)</f>
        <v>9.6224790154175833E-5</v>
      </c>
      <c r="L127" s="130" cm="1">
        <f t="array" ref="L127">SUMPRODUCT(L$18:L$86,$B$18:$B$86*($C$18:$C$86=$A127))/SUMIFS($B$18:$B$86,$C$18:$C$86,$A127)</f>
        <v>5.2396348512146319E-4</v>
      </c>
      <c r="M127" s="130" cm="1">
        <f t="array" ref="M127">SUMPRODUCT(M$18:M$86,$B$18:$B$86*($C$18:$C$86=$A127))/SUMIFS($B$18:$B$86,$C$18:$C$86,$A127)</f>
        <v>4.3607250141002284E-4</v>
      </c>
      <c r="N127" s="130" cm="1">
        <f t="array" ref="N127">SUMPRODUCT(N$18:N$86,$B$18:$B$86*($C$18:$C$86=$A127))/SUMIFS($B$18:$B$86,$C$18:$C$86,$A127)</f>
        <v>7.574709158286487E-4</v>
      </c>
      <c r="O127" s="130" cm="1">
        <f t="array" ref="O127">SUMPRODUCT(O$18:O$86,$B$18:$B$86*($C$18:$C$86=$A127))/SUMIFS($B$18:$B$86,$C$18:$C$86,$A127)</f>
        <v>1.1646293078021524E-3</v>
      </c>
      <c r="P127" s="130" cm="1">
        <f t="array" ref="P127">SUMPRODUCT(P$18:P$86,$B$18:$B$86*($C$18:$C$86=$A127))/SUMIFS($B$18:$B$86,$C$18:$C$86,$A127)</f>
        <v>7.0650558975963854E-4</v>
      </c>
      <c r="Q127" s="130" cm="1">
        <f t="array" ref="Q127">SUMPRODUCT(Q$18:Q$86,$B$18:$B$86*($C$18:$C$86=$A127))/SUMIFS($B$18:$B$86,$C$18:$C$86,$A127)</f>
        <v>1.7566885785611169E-4</v>
      </c>
      <c r="R127" s="130" cm="1">
        <f t="array" ref="R127">SUMPRODUCT(R$18:R$86,$B$18:$B$86*($C$18:$C$86=$A127))/SUMIFS($B$18:$B$86,$C$18:$C$86,$A127)</f>
        <v>2.6350328678416749E-4</v>
      </c>
      <c r="S127" s="130" cm="1">
        <f t="array" ref="S127">SUMPRODUCT(S$18:S$86,$B$18:$B$86*($C$18:$C$86=$A127))/SUMIFS($B$18:$B$86,$C$18:$C$86,$A127)</f>
        <v>4.9126997182926541E-4</v>
      </c>
      <c r="T127" s="130" cm="1">
        <f t="array" ref="T127">SUMPRODUCT(T$18:T$86,$B$18:$B$86*($C$18:$C$86=$A127))/SUMIFS($B$18:$B$86,$C$18:$C$86,$A127)</f>
        <v>2.7208720426708237E-4</v>
      </c>
      <c r="U127" s="130" cm="1">
        <f t="array" ref="U127">SUMPRODUCT(U$18:U$86,$B$18:$B$86*($C$18:$C$86=$A127))/SUMIFS($B$18:$B$86,$C$18:$C$86,$A127)</f>
        <v>5.6835278160682554E-4</v>
      </c>
      <c r="V127" s="130" cm="1">
        <f t="array" ref="V127">SUMPRODUCT(V$18:V$86,$B$18:$B$86*($C$18:$C$86=$A127))/SUMIFS($B$18:$B$86,$C$18:$C$86,$A127)</f>
        <v>1.2984503934563131E-3</v>
      </c>
      <c r="W127" s="130" cm="1">
        <f t="array" ref="W127">SUMPRODUCT(W$18:W$86,$B$18:$B$86*($C$18:$C$86=$A127))/SUMIFS($B$18:$B$86,$C$18:$C$86,$A127)</f>
        <v>8.6783587715116254E-4</v>
      </c>
      <c r="X127" s="130" cm="1">
        <f t="array" ref="X127">SUMPRODUCT(X$18:X$86,$B$18:$B$86*($C$18:$C$86=$A127))/SUMIFS($B$18:$B$86,$C$18:$C$86,$A127)</f>
        <v>2.4878943929767458E-3</v>
      </c>
      <c r="Y127" s="130" cm="1">
        <f t="array" ref="Y127">SUMPRODUCT(Y$18:Y$86,$B$18:$B$86*($C$18:$C$86=$A127))/SUMIFS($B$18:$B$86,$C$18:$C$86,$A127)</f>
        <v>1.7466522875377449E-3</v>
      </c>
      <c r="Z127" s="130" cm="1">
        <f t="array" ref="Z127">SUMPRODUCT(Z$18:Z$86,$B$18:$B$86*($C$18:$C$86=$A127))/SUMIFS($B$18:$B$86,$C$18:$C$86,$A127)</f>
        <v>5.0229225681438215E-4</v>
      </c>
      <c r="AA127" s="130" cm="1">
        <f t="array" ref="AA127">SUMPRODUCT(AA$18:AA$86,$B$18:$B$86*($C$18:$C$86=$A127))/SUMIFS($B$18:$B$86,$C$18:$C$86,$A127)</f>
        <v>2.529961072360111E-4</v>
      </c>
      <c r="AB127" s="130" cm="1">
        <f t="array" ref="AB127">SUMPRODUCT(AB$18:AB$86,$B$18:$B$86*($C$18:$C$86=$A127))/SUMIFS($B$18:$B$86,$C$18:$C$86,$A127)</f>
        <v>8.2897436277193598E-4</v>
      </c>
      <c r="AC127" s="130" cm="1">
        <f t="array" ref="AC127">SUMPRODUCT(AC$18:AC$86,$B$18:$B$86*($C$18:$C$86=$A127))/SUMIFS($B$18:$B$86,$C$18:$C$86,$A127)</f>
        <v>4.1448718138596799E-4</v>
      </c>
      <c r="AD127" s="130" cm="1">
        <f t="array" ref="AD127">SUMPRODUCT(AD$18:AD$86,$B$18:$B$86*($C$18:$C$86=$A127))/SUMIFS($B$18:$B$86,$C$18:$C$86,$A127)</f>
        <v>7.4688246376639945E-4</v>
      </c>
      <c r="AE127" s="130" cm="1">
        <f t="array" ref="AE127">SUMPRODUCT(AE$18:AE$86,$B$18:$B$86*($C$18:$C$86=$A127))/SUMIFS($B$18:$B$86,$C$18:$C$86,$A127)</f>
        <v>3.4638146427224963E-3</v>
      </c>
      <c r="AF127" s="130" cm="1">
        <f t="array" ref="AF127">SUMPRODUCT(AF$18:AF$86,$B$18:$B$86*($C$18:$C$86=$A127))/SUMIFS($B$18:$B$86,$C$18:$C$86,$A127)</f>
        <v>1.1774731762654086E-2</v>
      </c>
      <c r="AG127" s="130" cm="1">
        <f t="array" ref="AG127">SUMPRODUCT(AG$18:AG$86,$B$18:$B$86*($C$18:$C$86=$A127))/SUMIFS($B$18:$B$86,$C$18:$C$86,$A127)</f>
        <v>1.1743385755226569E-2</v>
      </c>
      <c r="AH127" s="130" cm="1">
        <f t="array" ref="AH127">SUMPRODUCT(AH$18:AH$86,$B$18:$B$86*($C$18:$C$86=$A127))/SUMIFS($B$18:$B$86,$C$18:$C$86,$A127)</f>
        <v>8.4849356311664725E-4</v>
      </c>
      <c r="AI127" s="130" cm="1">
        <f t="array" ref="AI127">SUMPRODUCT(AI$18:AI$86,$B$18:$B$86*($C$18:$C$86=$A127))/SUMIFS($B$18:$B$86,$C$18:$C$86,$A127)</f>
        <v>6.6709737127837974E-4</v>
      </c>
      <c r="AJ127" s="130" cm="1">
        <f t="array" ref="AJ127">SUMPRODUCT(AJ$18:AJ$86,$B$18:$B$86*($C$18:$C$86=$A127))/SUMIFS($B$18:$B$86,$C$18:$C$86,$A127)</f>
        <v>5.3188244439605365E-3</v>
      </c>
      <c r="AK127" s="130" cm="1">
        <f t="array" ref="AK127">SUMPRODUCT(AK$18:AK$86,$B$18:$B$86*($C$18:$C$86=$A127))/SUMIFS($B$18:$B$86,$C$18:$C$86,$A127)</f>
        <v>2.9578789359496053E-3</v>
      </c>
      <c r="AL127" s="130" cm="1">
        <f t="array" ref="AL127">SUMPRODUCT(AL$18:AL$86,$B$18:$B$86*($C$18:$C$86=$A127))/SUMIFS($B$18:$B$86,$C$18:$C$86,$A127)</f>
        <v>3.7690619749806272E-3</v>
      </c>
      <c r="AM127" s="130" cm="1">
        <f t="array" ref="AM127">SUMPRODUCT(AM$18:AM$86,$B$18:$B$86*($C$18:$C$86=$A127))/SUMIFS($B$18:$B$86,$C$18:$C$86,$A127)</f>
        <v>2.5919911188109829E-4</v>
      </c>
      <c r="AN127" s="130" cm="1">
        <f t="array" ref="AN127">SUMPRODUCT(AN$18:AN$86,$B$18:$B$86*($C$18:$C$86=$A127))/SUMIFS($B$18:$B$86,$C$18:$C$86,$A127)</f>
        <v>0.21343683819442485</v>
      </c>
      <c r="AO127" s="130" cm="1">
        <f t="array" ref="AO127">SUMPRODUCT(AO$18:AO$86,$B$18:$B$86*($C$18:$C$86=$A127))/SUMIFS($B$18:$B$86,$C$18:$C$86,$A127)</f>
        <v>3.1416840039214661E-2</v>
      </c>
      <c r="AP127" s="130" cm="1">
        <f t="array" ref="AP127">SUMPRODUCT(AP$18:AP$86,$B$18:$B$86*($C$18:$C$86=$A127))/SUMIFS($B$18:$B$86,$C$18:$C$86,$A127)</f>
        <v>1.3631632178746741E-2</v>
      </c>
      <c r="AQ127" s="130" cm="1">
        <f t="array" ref="AQ127">SUMPRODUCT(AQ$18:AQ$86,$B$18:$B$86*($C$18:$C$86=$A127))/SUMIFS($B$18:$B$86,$C$18:$C$86,$A127)</f>
        <v>1.7497254009287986E-3</v>
      </c>
      <c r="AR127" s="130" cm="1">
        <f t="array" ref="AR127">SUMPRODUCT(AR$18:AR$86,$B$18:$B$86*($C$18:$C$86=$A127))/SUMIFS($B$18:$B$86,$C$18:$C$86,$A127)</f>
        <v>1.2385970857997119E-3</v>
      </c>
      <c r="AS127" s="130" cm="1">
        <f t="array" ref="AS127">SUMPRODUCT(AS$18:AS$86,$B$18:$B$86*($C$18:$C$86=$A127))/SUMIFS($B$18:$B$86,$C$18:$C$86,$A127)</f>
        <v>0</v>
      </c>
      <c r="OS127" s="24"/>
      <c r="OT127" s="24"/>
      <c r="OU127" s="24"/>
      <c r="OV127" s="24"/>
    </row>
    <row r="128" spans="1:412" x14ac:dyDescent="0.3">
      <c r="A128" s="134" t="s">
        <v>115</v>
      </c>
      <c r="B128" s="24"/>
      <c r="C128" s="24"/>
      <c r="D128" s="130" cm="1">
        <f t="array" ref="D128">SUMPRODUCT(D$18:D$86,$B$18:$B$86*($C$18:$C$86=$A128))/SUMIFS($B$18:$B$86,$C$18:$C$86,$A128)</f>
        <v>0</v>
      </c>
      <c r="E128" s="130" cm="1">
        <f t="array" ref="E128">SUMPRODUCT(E$18:E$86,$B$18:$B$86*($C$18:$C$86=$A128))/SUMIFS($B$18:$B$86,$C$18:$C$86,$A128)</f>
        <v>0</v>
      </c>
      <c r="F128" s="130" cm="1">
        <f t="array" ref="F128">SUMPRODUCT(F$18:F$86,$B$18:$B$86*($C$18:$C$86=$A128))/SUMIFS($B$18:$B$86,$C$18:$C$86,$A128)</f>
        <v>0</v>
      </c>
      <c r="G128" s="130" cm="1">
        <f t="array" ref="G128">SUMPRODUCT(G$18:G$86,$B$18:$B$86*($C$18:$C$86=$A128))/SUMIFS($B$18:$B$86,$C$18:$C$86,$A128)</f>
        <v>0</v>
      </c>
      <c r="H128" s="130" cm="1">
        <f t="array" ref="H128">SUMPRODUCT(H$18:H$86,$B$18:$B$86*($C$18:$C$86=$A128))/SUMIFS($B$18:$B$86,$C$18:$C$86,$A128)</f>
        <v>0</v>
      </c>
      <c r="I128" s="130" cm="1">
        <f t="array" ref="I128">SUMPRODUCT(I$18:I$86,$B$18:$B$86*($C$18:$C$86=$A128))/SUMIFS($B$18:$B$86,$C$18:$C$86,$A128)</f>
        <v>0</v>
      </c>
      <c r="J128" s="130" cm="1">
        <f t="array" ref="J128">SUMPRODUCT(J$18:J$86,$B$18:$B$86*($C$18:$C$86=$A128))/SUMIFS($B$18:$B$86,$C$18:$C$86,$A128)</f>
        <v>0</v>
      </c>
      <c r="K128" s="130" cm="1">
        <f t="array" ref="K128">SUMPRODUCT(K$18:K$86,$B$18:$B$86*($C$18:$C$86=$A128))/SUMIFS($B$18:$B$86,$C$18:$C$86,$A128)</f>
        <v>0</v>
      </c>
      <c r="L128" s="130" cm="1">
        <f t="array" ref="L128">SUMPRODUCT(L$18:L$86,$B$18:$B$86*($C$18:$C$86=$A128))/SUMIFS($B$18:$B$86,$C$18:$C$86,$A128)</f>
        <v>0</v>
      </c>
      <c r="M128" s="130" cm="1">
        <f t="array" ref="M128">SUMPRODUCT(M$18:M$86,$B$18:$B$86*($C$18:$C$86=$A128))/SUMIFS($B$18:$B$86,$C$18:$C$86,$A128)</f>
        <v>0</v>
      </c>
      <c r="N128" s="130" cm="1">
        <f t="array" ref="N128">SUMPRODUCT(N$18:N$86,$B$18:$B$86*($C$18:$C$86=$A128))/SUMIFS($B$18:$B$86,$C$18:$C$86,$A128)</f>
        <v>0</v>
      </c>
      <c r="O128" s="130" cm="1">
        <f t="array" ref="O128">SUMPRODUCT(O$18:O$86,$B$18:$B$86*($C$18:$C$86=$A128))/SUMIFS($B$18:$B$86,$C$18:$C$86,$A128)</f>
        <v>0</v>
      </c>
      <c r="P128" s="130" cm="1">
        <f t="array" ref="P128">SUMPRODUCT(P$18:P$86,$B$18:$B$86*($C$18:$C$86=$A128))/SUMIFS($B$18:$B$86,$C$18:$C$86,$A128)</f>
        <v>0</v>
      </c>
      <c r="Q128" s="130" cm="1">
        <f t="array" ref="Q128">SUMPRODUCT(Q$18:Q$86,$B$18:$B$86*($C$18:$C$86=$A128))/SUMIFS($B$18:$B$86,$C$18:$C$86,$A128)</f>
        <v>0</v>
      </c>
      <c r="R128" s="130" cm="1">
        <f t="array" ref="R128">SUMPRODUCT(R$18:R$86,$B$18:$B$86*($C$18:$C$86=$A128))/SUMIFS($B$18:$B$86,$C$18:$C$86,$A128)</f>
        <v>0</v>
      </c>
      <c r="S128" s="130" cm="1">
        <f t="array" ref="S128">SUMPRODUCT(S$18:S$86,$B$18:$B$86*($C$18:$C$86=$A128))/SUMIFS($B$18:$B$86,$C$18:$C$86,$A128)</f>
        <v>0</v>
      </c>
      <c r="T128" s="130" cm="1">
        <f t="array" ref="T128">SUMPRODUCT(T$18:T$86,$B$18:$B$86*($C$18:$C$86=$A128))/SUMIFS($B$18:$B$86,$C$18:$C$86,$A128)</f>
        <v>0</v>
      </c>
      <c r="U128" s="130" cm="1">
        <f t="array" ref="U128">SUMPRODUCT(U$18:U$86,$B$18:$B$86*($C$18:$C$86=$A128))/SUMIFS($B$18:$B$86,$C$18:$C$86,$A128)</f>
        <v>0</v>
      </c>
      <c r="V128" s="130" cm="1">
        <f t="array" ref="V128">SUMPRODUCT(V$18:V$86,$B$18:$B$86*($C$18:$C$86=$A128))/SUMIFS($B$18:$B$86,$C$18:$C$86,$A128)</f>
        <v>0</v>
      </c>
      <c r="W128" s="130" cm="1">
        <f t="array" ref="W128">SUMPRODUCT(W$18:W$86,$B$18:$B$86*($C$18:$C$86=$A128))/SUMIFS($B$18:$B$86,$C$18:$C$86,$A128)</f>
        <v>0</v>
      </c>
      <c r="X128" s="130" cm="1">
        <f t="array" ref="X128">SUMPRODUCT(X$18:X$86,$B$18:$B$86*($C$18:$C$86=$A128))/SUMIFS($B$18:$B$86,$C$18:$C$86,$A128)</f>
        <v>0</v>
      </c>
      <c r="Y128" s="130" cm="1">
        <f t="array" ref="Y128">SUMPRODUCT(Y$18:Y$86,$B$18:$B$86*($C$18:$C$86=$A128))/SUMIFS($B$18:$B$86,$C$18:$C$86,$A128)</f>
        <v>0</v>
      </c>
      <c r="Z128" s="130" cm="1">
        <f t="array" ref="Z128">SUMPRODUCT(Z$18:Z$86,$B$18:$B$86*($C$18:$C$86=$A128))/SUMIFS($B$18:$B$86,$C$18:$C$86,$A128)</f>
        <v>0</v>
      </c>
      <c r="AA128" s="130" cm="1">
        <f t="array" ref="AA128">SUMPRODUCT(AA$18:AA$86,$B$18:$B$86*($C$18:$C$86=$A128))/SUMIFS($B$18:$B$86,$C$18:$C$86,$A128)</f>
        <v>0</v>
      </c>
      <c r="AB128" s="130" cm="1">
        <f t="array" ref="AB128">SUMPRODUCT(AB$18:AB$86,$B$18:$B$86*($C$18:$C$86=$A128))/SUMIFS($B$18:$B$86,$C$18:$C$86,$A128)</f>
        <v>0</v>
      </c>
      <c r="AC128" s="130" cm="1">
        <f t="array" ref="AC128">SUMPRODUCT(AC$18:AC$86,$B$18:$B$86*($C$18:$C$86=$A128))/SUMIFS($B$18:$B$86,$C$18:$C$86,$A128)</f>
        <v>0</v>
      </c>
      <c r="AD128" s="130" cm="1">
        <f t="array" ref="AD128">SUMPRODUCT(AD$18:AD$86,$B$18:$B$86*($C$18:$C$86=$A128))/SUMIFS($B$18:$B$86,$C$18:$C$86,$A128)</f>
        <v>0</v>
      </c>
      <c r="AE128" s="130" cm="1">
        <f t="array" ref="AE128">SUMPRODUCT(AE$18:AE$86,$B$18:$B$86*($C$18:$C$86=$A128))/SUMIFS($B$18:$B$86,$C$18:$C$86,$A128)</f>
        <v>0</v>
      </c>
      <c r="AF128" s="130" cm="1">
        <f t="array" ref="AF128">SUMPRODUCT(AF$18:AF$86,$B$18:$B$86*($C$18:$C$86=$A128))/SUMIFS($B$18:$B$86,$C$18:$C$86,$A128)</f>
        <v>0</v>
      </c>
      <c r="AG128" s="130" cm="1">
        <f t="array" ref="AG128">SUMPRODUCT(AG$18:AG$86,$B$18:$B$86*($C$18:$C$86=$A128))/SUMIFS($B$18:$B$86,$C$18:$C$86,$A128)</f>
        <v>0</v>
      </c>
      <c r="AH128" s="130" cm="1">
        <f t="array" ref="AH128">SUMPRODUCT(AH$18:AH$86,$B$18:$B$86*($C$18:$C$86=$A128))/SUMIFS($B$18:$B$86,$C$18:$C$86,$A128)</f>
        <v>0</v>
      </c>
      <c r="AI128" s="130" cm="1">
        <f t="array" ref="AI128">SUMPRODUCT(AI$18:AI$86,$B$18:$B$86*($C$18:$C$86=$A128))/SUMIFS($B$18:$B$86,$C$18:$C$86,$A128)</f>
        <v>0</v>
      </c>
      <c r="AJ128" s="130" cm="1">
        <f t="array" ref="AJ128">SUMPRODUCT(AJ$18:AJ$86,$B$18:$B$86*($C$18:$C$86=$A128))/SUMIFS($B$18:$B$86,$C$18:$C$86,$A128)</f>
        <v>0</v>
      </c>
      <c r="AK128" s="130" cm="1">
        <f t="array" ref="AK128">SUMPRODUCT(AK$18:AK$86,$B$18:$B$86*($C$18:$C$86=$A128))/SUMIFS($B$18:$B$86,$C$18:$C$86,$A128)</f>
        <v>0</v>
      </c>
      <c r="AL128" s="130" cm="1">
        <f t="array" ref="AL128">SUMPRODUCT(AL$18:AL$86,$B$18:$B$86*($C$18:$C$86=$A128))/SUMIFS($B$18:$B$86,$C$18:$C$86,$A128)</f>
        <v>0</v>
      </c>
      <c r="AM128" s="130" cm="1">
        <f t="array" ref="AM128">SUMPRODUCT(AM$18:AM$86,$B$18:$B$86*($C$18:$C$86=$A128))/SUMIFS($B$18:$B$86,$C$18:$C$86,$A128)</f>
        <v>0</v>
      </c>
      <c r="AN128" s="130" cm="1">
        <f t="array" ref="AN128">SUMPRODUCT(AN$18:AN$86,$B$18:$B$86*($C$18:$C$86=$A128))/SUMIFS($B$18:$B$86,$C$18:$C$86,$A128)</f>
        <v>0</v>
      </c>
      <c r="AO128" s="130" cm="1">
        <f t="array" ref="AO128">SUMPRODUCT(AO$18:AO$86,$B$18:$B$86*($C$18:$C$86=$A128))/SUMIFS($B$18:$B$86,$C$18:$C$86,$A128)</f>
        <v>1</v>
      </c>
      <c r="AP128" s="130" cm="1">
        <f t="array" ref="AP128">SUMPRODUCT(AP$18:AP$86,$B$18:$B$86*($C$18:$C$86=$A128))/SUMIFS($B$18:$B$86,$C$18:$C$86,$A128)</f>
        <v>0</v>
      </c>
      <c r="AQ128" s="130" cm="1">
        <f t="array" ref="AQ128">SUMPRODUCT(AQ$18:AQ$86,$B$18:$B$86*($C$18:$C$86=$A128))/SUMIFS($B$18:$B$86,$C$18:$C$86,$A128)</f>
        <v>0</v>
      </c>
      <c r="AR128" s="130" cm="1">
        <f t="array" ref="AR128">SUMPRODUCT(AR$18:AR$86,$B$18:$B$86*($C$18:$C$86=$A128))/SUMIFS($B$18:$B$86,$C$18:$C$86,$A128)</f>
        <v>0</v>
      </c>
      <c r="AS128" s="130" cm="1">
        <f t="array" ref="AS128">SUMPRODUCT(AS$18:AS$86,$B$18:$B$86*($C$18:$C$86=$A128))/SUMIFS($B$18:$B$86,$C$18:$C$86,$A128)</f>
        <v>0</v>
      </c>
      <c r="OS128" s="24"/>
      <c r="OT128" s="24"/>
      <c r="OU128" s="24"/>
      <c r="OV128" s="24"/>
    </row>
    <row r="129" spans="1:412" x14ac:dyDescent="0.3">
      <c r="A129" s="134" t="s">
        <v>116</v>
      </c>
      <c r="B129" s="24"/>
      <c r="C129" s="24"/>
      <c r="D129" s="130" cm="1">
        <f t="array" ref="D129">SUMPRODUCT(D$18:D$86,$B$18:$B$86*($C$18:$C$86=$A129))/SUMIFS($B$18:$B$86,$C$18:$C$86,$A129)</f>
        <v>0</v>
      </c>
      <c r="E129" s="130" cm="1">
        <f t="array" ref="E129">SUMPRODUCT(E$18:E$86,$B$18:$B$86*($C$18:$C$86=$A129))/SUMIFS($B$18:$B$86,$C$18:$C$86,$A129)</f>
        <v>0</v>
      </c>
      <c r="F129" s="130" cm="1">
        <f t="array" ref="F129">SUMPRODUCT(F$18:F$86,$B$18:$B$86*($C$18:$C$86=$A129))/SUMIFS($B$18:$B$86,$C$18:$C$86,$A129)</f>
        <v>0</v>
      </c>
      <c r="G129" s="130" cm="1">
        <f t="array" ref="G129">SUMPRODUCT(G$18:G$86,$B$18:$B$86*($C$18:$C$86=$A129))/SUMIFS($B$18:$B$86,$C$18:$C$86,$A129)</f>
        <v>2.2976198750208684E-6</v>
      </c>
      <c r="H129" s="130" cm="1">
        <f t="array" ref="H129">SUMPRODUCT(H$18:H$86,$B$18:$B$86*($C$18:$C$86=$A129))/SUMIFS($B$18:$B$86,$C$18:$C$86,$A129)</f>
        <v>0</v>
      </c>
      <c r="I129" s="130" cm="1">
        <f t="array" ref="I129">SUMPRODUCT(I$18:I$86,$B$18:$B$86*($C$18:$C$86=$A129))/SUMIFS($B$18:$B$86,$C$18:$C$86,$A129)</f>
        <v>0</v>
      </c>
      <c r="J129" s="130" cm="1">
        <f t="array" ref="J129">SUMPRODUCT(J$18:J$86,$B$18:$B$86*($C$18:$C$86=$A129))/SUMIFS($B$18:$B$86,$C$18:$C$86,$A129)</f>
        <v>0</v>
      </c>
      <c r="K129" s="130" cm="1">
        <f t="array" ref="K129">SUMPRODUCT(K$18:K$86,$B$18:$B$86*($C$18:$C$86=$A129))/SUMIFS($B$18:$B$86,$C$18:$C$86,$A129)</f>
        <v>0</v>
      </c>
      <c r="L129" s="130" cm="1">
        <f t="array" ref="L129">SUMPRODUCT(L$18:L$86,$B$18:$B$86*($C$18:$C$86=$A129))/SUMIFS($B$18:$B$86,$C$18:$C$86,$A129)</f>
        <v>0</v>
      </c>
      <c r="M129" s="130" cm="1">
        <f t="array" ref="M129">SUMPRODUCT(M$18:M$86,$B$18:$B$86*($C$18:$C$86=$A129))/SUMIFS($B$18:$B$86,$C$18:$C$86,$A129)</f>
        <v>0</v>
      </c>
      <c r="N129" s="130" cm="1">
        <f t="array" ref="N129">SUMPRODUCT(N$18:N$86,$B$18:$B$86*($C$18:$C$86=$A129))/SUMIFS($B$18:$B$86,$C$18:$C$86,$A129)</f>
        <v>0</v>
      </c>
      <c r="O129" s="130" cm="1">
        <f t="array" ref="O129">SUMPRODUCT(O$18:O$86,$B$18:$B$86*($C$18:$C$86=$A129))/SUMIFS($B$18:$B$86,$C$18:$C$86,$A129)</f>
        <v>0</v>
      </c>
      <c r="P129" s="130" cm="1">
        <f t="array" ref="P129">SUMPRODUCT(P$18:P$86,$B$18:$B$86*($C$18:$C$86=$A129))/SUMIFS($B$18:$B$86,$C$18:$C$86,$A129)</f>
        <v>0</v>
      </c>
      <c r="Q129" s="130" cm="1">
        <f t="array" ref="Q129">SUMPRODUCT(Q$18:Q$86,$B$18:$B$86*($C$18:$C$86=$A129))/SUMIFS($B$18:$B$86,$C$18:$C$86,$A129)</f>
        <v>0</v>
      </c>
      <c r="R129" s="130" cm="1">
        <f t="array" ref="R129">SUMPRODUCT(R$18:R$86,$B$18:$B$86*($C$18:$C$86=$A129))/SUMIFS($B$18:$B$86,$C$18:$C$86,$A129)</f>
        <v>0</v>
      </c>
      <c r="S129" s="130" cm="1">
        <f t="array" ref="S129">SUMPRODUCT(S$18:S$86,$B$18:$B$86*($C$18:$C$86=$A129))/SUMIFS($B$18:$B$86,$C$18:$C$86,$A129)</f>
        <v>2.2976198750208684E-6</v>
      </c>
      <c r="T129" s="130" cm="1">
        <f t="array" ref="T129">SUMPRODUCT(T$18:T$86,$B$18:$B$86*($C$18:$C$86=$A129))/SUMIFS($B$18:$B$86,$C$18:$C$86,$A129)</f>
        <v>2.2976198750208684E-6</v>
      </c>
      <c r="U129" s="130" cm="1">
        <f t="array" ref="U129">SUMPRODUCT(U$18:U$86,$B$18:$B$86*($C$18:$C$86=$A129))/SUMIFS($B$18:$B$86,$C$18:$C$86,$A129)</f>
        <v>0</v>
      </c>
      <c r="V129" s="130" cm="1">
        <f t="array" ref="V129">SUMPRODUCT(V$18:V$86,$B$18:$B$86*($C$18:$C$86=$A129))/SUMIFS($B$18:$B$86,$C$18:$C$86,$A129)</f>
        <v>0</v>
      </c>
      <c r="W129" s="130" cm="1">
        <f t="array" ref="W129">SUMPRODUCT(W$18:W$86,$B$18:$B$86*($C$18:$C$86=$A129))/SUMIFS($B$18:$B$86,$C$18:$C$86,$A129)</f>
        <v>0</v>
      </c>
      <c r="X129" s="130" cm="1">
        <f t="array" ref="X129">SUMPRODUCT(X$18:X$86,$B$18:$B$86*($C$18:$C$86=$A129))/SUMIFS($B$18:$B$86,$C$18:$C$86,$A129)</f>
        <v>0</v>
      </c>
      <c r="Y129" s="130" cm="1">
        <f t="array" ref="Y129">SUMPRODUCT(Y$18:Y$86,$B$18:$B$86*($C$18:$C$86=$A129))/SUMIFS($B$18:$B$86,$C$18:$C$86,$A129)</f>
        <v>1.5464009268165994E-6</v>
      </c>
      <c r="Z129" s="130" cm="1">
        <f t="array" ref="Z129">SUMPRODUCT(Z$18:Z$86,$B$18:$B$86*($C$18:$C$86=$A129))/SUMIFS($B$18:$B$86,$C$18:$C$86,$A129)</f>
        <v>0</v>
      </c>
      <c r="AA129" s="130" cm="1">
        <f t="array" ref="AA129">SUMPRODUCT(AA$18:AA$86,$B$18:$B$86*($C$18:$C$86=$A129))/SUMIFS($B$18:$B$86,$C$18:$C$86,$A129)</f>
        <v>0</v>
      </c>
      <c r="AB129" s="130" cm="1">
        <f t="array" ref="AB129">SUMPRODUCT(AB$18:AB$86,$B$18:$B$86*($C$18:$C$86=$A129))/SUMIFS($B$18:$B$86,$C$18:$C$86,$A129)</f>
        <v>1.5317465833472456E-6</v>
      </c>
      <c r="AC129" s="130" cm="1">
        <f t="array" ref="AC129">SUMPRODUCT(AC$18:AC$86,$B$18:$B$86*($C$18:$C$86=$A129))/SUMIFS($B$18:$B$86,$C$18:$C$86,$A129)</f>
        <v>7.6587329167362279E-7</v>
      </c>
      <c r="AD129" s="130" cm="1">
        <f t="array" ref="AD129">SUMPRODUCT(AD$18:AD$86,$B$18:$B$86*($C$18:$C$86=$A129))/SUMIFS($B$18:$B$86,$C$18:$C$86,$A129)</f>
        <v>0</v>
      </c>
      <c r="AE129" s="130" cm="1">
        <f t="array" ref="AE129">SUMPRODUCT(AE$18:AE$86,$B$18:$B$86*($C$18:$C$86=$A129))/SUMIFS($B$18:$B$86,$C$18:$C$86,$A129)</f>
        <v>0</v>
      </c>
      <c r="AF129" s="130" cm="1">
        <f t="array" ref="AF129">SUMPRODUCT(AF$18:AF$86,$B$18:$B$86*($C$18:$C$86=$A129))/SUMIFS($B$18:$B$86,$C$18:$C$86,$A129)</f>
        <v>1.1488099375104341E-5</v>
      </c>
      <c r="AG129" s="130" cm="1">
        <f t="array" ref="AG129">SUMPRODUCT(AG$18:AG$86,$B$18:$B$86*($C$18:$C$86=$A129))/SUMIFS($B$18:$B$86,$C$18:$C$86,$A129)</f>
        <v>1.1471949529748561E-5</v>
      </c>
      <c r="AH129" s="130" cm="1">
        <f t="array" ref="AH129">SUMPRODUCT(AH$18:AH$86,$B$18:$B$86*($C$18:$C$86=$A129))/SUMIFS($B$18:$B$86,$C$18:$C$86,$A129)</f>
        <v>0</v>
      </c>
      <c r="AI129" s="130" cm="1">
        <f t="array" ref="AI129">SUMPRODUCT(AI$18:AI$86,$B$18:$B$86*($C$18:$C$86=$A129))/SUMIFS($B$18:$B$86,$C$18:$C$86,$A129)</f>
        <v>0</v>
      </c>
      <c r="AJ129" s="130" cm="1">
        <f t="array" ref="AJ129">SUMPRODUCT(AJ$18:AJ$86,$B$18:$B$86*($C$18:$C$86=$A129))/SUMIFS($B$18:$B$86,$C$18:$C$86,$A129)</f>
        <v>0</v>
      </c>
      <c r="AK129" s="130" cm="1">
        <f t="array" ref="AK129">SUMPRODUCT(AK$18:AK$86,$B$18:$B$86*($C$18:$C$86=$A129))/SUMIFS($B$18:$B$86,$C$18:$C$86,$A129)</f>
        <v>0</v>
      </c>
      <c r="AL129" s="130" cm="1">
        <f t="array" ref="AL129">SUMPRODUCT(AL$18:AL$86,$B$18:$B$86*($C$18:$C$86=$A129))/SUMIFS($B$18:$B$86,$C$18:$C$86,$A129)</f>
        <v>3.2166678250292162E-5</v>
      </c>
      <c r="AM129" s="130" cm="1">
        <f t="array" ref="AM129">SUMPRODUCT(AM$18:AM$86,$B$18:$B$86*($C$18:$C$86=$A129))/SUMIFS($B$18:$B$86,$C$18:$C$86,$A129)</f>
        <v>0</v>
      </c>
      <c r="AN129" s="130" cm="1">
        <f t="array" ref="AN129">SUMPRODUCT(AN$18:AN$86,$B$18:$B$86*($C$18:$C$86=$A129))/SUMIFS($B$18:$B$86,$C$18:$C$86,$A129)</f>
        <v>2.823807314037758E-5</v>
      </c>
      <c r="AO129" s="130" cm="1">
        <f t="array" ref="AO129">SUMPRODUCT(AO$18:AO$86,$B$18:$B$86*($C$18:$C$86=$A129))/SUMIFS($B$18:$B$86,$C$18:$C$86,$A129)</f>
        <v>6.9663834610632731E-3</v>
      </c>
      <c r="AP129" s="130" cm="1">
        <f t="array" ref="AP129">SUMPRODUCT(AP$18:AP$86,$B$18:$B$86*($C$18:$C$86=$A129))/SUMIFS($B$18:$B$86,$C$18:$C$86,$A129)</f>
        <v>0.61375463588046586</v>
      </c>
      <c r="AQ129" s="130" cm="1">
        <f t="array" ref="AQ129">SUMPRODUCT(AQ$18:AQ$86,$B$18:$B$86*($C$18:$C$86=$A129))/SUMIFS($B$18:$B$86,$C$18:$C$86,$A129)</f>
        <v>4.7932185984676918E-6</v>
      </c>
      <c r="AR129" s="130" cm="1">
        <f t="array" ref="AR129">SUMPRODUCT(AR$18:AR$86,$B$18:$B$86*($C$18:$C$86=$A129))/SUMIFS($B$18:$B$86,$C$18:$C$86,$A129)</f>
        <v>5.5944133844514351E-6</v>
      </c>
      <c r="AS129" s="130" cm="1">
        <f t="array" ref="AS129">SUMPRODUCT(AS$18:AS$86,$B$18:$B$86*($C$18:$C$86=$A129))/SUMIFS($B$18:$B$86,$C$18:$C$86,$A129)</f>
        <v>0</v>
      </c>
      <c r="OS129" s="24"/>
      <c r="OT129" s="24"/>
      <c r="OU129" s="24"/>
      <c r="OV129" s="24"/>
    </row>
    <row r="130" spans="1:412" x14ac:dyDescent="0.3">
      <c r="A130" s="134" t="s">
        <v>117</v>
      </c>
      <c r="B130" s="24"/>
      <c r="C130" s="24"/>
      <c r="D130" s="130" cm="1">
        <f t="array" ref="D130">SUMPRODUCT(D$18:D$86,$B$18:$B$86*($C$18:$C$86=$A130))/SUMIFS($B$18:$B$86,$C$18:$C$86,$A130)</f>
        <v>0</v>
      </c>
      <c r="E130" s="130" cm="1">
        <f t="array" ref="E130">SUMPRODUCT(E$18:E$86,$B$18:$B$86*($C$18:$C$86=$A130))/SUMIFS($B$18:$B$86,$C$18:$C$86,$A130)</f>
        <v>0</v>
      </c>
      <c r="F130" s="130" cm="1">
        <f t="array" ref="F130">SUMPRODUCT(F$18:F$86,$B$18:$B$86*($C$18:$C$86=$A130))/SUMIFS($B$18:$B$86,$C$18:$C$86,$A130)</f>
        <v>0</v>
      </c>
      <c r="G130" s="130" cm="1">
        <f t="array" ref="G130">SUMPRODUCT(G$18:G$86,$B$18:$B$86*($C$18:$C$86=$A130))/SUMIFS($B$18:$B$86,$C$18:$C$86,$A130)</f>
        <v>0</v>
      </c>
      <c r="H130" s="130" cm="1">
        <f t="array" ref="H130">SUMPRODUCT(H$18:H$86,$B$18:$B$86*($C$18:$C$86=$A130))/SUMIFS($B$18:$B$86,$C$18:$C$86,$A130)</f>
        <v>0</v>
      </c>
      <c r="I130" s="130" cm="1">
        <f t="array" ref="I130">SUMPRODUCT(I$18:I$86,$B$18:$B$86*($C$18:$C$86=$A130))/SUMIFS($B$18:$B$86,$C$18:$C$86,$A130)</f>
        <v>0</v>
      </c>
      <c r="J130" s="130" cm="1">
        <f t="array" ref="J130">SUMPRODUCT(J$18:J$86,$B$18:$B$86*($C$18:$C$86=$A130))/SUMIFS($B$18:$B$86,$C$18:$C$86,$A130)</f>
        <v>0</v>
      </c>
      <c r="K130" s="130" cm="1">
        <f t="array" ref="K130">SUMPRODUCT(K$18:K$86,$B$18:$B$86*($C$18:$C$86=$A130))/SUMIFS($B$18:$B$86,$C$18:$C$86,$A130)</f>
        <v>0</v>
      </c>
      <c r="L130" s="130" cm="1">
        <f t="array" ref="L130">SUMPRODUCT(L$18:L$86,$B$18:$B$86*($C$18:$C$86=$A130))/SUMIFS($B$18:$B$86,$C$18:$C$86,$A130)</f>
        <v>0</v>
      </c>
      <c r="M130" s="130" cm="1">
        <f t="array" ref="M130">SUMPRODUCT(M$18:M$86,$B$18:$B$86*($C$18:$C$86=$A130))/SUMIFS($B$18:$B$86,$C$18:$C$86,$A130)</f>
        <v>0</v>
      </c>
      <c r="N130" s="130" cm="1">
        <f t="array" ref="N130">SUMPRODUCT(N$18:N$86,$B$18:$B$86*($C$18:$C$86=$A130))/SUMIFS($B$18:$B$86,$C$18:$C$86,$A130)</f>
        <v>0</v>
      </c>
      <c r="O130" s="130" cm="1">
        <f t="array" ref="O130">SUMPRODUCT(O$18:O$86,$B$18:$B$86*($C$18:$C$86=$A130))/SUMIFS($B$18:$B$86,$C$18:$C$86,$A130)</f>
        <v>0</v>
      </c>
      <c r="P130" s="130" cm="1">
        <f t="array" ref="P130">SUMPRODUCT(P$18:P$86,$B$18:$B$86*($C$18:$C$86=$A130))/SUMIFS($B$18:$B$86,$C$18:$C$86,$A130)</f>
        <v>0</v>
      </c>
      <c r="Q130" s="130" cm="1">
        <f t="array" ref="Q130">SUMPRODUCT(Q$18:Q$86,$B$18:$B$86*($C$18:$C$86=$A130))/SUMIFS($B$18:$B$86,$C$18:$C$86,$A130)</f>
        <v>0</v>
      </c>
      <c r="R130" s="130" cm="1">
        <f t="array" ref="R130">SUMPRODUCT(R$18:R$86,$B$18:$B$86*($C$18:$C$86=$A130))/SUMIFS($B$18:$B$86,$C$18:$C$86,$A130)</f>
        <v>0</v>
      </c>
      <c r="S130" s="130" cm="1">
        <f t="array" ref="S130">SUMPRODUCT(S$18:S$86,$B$18:$B$86*($C$18:$C$86=$A130))/SUMIFS($B$18:$B$86,$C$18:$C$86,$A130)</f>
        <v>0</v>
      </c>
      <c r="T130" s="130" cm="1">
        <f t="array" ref="T130">SUMPRODUCT(T$18:T$86,$B$18:$B$86*($C$18:$C$86=$A130))/SUMIFS($B$18:$B$86,$C$18:$C$86,$A130)</f>
        <v>0</v>
      </c>
      <c r="U130" s="130" cm="1">
        <f t="array" ref="U130">SUMPRODUCT(U$18:U$86,$B$18:$B$86*($C$18:$C$86=$A130))/SUMIFS($B$18:$B$86,$C$18:$C$86,$A130)</f>
        <v>0</v>
      </c>
      <c r="V130" s="130" cm="1">
        <f t="array" ref="V130">SUMPRODUCT(V$18:V$86,$B$18:$B$86*($C$18:$C$86=$A130))/SUMIFS($B$18:$B$86,$C$18:$C$86,$A130)</f>
        <v>0</v>
      </c>
      <c r="W130" s="130" cm="1">
        <f t="array" ref="W130">SUMPRODUCT(W$18:W$86,$B$18:$B$86*($C$18:$C$86=$A130))/SUMIFS($B$18:$B$86,$C$18:$C$86,$A130)</f>
        <v>0</v>
      </c>
      <c r="X130" s="130" cm="1">
        <f t="array" ref="X130">SUMPRODUCT(X$18:X$86,$B$18:$B$86*($C$18:$C$86=$A130))/SUMIFS($B$18:$B$86,$C$18:$C$86,$A130)</f>
        <v>0</v>
      </c>
      <c r="Y130" s="130" cm="1">
        <f t="array" ref="Y130">SUMPRODUCT(Y$18:Y$86,$B$18:$B$86*($C$18:$C$86=$A130))/SUMIFS($B$18:$B$86,$C$18:$C$86,$A130)</f>
        <v>0</v>
      </c>
      <c r="Z130" s="130" cm="1">
        <f t="array" ref="Z130">SUMPRODUCT(Z$18:Z$86,$B$18:$B$86*($C$18:$C$86=$A130))/SUMIFS($B$18:$B$86,$C$18:$C$86,$A130)</f>
        <v>0</v>
      </c>
      <c r="AA130" s="130" cm="1">
        <f t="array" ref="AA130">SUMPRODUCT(AA$18:AA$86,$B$18:$B$86*($C$18:$C$86=$A130))/SUMIFS($B$18:$B$86,$C$18:$C$86,$A130)</f>
        <v>0</v>
      </c>
      <c r="AB130" s="130" cm="1">
        <f t="array" ref="AB130">SUMPRODUCT(AB$18:AB$86,$B$18:$B$86*($C$18:$C$86=$A130))/SUMIFS($B$18:$B$86,$C$18:$C$86,$A130)</f>
        <v>0</v>
      </c>
      <c r="AC130" s="130" cm="1">
        <f t="array" ref="AC130">SUMPRODUCT(AC$18:AC$86,$B$18:$B$86*($C$18:$C$86=$A130))/SUMIFS($B$18:$B$86,$C$18:$C$86,$A130)</f>
        <v>0</v>
      </c>
      <c r="AD130" s="130" cm="1">
        <f t="array" ref="AD130">SUMPRODUCT(AD$18:AD$86,$B$18:$B$86*($C$18:$C$86=$A130))/SUMIFS($B$18:$B$86,$C$18:$C$86,$A130)</f>
        <v>0</v>
      </c>
      <c r="AE130" s="130" cm="1">
        <f t="array" ref="AE130">SUMPRODUCT(AE$18:AE$86,$B$18:$B$86*($C$18:$C$86=$A130))/SUMIFS($B$18:$B$86,$C$18:$C$86,$A130)</f>
        <v>0</v>
      </c>
      <c r="AF130" s="130" cm="1">
        <f t="array" ref="AF130">SUMPRODUCT(AF$18:AF$86,$B$18:$B$86*($C$18:$C$86=$A130))/SUMIFS($B$18:$B$86,$C$18:$C$86,$A130)</f>
        <v>0</v>
      </c>
      <c r="AG130" s="130" cm="1">
        <f t="array" ref="AG130">SUMPRODUCT(AG$18:AG$86,$B$18:$B$86*($C$18:$C$86=$A130))/SUMIFS($B$18:$B$86,$C$18:$C$86,$A130)</f>
        <v>0</v>
      </c>
      <c r="AH130" s="130" cm="1">
        <f t="array" ref="AH130">SUMPRODUCT(AH$18:AH$86,$B$18:$B$86*($C$18:$C$86=$A130))/SUMIFS($B$18:$B$86,$C$18:$C$86,$A130)</f>
        <v>0</v>
      </c>
      <c r="AI130" s="130" cm="1">
        <f t="array" ref="AI130">SUMPRODUCT(AI$18:AI$86,$B$18:$B$86*($C$18:$C$86=$A130))/SUMIFS($B$18:$B$86,$C$18:$C$86,$A130)</f>
        <v>0</v>
      </c>
      <c r="AJ130" s="130" cm="1">
        <f t="array" ref="AJ130">SUMPRODUCT(AJ$18:AJ$86,$B$18:$B$86*($C$18:$C$86=$A130))/SUMIFS($B$18:$B$86,$C$18:$C$86,$A130)</f>
        <v>0</v>
      </c>
      <c r="AK130" s="130" cm="1">
        <f t="array" ref="AK130">SUMPRODUCT(AK$18:AK$86,$B$18:$B$86*($C$18:$C$86=$A130))/SUMIFS($B$18:$B$86,$C$18:$C$86,$A130)</f>
        <v>0</v>
      </c>
      <c r="AL130" s="130" cm="1">
        <f t="array" ref="AL130">SUMPRODUCT(AL$18:AL$86,$B$18:$B$86*($C$18:$C$86=$A130))/SUMIFS($B$18:$B$86,$C$18:$C$86,$A130)</f>
        <v>0</v>
      </c>
      <c r="AM130" s="130" cm="1">
        <f t="array" ref="AM130">SUMPRODUCT(AM$18:AM$86,$B$18:$B$86*($C$18:$C$86=$A130))/SUMIFS($B$18:$B$86,$C$18:$C$86,$A130)</f>
        <v>0</v>
      </c>
      <c r="AN130" s="130" cm="1">
        <f t="array" ref="AN130">SUMPRODUCT(AN$18:AN$86,$B$18:$B$86*($C$18:$C$86=$A130))/SUMIFS($B$18:$B$86,$C$18:$C$86,$A130)</f>
        <v>0</v>
      </c>
      <c r="AO130" s="130" cm="1">
        <f t="array" ref="AO130">SUMPRODUCT(AO$18:AO$86,$B$18:$B$86*($C$18:$C$86=$A130))/SUMIFS($B$18:$B$86,$C$18:$C$86,$A130)</f>
        <v>1.2293519982794605E-3</v>
      </c>
      <c r="AP130" s="130" cm="1">
        <f t="array" ref="AP130">SUMPRODUCT(AP$18:AP$86,$B$18:$B$86*($C$18:$C$86=$A130))/SUMIFS($B$18:$B$86,$C$18:$C$86,$A130)</f>
        <v>3.7435419608997274E-4</v>
      </c>
      <c r="AQ130" s="130" cm="1">
        <f t="array" ref="AQ130">SUMPRODUCT(AQ$18:AQ$86,$B$18:$B$86*($C$18:$C$86=$A130))/SUMIFS($B$18:$B$86,$C$18:$C$86,$A130)</f>
        <v>0.50029224150229423</v>
      </c>
      <c r="AR130" s="130" cm="1">
        <f t="array" ref="AR130">SUMPRODUCT(AR$18:AR$86,$B$18:$B$86*($C$18:$C$86=$A130))/SUMIFS($B$18:$B$86,$C$18:$C$86,$A130)</f>
        <v>0</v>
      </c>
      <c r="AS130" s="130" cm="1">
        <f t="array" ref="AS130">SUMPRODUCT(AS$18:AS$86,$B$18:$B$86*($C$18:$C$86=$A130))/SUMIFS($B$18:$B$86,$C$18:$C$86,$A130)</f>
        <v>0</v>
      </c>
      <c r="OS130" s="24"/>
      <c r="OT130" s="24"/>
      <c r="OU130" s="24"/>
      <c r="OV130" s="24"/>
    </row>
    <row r="131" spans="1:412" x14ac:dyDescent="0.3">
      <c r="A131" s="134" t="s">
        <v>118</v>
      </c>
      <c r="B131" s="24"/>
      <c r="C131" s="24"/>
      <c r="D131" s="130" cm="1">
        <f t="array" ref="D131">SUMPRODUCT(D$18:D$86,$B$18:$B$86*($C$18:$C$86=$A131))/SUMIFS($B$18:$B$86,$C$18:$C$86,$A131)</f>
        <v>0</v>
      </c>
      <c r="E131" s="130" cm="1">
        <f t="array" ref="E131">SUMPRODUCT(E$18:E$86,$B$18:$B$86*($C$18:$C$86=$A131))/SUMIFS($B$18:$B$86,$C$18:$C$86,$A131)</f>
        <v>0</v>
      </c>
      <c r="F131" s="130" cm="1">
        <f t="array" ref="F131">SUMPRODUCT(F$18:F$86,$B$18:$B$86*($C$18:$C$86=$A131))/SUMIFS($B$18:$B$86,$C$18:$C$86,$A131)</f>
        <v>0</v>
      </c>
      <c r="G131" s="130" cm="1">
        <f t="array" ref="G131">SUMPRODUCT(G$18:G$86,$B$18:$B$86*($C$18:$C$86=$A131))/SUMIFS($B$18:$B$86,$C$18:$C$86,$A131)</f>
        <v>0</v>
      </c>
      <c r="H131" s="130" cm="1">
        <f t="array" ref="H131">SUMPRODUCT(H$18:H$86,$B$18:$B$86*($C$18:$C$86=$A131))/SUMIFS($B$18:$B$86,$C$18:$C$86,$A131)</f>
        <v>0</v>
      </c>
      <c r="I131" s="130" cm="1">
        <f t="array" ref="I131">SUMPRODUCT(I$18:I$86,$B$18:$B$86*($C$18:$C$86=$A131))/SUMIFS($B$18:$B$86,$C$18:$C$86,$A131)</f>
        <v>0</v>
      </c>
      <c r="J131" s="130" cm="1">
        <f t="array" ref="J131">SUMPRODUCT(J$18:J$86,$B$18:$B$86*($C$18:$C$86=$A131))/SUMIFS($B$18:$B$86,$C$18:$C$86,$A131)</f>
        <v>0</v>
      </c>
      <c r="K131" s="130" cm="1">
        <f t="array" ref="K131">SUMPRODUCT(K$18:K$86,$B$18:$B$86*($C$18:$C$86=$A131))/SUMIFS($B$18:$B$86,$C$18:$C$86,$A131)</f>
        <v>0</v>
      </c>
      <c r="L131" s="130" cm="1">
        <f t="array" ref="L131">SUMPRODUCT(L$18:L$86,$B$18:$B$86*($C$18:$C$86=$A131))/SUMIFS($B$18:$B$86,$C$18:$C$86,$A131)</f>
        <v>0</v>
      </c>
      <c r="M131" s="130" cm="1">
        <f t="array" ref="M131">SUMPRODUCT(M$18:M$86,$B$18:$B$86*($C$18:$C$86=$A131))/SUMIFS($B$18:$B$86,$C$18:$C$86,$A131)</f>
        <v>0</v>
      </c>
      <c r="N131" s="130" cm="1">
        <f t="array" ref="N131">SUMPRODUCT(N$18:N$86,$B$18:$B$86*($C$18:$C$86=$A131))/SUMIFS($B$18:$B$86,$C$18:$C$86,$A131)</f>
        <v>0</v>
      </c>
      <c r="O131" s="130" cm="1">
        <f t="array" ref="O131">SUMPRODUCT(O$18:O$86,$B$18:$B$86*($C$18:$C$86=$A131))/SUMIFS($B$18:$B$86,$C$18:$C$86,$A131)</f>
        <v>0</v>
      </c>
      <c r="P131" s="130" cm="1">
        <f t="array" ref="P131">SUMPRODUCT(P$18:P$86,$B$18:$B$86*($C$18:$C$86=$A131))/SUMIFS($B$18:$B$86,$C$18:$C$86,$A131)</f>
        <v>0</v>
      </c>
      <c r="Q131" s="130" cm="1">
        <f t="array" ref="Q131">SUMPRODUCT(Q$18:Q$86,$B$18:$B$86*($C$18:$C$86=$A131))/SUMIFS($B$18:$B$86,$C$18:$C$86,$A131)</f>
        <v>0</v>
      </c>
      <c r="R131" s="130" cm="1">
        <f t="array" ref="R131">SUMPRODUCT(R$18:R$86,$B$18:$B$86*($C$18:$C$86=$A131))/SUMIFS($B$18:$B$86,$C$18:$C$86,$A131)</f>
        <v>0</v>
      </c>
      <c r="S131" s="130" cm="1">
        <f t="array" ref="S131">SUMPRODUCT(S$18:S$86,$B$18:$B$86*($C$18:$C$86=$A131))/SUMIFS($B$18:$B$86,$C$18:$C$86,$A131)</f>
        <v>0</v>
      </c>
      <c r="T131" s="130" cm="1">
        <f t="array" ref="T131">SUMPRODUCT(T$18:T$86,$B$18:$B$86*($C$18:$C$86=$A131))/SUMIFS($B$18:$B$86,$C$18:$C$86,$A131)</f>
        <v>0</v>
      </c>
      <c r="U131" s="130" cm="1">
        <f t="array" ref="U131">SUMPRODUCT(U$18:U$86,$B$18:$B$86*($C$18:$C$86=$A131))/SUMIFS($B$18:$B$86,$C$18:$C$86,$A131)</f>
        <v>0</v>
      </c>
      <c r="V131" s="130" cm="1">
        <f t="array" ref="V131">SUMPRODUCT(V$18:V$86,$B$18:$B$86*($C$18:$C$86=$A131))/SUMIFS($B$18:$B$86,$C$18:$C$86,$A131)</f>
        <v>3.6492129840255813E-3</v>
      </c>
      <c r="W131" s="130" cm="1">
        <f t="array" ref="W131">SUMPRODUCT(W$18:W$86,$B$18:$B$86*($C$18:$C$86=$A131))/SUMIFS($B$18:$B$86,$C$18:$C$86,$A131)</f>
        <v>0</v>
      </c>
      <c r="X131" s="130" cm="1">
        <f t="array" ref="X131">SUMPRODUCT(X$18:X$86,$B$18:$B$86*($C$18:$C$86=$A131))/SUMIFS($B$18:$B$86,$C$18:$C$86,$A131)</f>
        <v>0</v>
      </c>
      <c r="Y131" s="130" cm="1">
        <f t="array" ref="Y131">SUMPRODUCT(Y$18:Y$86,$B$18:$B$86*($C$18:$C$86=$A131))/SUMIFS($B$18:$B$86,$C$18:$C$86,$A131)</f>
        <v>0</v>
      </c>
      <c r="Z131" s="130" cm="1">
        <f t="array" ref="Z131">SUMPRODUCT(Z$18:Z$86,$B$18:$B$86*($C$18:$C$86=$A131))/SUMIFS($B$18:$B$86,$C$18:$C$86,$A131)</f>
        <v>0</v>
      </c>
      <c r="AA131" s="130" cm="1">
        <f t="array" ref="AA131">SUMPRODUCT(AA$18:AA$86,$B$18:$B$86*($C$18:$C$86=$A131))/SUMIFS($B$18:$B$86,$C$18:$C$86,$A131)</f>
        <v>0</v>
      </c>
      <c r="AB131" s="130" cm="1">
        <f t="array" ref="AB131">SUMPRODUCT(AB$18:AB$86,$B$18:$B$86*($C$18:$C$86=$A131))/SUMIFS($B$18:$B$86,$C$18:$C$86,$A131)</f>
        <v>0</v>
      </c>
      <c r="AC131" s="130" cm="1">
        <f t="array" ref="AC131">SUMPRODUCT(AC$18:AC$86,$B$18:$B$86*($C$18:$C$86=$A131))/SUMIFS($B$18:$B$86,$C$18:$C$86,$A131)</f>
        <v>0</v>
      </c>
      <c r="AD131" s="130" cm="1">
        <f t="array" ref="AD131">SUMPRODUCT(AD$18:AD$86,$B$18:$B$86*($C$18:$C$86=$A131))/SUMIFS($B$18:$B$86,$C$18:$C$86,$A131)</f>
        <v>0</v>
      </c>
      <c r="AE131" s="130" cm="1">
        <f t="array" ref="AE131">SUMPRODUCT(AE$18:AE$86,$B$18:$B$86*($C$18:$C$86=$A131))/SUMIFS($B$18:$B$86,$C$18:$C$86,$A131)</f>
        <v>0</v>
      </c>
      <c r="AF131" s="130" cm="1">
        <f t="array" ref="AF131">SUMPRODUCT(AF$18:AF$86,$B$18:$B$86*($C$18:$C$86=$A131))/SUMIFS($B$18:$B$86,$C$18:$C$86,$A131)</f>
        <v>3.8179452365011822E-2</v>
      </c>
      <c r="AG131" s="130" cm="1">
        <f t="array" ref="AG131">SUMPRODUCT(AG$18:AG$86,$B$18:$B$86*($C$18:$C$86=$A131))/SUMIFS($B$18:$B$86,$C$18:$C$86,$A131)</f>
        <v>0</v>
      </c>
      <c r="AH131" s="130" cm="1">
        <f t="array" ref="AH131">SUMPRODUCT(AH$18:AH$86,$B$18:$B$86*($C$18:$C$86=$A131))/SUMIFS($B$18:$B$86,$C$18:$C$86,$A131)</f>
        <v>0</v>
      </c>
      <c r="AI131" s="130" cm="1">
        <f t="array" ref="AI131">SUMPRODUCT(AI$18:AI$86,$B$18:$B$86*($C$18:$C$86=$A131))/SUMIFS($B$18:$B$86,$C$18:$C$86,$A131)</f>
        <v>1.4577843730401302E-5</v>
      </c>
      <c r="AJ131" s="130" cm="1">
        <f t="array" ref="AJ131">SUMPRODUCT(AJ$18:AJ$86,$B$18:$B$86*($C$18:$C$86=$A131))/SUMIFS($B$18:$B$86,$C$18:$C$86,$A131)</f>
        <v>0</v>
      </c>
      <c r="AK131" s="130" cm="1">
        <f t="array" ref="AK131">SUMPRODUCT(AK$18:AK$86,$B$18:$B$86*($C$18:$C$86=$A131))/SUMIFS($B$18:$B$86,$C$18:$C$86,$A131)</f>
        <v>0</v>
      </c>
      <c r="AL131" s="130" cm="1">
        <f t="array" ref="AL131">SUMPRODUCT(AL$18:AL$86,$B$18:$B$86*($C$18:$C$86=$A131))/SUMIFS($B$18:$B$86,$C$18:$C$86,$A131)</f>
        <v>8.0421870517330858E-3</v>
      </c>
      <c r="AM131" s="130" cm="1">
        <f t="array" ref="AM131">SUMPRODUCT(AM$18:AM$86,$B$18:$B$86*($C$18:$C$86=$A131))/SUMIFS($B$18:$B$86,$C$18:$C$86,$A131)</f>
        <v>0</v>
      </c>
      <c r="AN131" s="130" cm="1">
        <f t="array" ref="AN131">SUMPRODUCT(AN$18:AN$86,$B$18:$B$86*($C$18:$C$86=$A131))/SUMIFS($B$18:$B$86,$C$18:$C$86,$A131)</f>
        <v>3.7065546650982075E-6</v>
      </c>
      <c r="AO131" s="130" cm="1">
        <f t="array" ref="AO131">SUMPRODUCT(AO$18:AO$86,$B$18:$B$86*($C$18:$C$86=$A131))/SUMIFS($B$18:$B$86,$C$18:$C$86,$A131)</f>
        <v>3.6448997448603176E-3</v>
      </c>
      <c r="AP131" s="130" cm="1">
        <f t="array" ref="AP131">SUMPRODUCT(AP$18:AP$86,$B$18:$B$86*($C$18:$C$86=$A131))/SUMIFS($B$18:$B$86,$C$18:$C$86,$A131)</f>
        <v>8.2431873386332814E-6</v>
      </c>
      <c r="AQ131" s="130" cm="1">
        <f t="array" ref="AQ131">SUMPRODUCT(AQ$18:AQ$86,$B$18:$B$86*($C$18:$C$86=$A131))/SUMIFS($B$18:$B$86,$C$18:$C$86,$A131)</f>
        <v>0</v>
      </c>
      <c r="AR131" s="130" cm="1">
        <f t="array" ref="AR131">SUMPRODUCT(AR$18:AR$86,$B$18:$B$86*($C$18:$C$86=$A131))/SUMIFS($B$18:$B$86,$C$18:$C$86,$A131)</f>
        <v>0.65803144433441152</v>
      </c>
      <c r="AS131" s="130" cm="1">
        <f t="array" ref="AS131">SUMPRODUCT(AS$18:AS$86,$B$18:$B$86*($C$18:$C$86=$A131))/SUMIFS($B$18:$B$86,$C$18:$C$86,$A131)</f>
        <v>0</v>
      </c>
      <c r="OS131" s="24"/>
      <c r="OT131" s="24"/>
      <c r="OU131" s="24"/>
      <c r="OV131" s="24"/>
    </row>
    <row r="132" spans="1:412" x14ac:dyDescent="0.3">
      <c r="A132" s="134" t="s">
        <v>119</v>
      </c>
      <c r="B132" s="24"/>
      <c r="C132" s="24"/>
      <c r="D132" s="130" cm="1">
        <f t="array" ref="D132">SUMPRODUCT(D$18:D$86,$B$18:$B$86*($C$18:$C$86=$A132))/SUMIFS($B$18:$B$86,$C$18:$C$86,$A132)</f>
        <v>0</v>
      </c>
      <c r="E132" s="130" cm="1">
        <f t="array" ref="E132">SUMPRODUCT(E$18:E$86,$B$18:$B$86*($C$18:$C$86=$A132))/SUMIFS($B$18:$B$86,$C$18:$C$86,$A132)</f>
        <v>0</v>
      </c>
      <c r="F132" s="130" cm="1">
        <f t="array" ref="F132">SUMPRODUCT(F$18:F$86,$B$18:$B$86*($C$18:$C$86=$A132))/SUMIFS($B$18:$B$86,$C$18:$C$86,$A132)</f>
        <v>0</v>
      </c>
      <c r="G132" s="130" cm="1">
        <f t="array" ref="G132">SUMPRODUCT(G$18:G$86,$B$18:$B$86*($C$18:$C$86=$A132))/SUMIFS($B$18:$B$86,$C$18:$C$86,$A132)</f>
        <v>0</v>
      </c>
      <c r="H132" s="130" cm="1">
        <f t="array" ref="H132">SUMPRODUCT(H$18:H$86,$B$18:$B$86*($C$18:$C$86=$A132))/SUMIFS($B$18:$B$86,$C$18:$C$86,$A132)</f>
        <v>0</v>
      </c>
      <c r="I132" s="130" cm="1">
        <f t="array" ref="I132">SUMPRODUCT(I$18:I$86,$B$18:$B$86*($C$18:$C$86=$A132))/SUMIFS($B$18:$B$86,$C$18:$C$86,$A132)</f>
        <v>0</v>
      </c>
      <c r="J132" s="130" cm="1">
        <f t="array" ref="J132">SUMPRODUCT(J$18:J$86,$B$18:$B$86*($C$18:$C$86=$A132))/SUMIFS($B$18:$B$86,$C$18:$C$86,$A132)</f>
        <v>0</v>
      </c>
      <c r="K132" s="130" cm="1">
        <f t="array" ref="K132">SUMPRODUCT(K$18:K$86,$B$18:$B$86*($C$18:$C$86=$A132))/SUMIFS($B$18:$B$86,$C$18:$C$86,$A132)</f>
        <v>0</v>
      </c>
      <c r="L132" s="130" cm="1">
        <f t="array" ref="L132">SUMPRODUCT(L$18:L$86,$B$18:$B$86*($C$18:$C$86=$A132))/SUMIFS($B$18:$B$86,$C$18:$C$86,$A132)</f>
        <v>0</v>
      </c>
      <c r="M132" s="130" cm="1">
        <f t="array" ref="M132">SUMPRODUCT(M$18:M$86,$B$18:$B$86*($C$18:$C$86=$A132))/SUMIFS($B$18:$B$86,$C$18:$C$86,$A132)</f>
        <v>0</v>
      </c>
      <c r="N132" s="130" cm="1">
        <f t="array" ref="N132">SUMPRODUCT(N$18:N$86,$B$18:$B$86*($C$18:$C$86=$A132))/SUMIFS($B$18:$B$86,$C$18:$C$86,$A132)</f>
        <v>0</v>
      </c>
      <c r="O132" s="130" cm="1">
        <f t="array" ref="O132">SUMPRODUCT(O$18:O$86,$B$18:$B$86*($C$18:$C$86=$A132))/SUMIFS($B$18:$B$86,$C$18:$C$86,$A132)</f>
        <v>0</v>
      </c>
      <c r="P132" s="130" cm="1">
        <f t="array" ref="P132">SUMPRODUCT(P$18:P$86,$B$18:$B$86*($C$18:$C$86=$A132))/SUMIFS($B$18:$B$86,$C$18:$C$86,$A132)</f>
        <v>0</v>
      </c>
      <c r="Q132" s="130" cm="1">
        <f t="array" ref="Q132">SUMPRODUCT(Q$18:Q$86,$B$18:$B$86*($C$18:$C$86=$A132))/SUMIFS($B$18:$B$86,$C$18:$C$86,$A132)</f>
        <v>0</v>
      </c>
      <c r="R132" s="130" cm="1">
        <f t="array" ref="R132">SUMPRODUCT(R$18:R$86,$B$18:$B$86*($C$18:$C$86=$A132))/SUMIFS($B$18:$B$86,$C$18:$C$86,$A132)</f>
        <v>0</v>
      </c>
      <c r="S132" s="130" cm="1">
        <f t="array" ref="S132">SUMPRODUCT(S$18:S$86,$B$18:$B$86*($C$18:$C$86=$A132))/SUMIFS($B$18:$B$86,$C$18:$C$86,$A132)</f>
        <v>0</v>
      </c>
      <c r="T132" s="130" cm="1">
        <f t="array" ref="T132">SUMPRODUCT(T$18:T$86,$B$18:$B$86*($C$18:$C$86=$A132))/SUMIFS($B$18:$B$86,$C$18:$C$86,$A132)</f>
        <v>0</v>
      </c>
      <c r="U132" s="130" cm="1">
        <f t="array" ref="U132">SUMPRODUCT(U$18:U$86,$B$18:$B$86*($C$18:$C$86=$A132))/SUMIFS($B$18:$B$86,$C$18:$C$86,$A132)</f>
        <v>0</v>
      </c>
      <c r="V132" s="130" cm="1">
        <f t="array" ref="V132">SUMPRODUCT(V$18:V$86,$B$18:$B$86*($C$18:$C$86=$A132))/SUMIFS($B$18:$B$86,$C$18:$C$86,$A132)</f>
        <v>0</v>
      </c>
      <c r="W132" s="130" cm="1">
        <f t="array" ref="W132">SUMPRODUCT(W$18:W$86,$B$18:$B$86*($C$18:$C$86=$A132))/SUMIFS($B$18:$B$86,$C$18:$C$86,$A132)</f>
        <v>0</v>
      </c>
      <c r="X132" s="130" cm="1">
        <f t="array" ref="X132">SUMPRODUCT(X$18:X$86,$B$18:$B$86*($C$18:$C$86=$A132))/SUMIFS($B$18:$B$86,$C$18:$C$86,$A132)</f>
        <v>0</v>
      </c>
      <c r="Y132" s="130" cm="1">
        <f t="array" ref="Y132">SUMPRODUCT(Y$18:Y$86,$B$18:$B$86*($C$18:$C$86=$A132))/SUMIFS($B$18:$B$86,$C$18:$C$86,$A132)</f>
        <v>0</v>
      </c>
      <c r="Z132" s="130" cm="1">
        <f t="array" ref="Z132">SUMPRODUCT(Z$18:Z$86,$B$18:$B$86*($C$18:$C$86=$A132))/SUMIFS($B$18:$B$86,$C$18:$C$86,$A132)</f>
        <v>0</v>
      </c>
      <c r="AA132" s="130" cm="1">
        <f t="array" ref="AA132">SUMPRODUCT(AA$18:AA$86,$B$18:$B$86*($C$18:$C$86=$A132))/SUMIFS($B$18:$B$86,$C$18:$C$86,$A132)</f>
        <v>0</v>
      </c>
      <c r="AB132" s="130" cm="1">
        <f t="array" ref="AB132">SUMPRODUCT(AB$18:AB$86,$B$18:$B$86*($C$18:$C$86=$A132))/SUMIFS($B$18:$B$86,$C$18:$C$86,$A132)</f>
        <v>0</v>
      </c>
      <c r="AC132" s="130" cm="1">
        <f t="array" ref="AC132">SUMPRODUCT(AC$18:AC$86,$B$18:$B$86*($C$18:$C$86=$A132))/SUMIFS($B$18:$B$86,$C$18:$C$86,$A132)</f>
        <v>0</v>
      </c>
      <c r="AD132" s="130" cm="1">
        <f t="array" ref="AD132">SUMPRODUCT(AD$18:AD$86,$B$18:$B$86*($C$18:$C$86=$A132))/SUMIFS($B$18:$B$86,$C$18:$C$86,$A132)</f>
        <v>0</v>
      </c>
      <c r="AE132" s="130" cm="1">
        <f t="array" ref="AE132">SUMPRODUCT(AE$18:AE$86,$B$18:$B$86*($C$18:$C$86=$A132))/SUMIFS($B$18:$B$86,$C$18:$C$86,$A132)</f>
        <v>0</v>
      </c>
      <c r="AF132" s="130" cm="1">
        <f t="array" ref="AF132">SUMPRODUCT(AF$18:AF$86,$B$18:$B$86*($C$18:$C$86=$A132))/SUMIFS($B$18:$B$86,$C$18:$C$86,$A132)</f>
        <v>0</v>
      </c>
      <c r="AG132" s="130" cm="1">
        <f t="array" ref="AG132">SUMPRODUCT(AG$18:AG$86,$B$18:$B$86*($C$18:$C$86=$A132))/SUMIFS($B$18:$B$86,$C$18:$C$86,$A132)</f>
        <v>0</v>
      </c>
      <c r="AH132" s="130" cm="1">
        <f t="array" ref="AH132">SUMPRODUCT(AH$18:AH$86,$B$18:$B$86*($C$18:$C$86=$A132))/SUMIFS($B$18:$B$86,$C$18:$C$86,$A132)</f>
        <v>0</v>
      </c>
      <c r="AI132" s="130" cm="1">
        <f t="array" ref="AI132">SUMPRODUCT(AI$18:AI$86,$B$18:$B$86*($C$18:$C$86=$A132))/SUMIFS($B$18:$B$86,$C$18:$C$86,$A132)</f>
        <v>0</v>
      </c>
      <c r="AJ132" s="130" cm="1">
        <f t="array" ref="AJ132">SUMPRODUCT(AJ$18:AJ$86,$B$18:$B$86*($C$18:$C$86=$A132))/SUMIFS($B$18:$B$86,$C$18:$C$86,$A132)</f>
        <v>0</v>
      </c>
      <c r="AK132" s="130" cm="1">
        <f t="array" ref="AK132">SUMPRODUCT(AK$18:AK$86,$B$18:$B$86*($C$18:$C$86=$A132))/SUMIFS($B$18:$B$86,$C$18:$C$86,$A132)</f>
        <v>0</v>
      </c>
      <c r="AL132" s="130" cm="1">
        <f t="array" ref="AL132">SUMPRODUCT(AL$18:AL$86,$B$18:$B$86*($C$18:$C$86=$A132))/SUMIFS($B$18:$B$86,$C$18:$C$86,$A132)</f>
        <v>0</v>
      </c>
      <c r="AM132" s="130" cm="1">
        <f t="array" ref="AM132">SUMPRODUCT(AM$18:AM$86,$B$18:$B$86*($C$18:$C$86=$A132))/SUMIFS($B$18:$B$86,$C$18:$C$86,$A132)</f>
        <v>0</v>
      </c>
      <c r="AN132" s="130" cm="1">
        <f t="array" ref="AN132">SUMPRODUCT(AN$18:AN$86,$B$18:$B$86*($C$18:$C$86=$A132))/SUMIFS($B$18:$B$86,$C$18:$C$86,$A132)</f>
        <v>0</v>
      </c>
      <c r="AO132" s="130" cm="1">
        <f t="array" ref="AO132">SUMPRODUCT(AO$18:AO$86,$B$18:$B$86*($C$18:$C$86=$A132))/SUMIFS($B$18:$B$86,$C$18:$C$86,$A132)</f>
        <v>0</v>
      </c>
      <c r="AP132" s="130" cm="1">
        <f t="array" ref="AP132">SUMPRODUCT(AP$18:AP$86,$B$18:$B$86*($C$18:$C$86=$A132))/SUMIFS($B$18:$B$86,$C$18:$C$86,$A132)</f>
        <v>0</v>
      </c>
      <c r="AQ132" s="130" cm="1">
        <f t="array" ref="AQ132">SUMPRODUCT(AQ$18:AQ$86,$B$18:$B$86*($C$18:$C$86=$A132))/SUMIFS($B$18:$B$86,$C$18:$C$86,$A132)</f>
        <v>0</v>
      </c>
      <c r="AR132" s="130" cm="1">
        <f t="array" ref="AR132">SUMPRODUCT(AR$18:AR$86,$B$18:$B$86*($C$18:$C$86=$A132))/SUMIFS($B$18:$B$86,$C$18:$C$86,$A132)</f>
        <v>0</v>
      </c>
      <c r="AS132" s="130" cm="1">
        <f t="array" ref="AS132">SUMPRODUCT(AS$18:AS$86,$B$18:$B$86*($C$18:$C$86=$A132))/SUMIFS($B$18:$B$86,$C$18:$C$86,$A132)</f>
        <v>1</v>
      </c>
      <c r="OS132" s="24"/>
      <c r="OT132" s="24"/>
      <c r="OU132" s="24"/>
      <c r="OV132" s="24"/>
    </row>
    <row r="134" spans="1:412" x14ac:dyDescent="0.3">
      <c r="A134" s="31" t="s">
        <v>491</v>
      </c>
      <c r="B134" s="25"/>
      <c r="C134" s="25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OS134" s="24"/>
      <c r="OT134" s="24"/>
      <c r="OU134" s="24"/>
      <c r="OV134" s="24"/>
    </row>
    <row r="135" spans="1:412" x14ac:dyDescent="0.3">
      <c r="A135" s="135" t="s">
        <v>131</v>
      </c>
      <c r="D135" s="29" t="s">
        <v>89</v>
      </c>
      <c r="E135" s="29" t="s">
        <v>185</v>
      </c>
      <c r="F135" s="29" t="s">
        <v>184</v>
      </c>
      <c r="G135" s="29" t="s">
        <v>90</v>
      </c>
      <c r="H135" s="29" t="s">
        <v>91</v>
      </c>
      <c r="I135" s="29" t="s">
        <v>92</v>
      </c>
      <c r="J135" s="29" t="s">
        <v>93</v>
      </c>
      <c r="K135" s="29" t="s">
        <v>94</v>
      </c>
      <c r="L135" s="29" t="s">
        <v>95</v>
      </c>
      <c r="M135" s="29" t="s">
        <v>96</v>
      </c>
      <c r="N135" s="29" t="s">
        <v>141</v>
      </c>
      <c r="O135" s="29" t="s">
        <v>142</v>
      </c>
      <c r="P135" s="29" t="s">
        <v>97</v>
      </c>
      <c r="Q135" s="29" t="s">
        <v>197</v>
      </c>
      <c r="R135" s="29" t="s">
        <v>198</v>
      </c>
      <c r="S135" s="29" t="s">
        <v>199</v>
      </c>
      <c r="T135" s="29" t="s">
        <v>200</v>
      </c>
      <c r="U135" s="29" t="s">
        <v>98</v>
      </c>
      <c r="V135" s="29" t="s">
        <v>99</v>
      </c>
      <c r="W135" s="29" t="s">
        <v>100</v>
      </c>
      <c r="X135" s="29" t="s">
        <v>101</v>
      </c>
      <c r="Y135" s="29" t="s">
        <v>102</v>
      </c>
      <c r="Z135" s="29" t="s">
        <v>103</v>
      </c>
      <c r="AA135" s="29" t="s">
        <v>104</v>
      </c>
      <c r="AB135" s="29" t="s">
        <v>201</v>
      </c>
      <c r="AC135" s="29" t="s">
        <v>202</v>
      </c>
      <c r="AD135" s="29" t="s">
        <v>203</v>
      </c>
      <c r="AE135" s="29" t="s">
        <v>105</v>
      </c>
      <c r="AF135" s="29" t="s">
        <v>106</v>
      </c>
      <c r="AG135" s="29" t="s">
        <v>107</v>
      </c>
      <c r="AH135" s="29" t="s">
        <v>108</v>
      </c>
      <c r="AI135" s="29" t="s">
        <v>109</v>
      </c>
      <c r="AJ135" s="29" t="s">
        <v>110</v>
      </c>
      <c r="AK135" s="29" t="s">
        <v>111</v>
      </c>
      <c r="AL135" s="29" t="s">
        <v>112</v>
      </c>
      <c r="AM135" s="29" t="s">
        <v>113</v>
      </c>
      <c r="AN135" s="29" t="s">
        <v>114</v>
      </c>
      <c r="AO135" s="29" t="s">
        <v>115</v>
      </c>
      <c r="AP135" s="29" t="s">
        <v>116</v>
      </c>
      <c r="AQ135" s="29" t="s">
        <v>117</v>
      </c>
      <c r="AR135" s="29" t="s">
        <v>118</v>
      </c>
      <c r="AS135" s="29" t="s">
        <v>119</v>
      </c>
      <c r="OS135" s="24"/>
      <c r="OT135" s="24"/>
      <c r="OU135" s="24"/>
      <c r="OV135" s="24"/>
    </row>
    <row r="136" spans="1:412" x14ac:dyDescent="0.3">
      <c r="A136" s="134" t="s">
        <v>89</v>
      </c>
      <c r="D136" s="136">
        <f>IF($A136=D$471,D$14,D91)</f>
        <v>0.49735601274657104</v>
      </c>
      <c r="E136" s="129">
        <f t="shared" ref="E136:AS136" si="0">IF($A136=E$471,E$14,E91)</f>
        <v>0</v>
      </c>
      <c r="F136" s="129">
        <f t="shared" si="0"/>
        <v>0</v>
      </c>
      <c r="G136" s="129">
        <f t="shared" si="0"/>
        <v>0</v>
      </c>
      <c r="H136" s="129">
        <f t="shared" si="0"/>
        <v>0</v>
      </c>
      <c r="I136" s="129">
        <f t="shared" si="0"/>
        <v>4.5536708377191416E-3</v>
      </c>
      <c r="J136" s="129">
        <f t="shared" si="0"/>
        <v>1.3896022306804094E-5</v>
      </c>
      <c r="K136" s="129">
        <f t="shared" si="0"/>
        <v>2.0961864701228475E-5</v>
      </c>
      <c r="L136" s="129">
        <f t="shared" si="0"/>
        <v>1.418726994079297E-5</v>
      </c>
      <c r="M136" s="129">
        <f t="shared" si="0"/>
        <v>8.9418103233314753E-6</v>
      </c>
      <c r="N136" s="129">
        <f t="shared" si="0"/>
        <v>1.0355950998142316E-5</v>
      </c>
      <c r="O136" s="129">
        <f t="shared" si="0"/>
        <v>0</v>
      </c>
      <c r="P136" s="129">
        <f t="shared" si="0"/>
        <v>3.0449866618626631E-4</v>
      </c>
      <c r="Q136" s="129">
        <f t="shared" si="0"/>
        <v>0</v>
      </c>
      <c r="R136" s="129">
        <f t="shared" si="0"/>
        <v>0</v>
      </c>
      <c r="S136" s="129">
        <f t="shared" si="0"/>
        <v>6.6195362214405714E-6</v>
      </c>
      <c r="T136" s="129">
        <f t="shared" si="0"/>
        <v>0</v>
      </c>
      <c r="U136" s="129">
        <f t="shared" si="0"/>
        <v>4.4130241476270479E-6</v>
      </c>
      <c r="V136" s="129">
        <f t="shared" si="0"/>
        <v>0</v>
      </c>
      <c r="W136" s="129">
        <f t="shared" si="0"/>
        <v>0</v>
      </c>
      <c r="X136" s="129">
        <f t="shared" si="0"/>
        <v>0</v>
      </c>
      <c r="Y136" s="129">
        <f t="shared" si="0"/>
        <v>0</v>
      </c>
      <c r="Z136" s="129">
        <f t="shared" si="0"/>
        <v>5.8681816335858067E-7</v>
      </c>
      <c r="AA136" s="129">
        <f t="shared" si="0"/>
        <v>0</v>
      </c>
      <c r="AB136" s="129">
        <f t="shared" si="0"/>
        <v>0</v>
      </c>
      <c r="AC136" s="129">
        <f t="shared" si="0"/>
        <v>0</v>
      </c>
      <c r="AD136" s="129">
        <f t="shared" si="0"/>
        <v>6.0596201650093984E-6</v>
      </c>
      <c r="AE136" s="129">
        <f t="shared" si="0"/>
        <v>0</v>
      </c>
      <c r="AF136" s="129">
        <f t="shared" si="0"/>
        <v>1.5896353890408337E-3</v>
      </c>
      <c r="AG136" s="129">
        <f t="shared" si="0"/>
        <v>2.982075513198048E-5</v>
      </c>
      <c r="AH136" s="129">
        <f t="shared" si="0"/>
        <v>4.0291487105006913E-4</v>
      </c>
      <c r="AI136" s="129">
        <f t="shared" si="0"/>
        <v>0</v>
      </c>
      <c r="AJ136" s="129">
        <f t="shared" si="0"/>
        <v>0</v>
      </c>
      <c r="AK136" s="129">
        <f t="shared" si="0"/>
        <v>0</v>
      </c>
      <c r="AL136" s="129">
        <f t="shared" si="0"/>
        <v>0</v>
      </c>
      <c r="AM136" s="129">
        <f t="shared" si="0"/>
        <v>0</v>
      </c>
      <c r="AN136" s="129">
        <f t="shared" si="0"/>
        <v>6.5366578322778945E-6</v>
      </c>
      <c r="AO136" s="129">
        <f t="shared" si="0"/>
        <v>1.5575167220487156E-3</v>
      </c>
      <c r="AP136" s="129">
        <f t="shared" si="0"/>
        <v>8.1493316028213622E-5</v>
      </c>
      <c r="AQ136" s="129">
        <f t="shared" si="0"/>
        <v>3.7744955575764434E-5</v>
      </c>
      <c r="AR136" s="129">
        <f t="shared" si="0"/>
        <v>2.9508815208618871E-5</v>
      </c>
      <c r="AS136" s="129">
        <f t="shared" si="0"/>
        <v>0</v>
      </c>
      <c r="OS136" s="24"/>
      <c r="OT136" s="24"/>
      <c r="OU136" s="24"/>
      <c r="OV136" s="24"/>
    </row>
    <row r="137" spans="1:412" x14ac:dyDescent="0.3">
      <c r="A137" s="134" t="s">
        <v>185</v>
      </c>
      <c r="D137" s="129">
        <f t="shared" ref="D137:AS137" si="1">IF($A137=D$471,D$14,D92)</f>
        <v>4.1188073707781317E-3</v>
      </c>
      <c r="E137" s="136">
        <f t="shared" si="1"/>
        <v>0.63409152819395265</v>
      </c>
      <c r="F137" s="129">
        <f t="shared" si="1"/>
        <v>0</v>
      </c>
      <c r="G137" s="129">
        <f t="shared" si="1"/>
        <v>0</v>
      </c>
      <c r="H137" s="129">
        <f t="shared" si="1"/>
        <v>2.2132933805502587E-3</v>
      </c>
      <c r="I137" s="129">
        <f t="shared" si="1"/>
        <v>7.9230774254179846E-4</v>
      </c>
      <c r="J137" s="129">
        <f t="shared" si="1"/>
        <v>0</v>
      </c>
      <c r="K137" s="129">
        <f t="shared" si="1"/>
        <v>4.767093435031327E-4</v>
      </c>
      <c r="L137" s="129">
        <f t="shared" si="1"/>
        <v>0</v>
      </c>
      <c r="M137" s="129">
        <f t="shared" si="1"/>
        <v>8.7455024845119785E-4</v>
      </c>
      <c r="N137" s="129">
        <f t="shared" si="1"/>
        <v>3.6620664287494047E-2</v>
      </c>
      <c r="O137" s="129">
        <f t="shared" si="1"/>
        <v>0</v>
      </c>
      <c r="P137" s="129">
        <f t="shared" si="1"/>
        <v>0</v>
      </c>
      <c r="Q137" s="129">
        <f t="shared" si="1"/>
        <v>1.0855352764914193E-2</v>
      </c>
      <c r="R137" s="129">
        <f t="shared" si="1"/>
        <v>1.6283029147371286E-2</v>
      </c>
      <c r="S137" s="129">
        <f t="shared" si="1"/>
        <v>0.17066194497412149</v>
      </c>
      <c r="T137" s="129">
        <f t="shared" si="1"/>
        <v>1.1270770907109779E-2</v>
      </c>
      <c r="U137" s="129">
        <f t="shared" si="1"/>
        <v>5.1076001089621359E-4</v>
      </c>
      <c r="V137" s="129">
        <f t="shared" si="1"/>
        <v>0</v>
      </c>
      <c r="W137" s="129">
        <f t="shared" si="1"/>
        <v>1.3620266957232362E-4</v>
      </c>
      <c r="X137" s="129">
        <f t="shared" si="1"/>
        <v>0</v>
      </c>
      <c r="Y137" s="129">
        <f t="shared" si="1"/>
        <v>2.783261367859132E-3</v>
      </c>
      <c r="Z137" s="129">
        <f t="shared" si="1"/>
        <v>5.4334305271778883E-5</v>
      </c>
      <c r="AA137" s="129">
        <f t="shared" si="1"/>
        <v>0</v>
      </c>
      <c r="AB137" s="129">
        <f t="shared" si="1"/>
        <v>3.4981385635158443E-2</v>
      </c>
      <c r="AC137" s="129">
        <f t="shared" si="1"/>
        <v>1.7490692817579222E-2</v>
      </c>
      <c r="AD137" s="129">
        <f t="shared" si="1"/>
        <v>0</v>
      </c>
      <c r="AE137" s="129">
        <f t="shared" si="1"/>
        <v>5.924816126396077E-3</v>
      </c>
      <c r="AF137" s="129">
        <f t="shared" si="1"/>
        <v>4.1201307545627895E-3</v>
      </c>
      <c r="AG137" s="129">
        <f t="shared" si="1"/>
        <v>0</v>
      </c>
      <c r="AH137" s="129">
        <f t="shared" si="1"/>
        <v>0</v>
      </c>
      <c r="AI137" s="129">
        <f t="shared" si="1"/>
        <v>0</v>
      </c>
      <c r="AJ137" s="129">
        <f t="shared" si="1"/>
        <v>0</v>
      </c>
      <c r="AK137" s="129">
        <f t="shared" si="1"/>
        <v>0</v>
      </c>
      <c r="AL137" s="129">
        <f t="shared" si="1"/>
        <v>0</v>
      </c>
      <c r="AM137" s="129">
        <f t="shared" si="1"/>
        <v>0</v>
      </c>
      <c r="AN137" s="129">
        <f t="shared" si="1"/>
        <v>2.1113542555186853E-5</v>
      </c>
      <c r="AO137" s="129">
        <f t="shared" si="1"/>
        <v>2.043040043584854E-4</v>
      </c>
      <c r="AP137" s="129">
        <f t="shared" si="1"/>
        <v>0</v>
      </c>
      <c r="AQ137" s="129">
        <f t="shared" si="1"/>
        <v>0</v>
      </c>
      <c r="AR137" s="129">
        <f t="shared" si="1"/>
        <v>0</v>
      </c>
      <c r="AS137" s="129">
        <f t="shared" si="1"/>
        <v>0</v>
      </c>
      <c r="OS137" s="24"/>
      <c r="OT137" s="24"/>
      <c r="OU137" s="24"/>
      <c r="OV137" s="24"/>
    </row>
    <row r="138" spans="1:412" x14ac:dyDescent="0.3">
      <c r="A138" s="134" t="s">
        <v>184</v>
      </c>
      <c r="D138" s="129">
        <f t="shared" ref="D138:AS138" si="2">IF($A138=D$471,D$14,D93)</f>
        <v>0</v>
      </c>
      <c r="E138" s="129">
        <f t="shared" si="2"/>
        <v>0</v>
      </c>
      <c r="F138" s="136">
        <f t="shared" si="2"/>
        <v>0.79856954323251594</v>
      </c>
      <c r="G138" s="129">
        <f t="shared" si="2"/>
        <v>2.7679882162787362E-4</v>
      </c>
      <c r="H138" s="129">
        <f t="shared" si="2"/>
        <v>3.9542688803981953E-5</v>
      </c>
      <c r="I138" s="129">
        <f t="shared" si="2"/>
        <v>1.5304323109010223E-3</v>
      </c>
      <c r="J138" s="129">
        <f t="shared" si="2"/>
        <v>1.9245623358304532E-4</v>
      </c>
      <c r="K138" s="129">
        <f t="shared" si="2"/>
        <v>1.8782777181891426E-4</v>
      </c>
      <c r="L138" s="129">
        <f t="shared" si="2"/>
        <v>2.4828973456248486E-3</v>
      </c>
      <c r="M138" s="129">
        <f t="shared" si="2"/>
        <v>0.10221984853227777</v>
      </c>
      <c r="N138" s="129">
        <f t="shared" si="2"/>
        <v>4.5618265913262429E-3</v>
      </c>
      <c r="O138" s="129">
        <f t="shared" si="2"/>
        <v>1.6805642741692328E-4</v>
      </c>
      <c r="P138" s="129">
        <f t="shared" si="2"/>
        <v>3.9048405193932174E-4</v>
      </c>
      <c r="Q138" s="129">
        <f t="shared" si="2"/>
        <v>1.053812656626119E-3</v>
      </c>
      <c r="R138" s="129">
        <f t="shared" si="2"/>
        <v>1.5807189849391787E-3</v>
      </c>
      <c r="S138" s="129">
        <f t="shared" si="2"/>
        <v>1.4927365023503188E-3</v>
      </c>
      <c r="T138" s="129">
        <f t="shared" si="2"/>
        <v>1.3395085832348884E-3</v>
      </c>
      <c r="U138" s="129">
        <f t="shared" si="2"/>
        <v>1.7448211434757035E-3</v>
      </c>
      <c r="V138" s="129">
        <f t="shared" si="2"/>
        <v>0</v>
      </c>
      <c r="W138" s="129">
        <f t="shared" si="2"/>
        <v>1.037995581104526E-4</v>
      </c>
      <c r="X138" s="129">
        <f t="shared" si="2"/>
        <v>1.1220237948129878E-3</v>
      </c>
      <c r="Y138" s="129">
        <f t="shared" si="2"/>
        <v>4.2490302751429013E-4</v>
      </c>
      <c r="Z138" s="129">
        <f t="shared" si="2"/>
        <v>0</v>
      </c>
      <c r="AA138" s="129">
        <f t="shared" si="2"/>
        <v>0</v>
      </c>
      <c r="AB138" s="129">
        <f t="shared" si="2"/>
        <v>3.8893529662783241E-2</v>
      </c>
      <c r="AC138" s="129">
        <f t="shared" si="2"/>
        <v>1.9446764831391621E-2</v>
      </c>
      <c r="AD138" s="129">
        <f t="shared" si="2"/>
        <v>0</v>
      </c>
      <c r="AE138" s="129">
        <f t="shared" si="2"/>
        <v>0</v>
      </c>
      <c r="AF138" s="129">
        <f t="shared" si="2"/>
        <v>1.7497639795762013E-3</v>
      </c>
      <c r="AG138" s="129">
        <f t="shared" si="2"/>
        <v>0</v>
      </c>
      <c r="AH138" s="129">
        <f t="shared" si="2"/>
        <v>0</v>
      </c>
      <c r="AI138" s="129">
        <f t="shared" si="2"/>
        <v>0</v>
      </c>
      <c r="AJ138" s="129">
        <f t="shared" si="2"/>
        <v>0</v>
      </c>
      <c r="AK138" s="129">
        <f t="shared" si="2"/>
        <v>0</v>
      </c>
      <c r="AL138" s="129">
        <f t="shared" si="2"/>
        <v>0</v>
      </c>
      <c r="AM138" s="129">
        <f t="shared" si="2"/>
        <v>0</v>
      </c>
      <c r="AN138" s="129">
        <f t="shared" si="2"/>
        <v>1.0216224657844156E-6</v>
      </c>
      <c r="AO138" s="129">
        <f t="shared" si="2"/>
        <v>0</v>
      </c>
      <c r="AP138" s="129">
        <f t="shared" si="2"/>
        <v>0</v>
      </c>
      <c r="AQ138" s="129">
        <f t="shared" si="2"/>
        <v>0</v>
      </c>
      <c r="AR138" s="129">
        <f t="shared" si="2"/>
        <v>0</v>
      </c>
      <c r="AS138" s="129">
        <f t="shared" si="2"/>
        <v>0</v>
      </c>
      <c r="OS138" s="24"/>
      <c r="OT138" s="24"/>
      <c r="OU138" s="24"/>
      <c r="OV138" s="24"/>
    </row>
    <row r="139" spans="1:412" x14ac:dyDescent="0.3">
      <c r="A139" s="134" t="s">
        <v>90</v>
      </c>
      <c r="D139" s="129">
        <f t="shared" ref="D139:AS139" si="3">IF($A139=D$471,D$14,D94)</f>
        <v>0</v>
      </c>
      <c r="E139" s="129">
        <f t="shared" si="3"/>
        <v>0</v>
      </c>
      <c r="F139" s="129">
        <f t="shared" si="3"/>
        <v>0</v>
      </c>
      <c r="G139" s="136">
        <f t="shared" si="3"/>
        <v>0.98771060079396733</v>
      </c>
      <c r="H139" s="129">
        <f t="shared" si="3"/>
        <v>0</v>
      </c>
      <c r="I139" s="129">
        <f t="shared" si="3"/>
        <v>0</v>
      </c>
      <c r="J139" s="129">
        <f t="shared" si="3"/>
        <v>0</v>
      </c>
      <c r="K139" s="129">
        <f t="shared" si="3"/>
        <v>0</v>
      </c>
      <c r="L139" s="129">
        <f t="shared" si="3"/>
        <v>0</v>
      </c>
      <c r="M139" s="129">
        <f t="shared" si="3"/>
        <v>0</v>
      </c>
      <c r="N139" s="129">
        <f t="shared" si="3"/>
        <v>0</v>
      </c>
      <c r="O139" s="129">
        <f t="shared" si="3"/>
        <v>0</v>
      </c>
      <c r="P139" s="129">
        <f t="shared" si="3"/>
        <v>0</v>
      </c>
      <c r="Q139" s="129">
        <f t="shared" si="3"/>
        <v>0</v>
      </c>
      <c r="R139" s="129">
        <f t="shared" si="3"/>
        <v>0</v>
      </c>
      <c r="S139" s="129">
        <f t="shared" si="3"/>
        <v>1.2289399206032635E-2</v>
      </c>
      <c r="T139" s="129">
        <f t="shared" si="3"/>
        <v>0</v>
      </c>
      <c r="U139" s="129">
        <f t="shared" si="3"/>
        <v>0</v>
      </c>
      <c r="V139" s="129">
        <f t="shared" si="3"/>
        <v>0</v>
      </c>
      <c r="W139" s="129">
        <f t="shared" si="3"/>
        <v>0</v>
      </c>
      <c r="X139" s="129">
        <f t="shared" si="3"/>
        <v>0</v>
      </c>
      <c r="Y139" s="129">
        <f t="shared" si="3"/>
        <v>0</v>
      </c>
      <c r="Z139" s="129">
        <f t="shared" si="3"/>
        <v>0</v>
      </c>
      <c r="AA139" s="129">
        <f t="shared" si="3"/>
        <v>0</v>
      </c>
      <c r="AB139" s="129">
        <f t="shared" si="3"/>
        <v>0</v>
      </c>
      <c r="AC139" s="129">
        <f t="shared" si="3"/>
        <v>0</v>
      </c>
      <c r="AD139" s="129">
        <f t="shared" si="3"/>
        <v>0</v>
      </c>
      <c r="AE139" s="129">
        <f t="shared" si="3"/>
        <v>0</v>
      </c>
      <c r="AF139" s="129">
        <f t="shared" si="3"/>
        <v>0</v>
      </c>
      <c r="AG139" s="129">
        <f t="shared" si="3"/>
        <v>0</v>
      </c>
      <c r="AH139" s="129">
        <f t="shared" si="3"/>
        <v>0</v>
      </c>
      <c r="AI139" s="129">
        <f t="shared" si="3"/>
        <v>0</v>
      </c>
      <c r="AJ139" s="129">
        <f t="shared" si="3"/>
        <v>0</v>
      </c>
      <c r="AK139" s="129">
        <f t="shared" si="3"/>
        <v>0</v>
      </c>
      <c r="AL139" s="129">
        <f t="shared" si="3"/>
        <v>0</v>
      </c>
      <c r="AM139" s="129">
        <f t="shared" si="3"/>
        <v>0</v>
      </c>
      <c r="AN139" s="129">
        <f t="shared" si="3"/>
        <v>0</v>
      </c>
      <c r="AO139" s="129">
        <f t="shared" si="3"/>
        <v>0</v>
      </c>
      <c r="AP139" s="129">
        <f t="shared" si="3"/>
        <v>0</v>
      </c>
      <c r="AQ139" s="129">
        <f t="shared" si="3"/>
        <v>0</v>
      </c>
      <c r="AR139" s="129">
        <f t="shared" si="3"/>
        <v>0</v>
      </c>
      <c r="AS139" s="129">
        <f t="shared" si="3"/>
        <v>0</v>
      </c>
      <c r="OS139" s="24"/>
      <c r="OT139" s="24"/>
      <c r="OU139" s="24"/>
      <c r="OV139" s="24"/>
    </row>
    <row r="140" spans="1:412" x14ac:dyDescent="0.3">
      <c r="A140" s="134" t="s">
        <v>91</v>
      </c>
      <c r="D140" s="129">
        <f t="shared" ref="D140:AS140" si="4">IF($A140=D$471,D$14,D95)</f>
        <v>0</v>
      </c>
      <c r="E140" s="129">
        <f t="shared" si="4"/>
        <v>7.5180433039294305E-4</v>
      </c>
      <c r="F140" s="129">
        <f t="shared" si="4"/>
        <v>0</v>
      </c>
      <c r="G140" s="129">
        <f t="shared" si="4"/>
        <v>2.7014835605453088E-2</v>
      </c>
      <c r="H140" s="136">
        <f t="shared" si="4"/>
        <v>0.7950080192461908</v>
      </c>
      <c r="I140" s="129">
        <f t="shared" si="4"/>
        <v>0</v>
      </c>
      <c r="J140" s="129">
        <f t="shared" si="4"/>
        <v>0</v>
      </c>
      <c r="K140" s="129">
        <f t="shared" si="4"/>
        <v>0</v>
      </c>
      <c r="L140" s="129">
        <f t="shared" si="4"/>
        <v>0</v>
      </c>
      <c r="M140" s="129">
        <f t="shared" si="4"/>
        <v>0</v>
      </c>
      <c r="N140" s="129">
        <f t="shared" si="4"/>
        <v>4.981393180116567E-4</v>
      </c>
      <c r="O140" s="129">
        <f t="shared" si="4"/>
        <v>0</v>
      </c>
      <c r="P140" s="129">
        <f t="shared" si="4"/>
        <v>0</v>
      </c>
      <c r="Q140" s="129">
        <f t="shared" si="4"/>
        <v>7.6182838813151563E-4</v>
      </c>
      <c r="R140" s="129">
        <f t="shared" si="4"/>
        <v>1.1427425821972734E-3</v>
      </c>
      <c r="S140" s="129">
        <f t="shared" si="4"/>
        <v>4.7213311948676825E-2</v>
      </c>
      <c r="T140" s="129">
        <f t="shared" si="4"/>
        <v>0.1267542101042502</v>
      </c>
      <c r="U140" s="129">
        <f t="shared" si="4"/>
        <v>3.5084202085004009E-4</v>
      </c>
      <c r="V140" s="129">
        <f t="shared" si="4"/>
        <v>0</v>
      </c>
      <c r="W140" s="129">
        <f t="shared" si="4"/>
        <v>0</v>
      </c>
      <c r="X140" s="129">
        <f t="shared" si="4"/>
        <v>0</v>
      </c>
      <c r="Y140" s="129">
        <f t="shared" si="4"/>
        <v>3.2774185986883306E-5</v>
      </c>
      <c r="Z140" s="129">
        <f t="shared" si="4"/>
        <v>0</v>
      </c>
      <c r="AA140" s="129">
        <f t="shared" si="4"/>
        <v>0</v>
      </c>
      <c r="AB140" s="129">
        <f t="shared" si="4"/>
        <v>0</v>
      </c>
      <c r="AC140" s="129">
        <f t="shared" si="4"/>
        <v>0</v>
      </c>
      <c r="AD140" s="129">
        <f t="shared" si="4"/>
        <v>0</v>
      </c>
      <c r="AE140" s="129">
        <f t="shared" si="4"/>
        <v>0</v>
      </c>
      <c r="AF140" s="129">
        <f t="shared" si="4"/>
        <v>0</v>
      </c>
      <c r="AG140" s="129">
        <f t="shared" si="4"/>
        <v>0</v>
      </c>
      <c r="AH140" s="129">
        <f t="shared" si="4"/>
        <v>0</v>
      </c>
      <c r="AI140" s="129">
        <f t="shared" si="4"/>
        <v>0</v>
      </c>
      <c r="AJ140" s="129">
        <f t="shared" si="4"/>
        <v>0</v>
      </c>
      <c r="AK140" s="129">
        <f t="shared" si="4"/>
        <v>0</v>
      </c>
      <c r="AL140" s="129">
        <f t="shared" si="4"/>
        <v>0</v>
      </c>
      <c r="AM140" s="129">
        <f t="shared" si="4"/>
        <v>0</v>
      </c>
      <c r="AN140" s="129">
        <f t="shared" si="4"/>
        <v>0</v>
      </c>
      <c r="AO140" s="129">
        <f t="shared" si="4"/>
        <v>0</v>
      </c>
      <c r="AP140" s="129">
        <f t="shared" si="4"/>
        <v>0</v>
      </c>
      <c r="AQ140" s="129">
        <f t="shared" si="4"/>
        <v>0</v>
      </c>
      <c r="AR140" s="129">
        <f t="shared" si="4"/>
        <v>0</v>
      </c>
      <c r="AS140" s="129">
        <f t="shared" si="4"/>
        <v>0</v>
      </c>
      <c r="OS140" s="24"/>
      <c r="OT140" s="24"/>
      <c r="OU140" s="24"/>
      <c r="OV140" s="24"/>
    </row>
    <row r="141" spans="1:412" x14ac:dyDescent="0.3">
      <c r="A141" s="134" t="s">
        <v>92</v>
      </c>
      <c r="D141" s="129">
        <f t="shared" ref="D141:AS141" si="5">IF($A141=D$471,D$14,D96)</f>
        <v>4.55760576449072E-3</v>
      </c>
      <c r="E141" s="129">
        <f t="shared" si="5"/>
        <v>1.9853186368533159E-4</v>
      </c>
      <c r="F141" s="129">
        <f t="shared" si="5"/>
        <v>0</v>
      </c>
      <c r="G141" s="129">
        <f t="shared" si="5"/>
        <v>0</v>
      </c>
      <c r="H141" s="129">
        <f t="shared" si="5"/>
        <v>0</v>
      </c>
      <c r="I141" s="136">
        <f t="shared" si="5"/>
        <v>0.3057476054865681</v>
      </c>
      <c r="J141" s="129">
        <f t="shared" si="5"/>
        <v>1.1638637376660476E-4</v>
      </c>
      <c r="K141" s="129">
        <f t="shared" si="5"/>
        <v>0</v>
      </c>
      <c r="L141" s="129">
        <f t="shared" si="5"/>
        <v>4.9104078418099348E-5</v>
      </c>
      <c r="M141" s="129">
        <f t="shared" si="5"/>
        <v>1.5975650151576039E-3</v>
      </c>
      <c r="N141" s="129">
        <f t="shared" si="5"/>
        <v>6.2747437126256013E-4</v>
      </c>
      <c r="O141" s="129">
        <f t="shared" si="5"/>
        <v>6.2129345173755543E-4</v>
      </c>
      <c r="P141" s="129">
        <f t="shared" si="5"/>
        <v>9.7198685413859963E-6</v>
      </c>
      <c r="Q141" s="129">
        <f t="shared" si="5"/>
        <v>0</v>
      </c>
      <c r="R141" s="129">
        <f t="shared" si="5"/>
        <v>0</v>
      </c>
      <c r="S141" s="129">
        <f t="shared" si="5"/>
        <v>0</v>
      </c>
      <c r="T141" s="129">
        <f t="shared" si="5"/>
        <v>0</v>
      </c>
      <c r="U141" s="129">
        <f t="shared" si="5"/>
        <v>7.6758543594730287E-6</v>
      </c>
      <c r="V141" s="129">
        <f t="shared" si="5"/>
        <v>0</v>
      </c>
      <c r="W141" s="129">
        <f t="shared" si="5"/>
        <v>0</v>
      </c>
      <c r="X141" s="129">
        <f t="shared" si="5"/>
        <v>0</v>
      </c>
      <c r="Y141" s="129">
        <f t="shared" si="5"/>
        <v>0</v>
      </c>
      <c r="Z141" s="129">
        <f t="shared" si="5"/>
        <v>7.3856646854353986E-6</v>
      </c>
      <c r="AA141" s="129">
        <f t="shared" si="5"/>
        <v>0</v>
      </c>
      <c r="AB141" s="129">
        <f t="shared" si="5"/>
        <v>0</v>
      </c>
      <c r="AC141" s="129">
        <f t="shared" si="5"/>
        <v>0</v>
      </c>
      <c r="AD141" s="129">
        <f t="shared" si="5"/>
        <v>0</v>
      </c>
      <c r="AE141" s="129">
        <f t="shared" si="5"/>
        <v>0</v>
      </c>
      <c r="AF141" s="129">
        <f t="shared" si="5"/>
        <v>5.1381094803102954E-2</v>
      </c>
      <c r="AG141" s="129">
        <f t="shared" si="5"/>
        <v>7.8027083231942751E-6</v>
      </c>
      <c r="AH141" s="129">
        <f t="shared" si="5"/>
        <v>7.110534464605322E-3</v>
      </c>
      <c r="AI141" s="129">
        <f t="shared" si="5"/>
        <v>0</v>
      </c>
      <c r="AJ141" s="129">
        <f t="shared" si="5"/>
        <v>2.7771052975388566E-6</v>
      </c>
      <c r="AK141" s="129">
        <f t="shared" si="5"/>
        <v>0</v>
      </c>
      <c r="AL141" s="129">
        <f t="shared" si="5"/>
        <v>8.1831808839212712E-6</v>
      </c>
      <c r="AM141" s="129">
        <f t="shared" si="5"/>
        <v>0</v>
      </c>
      <c r="AN141" s="129">
        <f t="shared" si="5"/>
        <v>3.6020438199432204E-7</v>
      </c>
      <c r="AO141" s="129">
        <f t="shared" si="5"/>
        <v>2.54922979579183E-4</v>
      </c>
      <c r="AP141" s="129">
        <f t="shared" si="5"/>
        <v>2.1094061662700104E-4</v>
      </c>
      <c r="AQ141" s="129">
        <f t="shared" si="5"/>
        <v>1.4945532938488858E-4</v>
      </c>
      <c r="AR141" s="129">
        <f t="shared" si="5"/>
        <v>3.7524123548260925E-5</v>
      </c>
      <c r="AS141" s="129">
        <f t="shared" si="5"/>
        <v>0</v>
      </c>
      <c r="OS141" s="24"/>
      <c r="OT141" s="24"/>
      <c r="OU141" s="24"/>
      <c r="OV141" s="24"/>
    </row>
    <row r="142" spans="1:412" x14ac:dyDescent="0.3">
      <c r="A142" s="134" t="s">
        <v>93</v>
      </c>
      <c r="D142" s="129">
        <f t="shared" ref="D142:AS142" si="6">IF($A142=D$471,D$14,D97)</f>
        <v>5.9162158072127626E-3</v>
      </c>
      <c r="E142" s="129">
        <f t="shared" si="6"/>
        <v>2.9220157161188794E-4</v>
      </c>
      <c r="F142" s="129">
        <f t="shared" si="6"/>
        <v>2.0862486400002178E-4</v>
      </c>
      <c r="G142" s="129">
        <f t="shared" si="6"/>
        <v>0</v>
      </c>
      <c r="H142" s="129">
        <f t="shared" si="6"/>
        <v>1.1458885161250508E-5</v>
      </c>
      <c r="I142" s="129">
        <f t="shared" si="6"/>
        <v>2.3461230575870217E-4</v>
      </c>
      <c r="J142" s="136">
        <f t="shared" si="6"/>
        <v>0.32910145688288867</v>
      </c>
      <c r="K142" s="129">
        <f t="shared" si="6"/>
        <v>0</v>
      </c>
      <c r="L142" s="129">
        <f t="shared" si="6"/>
        <v>5.6848734449761111E-4</v>
      </c>
      <c r="M142" s="129">
        <f t="shared" si="6"/>
        <v>0</v>
      </c>
      <c r="N142" s="129">
        <f t="shared" si="6"/>
        <v>1.3069452133289007E-3</v>
      </c>
      <c r="O142" s="129">
        <f t="shared" si="6"/>
        <v>1.2031829419313032E-4</v>
      </c>
      <c r="P142" s="129">
        <f t="shared" si="6"/>
        <v>6.5749272578665878E-3</v>
      </c>
      <c r="Q142" s="129">
        <f t="shared" si="6"/>
        <v>3.4835010890201543E-4</v>
      </c>
      <c r="R142" s="129">
        <f t="shared" si="6"/>
        <v>5.2252516335302309E-4</v>
      </c>
      <c r="S142" s="129">
        <f t="shared" si="6"/>
        <v>0</v>
      </c>
      <c r="T142" s="129">
        <f t="shared" si="6"/>
        <v>0</v>
      </c>
      <c r="U142" s="129">
        <f t="shared" si="6"/>
        <v>3.0190013850553898E-4</v>
      </c>
      <c r="V142" s="129">
        <f t="shared" si="6"/>
        <v>1.3874484312113999E-4</v>
      </c>
      <c r="W142" s="129">
        <f t="shared" si="6"/>
        <v>5.7294425806252546E-5</v>
      </c>
      <c r="X142" s="129">
        <f t="shared" si="6"/>
        <v>1.2604773677375559E-4</v>
      </c>
      <c r="Y142" s="129">
        <f t="shared" si="6"/>
        <v>9.7356042944152135E-4</v>
      </c>
      <c r="Z142" s="129">
        <f t="shared" si="6"/>
        <v>3.1608028179806024E-3</v>
      </c>
      <c r="AA142" s="129">
        <f t="shared" si="6"/>
        <v>3.494959974181405E-4</v>
      </c>
      <c r="AB142" s="129">
        <f t="shared" si="6"/>
        <v>8.0549714213670523E-5</v>
      </c>
      <c r="AC142" s="129">
        <f t="shared" si="6"/>
        <v>4.0274857106835261E-5</v>
      </c>
      <c r="AD142" s="129">
        <f t="shared" si="6"/>
        <v>4.3259339527726931E-5</v>
      </c>
      <c r="AE142" s="129">
        <f t="shared" si="6"/>
        <v>1.04852996164988E-3</v>
      </c>
      <c r="AF142" s="129">
        <f t="shared" si="6"/>
        <v>8.0651178680587864E-3</v>
      </c>
      <c r="AG142" s="129">
        <f t="shared" si="6"/>
        <v>8.7820323142661117E-5</v>
      </c>
      <c r="AH142" s="129">
        <f t="shared" si="6"/>
        <v>4.7107408377681668E-5</v>
      </c>
      <c r="AI142" s="129">
        <f t="shared" si="6"/>
        <v>2.0794993329132223E-5</v>
      </c>
      <c r="AJ142" s="129">
        <f t="shared" si="6"/>
        <v>1.3035505892925583E-5</v>
      </c>
      <c r="AK142" s="129">
        <f t="shared" si="6"/>
        <v>6.883724975842018E-6</v>
      </c>
      <c r="AL142" s="129">
        <f t="shared" si="6"/>
        <v>1.1080180008986746E-4</v>
      </c>
      <c r="AM142" s="129">
        <f t="shared" si="6"/>
        <v>1.3035505892925583E-5</v>
      </c>
      <c r="AN142" s="129">
        <f t="shared" si="6"/>
        <v>3.9491369712755451E-5</v>
      </c>
      <c r="AO142" s="129">
        <f t="shared" si="6"/>
        <v>9.0600737685704439E-5</v>
      </c>
      <c r="AP142" s="129">
        <f t="shared" si="6"/>
        <v>7.5372510967252799E-5</v>
      </c>
      <c r="AQ142" s="129">
        <f t="shared" si="6"/>
        <v>1.2494039762848436E-5</v>
      </c>
      <c r="AR142" s="129">
        <f t="shared" si="6"/>
        <v>4.7686672542454866E-4</v>
      </c>
      <c r="AS142" s="129">
        <f t="shared" si="6"/>
        <v>0</v>
      </c>
      <c r="OS142" s="24"/>
      <c r="OT142" s="24"/>
      <c r="OU142" s="24"/>
      <c r="OV142" s="24"/>
    </row>
    <row r="143" spans="1:412" x14ac:dyDescent="0.3">
      <c r="A143" s="134" t="s">
        <v>94</v>
      </c>
      <c r="D143" s="129">
        <f t="shared" ref="D143:AS143" si="7">IF($A143=D$471,D$14,D98)</f>
        <v>7.5765629938224187E-4</v>
      </c>
      <c r="E143" s="129">
        <f t="shared" si="7"/>
        <v>0</v>
      </c>
      <c r="F143" s="129">
        <f t="shared" si="7"/>
        <v>0</v>
      </c>
      <c r="G143" s="129">
        <f t="shared" si="7"/>
        <v>0</v>
      </c>
      <c r="H143" s="129">
        <f t="shared" si="7"/>
        <v>0</v>
      </c>
      <c r="I143" s="129">
        <f t="shared" si="7"/>
        <v>1.1088982310315065E-4</v>
      </c>
      <c r="J143" s="129">
        <f t="shared" si="7"/>
        <v>1.8171923034686964E-4</v>
      </c>
      <c r="K143" s="136">
        <f t="shared" si="7"/>
        <v>0.96092161734809123</v>
      </c>
      <c r="L143" s="129">
        <f t="shared" si="7"/>
        <v>4.0848445413766438E-3</v>
      </c>
      <c r="M143" s="129">
        <f t="shared" si="7"/>
        <v>0</v>
      </c>
      <c r="N143" s="129">
        <f t="shared" si="7"/>
        <v>0</v>
      </c>
      <c r="O143" s="129">
        <f t="shared" si="7"/>
        <v>0</v>
      </c>
      <c r="P143" s="129">
        <f t="shared" si="7"/>
        <v>1.12943302462164E-3</v>
      </c>
      <c r="Q143" s="129">
        <f t="shared" si="7"/>
        <v>0</v>
      </c>
      <c r="R143" s="129">
        <f t="shared" si="7"/>
        <v>0</v>
      </c>
      <c r="S143" s="129">
        <f t="shared" si="7"/>
        <v>0</v>
      </c>
      <c r="T143" s="129">
        <f t="shared" si="7"/>
        <v>0</v>
      </c>
      <c r="U143" s="129">
        <f t="shared" si="7"/>
        <v>2.1459227467811159E-3</v>
      </c>
      <c r="V143" s="129">
        <f t="shared" si="7"/>
        <v>0</v>
      </c>
      <c r="W143" s="129">
        <f t="shared" si="7"/>
        <v>0</v>
      </c>
      <c r="X143" s="129">
        <f t="shared" si="7"/>
        <v>9.0354641969731192E-4</v>
      </c>
      <c r="Y143" s="129">
        <f t="shared" si="7"/>
        <v>2.533863114956901E-5</v>
      </c>
      <c r="Z143" s="129">
        <f t="shared" si="7"/>
        <v>5.8304066695229455E-3</v>
      </c>
      <c r="AA143" s="129">
        <f t="shared" si="7"/>
        <v>0</v>
      </c>
      <c r="AB143" s="129">
        <f t="shared" si="7"/>
        <v>3.0118213989910396E-4</v>
      </c>
      <c r="AC143" s="129">
        <f t="shared" si="7"/>
        <v>1.5059106994955198E-4</v>
      </c>
      <c r="AD143" s="129">
        <f t="shared" si="7"/>
        <v>0</v>
      </c>
      <c r="AE143" s="129">
        <f t="shared" si="7"/>
        <v>5.1577441457721553E-3</v>
      </c>
      <c r="AF143" s="129">
        <f t="shared" si="7"/>
        <v>9.6378284767713266E-3</v>
      </c>
      <c r="AG143" s="129">
        <f t="shared" si="7"/>
        <v>0</v>
      </c>
      <c r="AH143" s="129">
        <f t="shared" si="7"/>
        <v>0</v>
      </c>
      <c r="AI143" s="129">
        <f t="shared" si="7"/>
        <v>7.3856027156227739E-5</v>
      </c>
      <c r="AJ143" s="129">
        <f t="shared" si="7"/>
        <v>0</v>
      </c>
      <c r="AK143" s="129">
        <f t="shared" si="7"/>
        <v>0</v>
      </c>
      <c r="AL143" s="129">
        <f t="shared" si="7"/>
        <v>0</v>
      </c>
      <c r="AM143" s="129">
        <f t="shared" si="7"/>
        <v>3.0118213989910396E-4</v>
      </c>
      <c r="AN143" s="129">
        <f t="shared" si="7"/>
        <v>3.9903190588042954E-5</v>
      </c>
      <c r="AO143" s="129">
        <f t="shared" si="7"/>
        <v>0</v>
      </c>
      <c r="AP143" s="129">
        <f t="shared" si="7"/>
        <v>0</v>
      </c>
      <c r="AQ143" s="129">
        <f t="shared" si="7"/>
        <v>0</v>
      </c>
      <c r="AR143" s="129">
        <f t="shared" si="7"/>
        <v>2.4444678787346812E-4</v>
      </c>
      <c r="AS143" s="129">
        <f t="shared" si="7"/>
        <v>0</v>
      </c>
      <c r="OS143" s="24"/>
      <c r="OT143" s="24"/>
      <c r="OU143" s="24"/>
      <c r="OV143" s="24"/>
    </row>
    <row r="144" spans="1:412" x14ac:dyDescent="0.3">
      <c r="A144" s="134" t="s">
        <v>95</v>
      </c>
      <c r="D144" s="129">
        <f t="shared" ref="D144:AS144" si="8">IF($A144=D$471,D$14,D99)</f>
        <v>7.0016416303844508E-5</v>
      </c>
      <c r="E144" s="129">
        <f t="shared" si="8"/>
        <v>0</v>
      </c>
      <c r="F144" s="129">
        <f t="shared" si="8"/>
        <v>3.8603067103585014E-5</v>
      </c>
      <c r="G144" s="129">
        <f t="shared" si="8"/>
        <v>5.7904600655377528E-5</v>
      </c>
      <c r="H144" s="129">
        <f t="shared" si="8"/>
        <v>1.9301533551792507E-5</v>
      </c>
      <c r="I144" s="129">
        <f t="shared" si="8"/>
        <v>5.0978309065216533E-4</v>
      </c>
      <c r="J144" s="129">
        <f t="shared" si="8"/>
        <v>2.0694232032458275E-4</v>
      </c>
      <c r="K144" s="129">
        <f t="shared" si="8"/>
        <v>6.9485520786453025E-4</v>
      </c>
      <c r="L144" s="136">
        <f t="shared" si="8"/>
        <v>0.64881797254692763</v>
      </c>
      <c r="M144" s="129">
        <f t="shared" si="8"/>
        <v>1.5185642483208554E-4</v>
      </c>
      <c r="N144" s="129">
        <f t="shared" si="8"/>
        <v>1.939626751864235E-3</v>
      </c>
      <c r="O144" s="129">
        <f t="shared" si="8"/>
        <v>1.5441226841434008E-4</v>
      </c>
      <c r="P144" s="129">
        <f t="shared" si="8"/>
        <v>6.034181272916851E-3</v>
      </c>
      <c r="Q144" s="129">
        <f t="shared" si="8"/>
        <v>5.2114140589839771E-4</v>
      </c>
      <c r="R144" s="129">
        <f t="shared" si="8"/>
        <v>7.8171210884759668E-4</v>
      </c>
      <c r="S144" s="129">
        <f t="shared" si="8"/>
        <v>1.9301533551792507E-5</v>
      </c>
      <c r="T144" s="129">
        <f t="shared" si="8"/>
        <v>9.6507667758962535E-5</v>
      </c>
      <c r="U144" s="129">
        <f t="shared" si="8"/>
        <v>3.5125941374022446E-4</v>
      </c>
      <c r="V144" s="129">
        <f t="shared" si="8"/>
        <v>4.8164599443710916E-4</v>
      </c>
      <c r="W144" s="129">
        <f t="shared" si="8"/>
        <v>4.1080621859901318E-4</v>
      </c>
      <c r="X144" s="129">
        <f t="shared" si="8"/>
        <v>4.0533220458764262E-4</v>
      </c>
      <c r="Y144" s="129">
        <f t="shared" si="8"/>
        <v>2.1602621621590975E-4</v>
      </c>
      <c r="Z144" s="129">
        <f t="shared" si="8"/>
        <v>5.0295461219637379E-4</v>
      </c>
      <c r="AA144" s="129">
        <f t="shared" si="8"/>
        <v>0</v>
      </c>
      <c r="AB144" s="129">
        <f t="shared" si="8"/>
        <v>2.5735378069056676E-5</v>
      </c>
      <c r="AC144" s="129">
        <f t="shared" si="8"/>
        <v>1.2867689034528338E-5</v>
      </c>
      <c r="AD144" s="129">
        <f t="shared" si="8"/>
        <v>5.7904600655377528E-5</v>
      </c>
      <c r="AE144" s="129">
        <f t="shared" si="8"/>
        <v>3.2812607038047264E-4</v>
      </c>
      <c r="AF144" s="129">
        <f t="shared" si="8"/>
        <v>9.6105138685812948E-3</v>
      </c>
      <c r="AG144" s="129">
        <f t="shared" si="8"/>
        <v>1.0123991196287169E-4</v>
      </c>
      <c r="AH144" s="129">
        <f t="shared" si="8"/>
        <v>2.7129810206745941E-4</v>
      </c>
      <c r="AI144" s="129">
        <f t="shared" si="8"/>
        <v>1.907953133155636E-3</v>
      </c>
      <c r="AJ144" s="129">
        <f t="shared" si="8"/>
        <v>1.4113215027505507E-4</v>
      </c>
      <c r="AK144" s="129">
        <f t="shared" si="8"/>
        <v>6.2113594050875311E-4</v>
      </c>
      <c r="AL144" s="129">
        <f t="shared" si="8"/>
        <v>2.2360984004902501E-3</v>
      </c>
      <c r="AM144" s="129">
        <f t="shared" si="8"/>
        <v>4.5050408850487228E-4</v>
      </c>
      <c r="AN144" s="129">
        <f t="shared" si="8"/>
        <v>1.2473064886207698E-3</v>
      </c>
      <c r="AO144" s="129">
        <f t="shared" si="8"/>
        <v>6.9232065930341564E-4</v>
      </c>
      <c r="AP144" s="129">
        <f t="shared" si="8"/>
        <v>6.5423327247036208E-4</v>
      </c>
      <c r="AQ144" s="129">
        <f t="shared" si="8"/>
        <v>4.6606199698390926E-4</v>
      </c>
      <c r="AR144" s="129">
        <f t="shared" si="8"/>
        <v>4.0247850070993532E-4</v>
      </c>
      <c r="AS144" s="129">
        <f t="shared" si="8"/>
        <v>0</v>
      </c>
      <c r="OS144" s="24"/>
      <c r="OT144" s="24"/>
      <c r="OU144" s="24"/>
      <c r="OV144" s="24"/>
    </row>
    <row r="145" spans="1:412" x14ac:dyDescent="0.3">
      <c r="A145" s="134" t="s">
        <v>96</v>
      </c>
      <c r="D145" s="129">
        <f t="shared" ref="D145:AS145" si="9">IF($A145=D$471,D$14,D100)</f>
        <v>3.5600583938321111E-4</v>
      </c>
      <c r="E145" s="129">
        <f t="shared" si="9"/>
        <v>9.9615526103401025E-5</v>
      </c>
      <c r="F145" s="129">
        <f t="shared" si="9"/>
        <v>5.5583751944823243E-3</v>
      </c>
      <c r="G145" s="129">
        <f t="shared" si="9"/>
        <v>1.6891328339272349E-4</v>
      </c>
      <c r="H145" s="129">
        <f t="shared" si="9"/>
        <v>7.3628867119905102E-5</v>
      </c>
      <c r="I145" s="129">
        <f t="shared" si="9"/>
        <v>5.5135065669471885E-3</v>
      </c>
      <c r="J145" s="129">
        <f t="shared" si="9"/>
        <v>1.0307123099879682E-4</v>
      </c>
      <c r="K145" s="129">
        <f t="shared" si="9"/>
        <v>2.1655549152913265E-6</v>
      </c>
      <c r="L145" s="129">
        <f t="shared" si="9"/>
        <v>1.9841595403098598E-4</v>
      </c>
      <c r="M145" s="136">
        <f t="shared" si="9"/>
        <v>0.7569302876806171</v>
      </c>
      <c r="N145" s="129">
        <f t="shared" si="9"/>
        <v>1.375713417649216E-2</v>
      </c>
      <c r="O145" s="129">
        <f t="shared" si="9"/>
        <v>4.6836510709061165E-5</v>
      </c>
      <c r="P145" s="129">
        <f t="shared" si="9"/>
        <v>5.4355428373812297E-4</v>
      </c>
      <c r="Q145" s="129">
        <f t="shared" si="9"/>
        <v>7.6227533018254697E-4</v>
      </c>
      <c r="R145" s="129">
        <f t="shared" si="9"/>
        <v>1.1434129952738205E-3</v>
      </c>
      <c r="S145" s="129">
        <f t="shared" si="9"/>
        <v>1.0329696945939628E-3</v>
      </c>
      <c r="T145" s="129">
        <f t="shared" si="9"/>
        <v>1.797410579691801E-4</v>
      </c>
      <c r="U145" s="129">
        <f t="shared" si="9"/>
        <v>6.4572150913385078E-5</v>
      </c>
      <c r="V145" s="129">
        <f t="shared" si="9"/>
        <v>0</v>
      </c>
      <c r="W145" s="129">
        <f t="shared" si="9"/>
        <v>2.9018435864903774E-4</v>
      </c>
      <c r="X145" s="129">
        <f t="shared" si="9"/>
        <v>1.4292662440922756E-4</v>
      </c>
      <c r="Y145" s="129">
        <f t="shared" si="9"/>
        <v>7.2713647116996212E-5</v>
      </c>
      <c r="Z145" s="129">
        <f t="shared" si="9"/>
        <v>4.1328500893467011E-5</v>
      </c>
      <c r="AA145" s="129">
        <f t="shared" si="9"/>
        <v>8.0125531865779089E-5</v>
      </c>
      <c r="AB145" s="129">
        <f t="shared" si="9"/>
        <v>2.324362275746024E-4</v>
      </c>
      <c r="AC145" s="129">
        <f t="shared" si="9"/>
        <v>1.162181137873012E-4</v>
      </c>
      <c r="AD145" s="129">
        <f t="shared" si="9"/>
        <v>5.1973317966991846E-5</v>
      </c>
      <c r="AE145" s="129">
        <f t="shared" si="9"/>
        <v>9.7881411737504105E-4</v>
      </c>
      <c r="AF145" s="129">
        <f t="shared" si="9"/>
        <v>8.3499955536206691E-3</v>
      </c>
      <c r="AG145" s="129">
        <f t="shared" si="9"/>
        <v>1.8015747581718307E-3</v>
      </c>
      <c r="AH145" s="129">
        <f t="shared" si="9"/>
        <v>2.9244881288558702E-4</v>
      </c>
      <c r="AI145" s="129">
        <f t="shared" si="9"/>
        <v>1.4161024084242474E-6</v>
      </c>
      <c r="AJ145" s="129">
        <f t="shared" si="9"/>
        <v>0</v>
      </c>
      <c r="AK145" s="129">
        <f t="shared" si="9"/>
        <v>0</v>
      </c>
      <c r="AL145" s="129">
        <f t="shared" si="9"/>
        <v>7.0842334797464189E-6</v>
      </c>
      <c r="AM145" s="129">
        <f t="shared" si="9"/>
        <v>0</v>
      </c>
      <c r="AN145" s="129">
        <f t="shared" si="9"/>
        <v>1.4704724924293654E-5</v>
      </c>
      <c r="AO145" s="129">
        <f t="shared" si="9"/>
        <v>4.7995584593564581E-4</v>
      </c>
      <c r="AP145" s="129">
        <f t="shared" si="9"/>
        <v>3.3047982399724053E-5</v>
      </c>
      <c r="AQ145" s="129">
        <f t="shared" si="9"/>
        <v>8.7567475633418051E-6</v>
      </c>
      <c r="AR145" s="129">
        <f t="shared" si="9"/>
        <v>4.6099208879232989E-5</v>
      </c>
      <c r="AS145" s="129">
        <f t="shared" si="9"/>
        <v>0</v>
      </c>
      <c r="OS145" s="24"/>
      <c r="OT145" s="24"/>
      <c r="OU145" s="24"/>
      <c r="OV145" s="24"/>
    </row>
    <row r="146" spans="1:412" x14ac:dyDescent="0.3">
      <c r="A146" s="134" t="s">
        <v>141</v>
      </c>
      <c r="D146" s="129">
        <f t="shared" ref="D146:AS146" si="10">IF($A146=D$471,D$14,D101)</f>
        <v>3.0328784299331557E-2</v>
      </c>
      <c r="E146" s="129">
        <f t="shared" si="10"/>
        <v>3.1127628132088885E-3</v>
      </c>
      <c r="F146" s="129">
        <f t="shared" si="10"/>
        <v>6.572960106939414E-3</v>
      </c>
      <c r="G146" s="129">
        <f t="shared" si="10"/>
        <v>7.1150252031125559E-4</v>
      </c>
      <c r="H146" s="129">
        <f t="shared" si="10"/>
        <v>9.8960024267401043E-4</v>
      </c>
      <c r="I146" s="129">
        <f t="shared" si="10"/>
        <v>5.4497754069614919E-3</v>
      </c>
      <c r="J146" s="129">
        <f t="shared" si="10"/>
        <v>3.6648443818244579E-3</v>
      </c>
      <c r="K146" s="129">
        <f t="shared" si="10"/>
        <v>1.25336025434505E-3</v>
      </c>
      <c r="L146" s="129">
        <f t="shared" si="10"/>
        <v>6.7175827638671151E-3</v>
      </c>
      <c r="M146" s="129">
        <f t="shared" si="10"/>
        <v>1.3696744284644226E-3</v>
      </c>
      <c r="N146" s="136">
        <f t="shared" si="10"/>
        <v>0.32218822069824121</v>
      </c>
      <c r="O146" s="129">
        <f t="shared" si="10"/>
        <v>9.3414922079025561E-3</v>
      </c>
      <c r="P146" s="129">
        <f t="shared" si="10"/>
        <v>2.6859532093601438E-2</v>
      </c>
      <c r="Q146" s="129">
        <f t="shared" si="10"/>
        <v>2.8349307695522269E-3</v>
      </c>
      <c r="R146" s="129">
        <f t="shared" si="10"/>
        <v>4.2523961543283395E-3</v>
      </c>
      <c r="S146" s="129">
        <f t="shared" si="10"/>
        <v>2.0022197357304123E-3</v>
      </c>
      <c r="T146" s="129">
        <f t="shared" si="10"/>
        <v>4.2453643496712396E-3</v>
      </c>
      <c r="U146" s="129">
        <f t="shared" si="10"/>
        <v>2.731264375967405E-3</v>
      </c>
      <c r="V146" s="129">
        <f t="shared" si="10"/>
        <v>4.1919646569156982E-4</v>
      </c>
      <c r="W146" s="129">
        <f t="shared" si="10"/>
        <v>4.3405220648605773E-3</v>
      </c>
      <c r="X146" s="129">
        <f t="shared" si="10"/>
        <v>6.5958770291744604E-4</v>
      </c>
      <c r="Y146" s="129">
        <f t="shared" si="10"/>
        <v>8.0000346797970553E-4</v>
      </c>
      <c r="Z146" s="129">
        <f t="shared" si="10"/>
        <v>2.5945684238473962E-3</v>
      </c>
      <c r="AA146" s="129">
        <f t="shared" si="10"/>
        <v>5.5758248745639474E-4</v>
      </c>
      <c r="AB146" s="129">
        <f t="shared" si="10"/>
        <v>2.0219499911635063E-4</v>
      </c>
      <c r="AC146" s="129">
        <f t="shared" si="10"/>
        <v>1.0109749955817531E-4</v>
      </c>
      <c r="AD146" s="129">
        <f t="shared" si="10"/>
        <v>1.161920377074776E-3</v>
      </c>
      <c r="AE146" s="129">
        <f t="shared" si="10"/>
        <v>2.2405028385243685E-3</v>
      </c>
      <c r="AF146" s="129">
        <f t="shared" si="10"/>
        <v>5.8335348356818185E-3</v>
      </c>
      <c r="AG146" s="129">
        <f t="shared" si="10"/>
        <v>2.2718540495647463E-4</v>
      </c>
      <c r="AH146" s="129">
        <f t="shared" si="10"/>
        <v>6.2992891615081282E-5</v>
      </c>
      <c r="AI146" s="129">
        <f t="shared" si="10"/>
        <v>5.5742673813319149E-5</v>
      </c>
      <c r="AJ146" s="129">
        <f t="shared" si="10"/>
        <v>9.3124950678334515E-5</v>
      </c>
      <c r="AK146" s="129">
        <f t="shared" si="10"/>
        <v>1.6195643596232091E-5</v>
      </c>
      <c r="AL146" s="129">
        <f t="shared" si="10"/>
        <v>6.2936747136629347E-5</v>
      </c>
      <c r="AM146" s="129">
        <f t="shared" si="10"/>
        <v>1.2187496549488691E-4</v>
      </c>
      <c r="AN146" s="129">
        <f t="shared" si="10"/>
        <v>9.6870776180542958E-4</v>
      </c>
      <c r="AO146" s="129">
        <f t="shared" si="10"/>
        <v>1.2428196409205001E-3</v>
      </c>
      <c r="AP146" s="129">
        <f t="shared" si="10"/>
        <v>3.5580864932861886E-4</v>
      </c>
      <c r="AQ146" s="129">
        <f t="shared" si="10"/>
        <v>6.9102051387597799E-4</v>
      </c>
      <c r="AR146" s="129">
        <f t="shared" si="10"/>
        <v>1.113231324811023E-3</v>
      </c>
      <c r="AS146" s="129">
        <f t="shared" si="10"/>
        <v>0</v>
      </c>
      <c r="OS146" s="24"/>
      <c r="OT146" s="24"/>
      <c r="OU146" s="24"/>
      <c r="OV146" s="24"/>
    </row>
    <row r="147" spans="1:412" x14ac:dyDescent="0.3">
      <c r="A147" s="134" t="s">
        <v>142</v>
      </c>
      <c r="D147" s="129">
        <f t="shared" ref="D147:AS147" si="11">IF($A147=D$471,D$14,D102)</f>
        <v>2.3498832105067935E-3</v>
      </c>
      <c r="E147" s="129">
        <f t="shared" si="11"/>
        <v>0</v>
      </c>
      <c r="F147" s="129">
        <f t="shared" si="11"/>
        <v>4.1719154238964067E-3</v>
      </c>
      <c r="G147" s="129">
        <f t="shared" si="11"/>
        <v>0</v>
      </c>
      <c r="H147" s="129">
        <f t="shared" si="11"/>
        <v>0</v>
      </c>
      <c r="I147" s="129">
        <f t="shared" si="11"/>
        <v>1.6209766925625825E-3</v>
      </c>
      <c r="J147" s="129">
        <f t="shared" si="11"/>
        <v>4.3586819605054628E-6</v>
      </c>
      <c r="K147" s="129">
        <f t="shared" si="11"/>
        <v>0</v>
      </c>
      <c r="L147" s="129">
        <f t="shared" si="11"/>
        <v>0</v>
      </c>
      <c r="M147" s="129">
        <f t="shared" si="11"/>
        <v>0</v>
      </c>
      <c r="N147" s="129">
        <f t="shared" si="11"/>
        <v>2.807593072756531E-3</v>
      </c>
      <c r="O147" s="136">
        <f t="shared" si="11"/>
        <v>0.79648367128557307</v>
      </c>
      <c r="P147" s="129">
        <f t="shared" si="11"/>
        <v>2.0317769921573408E-4</v>
      </c>
      <c r="Q147" s="129">
        <f t="shared" si="11"/>
        <v>3.7926503853603693E-4</v>
      </c>
      <c r="R147" s="129">
        <f t="shared" si="11"/>
        <v>5.688975578040554E-4</v>
      </c>
      <c r="S147" s="129">
        <f t="shared" si="11"/>
        <v>0</v>
      </c>
      <c r="T147" s="129">
        <f t="shared" si="11"/>
        <v>0</v>
      </c>
      <c r="U147" s="129">
        <f t="shared" si="11"/>
        <v>0</v>
      </c>
      <c r="V147" s="129">
        <f t="shared" si="11"/>
        <v>1.4899697942487167E-4</v>
      </c>
      <c r="W147" s="129">
        <f t="shared" si="11"/>
        <v>0</v>
      </c>
      <c r="X147" s="129">
        <f t="shared" si="11"/>
        <v>0</v>
      </c>
      <c r="Y147" s="129">
        <f t="shared" si="11"/>
        <v>0</v>
      </c>
      <c r="Z147" s="129">
        <f t="shared" si="11"/>
        <v>1.8083635128188068E-3</v>
      </c>
      <c r="AA147" s="129">
        <f t="shared" si="11"/>
        <v>0</v>
      </c>
      <c r="AB147" s="129">
        <f t="shared" si="11"/>
        <v>0</v>
      </c>
      <c r="AC147" s="129">
        <f t="shared" si="11"/>
        <v>0</v>
      </c>
      <c r="AD147" s="129">
        <f t="shared" si="11"/>
        <v>0</v>
      </c>
      <c r="AE147" s="129">
        <f t="shared" si="11"/>
        <v>0</v>
      </c>
      <c r="AF147" s="129">
        <f t="shared" si="11"/>
        <v>9.2689666382217886E-2</v>
      </c>
      <c r="AG147" s="129">
        <f t="shared" si="11"/>
        <v>0</v>
      </c>
      <c r="AH147" s="129">
        <f t="shared" si="11"/>
        <v>0</v>
      </c>
      <c r="AI147" s="129">
        <f t="shared" si="11"/>
        <v>0</v>
      </c>
      <c r="AJ147" s="129">
        <f t="shared" si="11"/>
        <v>0</v>
      </c>
      <c r="AK147" s="129">
        <f t="shared" si="11"/>
        <v>0</v>
      </c>
      <c r="AL147" s="129">
        <f t="shared" si="11"/>
        <v>0</v>
      </c>
      <c r="AM147" s="129">
        <f t="shared" si="11"/>
        <v>0</v>
      </c>
      <c r="AN147" s="129">
        <f t="shared" si="11"/>
        <v>3.3737735658348636E-5</v>
      </c>
      <c r="AO147" s="129">
        <f t="shared" si="11"/>
        <v>7.0841291126552608E-3</v>
      </c>
      <c r="AP147" s="129">
        <f t="shared" si="11"/>
        <v>2.3093542653811116E-3</v>
      </c>
      <c r="AQ147" s="129">
        <f t="shared" si="11"/>
        <v>3.4599552753896874E-2</v>
      </c>
      <c r="AR147" s="129">
        <f t="shared" si="11"/>
        <v>1.7919566680511451E-3</v>
      </c>
      <c r="AS147" s="129">
        <f t="shared" si="11"/>
        <v>0</v>
      </c>
      <c r="OS147" s="24"/>
      <c r="OT147" s="24"/>
      <c r="OU147" s="24"/>
      <c r="OV147" s="24"/>
    </row>
    <row r="148" spans="1:412" x14ac:dyDescent="0.3">
      <c r="A148" s="134" t="s">
        <v>97</v>
      </c>
      <c r="D148" s="129">
        <f t="shared" ref="D148:AS148" si="12">IF($A148=D$471,D$14,D103)</f>
        <v>2.3423958599569274E-4</v>
      </c>
      <c r="E148" s="129">
        <f t="shared" si="12"/>
        <v>1.2382915115116886E-4</v>
      </c>
      <c r="F148" s="129">
        <f t="shared" si="12"/>
        <v>3.2726275661380339E-4</v>
      </c>
      <c r="G148" s="129">
        <f t="shared" si="12"/>
        <v>1.5832441468613733E-3</v>
      </c>
      <c r="H148" s="129">
        <f t="shared" si="12"/>
        <v>2.8303805977410027E-4</v>
      </c>
      <c r="I148" s="129">
        <f t="shared" si="12"/>
        <v>2.3864350635748348E-3</v>
      </c>
      <c r="J148" s="129">
        <f t="shared" si="12"/>
        <v>1.8797689371577095E-3</v>
      </c>
      <c r="K148" s="129">
        <f t="shared" si="12"/>
        <v>9.2871863363376637E-4</v>
      </c>
      <c r="L148" s="129">
        <f t="shared" si="12"/>
        <v>4.433058511647341E-3</v>
      </c>
      <c r="M148" s="129">
        <f t="shared" si="12"/>
        <v>8.0991144954163253E-5</v>
      </c>
      <c r="N148" s="129">
        <f t="shared" si="12"/>
        <v>3.9154511518614743E-3</v>
      </c>
      <c r="O148" s="129">
        <f t="shared" si="12"/>
        <v>6.6337045259554745E-4</v>
      </c>
      <c r="P148" s="136">
        <f t="shared" si="12"/>
        <v>0.85070626840853003</v>
      </c>
      <c r="Q148" s="129">
        <f t="shared" si="12"/>
        <v>2.0449499818678742E-3</v>
      </c>
      <c r="R148" s="129">
        <f t="shared" si="12"/>
        <v>3.0674249728018113E-3</v>
      </c>
      <c r="S148" s="129">
        <f t="shared" si="12"/>
        <v>1.6716935405407796E-3</v>
      </c>
      <c r="T148" s="129">
        <f t="shared" si="12"/>
        <v>2.5650324167027835E-4</v>
      </c>
      <c r="U148" s="129">
        <f t="shared" si="12"/>
        <v>4.2455708966115035E-3</v>
      </c>
      <c r="V148" s="129">
        <f t="shared" si="12"/>
        <v>2.0874056908339895E-3</v>
      </c>
      <c r="W148" s="129">
        <f t="shared" si="12"/>
        <v>4.9266312279429327E-3</v>
      </c>
      <c r="X148" s="129">
        <f t="shared" si="12"/>
        <v>9.21642682139414E-3</v>
      </c>
      <c r="Y148" s="129">
        <f t="shared" si="12"/>
        <v>1.6718928176405697E-2</v>
      </c>
      <c r="Z148" s="129">
        <f t="shared" si="12"/>
        <v>6.2897664728154218E-3</v>
      </c>
      <c r="AA148" s="129">
        <f t="shared" si="12"/>
        <v>4.0421372911488692E-3</v>
      </c>
      <c r="AB148" s="129">
        <f t="shared" si="12"/>
        <v>8.8449393679406328E-5</v>
      </c>
      <c r="AC148" s="129">
        <f t="shared" si="12"/>
        <v>4.4224696839703164E-5</v>
      </c>
      <c r="AD148" s="129">
        <f t="shared" si="12"/>
        <v>2.6534818103821897E-4</v>
      </c>
      <c r="AE148" s="129">
        <f t="shared" si="12"/>
        <v>9.2252717607620802E-3</v>
      </c>
      <c r="AF148" s="129">
        <f t="shared" si="12"/>
        <v>1.1294987572860187E-2</v>
      </c>
      <c r="AG148" s="129">
        <f t="shared" si="12"/>
        <v>8.3068617614186976E-3</v>
      </c>
      <c r="AH148" s="129">
        <f t="shared" si="12"/>
        <v>2.7458220484275685E-4</v>
      </c>
      <c r="AI148" s="129">
        <f t="shared" si="12"/>
        <v>0</v>
      </c>
      <c r="AJ148" s="129">
        <f t="shared" si="12"/>
        <v>0</v>
      </c>
      <c r="AK148" s="129">
        <f t="shared" si="12"/>
        <v>1.7689878735881267E-5</v>
      </c>
      <c r="AL148" s="129">
        <f t="shared" si="12"/>
        <v>3.5379757471762534E-5</v>
      </c>
      <c r="AM148" s="129">
        <f t="shared" si="12"/>
        <v>5.3069636207643794E-5</v>
      </c>
      <c r="AN148" s="129">
        <f t="shared" si="12"/>
        <v>4.3597966084016587E-4</v>
      </c>
      <c r="AO148" s="129">
        <f t="shared" si="12"/>
        <v>1.0613927241528757E-4</v>
      </c>
      <c r="AP148" s="129">
        <f t="shared" si="12"/>
        <v>2.5510372636444013E-4</v>
      </c>
      <c r="AQ148" s="129">
        <f t="shared" si="12"/>
        <v>7.668020731656964E-4</v>
      </c>
      <c r="AR148" s="129">
        <f t="shared" si="12"/>
        <v>1.7946922567793868E-4</v>
      </c>
      <c r="AS148" s="129">
        <f t="shared" si="12"/>
        <v>0</v>
      </c>
      <c r="OS148" s="24"/>
      <c r="OT148" s="24"/>
      <c r="OU148" s="24"/>
      <c r="OV148" s="24"/>
    </row>
    <row r="149" spans="1:412" x14ac:dyDescent="0.3">
      <c r="A149" s="134" t="s">
        <v>197</v>
      </c>
      <c r="D149" s="129">
        <f t="shared" ref="D149:AS149" si="13">IF($A149=D$471,D$14,D104)</f>
        <v>0</v>
      </c>
      <c r="E149" s="129">
        <f t="shared" si="13"/>
        <v>1.5541922290388548E-3</v>
      </c>
      <c r="F149" s="129">
        <f t="shared" si="13"/>
        <v>0</v>
      </c>
      <c r="G149" s="129">
        <f t="shared" si="13"/>
        <v>0</v>
      </c>
      <c r="H149" s="129">
        <f t="shared" si="13"/>
        <v>0</v>
      </c>
      <c r="I149" s="129">
        <f t="shared" si="13"/>
        <v>0</v>
      </c>
      <c r="J149" s="129">
        <f t="shared" si="13"/>
        <v>0</v>
      </c>
      <c r="K149" s="129">
        <f t="shared" si="13"/>
        <v>4.9079754601226997E-4</v>
      </c>
      <c r="L149" s="129">
        <f t="shared" si="13"/>
        <v>0</v>
      </c>
      <c r="M149" s="129">
        <f t="shared" si="13"/>
        <v>0</v>
      </c>
      <c r="N149" s="129">
        <f t="shared" si="13"/>
        <v>1.537797148041095E-4</v>
      </c>
      <c r="O149" s="129">
        <f t="shared" si="13"/>
        <v>0</v>
      </c>
      <c r="P149" s="129">
        <f t="shared" si="13"/>
        <v>1.1042944785276073E-3</v>
      </c>
      <c r="Q149" s="136">
        <f t="shared" si="13"/>
        <v>0.38476891615541925</v>
      </c>
      <c r="R149" s="129">
        <f t="shared" si="13"/>
        <v>0.57715337423312885</v>
      </c>
      <c r="S149" s="129">
        <f t="shared" si="13"/>
        <v>5.3169734151329239E-4</v>
      </c>
      <c r="T149" s="129">
        <f t="shared" si="13"/>
        <v>0</v>
      </c>
      <c r="U149" s="129">
        <f t="shared" si="13"/>
        <v>2.7811860940695297E-3</v>
      </c>
      <c r="V149" s="129">
        <f t="shared" si="13"/>
        <v>0</v>
      </c>
      <c r="W149" s="129">
        <f t="shared" si="13"/>
        <v>0</v>
      </c>
      <c r="X149" s="129">
        <f t="shared" si="13"/>
        <v>0</v>
      </c>
      <c r="Y149" s="129">
        <f t="shared" si="13"/>
        <v>0</v>
      </c>
      <c r="Z149" s="129">
        <f t="shared" si="13"/>
        <v>2.0275370418460005E-3</v>
      </c>
      <c r="AA149" s="129">
        <f t="shared" si="13"/>
        <v>0</v>
      </c>
      <c r="AB149" s="129">
        <f t="shared" si="13"/>
        <v>0</v>
      </c>
      <c r="AC149" s="129">
        <f t="shared" si="13"/>
        <v>0</v>
      </c>
      <c r="AD149" s="129">
        <f t="shared" si="13"/>
        <v>0</v>
      </c>
      <c r="AE149" s="129">
        <f t="shared" si="13"/>
        <v>1.1411042944785276E-2</v>
      </c>
      <c r="AF149" s="129">
        <f t="shared" si="13"/>
        <v>1.5787321063394682E-2</v>
      </c>
      <c r="AG149" s="129">
        <f t="shared" si="13"/>
        <v>0</v>
      </c>
      <c r="AH149" s="129">
        <f t="shared" si="13"/>
        <v>0</v>
      </c>
      <c r="AI149" s="129">
        <f t="shared" si="13"/>
        <v>0</v>
      </c>
      <c r="AJ149" s="129">
        <f t="shared" si="13"/>
        <v>0</v>
      </c>
      <c r="AK149" s="129">
        <f t="shared" si="13"/>
        <v>0</v>
      </c>
      <c r="AL149" s="129">
        <f t="shared" si="13"/>
        <v>0</v>
      </c>
      <c r="AM149" s="129">
        <f t="shared" si="13"/>
        <v>0</v>
      </c>
      <c r="AN149" s="129">
        <f t="shared" si="13"/>
        <v>0</v>
      </c>
      <c r="AO149" s="129">
        <f t="shared" si="13"/>
        <v>0</v>
      </c>
      <c r="AP149" s="129">
        <f t="shared" si="13"/>
        <v>0</v>
      </c>
      <c r="AQ149" s="129">
        <f t="shared" si="13"/>
        <v>0</v>
      </c>
      <c r="AR149" s="129">
        <f t="shared" si="13"/>
        <v>0</v>
      </c>
      <c r="AS149" s="129">
        <f t="shared" si="13"/>
        <v>0</v>
      </c>
      <c r="OS149" s="24"/>
      <c r="OT149" s="24"/>
      <c r="OU149" s="24"/>
      <c r="OV149" s="24"/>
    </row>
    <row r="150" spans="1:412" x14ac:dyDescent="0.3">
      <c r="A150" s="134" t="s">
        <v>198</v>
      </c>
      <c r="D150" s="129">
        <f t="shared" ref="D150:AS150" si="14">IF($A150=D$471,D$14,D105)</f>
        <v>0</v>
      </c>
      <c r="E150" s="129">
        <f t="shared" si="14"/>
        <v>6.607536162866837E-3</v>
      </c>
      <c r="F150" s="129">
        <f t="shared" si="14"/>
        <v>0</v>
      </c>
      <c r="G150" s="129">
        <f t="shared" si="14"/>
        <v>0</v>
      </c>
      <c r="H150" s="129">
        <f t="shared" si="14"/>
        <v>0</v>
      </c>
      <c r="I150" s="129">
        <f t="shared" si="14"/>
        <v>2.0952200635510128E-4</v>
      </c>
      <c r="J150" s="129">
        <f t="shared" si="14"/>
        <v>0</v>
      </c>
      <c r="K150" s="129">
        <f t="shared" si="14"/>
        <v>0</v>
      </c>
      <c r="L150" s="129">
        <f t="shared" si="14"/>
        <v>0</v>
      </c>
      <c r="M150" s="129">
        <f t="shared" si="14"/>
        <v>0</v>
      </c>
      <c r="N150" s="129">
        <f t="shared" si="14"/>
        <v>0</v>
      </c>
      <c r="O150" s="129">
        <f t="shared" si="14"/>
        <v>0</v>
      </c>
      <c r="P150" s="129">
        <f t="shared" si="14"/>
        <v>0</v>
      </c>
      <c r="Q150" s="129">
        <f t="shared" si="14"/>
        <v>0.39099946425382465</v>
      </c>
      <c r="R150" s="136">
        <f t="shared" si="14"/>
        <v>0.58649919638073689</v>
      </c>
      <c r="S150" s="129">
        <f t="shared" si="14"/>
        <v>0</v>
      </c>
      <c r="T150" s="129">
        <f t="shared" si="14"/>
        <v>0</v>
      </c>
      <c r="U150" s="129">
        <f t="shared" si="14"/>
        <v>0</v>
      </c>
      <c r="V150" s="129">
        <f t="shared" si="14"/>
        <v>0</v>
      </c>
      <c r="W150" s="129">
        <f t="shared" si="14"/>
        <v>0</v>
      </c>
      <c r="X150" s="129">
        <f t="shared" si="14"/>
        <v>0</v>
      </c>
      <c r="Y150" s="129">
        <f t="shared" si="14"/>
        <v>0</v>
      </c>
      <c r="Z150" s="129">
        <f t="shared" si="14"/>
        <v>0</v>
      </c>
      <c r="AA150" s="129">
        <f t="shared" si="14"/>
        <v>0</v>
      </c>
      <c r="AB150" s="129">
        <f t="shared" si="14"/>
        <v>3.96849018790801E-5</v>
      </c>
      <c r="AC150" s="129">
        <f t="shared" si="14"/>
        <v>1.984245093954005E-5</v>
      </c>
      <c r="AD150" s="129">
        <f t="shared" si="14"/>
        <v>0</v>
      </c>
      <c r="AE150" s="129">
        <f t="shared" si="14"/>
        <v>1.5298529674385381E-2</v>
      </c>
      <c r="AF150" s="129">
        <f t="shared" si="14"/>
        <v>0</v>
      </c>
      <c r="AG150" s="129">
        <f t="shared" si="14"/>
        <v>0</v>
      </c>
      <c r="AH150" s="129">
        <f t="shared" si="14"/>
        <v>0</v>
      </c>
      <c r="AI150" s="129">
        <f t="shared" si="14"/>
        <v>0</v>
      </c>
      <c r="AJ150" s="129">
        <f t="shared" si="14"/>
        <v>0</v>
      </c>
      <c r="AK150" s="129">
        <f t="shared" si="14"/>
        <v>0</v>
      </c>
      <c r="AL150" s="129">
        <f t="shared" si="14"/>
        <v>0</v>
      </c>
      <c r="AM150" s="129">
        <f t="shared" si="14"/>
        <v>0</v>
      </c>
      <c r="AN150" s="129">
        <f t="shared" si="14"/>
        <v>0</v>
      </c>
      <c r="AO150" s="129">
        <f t="shared" si="14"/>
        <v>0</v>
      </c>
      <c r="AP150" s="129">
        <f t="shared" si="14"/>
        <v>0</v>
      </c>
      <c r="AQ150" s="129">
        <f t="shared" si="14"/>
        <v>0</v>
      </c>
      <c r="AR150" s="129">
        <f t="shared" si="14"/>
        <v>0</v>
      </c>
      <c r="AS150" s="129">
        <f t="shared" si="14"/>
        <v>0</v>
      </c>
      <c r="OS150" s="24"/>
      <c r="OT150" s="24"/>
      <c r="OU150" s="24"/>
      <c r="OV150" s="24"/>
    </row>
    <row r="151" spans="1:412" x14ac:dyDescent="0.3">
      <c r="A151" s="134" t="s">
        <v>199</v>
      </c>
      <c r="D151" s="129">
        <f t="shared" ref="D151:AS151" si="15">IF($A151=D$471,D$14,D106)</f>
        <v>7.5343405633197299E-3</v>
      </c>
      <c r="E151" s="129">
        <f t="shared" si="15"/>
        <v>5.682525843816167E-3</v>
      </c>
      <c r="F151" s="129">
        <f t="shared" si="15"/>
        <v>3.1137127911321458E-5</v>
      </c>
      <c r="G151" s="129">
        <f t="shared" si="15"/>
        <v>1.5568563955660729E-5</v>
      </c>
      <c r="H151" s="129">
        <f t="shared" si="15"/>
        <v>1.0897994768962513E-4</v>
      </c>
      <c r="I151" s="129">
        <f t="shared" si="15"/>
        <v>1.653905924998308E-3</v>
      </c>
      <c r="J151" s="129">
        <f t="shared" si="15"/>
        <v>1.4528372119580374E-4</v>
      </c>
      <c r="K151" s="129">
        <f t="shared" si="15"/>
        <v>9.3411383733964381E-5</v>
      </c>
      <c r="L151" s="129">
        <f t="shared" si="15"/>
        <v>4.7548266548873329E-4</v>
      </c>
      <c r="M151" s="129">
        <f t="shared" si="15"/>
        <v>0</v>
      </c>
      <c r="N151" s="129">
        <f t="shared" si="15"/>
        <v>2.801292432123985E-3</v>
      </c>
      <c r="O151" s="129">
        <f t="shared" si="15"/>
        <v>2.0239133142358945E-4</v>
      </c>
      <c r="P151" s="129">
        <f t="shared" si="15"/>
        <v>1.9149333665462699E-3</v>
      </c>
      <c r="Q151" s="129">
        <f t="shared" si="15"/>
        <v>0.28532818532818532</v>
      </c>
      <c r="R151" s="129">
        <f t="shared" si="15"/>
        <v>0.42799227799227796</v>
      </c>
      <c r="S151" s="136">
        <f t="shared" si="15"/>
        <v>0.19133765101507036</v>
      </c>
      <c r="T151" s="129">
        <f t="shared" si="15"/>
        <v>1.6658363432556981E-3</v>
      </c>
      <c r="U151" s="129">
        <f t="shared" si="15"/>
        <v>2.0861875700585379E-3</v>
      </c>
      <c r="V151" s="129">
        <f t="shared" si="15"/>
        <v>0</v>
      </c>
      <c r="W151" s="129">
        <f t="shared" si="15"/>
        <v>1.2766222443641798E-3</v>
      </c>
      <c r="X151" s="129">
        <f t="shared" si="15"/>
        <v>2.179598953792502E-3</v>
      </c>
      <c r="Y151" s="129">
        <f t="shared" si="15"/>
        <v>3.8977748559104321E-3</v>
      </c>
      <c r="Z151" s="129">
        <f t="shared" si="15"/>
        <v>2.1821894815632647E-3</v>
      </c>
      <c r="AA151" s="129">
        <f t="shared" si="15"/>
        <v>4.9819404658114333E-4</v>
      </c>
      <c r="AB151" s="129">
        <f t="shared" si="15"/>
        <v>7.2653298459750062E-5</v>
      </c>
      <c r="AC151" s="129">
        <f t="shared" si="15"/>
        <v>3.6326649229875031E-5</v>
      </c>
      <c r="AD151" s="129">
        <f t="shared" si="15"/>
        <v>9.3411383733964381E-5</v>
      </c>
      <c r="AE151" s="129">
        <f t="shared" si="15"/>
        <v>3.4515506289699835E-2</v>
      </c>
      <c r="AF151" s="129">
        <f t="shared" si="15"/>
        <v>3.7364553493585752E-4</v>
      </c>
      <c r="AG151" s="129">
        <f t="shared" si="15"/>
        <v>0</v>
      </c>
      <c r="AH151" s="129">
        <f t="shared" si="15"/>
        <v>6.9274045621089389E-4</v>
      </c>
      <c r="AI151" s="129">
        <f t="shared" si="15"/>
        <v>0</v>
      </c>
      <c r="AJ151" s="129">
        <f t="shared" si="15"/>
        <v>0</v>
      </c>
      <c r="AK151" s="129">
        <f t="shared" si="15"/>
        <v>0</v>
      </c>
      <c r="AL151" s="129">
        <f t="shared" si="15"/>
        <v>0</v>
      </c>
      <c r="AM151" s="129">
        <f t="shared" si="15"/>
        <v>1.0742309129405903E-3</v>
      </c>
      <c r="AN151" s="129">
        <f t="shared" si="15"/>
        <v>4.0111839880835841E-5</v>
      </c>
      <c r="AO151" s="129">
        <f t="shared" si="15"/>
        <v>3.2693984306887534E-4</v>
      </c>
      <c r="AP151" s="129">
        <f t="shared" si="15"/>
        <v>1.9572883528923719E-4</v>
      </c>
      <c r="AQ151" s="129">
        <f t="shared" si="15"/>
        <v>1.6514679071387469E-4</v>
      </c>
      <c r="AR151" s="129">
        <f t="shared" si="15"/>
        <v>1.0108661694319124E-4</v>
      </c>
      <c r="AS151" s="129">
        <f t="shared" si="15"/>
        <v>0</v>
      </c>
      <c r="OS151" s="24"/>
      <c r="OT151" s="24"/>
      <c r="OU151" s="24"/>
      <c r="OV151" s="24"/>
    </row>
    <row r="152" spans="1:412" x14ac:dyDescent="0.3">
      <c r="A152" s="134" t="s">
        <v>200</v>
      </c>
      <c r="D152" s="129">
        <f t="shared" ref="D152:AS152" si="16">IF($A152=D$471,D$14,D107)</f>
        <v>2.4852995050105091E-4</v>
      </c>
      <c r="E152" s="129">
        <f t="shared" si="16"/>
        <v>6.3087104364996748E-5</v>
      </c>
      <c r="F152" s="129">
        <f t="shared" si="16"/>
        <v>2.1638876797193886E-3</v>
      </c>
      <c r="G152" s="129">
        <f t="shared" si="16"/>
        <v>0</v>
      </c>
      <c r="H152" s="129">
        <f t="shared" si="16"/>
        <v>2.5108667537268709E-3</v>
      </c>
      <c r="I152" s="129">
        <f t="shared" si="16"/>
        <v>5.9774442985412754E-4</v>
      </c>
      <c r="J152" s="129">
        <f t="shared" si="16"/>
        <v>1.8270629280517637E-5</v>
      </c>
      <c r="K152" s="129">
        <f t="shared" si="16"/>
        <v>1.0724807742049447E-4</v>
      </c>
      <c r="L152" s="129">
        <f t="shared" si="16"/>
        <v>6.2561723520354303E-4</v>
      </c>
      <c r="M152" s="129">
        <f t="shared" si="16"/>
        <v>0</v>
      </c>
      <c r="N152" s="129">
        <f t="shared" si="16"/>
        <v>1.4925592691332869E-3</v>
      </c>
      <c r="O152" s="129">
        <f t="shared" si="16"/>
        <v>1.2617420872999351E-5</v>
      </c>
      <c r="P152" s="129">
        <f t="shared" si="16"/>
        <v>1.8736869996404037E-3</v>
      </c>
      <c r="Q152" s="129">
        <f t="shared" si="16"/>
        <v>4.2899230968197787E-4</v>
      </c>
      <c r="R152" s="129">
        <f t="shared" si="16"/>
        <v>6.4348846452296686E-4</v>
      </c>
      <c r="S152" s="129">
        <f t="shared" si="16"/>
        <v>0.52926926207014025</v>
      </c>
      <c r="T152" s="136">
        <f t="shared" si="16"/>
        <v>0.31864665543716209</v>
      </c>
      <c r="U152" s="129">
        <f t="shared" si="16"/>
        <v>3.5272000050469682E-2</v>
      </c>
      <c r="V152" s="129">
        <f t="shared" si="16"/>
        <v>5.7409264972147042E-4</v>
      </c>
      <c r="W152" s="129">
        <f t="shared" si="16"/>
        <v>2.6086517654926152E-2</v>
      </c>
      <c r="X152" s="129">
        <f t="shared" si="16"/>
        <v>1.4686677896171244E-2</v>
      </c>
      <c r="Y152" s="129">
        <f t="shared" si="16"/>
        <v>8.3472281851808949E-3</v>
      </c>
      <c r="Z152" s="129">
        <f t="shared" si="16"/>
        <v>5.535355269124141E-3</v>
      </c>
      <c r="AA152" s="129">
        <f t="shared" si="16"/>
        <v>2.580262568528367E-3</v>
      </c>
      <c r="AB152" s="129">
        <f t="shared" si="16"/>
        <v>1.8505550613732381E-4</v>
      </c>
      <c r="AC152" s="129">
        <f t="shared" si="16"/>
        <v>9.2527753068661904E-5</v>
      </c>
      <c r="AD152" s="129">
        <f t="shared" si="16"/>
        <v>3.5328778444398181E-4</v>
      </c>
      <c r="AE152" s="129">
        <f t="shared" si="16"/>
        <v>2.5884638920958165E-2</v>
      </c>
      <c r="AF152" s="129">
        <f t="shared" si="16"/>
        <v>1.8989218413864022E-3</v>
      </c>
      <c r="AG152" s="129">
        <f t="shared" si="16"/>
        <v>7.8552940261749702E-5</v>
      </c>
      <c r="AH152" s="129">
        <f t="shared" si="16"/>
        <v>0</v>
      </c>
      <c r="AI152" s="129">
        <f t="shared" si="16"/>
        <v>0</v>
      </c>
      <c r="AJ152" s="129">
        <f t="shared" si="16"/>
        <v>0</v>
      </c>
      <c r="AK152" s="129">
        <f t="shared" si="16"/>
        <v>2.5234841745998701E-5</v>
      </c>
      <c r="AL152" s="129">
        <f t="shared" si="16"/>
        <v>0</v>
      </c>
      <c r="AM152" s="129">
        <f t="shared" si="16"/>
        <v>1.1986549829349382E-4</v>
      </c>
      <c r="AN152" s="129">
        <f t="shared" si="16"/>
        <v>2.123545984435789E-5</v>
      </c>
      <c r="AO152" s="129">
        <f t="shared" si="16"/>
        <v>1.1986549829349381E-4</v>
      </c>
      <c r="AP152" s="129">
        <f t="shared" si="16"/>
        <v>3.732397728804357E-5</v>
      </c>
      <c r="AQ152" s="129">
        <f t="shared" si="16"/>
        <v>3.2902557691688256E-6</v>
      </c>
      <c r="AR152" s="129">
        <f t="shared" si="16"/>
        <v>0</v>
      </c>
      <c r="AS152" s="129">
        <f t="shared" si="16"/>
        <v>0</v>
      </c>
      <c r="OS152" s="24"/>
      <c r="OT152" s="24"/>
      <c r="OU152" s="24"/>
      <c r="OV152" s="24"/>
    </row>
    <row r="153" spans="1:412" x14ac:dyDescent="0.3">
      <c r="A153" s="134" t="s">
        <v>98</v>
      </c>
      <c r="D153" s="129">
        <f t="shared" ref="D153:AS153" si="17">IF($A153=D$471,D$14,D108)</f>
        <v>0</v>
      </c>
      <c r="E153" s="129">
        <f t="shared" si="17"/>
        <v>0</v>
      </c>
      <c r="F153" s="129">
        <f t="shared" si="17"/>
        <v>0</v>
      </c>
      <c r="G153" s="129">
        <f t="shared" si="17"/>
        <v>0</v>
      </c>
      <c r="H153" s="129">
        <f t="shared" si="17"/>
        <v>7.9570320270539103E-4</v>
      </c>
      <c r="I153" s="129">
        <f t="shared" si="17"/>
        <v>0</v>
      </c>
      <c r="J153" s="129">
        <f t="shared" si="17"/>
        <v>0</v>
      </c>
      <c r="K153" s="129">
        <f t="shared" si="17"/>
        <v>0</v>
      </c>
      <c r="L153" s="129">
        <f t="shared" si="17"/>
        <v>0</v>
      </c>
      <c r="M153" s="129">
        <f t="shared" si="17"/>
        <v>0</v>
      </c>
      <c r="N153" s="129">
        <f t="shared" si="17"/>
        <v>0</v>
      </c>
      <c r="O153" s="129">
        <f t="shared" si="17"/>
        <v>0</v>
      </c>
      <c r="P153" s="129">
        <f t="shared" si="17"/>
        <v>2.7849612094688683E-3</v>
      </c>
      <c r="Q153" s="129">
        <f t="shared" si="17"/>
        <v>0</v>
      </c>
      <c r="R153" s="129">
        <f t="shared" si="17"/>
        <v>0</v>
      </c>
      <c r="S153" s="129">
        <f t="shared" si="17"/>
        <v>7.9570320270539103E-4</v>
      </c>
      <c r="T153" s="129">
        <f t="shared" si="17"/>
        <v>0.89456932564153557</v>
      </c>
      <c r="U153" s="136">
        <f t="shared" si="17"/>
        <v>8.7527352297592995E-3</v>
      </c>
      <c r="V153" s="129">
        <f t="shared" si="17"/>
        <v>0</v>
      </c>
      <c r="W153" s="129">
        <f t="shared" si="17"/>
        <v>9.7473642331410391E-3</v>
      </c>
      <c r="X153" s="129">
        <f t="shared" si="17"/>
        <v>2.108613487169286E-2</v>
      </c>
      <c r="Y153" s="129">
        <f t="shared" si="17"/>
        <v>8.7381763300173384E-3</v>
      </c>
      <c r="Z153" s="129">
        <f t="shared" si="17"/>
        <v>8.5366615365888299E-3</v>
      </c>
      <c r="AA153" s="129">
        <f t="shared" si="17"/>
        <v>1.1736622239904515E-2</v>
      </c>
      <c r="AB153" s="129">
        <f t="shared" si="17"/>
        <v>0</v>
      </c>
      <c r="AC153" s="129">
        <f t="shared" si="17"/>
        <v>0</v>
      </c>
      <c r="AD153" s="129">
        <f t="shared" si="17"/>
        <v>0</v>
      </c>
      <c r="AE153" s="129">
        <f t="shared" si="17"/>
        <v>2.983887010145216E-3</v>
      </c>
      <c r="AF153" s="129">
        <f t="shared" si="17"/>
        <v>4.9731450169086932E-3</v>
      </c>
      <c r="AG153" s="129">
        <f t="shared" si="17"/>
        <v>0</v>
      </c>
      <c r="AH153" s="129">
        <f t="shared" si="17"/>
        <v>0</v>
      </c>
      <c r="AI153" s="129">
        <f t="shared" si="17"/>
        <v>0</v>
      </c>
      <c r="AJ153" s="129">
        <f t="shared" si="17"/>
        <v>0</v>
      </c>
      <c r="AK153" s="129">
        <f t="shared" si="17"/>
        <v>0</v>
      </c>
      <c r="AL153" s="129">
        <f t="shared" si="17"/>
        <v>0</v>
      </c>
      <c r="AM153" s="129">
        <f t="shared" si="17"/>
        <v>0</v>
      </c>
      <c r="AN153" s="129">
        <f t="shared" si="17"/>
        <v>0</v>
      </c>
      <c r="AO153" s="129">
        <f t="shared" si="17"/>
        <v>0</v>
      </c>
      <c r="AP153" s="129">
        <f t="shared" si="17"/>
        <v>0</v>
      </c>
      <c r="AQ153" s="129">
        <f t="shared" si="17"/>
        <v>0</v>
      </c>
      <c r="AR153" s="129">
        <f t="shared" si="17"/>
        <v>0</v>
      </c>
      <c r="AS153" s="129">
        <f t="shared" si="17"/>
        <v>0</v>
      </c>
      <c r="OS153" s="24"/>
      <c r="OT153" s="24"/>
      <c r="OU153" s="24"/>
      <c r="OV153" s="24"/>
    </row>
    <row r="154" spans="1:412" x14ac:dyDescent="0.3">
      <c r="A154" s="134" t="s">
        <v>99</v>
      </c>
      <c r="D154" s="129">
        <f t="shared" ref="D154:AS154" si="18">IF($A154=D$471,D$14,D109)</f>
        <v>3.8073902636570335E-4</v>
      </c>
      <c r="E154" s="129">
        <f t="shared" si="18"/>
        <v>2.7795020985240845E-5</v>
      </c>
      <c r="F154" s="129">
        <f t="shared" si="18"/>
        <v>1.0840058184243928E-3</v>
      </c>
      <c r="G154" s="129">
        <f t="shared" si="18"/>
        <v>3.8449779029583168E-4</v>
      </c>
      <c r="H154" s="129">
        <f t="shared" si="18"/>
        <v>1.7603513290652534E-4</v>
      </c>
      <c r="I154" s="129">
        <f t="shared" si="18"/>
        <v>6.5532453104282331E-4</v>
      </c>
      <c r="J154" s="129">
        <f t="shared" si="18"/>
        <v>1.8104107150968655E-4</v>
      </c>
      <c r="K154" s="129">
        <f t="shared" si="18"/>
        <v>9.3576570650310837E-4</v>
      </c>
      <c r="L154" s="129">
        <f t="shared" si="18"/>
        <v>5.0965738541525727E-4</v>
      </c>
      <c r="M154" s="129">
        <f t="shared" si="18"/>
        <v>1.0678557572542381E-4</v>
      </c>
      <c r="N154" s="129">
        <f t="shared" si="18"/>
        <v>4.5018209238111516E-4</v>
      </c>
      <c r="O154" s="129">
        <f t="shared" si="18"/>
        <v>7.412005596064225E-5</v>
      </c>
      <c r="P154" s="129">
        <f t="shared" si="18"/>
        <v>3.0389222943863325E-3</v>
      </c>
      <c r="Q154" s="129">
        <f t="shared" si="18"/>
        <v>2.7424420705437634E-4</v>
      </c>
      <c r="R154" s="129">
        <f t="shared" si="18"/>
        <v>4.113663105815644E-4</v>
      </c>
      <c r="S154" s="129">
        <f t="shared" si="18"/>
        <v>1.4800848674640748E-2</v>
      </c>
      <c r="T154" s="129">
        <f t="shared" si="18"/>
        <v>2.7563395810363835E-3</v>
      </c>
      <c r="U154" s="129">
        <f t="shared" si="18"/>
        <v>0.38855123085617932</v>
      </c>
      <c r="V154" s="136">
        <f t="shared" si="18"/>
        <v>0.45391585520647065</v>
      </c>
      <c r="W154" s="129">
        <f t="shared" si="18"/>
        <v>9.5800172329130115E-3</v>
      </c>
      <c r="X154" s="129">
        <f t="shared" si="18"/>
        <v>1.5792204423114339E-2</v>
      </c>
      <c r="Y154" s="129">
        <f t="shared" si="18"/>
        <v>5.6742628171508125E-3</v>
      </c>
      <c r="Z154" s="129">
        <f t="shared" si="18"/>
        <v>5.2928828404641423E-3</v>
      </c>
      <c r="AA154" s="129">
        <f t="shared" si="18"/>
        <v>7.4583306310396268E-3</v>
      </c>
      <c r="AB154" s="129">
        <f t="shared" si="18"/>
        <v>2.3440467697553114E-3</v>
      </c>
      <c r="AC154" s="129">
        <f t="shared" si="18"/>
        <v>1.1720233848776557E-3</v>
      </c>
      <c r="AD154" s="129">
        <f t="shared" si="18"/>
        <v>3.4743776231551055E-4</v>
      </c>
      <c r="AE154" s="129">
        <f t="shared" si="18"/>
        <v>1.0367542827494835E-2</v>
      </c>
      <c r="AF154" s="129">
        <f t="shared" si="18"/>
        <v>1.079373314926853E-2</v>
      </c>
      <c r="AG154" s="129">
        <f t="shared" si="18"/>
        <v>4.140413532239306E-4</v>
      </c>
      <c r="AH154" s="129">
        <f t="shared" si="18"/>
        <v>4.4441678392909871E-3</v>
      </c>
      <c r="AI154" s="129">
        <f t="shared" si="18"/>
        <v>1.1117503638828495E-3</v>
      </c>
      <c r="AJ154" s="129">
        <f t="shared" si="18"/>
        <v>1.0284157764539111E-3</v>
      </c>
      <c r="AK154" s="129">
        <f t="shared" si="18"/>
        <v>1.2498494436363302E-2</v>
      </c>
      <c r="AL154" s="129">
        <f t="shared" si="18"/>
        <v>1.7649838325627934E-3</v>
      </c>
      <c r="AM154" s="129">
        <f t="shared" si="18"/>
        <v>2.7331770635486829E-4</v>
      </c>
      <c r="AN154" s="129">
        <f t="shared" si="18"/>
        <v>1.9705243231652753E-3</v>
      </c>
      <c r="AO154" s="129">
        <f t="shared" si="18"/>
        <v>1.4916661262079252E-3</v>
      </c>
      <c r="AP154" s="129">
        <f t="shared" si="18"/>
        <v>2.7161919726090551E-3</v>
      </c>
      <c r="AQ154" s="129">
        <f t="shared" si="18"/>
        <v>4.1411010228042581E-4</v>
      </c>
      <c r="AR154" s="129">
        <f t="shared" si="18"/>
        <v>3.3506228359653496E-3</v>
      </c>
      <c r="AS154" s="129">
        <f t="shared" si="18"/>
        <v>0</v>
      </c>
      <c r="OS154" s="24"/>
      <c r="OT154" s="24"/>
      <c r="OU154" s="24"/>
      <c r="OV154" s="24"/>
    </row>
    <row r="155" spans="1:412" x14ac:dyDescent="0.3">
      <c r="A155" s="134" t="s">
        <v>100</v>
      </c>
      <c r="D155" s="129">
        <f t="shared" ref="D155:AS155" si="19">IF($A155=D$471,D$14,D110)</f>
        <v>2.7239875116410225E-4</v>
      </c>
      <c r="E155" s="129">
        <f t="shared" si="19"/>
        <v>1.2774506729842409E-4</v>
      </c>
      <c r="F155" s="129">
        <f t="shared" si="19"/>
        <v>3.1820134945243824E-3</v>
      </c>
      <c r="G155" s="129">
        <f t="shared" si="19"/>
        <v>1.1613187936220372E-4</v>
      </c>
      <c r="H155" s="129">
        <f t="shared" si="19"/>
        <v>1.0451869142598335E-4</v>
      </c>
      <c r="I155" s="129">
        <f t="shared" si="19"/>
        <v>4.4449901645471162E-4</v>
      </c>
      <c r="J155" s="129">
        <f t="shared" si="19"/>
        <v>2.1349036676080471E-4</v>
      </c>
      <c r="K155" s="129">
        <f t="shared" si="19"/>
        <v>1.2774506729842409E-4</v>
      </c>
      <c r="L155" s="129">
        <f t="shared" si="19"/>
        <v>6.5698912348170801E-4</v>
      </c>
      <c r="M155" s="129">
        <f t="shared" si="19"/>
        <v>4.7676813896670589E-5</v>
      </c>
      <c r="N155" s="129">
        <f t="shared" si="19"/>
        <v>4.5013425998285202E-4</v>
      </c>
      <c r="O155" s="129">
        <f t="shared" si="19"/>
        <v>6.9679127617322236E-5</v>
      </c>
      <c r="P155" s="129">
        <f t="shared" si="19"/>
        <v>2.6942596012031264E-3</v>
      </c>
      <c r="Q155" s="129">
        <f t="shared" si="19"/>
        <v>5.1562554436818456E-4</v>
      </c>
      <c r="R155" s="129">
        <f t="shared" si="19"/>
        <v>7.7343831655227657E-4</v>
      </c>
      <c r="S155" s="129">
        <f t="shared" si="19"/>
        <v>2.2761848354991929E-3</v>
      </c>
      <c r="T155" s="129">
        <f t="shared" si="19"/>
        <v>4.1575212811668935E-3</v>
      </c>
      <c r="U155" s="129">
        <f t="shared" si="19"/>
        <v>7.1537237687117495E-3</v>
      </c>
      <c r="V155" s="129">
        <f t="shared" si="19"/>
        <v>0.14273769292408459</v>
      </c>
      <c r="W155" s="136">
        <f t="shared" si="19"/>
        <v>0.61331568128767033</v>
      </c>
      <c r="X155" s="129">
        <f t="shared" si="19"/>
        <v>3.3852442834082383E-2</v>
      </c>
      <c r="Y155" s="129">
        <f t="shared" si="19"/>
        <v>1.580865970183121E-2</v>
      </c>
      <c r="Z155" s="129">
        <f t="shared" si="19"/>
        <v>3.3166564783800975E-3</v>
      </c>
      <c r="AA155" s="129">
        <f t="shared" si="19"/>
        <v>2.1983764763265162E-2</v>
      </c>
      <c r="AB155" s="129">
        <f t="shared" si="19"/>
        <v>1.8782395955513748E-2</v>
      </c>
      <c r="AC155" s="129">
        <f t="shared" si="19"/>
        <v>9.3911979777568742E-3</v>
      </c>
      <c r="AD155" s="129">
        <f t="shared" si="19"/>
        <v>8.4776271934408718E-4</v>
      </c>
      <c r="AE155" s="129">
        <f t="shared" si="19"/>
        <v>4.4304311976680721E-2</v>
      </c>
      <c r="AF155" s="129">
        <f t="shared" si="19"/>
        <v>1.2391271527947138E-2</v>
      </c>
      <c r="AG155" s="129">
        <f t="shared" si="19"/>
        <v>3.9814088319971193E-3</v>
      </c>
      <c r="AH155" s="129">
        <f t="shared" si="19"/>
        <v>1.2269500699724892E-4</v>
      </c>
      <c r="AI155" s="129">
        <f t="shared" si="19"/>
        <v>2.7785110107096461E-4</v>
      </c>
      <c r="AJ155" s="129">
        <f t="shared" si="19"/>
        <v>3.4955695688023321E-3</v>
      </c>
      <c r="AK155" s="129">
        <f t="shared" si="19"/>
        <v>2.3226375872440743E-4</v>
      </c>
      <c r="AL155" s="129">
        <f t="shared" si="19"/>
        <v>2.2065057078818706E-4</v>
      </c>
      <c r="AM155" s="129">
        <f t="shared" si="19"/>
        <v>1.8697232577314796E-3</v>
      </c>
      <c r="AN155" s="129">
        <f t="shared" si="19"/>
        <v>2.6045932838100346E-3</v>
      </c>
      <c r="AO155" s="129">
        <f t="shared" si="19"/>
        <v>3.9484838983149266E-4</v>
      </c>
      <c r="AP155" s="129">
        <f t="shared" si="19"/>
        <v>1.0821297446434743E-3</v>
      </c>
      <c r="AQ155" s="129">
        <f t="shared" si="19"/>
        <v>2.3168702585918419E-3</v>
      </c>
      <c r="AR155" s="129">
        <f t="shared" si="19"/>
        <v>2.144299879865268E-3</v>
      </c>
      <c r="AS155" s="129">
        <f t="shared" si="19"/>
        <v>0</v>
      </c>
      <c r="OS155" s="24"/>
      <c r="OT155" s="24"/>
      <c r="OU155" s="24"/>
      <c r="OV155" s="24"/>
    </row>
    <row r="156" spans="1:412" x14ac:dyDescent="0.3">
      <c r="A156" s="134" t="s">
        <v>101</v>
      </c>
      <c r="D156" s="129">
        <f t="shared" ref="D156:AS156" si="20">IF($A156=D$471,D$14,D111)</f>
        <v>0</v>
      </c>
      <c r="E156" s="129">
        <f t="shared" si="20"/>
        <v>6.2022260962853691E-4</v>
      </c>
      <c r="F156" s="129">
        <f t="shared" si="20"/>
        <v>6.4369049215502209E-3</v>
      </c>
      <c r="G156" s="129">
        <f t="shared" si="20"/>
        <v>4.3918465870993696E-3</v>
      </c>
      <c r="H156" s="129">
        <f t="shared" si="20"/>
        <v>2.0618211076840554E-3</v>
      </c>
      <c r="I156" s="129">
        <f t="shared" si="20"/>
        <v>0</v>
      </c>
      <c r="J156" s="129">
        <f t="shared" si="20"/>
        <v>5.3940661978382187E-5</v>
      </c>
      <c r="K156" s="129">
        <f t="shared" si="20"/>
        <v>0</v>
      </c>
      <c r="L156" s="129">
        <f t="shared" si="20"/>
        <v>0</v>
      </c>
      <c r="M156" s="129">
        <f t="shared" si="20"/>
        <v>0</v>
      </c>
      <c r="N156" s="129">
        <f t="shared" si="20"/>
        <v>5.3176909102386365E-6</v>
      </c>
      <c r="O156" s="129">
        <f t="shared" si="20"/>
        <v>0</v>
      </c>
      <c r="P156" s="129">
        <f t="shared" si="20"/>
        <v>5.9675472710205178E-3</v>
      </c>
      <c r="Q156" s="129">
        <f t="shared" si="20"/>
        <v>5.0958830628939256E-4</v>
      </c>
      <c r="R156" s="129">
        <f t="shared" si="20"/>
        <v>7.6438245943408873E-4</v>
      </c>
      <c r="S156" s="129">
        <f t="shared" si="20"/>
        <v>9.8900362075901842E-4</v>
      </c>
      <c r="T156" s="129">
        <f t="shared" si="20"/>
        <v>2.7993831299450178E-3</v>
      </c>
      <c r="U156" s="129">
        <f t="shared" si="20"/>
        <v>8.5154888024674795E-3</v>
      </c>
      <c r="V156" s="129">
        <f t="shared" si="20"/>
        <v>6.7386348397478878E-3</v>
      </c>
      <c r="W156" s="129">
        <f t="shared" si="20"/>
        <v>0.26553909078717985</v>
      </c>
      <c r="X156" s="136">
        <f t="shared" si="20"/>
        <v>0.65814000268204376</v>
      </c>
      <c r="Y156" s="129">
        <f t="shared" si="20"/>
        <v>4.5023662165636523E-3</v>
      </c>
      <c r="Z156" s="129">
        <f t="shared" si="20"/>
        <v>1.0307371259915426E-3</v>
      </c>
      <c r="AA156" s="129">
        <f t="shared" si="20"/>
        <v>1.0325868311653479E-2</v>
      </c>
      <c r="AB156" s="129">
        <f t="shared" si="20"/>
        <v>0</v>
      </c>
      <c r="AC156" s="129">
        <f t="shared" si="20"/>
        <v>0</v>
      </c>
      <c r="AD156" s="129">
        <f t="shared" si="20"/>
        <v>0</v>
      </c>
      <c r="AE156" s="129">
        <f t="shared" si="20"/>
        <v>1.1063430333914442E-3</v>
      </c>
      <c r="AF156" s="129">
        <f t="shared" si="20"/>
        <v>1.2287112779938313E-2</v>
      </c>
      <c r="AG156" s="129">
        <f t="shared" si="20"/>
        <v>0</v>
      </c>
      <c r="AH156" s="129">
        <f t="shared" si="20"/>
        <v>1.8946773418469467E-6</v>
      </c>
      <c r="AI156" s="129">
        <f t="shared" si="20"/>
        <v>0</v>
      </c>
      <c r="AJ156" s="129">
        <f t="shared" si="20"/>
        <v>0</v>
      </c>
      <c r="AK156" s="129">
        <f t="shared" si="20"/>
        <v>0</v>
      </c>
      <c r="AL156" s="129">
        <f t="shared" si="20"/>
        <v>0</v>
      </c>
      <c r="AM156" s="129">
        <f t="shared" si="20"/>
        <v>0</v>
      </c>
      <c r="AN156" s="129">
        <f t="shared" si="20"/>
        <v>1.7323278959387363E-6</v>
      </c>
      <c r="AO156" s="129">
        <f t="shared" si="20"/>
        <v>0</v>
      </c>
      <c r="AP156" s="129">
        <f t="shared" si="20"/>
        <v>0</v>
      </c>
      <c r="AQ156" s="129">
        <f t="shared" si="20"/>
        <v>0</v>
      </c>
      <c r="AR156" s="129">
        <f t="shared" si="20"/>
        <v>1.6462142641119552E-3</v>
      </c>
      <c r="AS156" s="129">
        <f t="shared" si="20"/>
        <v>0</v>
      </c>
      <c r="OS156" s="24"/>
      <c r="OT156" s="24"/>
      <c r="OU156" s="24"/>
      <c r="OV156" s="24"/>
    </row>
    <row r="157" spans="1:412" x14ac:dyDescent="0.3">
      <c r="A157" s="134" t="s">
        <v>102</v>
      </c>
      <c r="D157" s="129">
        <f t="shared" ref="D157:AS157" si="21">IF($A157=D$471,D$14,D112)</f>
        <v>2.6064040357760624E-5</v>
      </c>
      <c r="E157" s="129">
        <f t="shared" si="21"/>
        <v>1.0390865861815259E-4</v>
      </c>
      <c r="F157" s="129">
        <f t="shared" si="21"/>
        <v>4.3421224313464372E-3</v>
      </c>
      <c r="G157" s="129">
        <f t="shared" si="21"/>
        <v>3.6997779962524031E-3</v>
      </c>
      <c r="H157" s="129">
        <f t="shared" si="21"/>
        <v>1.4074900121913399E-3</v>
      </c>
      <c r="I157" s="129">
        <f t="shared" si="21"/>
        <v>2.7159311309771922E-4</v>
      </c>
      <c r="J157" s="129">
        <f t="shared" si="21"/>
        <v>1.242532029591499E-4</v>
      </c>
      <c r="K157" s="129">
        <f t="shared" si="21"/>
        <v>1.2909863646497747E-4</v>
      </c>
      <c r="L157" s="129">
        <f t="shared" si="21"/>
        <v>1.3910318886378853E-3</v>
      </c>
      <c r="M157" s="129">
        <f t="shared" si="21"/>
        <v>3.0201687272479447E-5</v>
      </c>
      <c r="N157" s="129">
        <f t="shared" si="21"/>
        <v>7.91225186871381E-4</v>
      </c>
      <c r="O157" s="129">
        <f t="shared" si="21"/>
        <v>1.2594988923412437E-5</v>
      </c>
      <c r="P157" s="129">
        <f t="shared" si="21"/>
        <v>4.3601789373275942E-3</v>
      </c>
      <c r="Q157" s="129">
        <f t="shared" si="21"/>
        <v>6.193893572272592E-4</v>
      </c>
      <c r="R157" s="129">
        <f t="shared" si="21"/>
        <v>9.2908403584088858E-4</v>
      </c>
      <c r="S157" s="129">
        <f t="shared" si="21"/>
        <v>1.2500526506486842E-3</v>
      </c>
      <c r="T157" s="129">
        <f t="shared" si="21"/>
        <v>1.379151287113662E-3</v>
      </c>
      <c r="U157" s="129">
        <f t="shared" si="21"/>
        <v>5.3141362537086623E-3</v>
      </c>
      <c r="V157" s="129">
        <f t="shared" si="21"/>
        <v>8.9266983994685644E-3</v>
      </c>
      <c r="W157" s="129">
        <f t="shared" si="21"/>
        <v>6.7942800418015975E-3</v>
      </c>
      <c r="X157" s="129">
        <f t="shared" si="21"/>
        <v>0.25685780459096497</v>
      </c>
      <c r="Y157" s="136">
        <f t="shared" si="21"/>
        <v>0.44131130103187144</v>
      </c>
      <c r="Z157" s="129">
        <f t="shared" si="21"/>
        <v>2.1605214729578798E-3</v>
      </c>
      <c r="AA157" s="129">
        <f t="shared" si="21"/>
        <v>1.8712615118547229E-2</v>
      </c>
      <c r="AB157" s="129">
        <f t="shared" si="21"/>
        <v>4.4082461231943537E-5</v>
      </c>
      <c r="AC157" s="129">
        <f t="shared" si="21"/>
        <v>2.2041230615971768E-5</v>
      </c>
      <c r="AD157" s="129">
        <f t="shared" si="21"/>
        <v>1.4484237261924303E-4</v>
      </c>
      <c r="AE157" s="129">
        <f t="shared" si="21"/>
        <v>4.2445112671899909E-3</v>
      </c>
      <c r="AF157" s="129">
        <f t="shared" si="21"/>
        <v>4.2286606743361316E-3</v>
      </c>
      <c r="AG157" s="129">
        <f t="shared" si="21"/>
        <v>1.5915940382394069E-3</v>
      </c>
      <c r="AH157" s="129">
        <f t="shared" si="21"/>
        <v>1.4235973846340716E-6</v>
      </c>
      <c r="AI157" s="129">
        <f t="shared" si="21"/>
        <v>0</v>
      </c>
      <c r="AJ157" s="129">
        <f t="shared" si="21"/>
        <v>1.2594988923412439E-4</v>
      </c>
      <c r="AK157" s="129">
        <f t="shared" si="21"/>
        <v>4.0933714001090418E-5</v>
      </c>
      <c r="AL157" s="129">
        <f t="shared" si="21"/>
        <v>1.2594988923412437E-5</v>
      </c>
      <c r="AM157" s="129">
        <f t="shared" si="21"/>
        <v>0</v>
      </c>
      <c r="AN157" s="129">
        <f t="shared" si="21"/>
        <v>4.100013392976109E-4</v>
      </c>
      <c r="AO157" s="129">
        <f t="shared" si="21"/>
        <v>6.8327814909512475E-4</v>
      </c>
      <c r="AP157" s="129">
        <f t="shared" si="21"/>
        <v>6.9858038726626683E-6</v>
      </c>
      <c r="AQ157" s="129">
        <f t="shared" si="21"/>
        <v>3.7770670957833997E-5</v>
      </c>
      <c r="AR157" s="129">
        <f t="shared" si="21"/>
        <v>0</v>
      </c>
      <c r="AS157" s="129">
        <f t="shared" si="21"/>
        <v>0</v>
      </c>
      <c r="OS157" s="24"/>
      <c r="OT157" s="24"/>
      <c r="OU157" s="24"/>
      <c r="OV157" s="24"/>
    </row>
    <row r="158" spans="1:412" x14ac:dyDescent="0.3">
      <c r="A158" s="134" t="s">
        <v>103</v>
      </c>
      <c r="D158" s="129">
        <f t="shared" ref="D158:AS158" si="22">IF($A158=D$471,D$14,D113)</f>
        <v>0</v>
      </c>
      <c r="E158" s="129">
        <f t="shared" si="22"/>
        <v>0</v>
      </c>
      <c r="F158" s="129">
        <f t="shared" si="22"/>
        <v>0</v>
      </c>
      <c r="G158" s="129">
        <f t="shared" si="22"/>
        <v>0</v>
      </c>
      <c r="H158" s="129">
        <f t="shared" si="22"/>
        <v>0</v>
      </c>
      <c r="I158" s="129">
        <f t="shared" si="22"/>
        <v>0</v>
      </c>
      <c r="J158" s="129">
        <f t="shared" si="22"/>
        <v>3.3451638595799807E-4</v>
      </c>
      <c r="K158" s="129">
        <f t="shared" si="22"/>
        <v>5.191509404076682E-4</v>
      </c>
      <c r="L158" s="129">
        <f t="shared" si="22"/>
        <v>0</v>
      </c>
      <c r="M158" s="129">
        <f t="shared" si="22"/>
        <v>0</v>
      </c>
      <c r="N158" s="129">
        <f t="shared" si="22"/>
        <v>7.0763399811857625E-5</v>
      </c>
      <c r="O158" s="129">
        <f t="shared" si="22"/>
        <v>0</v>
      </c>
      <c r="P158" s="129">
        <f t="shared" si="22"/>
        <v>5.3682359795001007E-3</v>
      </c>
      <c r="Q158" s="129">
        <f t="shared" si="22"/>
        <v>1.4631280133378777E-4</v>
      </c>
      <c r="R158" s="129">
        <f t="shared" si="22"/>
        <v>2.1946920200068159E-4</v>
      </c>
      <c r="S158" s="129">
        <f t="shared" si="22"/>
        <v>2.0500663933533091E-4</v>
      </c>
      <c r="T158" s="129">
        <f t="shared" si="22"/>
        <v>1.8495139803886929E-3</v>
      </c>
      <c r="U158" s="129">
        <f t="shared" si="22"/>
        <v>4.1904425639614417E-3</v>
      </c>
      <c r="V158" s="129">
        <f t="shared" si="22"/>
        <v>8.3543143760459056E-4</v>
      </c>
      <c r="W158" s="129">
        <f t="shared" si="22"/>
        <v>2.2706975108221128E-3</v>
      </c>
      <c r="X158" s="129">
        <f t="shared" si="22"/>
        <v>1.1457895160381848E-2</v>
      </c>
      <c r="Y158" s="129">
        <f t="shared" si="22"/>
        <v>0.16209741983177464</v>
      </c>
      <c r="Z158" s="136">
        <f t="shared" si="22"/>
        <v>0.24375169469190283</v>
      </c>
      <c r="AA158" s="129">
        <f t="shared" si="22"/>
        <v>1.3982677483939856E-2</v>
      </c>
      <c r="AB158" s="129">
        <f t="shared" si="22"/>
        <v>0</v>
      </c>
      <c r="AC158" s="129">
        <f t="shared" si="22"/>
        <v>0</v>
      </c>
      <c r="AD158" s="129">
        <f t="shared" si="22"/>
        <v>0</v>
      </c>
      <c r="AE158" s="129">
        <f t="shared" si="22"/>
        <v>0</v>
      </c>
      <c r="AF158" s="129">
        <f t="shared" si="22"/>
        <v>3.211018711102992E-2</v>
      </c>
      <c r="AG158" s="129">
        <f t="shared" si="22"/>
        <v>1.3495255086395623E-2</v>
      </c>
      <c r="AH158" s="129">
        <f t="shared" si="22"/>
        <v>0</v>
      </c>
      <c r="AI158" s="129">
        <f t="shared" si="22"/>
        <v>0</v>
      </c>
      <c r="AJ158" s="129">
        <f t="shared" si="22"/>
        <v>0</v>
      </c>
      <c r="AK158" s="129">
        <f t="shared" si="22"/>
        <v>0</v>
      </c>
      <c r="AL158" s="129">
        <f t="shared" si="22"/>
        <v>0</v>
      </c>
      <c r="AM158" s="129">
        <f t="shared" si="22"/>
        <v>0</v>
      </c>
      <c r="AN158" s="129">
        <f t="shared" si="22"/>
        <v>2.2221868310035957E-5</v>
      </c>
      <c r="AO158" s="129">
        <f t="shared" si="22"/>
        <v>2.8530121419960457E-4</v>
      </c>
      <c r="AP158" s="129">
        <f t="shared" si="22"/>
        <v>3.2051337890559958E-4</v>
      </c>
      <c r="AQ158" s="129">
        <f t="shared" si="22"/>
        <v>1.4830675387054237E-4</v>
      </c>
      <c r="AR158" s="129">
        <f t="shared" si="22"/>
        <v>8.038557906524165E-5</v>
      </c>
      <c r="AS158" s="129">
        <f t="shared" si="22"/>
        <v>0</v>
      </c>
      <c r="OS158" s="24"/>
      <c r="OT158" s="24"/>
      <c r="OU158" s="24"/>
      <c r="OV158" s="24"/>
    </row>
    <row r="159" spans="1:412" x14ac:dyDescent="0.3">
      <c r="A159" s="134" t="s">
        <v>104</v>
      </c>
      <c r="D159" s="129">
        <f t="shared" ref="D159:AS159" si="23">IF($A159=D$471,D$14,D114)</f>
        <v>1.9161194608126368E-5</v>
      </c>
      <c r="E159" s="129">
        <f t="shared" si="23"/>
        <v>0</v>
      </c>
      <c r="F159" s="129">
        <f t="shared" si="23"/>
        <v>2.7222736429465889E-4</v>
      </c>
      <c r="G159" s="129">
        <f t="shared" si="23"/>
        <v>1.3611368214732944E-4</v>
      </c>
      <c r="H159" s="129">
        <f t="shared" si="23"/>
        <v>2.7222736429465889E-5</v>
      </c>
      <c r="I159" s="129">
        <f t="shared" si="23"/>
        <v>6.9557714890477787E-5</v>
      </c>
      <c r="J159" s="129">
        <f t="shared" si="23"/>
        <v>7.1355701067425713E-3</v>
      </c>
      <c r="K159" s="129">
        <f t="shared" si="23"/>
        <v>2.45004627865193E-4</v>
      </c>
      <c r="L159" s="129">
        <f t="shared" si="23"/>
        <v>3.3925062964263123E-3</v>
      </c>
      <c r="M159" s="129">
        <f t="shared" si="23"/>
        <v>2.4353384661936976E-5</v>
      </c>
      <c r="N159" s="129">
        <f t="shared" si="23"/>
        <v>3.5377474648822438E-3</v>
      </c>
      <c r="O159" s="129">
        <f t="shared" si="23"/>
        <v>2.831164588664452E-3</v>
      </c>
      <c r="P159" s="129">
        <f t="shared" si="23"/>
        <v>1.2713017912560571E-2</v>
      </c>
      <c r="Q159" s="129">
        <f t="shared" si="23"/>
        <v>2.5262699406544348E-3</v>
      </c>
      <c r="R159" s="129">
        <f t="shared" si="23"/>
        <v>3.7894049109816513E-3</v>
      </c>
      <c r="S159" s="129">
        <f t="shared" si="23"/>
        <v>5.4445472858931777E-5</v>
      </c>
      <c r="T159" s="129">
        <f t="shared" si="23"/>
        <v>2.1778189143572711E-3</v>
      </c>
      <c r="U159" s="129">
        <f t="shared" si="23"/>
        <v>2.5044917515108615E-3</v>
      </c>
      <c r="V159" s="129">
        <f t="shared" si="23"/>
        <v>5.4173245494637118E-3</v>
      </c>
      <c r="W159" s="129">
        <f t="shared" si="23"/>
        <v>8.1668209288397666E-5</v>
      </c>
      <c r="X159" s="129">
        <f t="shared" si="23"/>
        <v>4.6006424565797352E-3</v>
      </c>
      <c r="Y159" s="129">
        <f t="shared" si="23"/>
        <v>1.1438302290171739E-3</v>
      </c>
      <c r="Z159" s="129">
        <f t="shared" si="23"/>
        <v>0.43397640540666588</v>
      </c>
      <c r="AA159" s="136">
        <f t="shared" si="23"/>
        <v>6.8056841073664727E-4</v>
      </c>
      <c r="AB159" s="129">
        <f t="shared" si="23"/>
        <v>2.9037585524763616E-4</v>
      </c>
      <c r="AC159" s="129">
        <f t="shared" si="23"/>
        <v>1.4518792762381808E-4</v>
      </c>
      <c r="AD159" s="129">
        <f t="shared" si="23"/>
        <v>2.1778189143572711E-4</v>
      </c>
      <c r="AE159" s="129">
        <f t="shared" si="23"/>
        <v>3.6478466815484298E-3</v>
      </c>
      <c r="AF159" s="129">
        <f t="shared" si="23"/>
        <v>1.0181303424620243E-2</v>
      </c>
      <c r="AG159" s="129">
        <f t="shared" si="23"/>
        <v>5.4079245637560322E-4</v>
      </c>
      <c r="AH159" s="129">
        <f t="shared" si="23"/>
        <v>2.7222736429465889E-5</v>
      </c>
      <c r="AI159" s="129">
        <f t="shared" si="23"/>
        <v>1.6021373604756259E-4</v>
      </c>
      <c r="AJ159" s="129">
        <f t="shared" si="23"/>
        <v>0</v>
      </c>
      <c r="AK159" s="129">
        <f t="shared" si="23"/>
        <v>4.3556378287145422E-4</v>
      </c>
      <c r="AL159" s="129">
        <f t="shared" si="23"/>
        <v>1.1978004028964991E-3</v>
      </c>
      <c r="AM159" s="129">
        <f t="shared" si="23"/>
        <v>6.2612293787771538E-4</v>
      </c>
      <c r="AN159" s="129">
        <f t="shared" si="23"/>
        <v>1.2143530067265187E-3</v>
      </c>
      <c r="AO159" s="129">
        <f t="shared" si="23"/>
        <v>2.45004627865193E-4</v>
      </c>
      <c r="AP159" s="129">
        <f t="shared" si="23"/>
        <v>3.6994956668590347E-3</v>
      </c>
      <c r="AQ159" s="129">
        <f t="shared" si="23"/>
        <v>3.0191195397411209E-2</v>
      </c>
      <c r="AR159" s="129">
        <f t="shared" si="23"/>
        <v>6.6201962399798069E-4</v>
      </c>
      <c r="AS159" s="129">
        <f t="shared" si="23"/>
        <v>0</v>
      </c>
      <c r="OS159" s="24"/>
      <c r="OT159" s="24"/>
      <c r="OU159" s="24"/>
      <c r="OV159" s="24"/>
    </row>
    <row r="160" spans="1:412" x14ac:dyDescent="0.3">
      <c r="A160" s="134" t="s">
        <v>201</v>
      </c>
      <c r="D160" s="129">
        <f t="shared" ref="D160:AS160" si="24">IF($A160=D$471,D$14,D115)</f>
        <v>2.1050749082394856E-4</v>
      </c>
      <c r="E160" s="129">
        <f t="shared" si="24"/>
        <v>2.6514935988620199E-3</v>
      </c>
      <c r="F160" s="129">
        <f t="shared" si="24"/>
        <v>6.9985775248933143E-3</v>
      </c>
      <c r="G160" s="129">
        <f t="shared" si="24"/>
        <v>4.2219061166429584E-3</v>
      </c>
      <c r="H160" s="129">
        <f t="shared" si="24"/>
        <v>3.1294452347083923E-3</v>
      </c>
      <c r="I160" s="129">
        <f t="shared" si="24"/>
        <v>2.5939702800793275E-3</v>
      </c>
      <c r="J160" s="129">
        <f t="shared" si="24"/>
        <v>7.4105806096978278E-4</v>
      </c>
      <c r="K160" s="129">
        <f t="shared" si="24"/>
        <v>1.8321479374110953E-3</v>
      </c>
      <c r="L160" s="129">
        <f t="shared" si="24"/>
        <v>8.6924590674356539E-3</v>
      </c>
      <c r="M160" s="129">
        <f t="shared" si="24"/>
        <v>1.0100300141789699E-3</v>
      </c>
      <c r="N160" s="129">
        <f t="shared" si="24"/>
        <v>1.9115525507517757E-3</v>
      </c>
      <c r="O160" s="129">
        <f t="shared" si="24"/>
        <v>2.2532005689900425E-3</v>
      </c>
      <c r="P160" s="129">
        <f t="shared" si="24"/>
        <v>1.8207681365576102E-3</v>
      </c>
      <c r="Q160" s="129">
        <f t="shared" si="24"/>
        <v>3.8145092460881934E-3</v>
      </c>
      <c r="R160" s="129">
        <f t="shared" si="24"/>
        <v>5.7217638691322908E-3</v>
      </c>
      <c r="S160" s="129">
        <f t="shared" si="24"/>
        <v>3.4731152204836413E-2</v>
      </c>
      <c r="T160" s="129">
        <f t="shared" si="24"/>
        <v>7.2034139402560454E-3</v>
      </c>
      <c r="U160" s="129">
        <f t="shared" si="24"/>
        <v>7.1237553342816508E-3</v>
      </c>
      <c r="V160" s="129">
        <f t="shared" si="24"/>
        <v>3.3911806543385488E-3</v>
      </c>
      <c r="W160" s="129">
        <f t="shared" si="24"/>
        <v>2.2532005689900425E-3</v>
      </c>
      <c r="X160" s="129">
        <f t="shared" si="24"/>
        <v>1.5886201991465149E-2</v>
      </c>
      <c r="Y160" s="129">
        <f t="shared" si="24"/>
        <v>1.1218289953889894E-3</v>
      </c>
      <c r="Z160" s="129">
        <f t="shared" si="24"/>
        <v>3.1221954603173167E-3</v>
      </c>
      <c r="AA160" s="129">
        <f t="shared" si="24"/>
        <v>0.68046657183499293</v>
      </c>
      <c r="AB160" s="136">
        <f t="shared" si="24"/>
        <v>4.4001896633475579E-4</v>
      </c>
      <c r="AC160" s="129">
        <f t="shared" si="24"/>
        <v>2.2000948316737789E-4</v>
      </c>
      <c r="AD160" s="129">
        <f t="shared" si="24"/>
        <v>3.800853485064011E-3</v>
      </c>
      <c r="AE160" s="129">
        <f t="shared" si="24"/>
        <v>8.3413940256045517E-3</v>
      </c>
      <c r="AF160" s="129">
        <f t="shared" si="24"/>
        <v>8.9479374110953053E-2</v>
      </c>
      <c r="AG160" s="129">
        <f t="shared" si="24"/>
        <v>3.7567140953415619E-3</v>
      </c>
      <c r="AH160" s="129">
        <f t="shared" si="24"/>
        <v>3.6594046507906086E-4</v>
      </c>
      <c r="AI160" s="129">
        <f t="shared" si="24"/>
        <v>1.1059051682050659E-3</v>
      </c>
      <c r="AJ160" s="129">
        <f t="shared" si="24"/>
        <v>1.8890469416785207E-3</v>
      </c>
      <c r="AK160" s="129">
        <f t="shared" si="24"/>
        <v>3.3115220483641537E-3</v>
      </c>
      <c r="AL160" s="129">
        <f t="shared" si="24"/>
        <v>4.8933143669985777E-4</v>
      </c>
      <c r="AM160" s="129">
        <f t="shared" si="24"/>
        <v>3.4139402560455192E-4</v>
      </c>
      <c r="AN160" s="129">
        <f t="shared" si="24"/>
        <v>4.1163471870161866E-3</v>
      </c>
      <c r="AO160" s="129">
        <f t="shared" si="24"/>
        <v>6.714082503556188E-4</v>
      </c>
      <c r="AP160" s="129">
        <f t="shared" si="24"/>
        <v>1.6831467891621832E-5</v>
      </c>
      <c r="AQ160" s="129">
        <f t="shared" si="24"/>
        <v>5.9350410495217029E-6</v>
      </c>
      <c r="AR160" s="129">
        <f t="shared" si="24"/>
        <v>1.4287229694854573E-3</v>
      </c>
      <c r="AS160" s="129">
        <f t="shared" si="24"/>
        <v>0</v>
      </c>
      <c r="OS160" s="24"/>
      <c r="OT160" s="24"/>
      <c r="OU160" s="24"/>
      <c r="OV160" s="24"/>
    </row>
    <row r="161" spans="1:412" x14ac:dyDescent="0.3">
      <c r="A161" s="134" t="s">
        <v>202</v>
      </c>
      <c r="D161" s="129">
        <f t="shared" ref="D161:AS161" si="25">IF($A161=D$471,D$14,D116)</f>
        <v>0</v>
      </c>
      <c r="E161" s="129">
        <f t="shared" si="25"/>
        <v>0</v>
      </c>
      <c r="F161" s="129">
        <f t="shared" si="25"/>
        <v>0</v>
      </c>
      <c r="G161" s="129">
        <f t="shared" si="25"/>
        <v>0</v>
      </c>
      <c r="H161" s="129">
        <f t="shared" si="25"/>
        <v>0</v>
      </c>
      <c r="I161" s="129">
        <f t="shared" si="25"/>
        <v>0</v>
      </c>
      <c r="J161" s="129">
        <f t="shared" si="25"/>
        <v>0</v>
      </c>
      <c r="K161" s="129">
        <f t="shared" si="25"/>
        <v>0</v>
      </c>
      <c r="L161" s="129">
        <f t="shared" si="25"/>
        <v>0</v>
      </c>
      <c r="M161" s="129">
        <f t="shared" si="25"/>
        <v>0</v>
      </c>
      <c r="N161" s="129">
        <f t="shared" si="25"/>
        <v>0</v>
      </c>
      <c r="O161" s="129">
        <f t="shared" si="25"/>
        <v>0</v>
      </c>
      <c r="P161" s="129">
        <f t="shared" si="25"/>
        <v>0</v>
      </c>
      <c r="Q161" s="129">
        <f t="shared" si="25"/>
        <v>0</v>
      </c>
      <c r="R161" s="129">
        <f t="shared" si="25"/>
        <v>0</v>
      </c>
      <c r="S161" s="129">
        <f t="shared" si="25"/>
        <v>0</v>
      </c>
      <c r="T161" s="129">
        <f t="shared" si="25"/>
        <v>0</v>
      </c>
      <c r="U161" s="129">
        <f t="shared" si="25"/>
        <v>0</v>
      </c>
      <c r="V161" s="129">
        <f t="shared" si="25"/>
        <v>0</v>
      </c>
      <c r="W161" s="129">
        <f t="shared" si="25"/>
        <v>0</v>
      </c>
      <c r="X161" s="129">
        <f t="shared" si="25"/>
        <v>0</v>
      </c>
      <c r="Y161" s="129">
        <f t="shared" si="25"/>
        <v>0</v>
      </c>
      <c r="Z161" s="129">
        <f t="shared" si="25"/>
        <v>0</v>
      </c>
      <c r="AA161" s="129">
        <f t="shared" si="25"/>
        <v>0</v>
      </c>
      <c r="AB161" s="129">
        <f t="shared" si="25"/>
        <v>0.66543248989438242</v>
      </c>
      <c r="AC161" s="136">
        <f t="shared" si="25"/>
        <v>0.33271624494719121</v>
      </c>
      <c r="AD161" s="129">
        <f t="shared" si="25"/>
        <v>0</v>
      </c>
      <c r="AE161" s="129">
        <f t="shared" si="25"/>
        <v>0</v>
      </c>
      <c r="AF161" s="129">
        <f t="shared" si="25"/>
        <v>0</v>
      </c>
      <c r="AG161" s="129">
        <f t="shared" si="25"/>
        <v>7.0368827491144902E-7</v>
      </c>
      <c r="AH161" s="129">
        <f t="shared" si="25"/>
        <v>0</v>
      </c>
      <c r="AI161" s="129">
        <f t="shared" si="25"/>
        <v>0</v>
      </c>
      <c r="AJ161" s="129">
        <f t="shared" si="25"/>
        <v>0</v>
      </c>
      <c r="AK161" s="129">
        <f t="shared" si="25"/>
        <v>0</v>
      </c>
      <c r="AL161" s="129">
        <f t="shared" si="25"/>
        <v>7.634083127531175E-6</v>
      </c>
      <c r="AM161" s="129">
        <f t="shared" si="25"/>
        <v>0</v>
      </c>
      <c r="AN161" s="129">
        <f t="shared" si="25"/>
        <v>0</v>
      </c>
      <c r="AO161" s="129">
        <f t="shared" si="25"/>
        <v>1.8359969921712478E-3</v>
      </c>
      <c r="AP161" s="129">
        <f t="shared" si="25"/>
        <v>0</v>
      </c>
      <c r="AQ161" s="129">
        <f t="shared" si="25"/>
        <v>0</v>
      </c>
      <c r="AR161" s="129">
        <f t="shared" si="25"/>
        <v>0</v>
      </c>
      <c r="AS161" s="129">
        <f t="shared" si="25"/>
        <v>0</v>
      </c>
      <c r="OS161" s="24"/>
      <c r="OT161" s="24"/>
      <c r="OU161" s="24"/>
      <c r="OV161" s="24"/>
    </row>
    <row r="162" spans="1:412" x14ac:dyDescent="0.3">
      <c r="A162" s="134" t="s">
        <v>203</v>
      </c>
      <c r="D162" s="129">
        <f t="shared" ref="D162:AS162" si="26">IF($A162=D$471,D$14,D117)</f>
        <v>0</v>
      </c>
      <c r="E162" s="129">
        <f t="shared" si="26"/>
        <v>0</v>
      </c>
      <c r="F162" s="129">
        <f t="shared" si="26"/>
        <v>0</v>
      </c>
      <c r="G162" s="129">
        <f t="shared" si="26"/>
        <v>0</v>
      </c>
      <c r="H162" s="129">
        <f t="shared" si="26"/>
        <v>0</v>
      </c>
      <c r="I162" s="129">
        <f t="shared" si="26"/>
        <v>0</v>
      </c>
      <c r="J162" s="129">
        <f t="shared" si="26"/>
        <v>0</v>
      </c>
      <c r="K162" s="129">
        <f t="shared" si="26"/>
        <v>0</v>
      </c>
      <c r="L162" s="129">
        <f t="shared" si="26"/>
        <v>0</v>
      </c>
      <c r="M162" s="129">
        <f t="shared" si="26"/>
        <v>0</v>
      </c>
      <c r="N162" s="129">
        <f t="shared" si="26"/>
        <v>0</v>
      </c>
      <c r="O162" s="129">
        <f t="shared" si="26"/>
        <v>0</v>
      </c>
      <c r="P162" s="129">
        <f t="shared" si="26"/>
        <v>0</v>
      </c>
      <c r="Q162" s="129">
        <f t="shared" si="26"/>
        <v>0</v>
      </c>
      <c r="R162" s="129">
        <f t="shared" si="26"/>
        <v>0</v>
      </c>
      <c r="S162" s="129">
        <f t="shared" si="26"/>
        <v>0</v>
      </c>
      <c r="T162" s="129">
        <f t="shared" si="26"/>
        <v>0</v>
      </c>
      <c r="U162" s="129">
        <f t="shared" si="26"/>
        <v>0</v>
      </c>
      <c r="V162" s="129">
        <f t="shared" si="26"/>
        <v>0</v>
      </c>
      <c r="W162" s="129">
        <f t="shared" si="26"/>
        <v>0</v>
      </c>
      <c r="X162" s="129">
        <f t="shared" si="26"/>
        <v>0</v>
      </c>
      <c r="Y162" s="129">
        <f t="shared" si="26"/>
        <v>0</v>
      </c>
      <c r="Z162" s="129">
        <f t="shared" si="26"/>
        <v>0</v>
      </c>
      <c r="AA162" s="129">
        <f t="shared" si="26"/>
        <v>0</v>
      </c>
      <c r="AB162" s="129">
        <f t="shared" si="26"/>
        <v>0</v>
      </c>
      <c r="AC162" s="129">
        <f t="shared" si="26"/>
        <v>0</v>
      </c>
      <c r="AD162" s="136">
        <f t="shared" si="26"/>
        <v>0.96610932575722297</v>
      </c>
      <c r="AE162" s="129">
        <f t="shared" si="26"/>
        <v>0</v>
      </c>
      <c r="AF162" s="129">
        <f t="shared" si="26"/>
        <v>0</v>
      </c>
      <c r="AG162" s="129">
        <f t="shared" si="26"/>
        <v>0</v>
      </c>
      <c r="AH162" s="129">
        <f t="shared" si="26"/>
        <v>0</v>
      </c>
      <c r="AI162" s="129">
        <f t="shared" si="26"/>
        <v>0</v>
      </c>
      <c r="AJ162" s="129">
        <f t="shared" si="26"/>
        <v>0</v>
      </c>
      <c r="AK162" s="129">
        <f t="shared" si="26"/>
        <v>0</v>
      </c>
      <c r="AL162" s="129">
        <f t="shared" si="26"/>
        <v>0</v>
      </c>
      <c r="AM162" s="129">
        <f t="shared" si="26"/>
        <v>0</v>
      </c>
      <c r="AN162" s="129">
        <f t="shared" si="26"/>
        <v>0</v>
      </c>
      <c r="AO162" s="129">
        <f t="shared" si="26"/>
        <v>3.3890674242777079E-2</v>
      </c>
      <c r="AP162" s="129">
        <f t="shared" si="26"/>
        <v>0</v>
      </c>
      <c r="AQ162" s="129">
        <f t="shared" si="26"/>
        <v>0</v>
      </c>
      <c r="AR162" s="129">
        <f t="shared" si="26"/>
        <v>0</v>
      </c>
      <c r="AS162" s="129">
        <f t="shared" si="26"/>
        <v>0</v>
      </c>
      <c r="OS162" s="24"/>
      <c r="OT162" s="24"/>
      <c r="OU162" s="24"/>
      <c r="OV162" s="24"/>
    </row>
    <row r="163" spans="1:412" x14ac:dyDescent="0.3">
      <c r="A163" s="134" t="s">
        <v>105</v>
      </c>
      <c r="D163" s="129">
        <f t="shared" ref="D163:AS163" si="27">IF($A163=D$471,D$14,D118)</f>
        <v>3.7014947290384889E-3</v>
      </c>
      <c r="E163" s="129">
        <f t="shared" si="27"/>
        <v>0</v>
      </c>
      <c r="F163" s="129">
        <f t="shared" si="27"/>
        <v>1.2978841164957284E-2</v>
      </c>
      <c r="G163" s="129">
        <f t="shared" si="27"/>
        <v>0</v>
      </c>
      <c r="H163" s="129">
        <f t="shared" si="27"/>
        <v>0</v>
      </c>
      <c r="I163" s="129">
        <f t="shared" si="27"/>
        <v>0</v>
      </c>
      <c r="J163" s="129">
        <f t="shared" si="27"/>
        <v>0</v>
      </c>
      <c r="K163" s="129">
        <f t="shared" si="27"/>
        <v>0</v>
      </c>
      <c r="L163" s="129">
        <f t="shared" si="27"/>
        <v>0</v>
      </c>
      <c r="M163" s="129">
        <f t="shared" si="27"/>
        <v>0</v>
      </c>
      <c r="N163" s="129">
        <f t="shared" si="27"/>
        <v>0</v>
      </c>
      <c r="O163" s="129">
        <f t="shared" si="27"/>
        <v>0</v>
      </c>
      <c r="P163" s="129">
        <f t="shared" si="27"/>
        <v>0</v>
      </c>
      <c r="Q163" s="129">
        <f t="shared" si="27"/>
        <v>0</v>
      </c>
      <c r="R163" s="129">
        <f t="shared" si="27"/>
        <v>0</v>
      </c>
      <c r="S163" s="129">
        <f t="shared" si="27"/>
        <v>0</v>
      </c>
      <c r="T163" s="129">
        <f t="shared" si="27"/>
        <v>0</v>
      </c>
      <c r="U163" s="129">
        <f t="shared" si="27"/>
        <v>0</v>
      </c>
      <c r="V163" s="129">
        <f t="shared" si="27"/>
        <v>0</v>
      </c>
      <c r="W163" s="129">
        <f t="shared" si="27"/>
        <v>0</v>
      </c>
      <c r="X163" s="129">
        <f t="shared" si="27"/>
        <v>0</v>
      </c>
      <c r="Y163" s="129">
        <f t="shared" si="27"/>
        <v>0</v>
      </c>
      <c r="Z163" s="129">
        <f t="shared" si="27"/>
        <v>0</v>
      </c>
      <c r="AA163" s="129">
        <f t="shared" si="27"/>
        <v>0</v>
      </c>
      <c r="AB163" s="129">
        <f t="shared" si="27"/>
        <v>0</v>
      </c>
      <c r="AC163" s="129">
        <f t="shared" si="27"/>
        <v>0</v>
      </c>
      <c r="AD163" s="129">
        <f t="shared" si="27"/>
        <v>0</v>
      </c>
      <c r="AE163" s="136">
        <f t="shared" si="27"/>
        <v>0.97771720813454088</v>
      </c>
      <c r="AF163" s="129">
        <f t="shared" si="27"/>
        <v>0</v>
      </c>
      <c r="AG163" s="129">
        <f t="shared" si="27"/>
        <v>0</v>
      </c>
      <c r="AH163" s="129">
        <f t="shared" si="27"/>
        <v>0</v>
      </c>
      <c r="AI163" s="129">
        <f t="shared" si="27"/>
        <v>0</v>
      </c>
      <c r="AJ163" s="129">
        <f t="shared" si="27"/>
        <v>0</v>
      </c>
      <c r="AK163" s="129">
        <f t="shared" si="27"/>
        <v>0</v>
      </c>
      <c r="AL163" s="129">
        <f t="shared" si="27"/>
        <v>0</v>
      </c>
      <c r="AM163" s="129">
        <f t="shared" si="27"/>
        <v>2.5045530300453603E-4</v>
      </c>
      <c r="AN163" s="129">
        <f t="shared" si="27"/>
        <v>0</v>
      </c>
      <c r="AO163" s="129">
        <f t="shared" si="27"/>
        <v>2.0871275250377999E-4</v>
      </c>
      <c r="AP163" s="129">
        <f t="shared" si="27"/>
        <v>0</v>
      </c>
      <c r="AQ163" s="129">
        <f t="shared" si="27"/>
        <v>0</v>
      </c>
      <c r="AR163" s="129">
        <f t="shared" si="27"/>
        <v>0</v>
      </c>
      <c r="AS163" s="129">
        <f t="shared" si="27"/>
        <v>0</v>
      </c>
      <c r="OS163" s="24"/>
      <c r="OT163" s="24"/>
      <c r="OU163" s="24"/>
      <c r="OV163" s="24"/>
    </row>
    <row r="164" spans="1:412" x14ac:dyDescent="0.3">
      <c r="A164" s="134" t="s">
        <v>106</v>
      </c>
      <c r="D164" s="129">
        <f t="shared" ref="D164:AS164" si="28">IF($A164=D$471,D$14,D119)</f>
        <v>0</v>
      </c>
      <c r="E164" s="129">
        <f t="shared" si="28"/>
        <v>6.8301674064411366E-5</v>
      </c>
      <c r="F164" s="129">
        <f t="shared" si="28"/>
        <v>3.8479816374316264E-6</v>
      </c>
      <c r="G164" s="129">
        <f t="shared" si="28"/>
        <v>3.8479816374316264E-6</v>
      </c>
      <c r="H164" s="129">
        <f t="shared" si="28"/>
        <v>2.8859862280737198E-6</v>
      </c>
      <c r="I164" s="129">
        <f t="shared" si="28"/>
        <v>2.311677544988434E-3</v>
      </c>
      <c r="J164" s="129">
        <f t="shared" si="28"/>
        <v>3.0524271844471984E-4</v>
      </c>
      <c r="K164" s="129">
        <f t="shared" si="28"/>
        <v>8.1769609795422053E-5</v>
      </c>
      <c r="L164" s="129">
        <f t="shared" si="28"/>
        <v>2.3474012916150958E-4</v>
      </c>
      <c r="M164" s="129">
        <f t="shared" si="28"/>
        <v>5.2660082735009294E-5</v>
      </c>
      <c r="N164" s="129">
        <f t="shared" si="28"/>
        <v>7.3431878228793048E-4</v>
      </c>
      <c r="O164" s="129">
        <f t="shared" si="28"/>
        <v>2.337648844739713E-4</v>
      </c>
      <c r="P164" s="129">
        <f t="shared" si="28"/>
        <v>4.5117584698885818E-4</v>
      </c>
      <c r="Q164" s="129">
        <f t="shared" si="28"/>
        <v>1.0851308217557184E-4</v>
      </c>
      <c r="R164" s="129">
        <f t="shared" si="28"/>
        <v>1.6276962326335781E-4</v>
      </c>
      <c r="S164" s="129">
        <f t="shared" si="28"/>
        <v>1.9913304973708665E-4</v>
      </c>
      <c r="T164" s="129">
        <f t="shared" si="28"/>
        <v>9.9085527163864391E-5</v>
      </c>
      <c r="U164" s="129">
        <f t="shared" si="28"/>
        <v>4.8676967713510066E-4</v>
      </c>
      <c r="V164" s="129">
        <f t="shared" si="28"/>
        <v>5.4833738333400677E-4</v>
      </c>
      <c r="W164" s="129">
        <f t="shared" si="28"/>
        <v>3.8191217751508888E-4</v>
      </c>
      <c r="X164" s="129">
        <f t="shared" si="28"/>
        <v>1.2842638714928053E-3</v>
      </c>
      <c r="Y164" s="129">
        <f t="shared" si="28"/>
        <v>1.8433635793056841E-3</v>
      </c>
      <c r="Z164" s="129">
        <f t="shared" si="28"/>
        <v>3.8215352297625002E-4</v>
      </c>
      <c r="AA164" s="129">
        <f t="shared" si="28"/>
        <v>2.337648844739713E-4</v>
      </c>
      <c r="AB164" s="129">
        <f t="shared" si="28"/>
        <v>0</v>
      </c>
      <c r="AC164" s="129">
        <f t="shared" si="28"/>
        <v>0</v>
      </c>
      <c r="AD164" s="129">
        <f t="shared" si="28"/>
        <v>9.6199540935790661E-7</v>
      </c>
      <c r="AE164" s="129">
        <f t="shared" si="28"/>
        <v>0</v>
      </c>
      <c r="AF164" s="136">
        <f t="shared" si="28"/>
        <v>0.97826852370260486</v>
      </c>
      <c r="AG164" s="129">
        <f t="shared" si="28"/>
        <v>2.7253560314297904E-5</v>
      </c>
      <c r="AH164" s="129">
        <f t="shared" si="28"/>
        <v>1.4419057814817304E-4</v>
      </c>
      <c r="AI164" s="129">
        <f t="shared" si="28"/>
        <v>1.345228318027348E-4</v>
      </c>
      <c r="AJ164" s="129">
        <f t="shared" si="28"/>
        <v>5.4545139710593306E-4</v>
      </c>
      <c r="AK164" s="129">
        <f t="shared" si="28"/>
        <v>8.2539206122908386E-4</v>
      </c>
      <c r="AL164" s="129">
        <f t="shared" si="28"/>
        <v>1.9239908187158132E-6</v>
      </c>
      <c r="AM164" s="129">
        <f t="shared" si="28"/>
        <v>0</v>
      </c>
      <c r="AN164" s="129">
        <f t="shared" si="28"/>
        <v>4.6166033529852307E-5</v>
      </c>
      <c r="AO164" s="129">
        <f t="shared" si="28"/>
        <v>2.7224470084828754E-4</v>
      </c>
      <c r="AP164" s="129">
        <f t="shared" si="28"/>
        <v>3.0206843094720426E-5</v>
      </c>
      <c r="AQ164" s="129">
        <f t="shared" si="28"/>
        <v>0</v>
      </c>
      <c r="AR164" s="129">
        <f t="shared" si="28"/>
        <v>7.1834161847147287E-4</v>
      </c>
      <c r="AS164" s="129">
        <f t="shared" si="28"/>
        <v>0</v>
      </c>
      <c r="OS164" s="24"/>
      <c r="OT164" s="24"/>
      <c r="OU164" s="24"/>
      <c r="OV164" s="24"/>
    </row>
    <row r="165" spans="1:412" x14ac:dyDescent="0.3">
      <c r="A165" s="134" t="s">
        <v>107</v>
      </c>
      <c r="D165" s="129">
        <f t="shared" ref="D165:AS165" si="29">IF($A165=D$471,D$14,D120)</f>
        <v>2.4086750872823164E-6</v>
      </c>
      <c r="E165" s="129">
        <f t="shared" si="29"/>
        <v>4.1595954346854141E-6</v>
      </c>
      <c r="F165" s="129">
        <f t="shared" si="29"/>
        <v>4.5069095085146288E-3</v>
      </c>
      <c r="G165" s="129">
        <f t="shared" si="29"/>
        <v>5.3037222110844968E-4</v>
      </c>
      <c r="H165" s="129">
        <f t="shared" si="29"/>
        <v>1.2283269621592177E-4</v>
      </c>
      <c r="I165" s="129">
        <f t="shared" si="29"/>
        <v>5.3695867415920896E-4</v>
      </c>
      <c r="J165" s="129">
        <f t="shared" si="29"/>
        <v>2.0933843979593268E-5</v>
      </c>
      <c r="K165" s="129">
        <f t="shared" si="29"/>
        <v>1.1802477275037419E-4</v>
      </c>
      <c r="L165" s="129">
        <f t="shared" si="29"/>
        <v>6.0860639881614041E-4</v>
      </c>
      <c r="M165" s="129">
        <f t="shared" si="29"/>
        <v>4.1956750187327992E-5</v>
      </c>
      <c r="N165" s="129">
        <f t="shared" si="29"/>
        <v>3.5205262776986696E-4</v>
      </c>
      <c r="O165" s="129">
        <f t="shared" si="29"/>
        <v>6.7466682110583668E-5</v>
      </c>
      <c r="P165" s="129">
        <f t="shared" si="29"/>
        <v>6.0140966352696001E-5</v>
      </c>
      <c r="Q165" s="129">
        <f t="shared" si="29"/>
        <v>5.300253247075523E-5</v>
      </c>
      <c r="R165" s="129">
        <f t="shared" si="29"/>
        <v>7.9503798706132849E-5</v>
      </c>
      <c r="S165" s="129">
        <f t="shared" si="29"/>
        <v>2.8789267162251941E-4</v>
      </c>
      <c r="T165" s="129">
        <f t="shared" si="29"/>
        <v>1.3514882936427497E-5</v>
      </c>
      <c r="U165" s="129">
        <f t="shared" si="29"/>
        <v>5.6091746249772116E-5</v>
      </c>
      <c r="V165" s="129">
        <f t="shared" si="29"/>
        <v>1.1065382910725305E-4</v>
      </c>
      <c r="W165" s="129">
        <f t="shared" si="29"/>
        <v>9.1914999580776577E-5</v>
      </c>
      <c r="X165" s="129">
        <f t="shared" si="29"/>
        <v>2.3722009541774601E-4</v>
      </c>
      <c r="Y165" s="129">
        <f t="shared" si="29"/>
        <v>1.94449601020475E-4</v>
      </c>
      <c r="Z165" s="129">
        <f t="shared" si="29"/>
        <v>6.2263410767152426E-5</v>
      </c>
      <c r="AA165" s="129">
        <f t="shared" si="29"/>
        <v>2.3495663026694733E-5</v>
      </c>
      <c r="AB165" s="129">
        <f t="shared" si="29"/>
        <v>1.7330845767652792E-4</v>
      </c>
      <c r="AC165" s="129">
        <f t="shared" si="29"/>
        <v>8.6654228838263958E-5</v>
      </c>
      <c r="AD165" s="129">
        <f t="shared" si="29"/>
        <v>8.1681515472558375E-5</v>
      </c>
      <c r="AE165" s="129">
        <f t="shared" si="29"/>
        <v>6.2084742723308496E-4</v>
      </c>
      <c r="AF165" s="129">
        <f t="shared" si="29"/>
        <v>7.8719279737920738E-3</v>
      </c>
      <c r="AG165" s="136">
        <f t="shared" si="29"/>
        <v>0.4680118129990623</v>
      </c>
      <c r="AH165" s="129">
        <f t="shared" si="29"/>
        <v>3.3897185967543439E-5</v>
      </c>
      <c r="AI165" s="129">
        <f t="shared" si="29"/>
        <v>5.2237539150283604E-5</v>
      </c>
      <c r="AJ165" s="129">
        <f t="shared" si="29"/>
        <v>9.2246125576061157E-5</v>
      </c>
      <c r="AK165" s="129">
        <f t="shared" si="29"/>
        <v>3.0656902028711983E-4</v>
      </c>
      <c r="AL165" s="129">
        <f t="shared" si="29"/>
        <v>1.2515048033692573E-3</v>
      </c>
      <c r="AM165" s="129">
        <f t="shared" si="29"/>
        <v>2.7792566936030136E-5</v>
      </c>
      <c r="AN165" s="129">
        <f t="shared" si="29"/>
        <v>2.6666506645133572E-4</v>
      </c>
      <c r="AO165" s="129">
        <f t="shared" si="29"/>
        <v>1.2802755750498164E-2</v>
      </c>
      <c r="AP165" s="129">
        <f t="shared" si="29"/>
        <v>4.7456950824398248E-4</v>
      </c>
      <c r="AQ165" s="129">
        <f t="shared" si="29"/>
        <v>1.1958445533647119E-4</v>
      </c>
      <c r="AR165" s="129">
        <f t="shared" si="29"/>
        <v>3.2302855442978484E-3</v>
      </c>
      <c r="AS165" s="129">
        <f t="shared" si="29"/>
        <v>0</v>
      </c>
      <c r="OS165" s="24"/>
      <c r="OT165" s="24"/>
      <c r="OU165" s="24"/>
      <c r="OV165" s="24"/>
    </row>
    <row r="166" spans="1:412" x14ac:dyDescent="0.3">
      <c r="A166" s="134" t="s">
        <v>108</v>
      </c>
      <c r="D166" s="129">
        <f t="shared" ref="D166:AS166" si="30">IF($A166=D$471,D$14,D121)</f>
        <v>1.6143933069514118E-4</v>
      </c>
      <c r="E166" s="129">
        <f t="shared" si="30"/>
        <v>1.514645040539524E-5</v>
      </c>
      <c r="F166" s="129">
        <f t="shared" si="30"/>
        <v>5.9655147516907603E-4</v>
      </c>
      <c r="G166" s="129">
        <f t="shared" si="30"/>
        <v>1.2420089332424098E-4</v>
      </c>
      <c r="H166" s="129">
        <f t="shared" si="30"/>
        <v>3.7201373081578555E-5</v>
      </c>
      <c r="I166" s="129">
        <f t="shared" si="30"/>
        <v>4.8917138698163418E-4</v>
      </c>
      <c r="J166" s="129">
        <f t="shared" si="30"/>
        <v>4.7670899815400531E-5</v>
      </c>
      <c r="K166" s="129">
        <f t="shared" si="30"/>
        <v>1.817574048647429E-5</v>
      </c>
      <c r="L166" s="129">
        <f t="shared" si="30"/>
        <v>1.36318460605794E-4</v>
      </c>
      <c r="M166" s="129">
        <f t="shared" si="30"/>
        <v>5.1972856986615898E-5</v>
      </c>
      <c r="N166" s="129">
        <f t="shared" si="30"/>
        <v>2.6753972493617464E-4</v>
      </c>
      <c r="O166" s="129">
        <f t="shared" si="30"/>
        <v>5.2968842258184034E-4</v>
      </c>
      <c r="P166" s="129">
        <f t="shared" si="30"/>
        <v>1.9472445729768904E-4</v>
      </c>
      <c r="Q166" s="129">
        <f t="shared" si="30"/>
        <v>7.0279529881033917E-5</v>
      </c>
      <c r="R166" s="129">
        <f t="shared" si="30"/>
        <v>1.0541929482155087E-4</v>
      </c>
      <c r="S166" s="129">
        <f t="shared" si="30"/>
        <v>3.5782650792076843E-4</v>
      </c>
      <c r="T166" s="129">
        <f t="shared" si="30"/>
        <v>1.188828698689646E-4</v>
      </c>
      <c r="U166" s="129">
        <f t="shared" si="30"/>
        <v>3.5697661581213848E-4</v>
      </c>
      <c r="V166" s="129">
        <f t="shared" si="30"/>
        <v>3.0595829818898381E-4</v>
      </c>
      <c r="W166" s="129">
        <f t="shared" si="30"/>
        <v>2.6354823705387718E-4</v>
      </c>
      <c r="X166" s="129">
        <f t="shared" si="30"/>
        <v>6.680342666529022E-4</v>
      </c>
      <c r="Y166" s="129">
        <f t="shared" si="30"/>
        <v>3.0865259174682165E-4</v>
      </c>
      <c r="Z166" s="129">
        <f t="shared" si="30"/>
        <v>1.9297100601144523E-4</v>
      </c>
      <c r="AA166" s="129">
        <f t="shared" si="30"/>
        <v>1.6310205062307947E-4</v>
      </c>
      <c r="AB166" s="129">
        <f t="shared" si="30"/>
        <v>3.5932997575238268E-4</v>
      </c>
      <c r="AC166" s="129">
        <f t="shared" si="30"/>
        <v>1.7966498787619134E-4</v>
      </c>
      <c r="AD166" s="129">
        <f t="shared" si="30"/>
        <v>2.423432064863238E-5</v>
      </c>
      <c r="AE166" s="129">
        <f t="shared" si="30"/>
        <v>2.6294237903766136E-3</v>
      </c>
      <c r="AF166" s="129">
        <f t="shared" si="30"/>
        <v>1.8945710320189178E-2</v>
      </c>
      <c r="AG166" s="129">
        <f t="shared" si="30"/>
        <v>3.6330126355519629E-4</v>
      </c>
      <c r="AH166" s="136">
        <f t="shared" si="30"/>
        <v>0.77129349302685968</v>
      </c>
      <c r="AI166" s="129">
        <f t="shared" si="30"/>
        <v>4.3719967093221895E-4</v>
      </c>
      <c r="AJ166" s="129">
        <f t="shared" si="30"/>
        <v>2.4914234335536367E-4</v>
      </c>
      <c r="AK166" s="129">
        <f t="shared" si="30"/>
        <v>9.7240211602637463E-4</v>
      </c>
      <c r="AL166" s="129">
        <f t="shared" si="30"/>
        <v>3.0066811713316071E-3</v>
      </c>
      <c r="AM166" s="129">
        <f t="shared" si="30"/>
        <v>1.2021237573278369E-4</v>
      </c>
      <c r="AN166" s="129">
        <f t="shared" si="30"/>
        <v>6.5492025697885109E-4</v>
      </c>
      <c r="AO166" s="129">
        <f t="shared" si="30"/>
        <v>7.181421764165398E-3</v>
      </c>
      <c r="AP166" s="129">
        <f t="shared" si="30"/>
        <v>6.1067458497547611E-4</v>
      </c>
      <c r="AQ166" s="129">
        <f t="shared" si="30"/>
        <v>1.6918801157733564E-3</v>
      </c>
      <c r="AR166" s="129">
        <f t="shared" si="30"/>
        <v>1.3406759864348044E-2</v>
      </c>
      <c r="AS166" s="129">
        <f t="shared" si="30"/>
        <v>0</v>
      </c>
      <c r="OS166" s="24"/>
      <c r="OT166" s="24"/>
      <c r="OU166" s="24"/>
      <c r="OV166" s="24"/>
    </row>
    <row r="167" spans="1:412" x14ac:dyDescent="0.3">
      <c r="A167" s="134" t="s">
        <v>109</v>
      </c>
      <c r="D167" s="129">
        <f t="shared" ref="D167:AS167" si="31">IF($A167=D$471,D$14,D122)</f>
        <v>0</v>
      </c>
      <c r="E167" s="129">
        <f t="shared" si="31"/>
        <v>0</v>
      </c>
      <c r="F167" s="129">
        <f t="shared" si="31"/>
        <v>0</v>
      </c>
      <c r="G167" s="129">
        <f t="shared" si="31"/>
        <v>0</v>
      </c>
      <c r="H167" s="129">
        <f t="shared" si="31"/>
        <v>0</v>
      </c>
      <c r="I167" s="129">
        <f t="shared" si="31"/>
        <v>0</v>
      </c>
      <c r="J167" s="129">
        <f t="shared" si="31"/>
        <v>0</v>
      </c>
      <c r="K167" s="129">
        <f t="shared" si="31"/>
        <v>0</v>
      </c>
      <c r="L167" s="129">
        <f t="shared" si="31"/>
        <v>0</v>
      </c>
      <c r="M167" s="129">
        <f t="shared" si="31"/>
        <v>0</v>
      </c>
      <c r="N167" s="129">
        <f t="shared" si="31"/>
        <v>4.6785513522680881E-5</v>
      </c>
      <c r="O167" s="129">
        <f t="shared" si="31"/>
        <v>0</v>
      </c>
      <c r="P167" s="129">
        <f t="shared" si="31"/>
        <v>0</v>
      </c>
      <c r="Q167" s="129">
        <f t="shared" si="31"/>
        <v>0</v>
      </c>
      <c r="R167" s="129">
        <f t="shared" si="31"/>
        <v>0</v>
      </c>
      <c r="S167" s="129">
        <f t="shared" si="31"/>
        <v>0</v>
      </c>
      <c r="T167" s="129">
        <f t="shared" si="31"/>
        <v>0</v>
      </c>
      <c r="U167" s="129">
        <f t="shared" si="31"/>
        <v>0</v>
      </c>
      <c r="V167" s="129">
        <f t="shared" si="31"/>
        <v>0</v>
      </c>
      <c r="W167" s="129">
        <f t="shared" si="31"/>
        <v>0</v>
      </c>
      <c r="X167" s="129">
        <f t="shared" si="31"/>
        <v>0</v>
      </c>
      <c r="Y167" s="129">
        <f t="shared" si="31"/>
        <v>0</v>
      </c>
      <c r="Z167" s="129">
        <f t="shared" si="31"/>
        <v>0</v>
      </c>
      <c r="AA167" s="129">
        <f t="shared" si="31"/>
        <v>0</v>
      </c>
      <c r="AB167" s="129">
        <f t="shared" si="31"/>
        <v>4.5190315745602399E-5</v>
      </c>
      <c r="AC167" s="129">
        <f t="shared" si="31"/>
        <v>2.25951578728012E-5</v>
      </c>
      <c r="AD167" s="129">
        <f t="shared" si="31"/>
        <v>0</v>
      </c>
      <c r="AE167" s="129">
        <f t="shared" si="31"/>
        <v>0</v>
      </c>
      <c r="AF167" s="129">
        <f t="shared" si="31"/>
        <v>1.5251731564140813E-4</v>
      </c>
      <c r="AG167" s="129">
        <f t="shared" si="31"/>
        <v>0</v>
      </c>
      <c r="AH167" s="129">
        <f t="shared" si="31"/>
        <v>5.4506334413111351E-6</v>
      </c>
      <c r="AI167" s="136">
        <f t="shared" si="31"/>
        <v>0.53162155007874456</v>
      </c>
      <c r="AJ167" s="129">
        <f t="shared" si="31"/>
        <v>1.5791109213274993E-2</v>
      </c>
      <c r="AK167" s="129">
        <f t="shared" si="31"/>
        <v>0</v>
      </c>
      <c r="AL167" s="129">
        <f t="shared" si="31"/>
        <v>1.067621209489857E-3</v>
      </c>
      <c r="AM167" s="129">
        <f t="shared" si="31"/>
        <v>3.3892736809201806E-5</v>
      </c>
      <c r="AN167" s="129">
        <f t="shared" si="31"/>
        <v>3.0532703242736953E-4</v>
      </c>
      <c r="AO167" s="129">
        <f t="shared" si="31"/>
        <v>6.1692829521323277E-3</v>
      </c>
      <c r="AP167" s="129">
        <f t="shared" si="31"/>
        <v>2.2250152711895343E-3</v>
      </c>
      <c r="AQ167" s="129">
        <f t="shared" si="31"/>
        <v>4.12707586203405E-5</v>
      </c>
      <c r="AR167" s="129">
        <f t="shared" si="31"/>
        <v>1.4191443499850625E-4</v>
      </c>
      <c r="AS167" s="129">
        <f t="shared" si="31"/>
        <v>0</v>
      </c>
      <c r="OS167" s="24"/>
      <c r="OT167" s="24"/>
      <c r="OU167" s="24"/>
      <c r="OV167" s="24"/>
    </row>
    <row r="168" spans="1:412" x14ac:dyDescent="0.3">
      <c r="A168" s="134" t="s">
        <v>110</v>
      </c>
      <c r="D168" s="129">
        <f t="shared" ref="D168:AS168" si="32">IF($A168=D$471,D$14,D123)</f>
        <v>0</v>
      </c>
      <c r="E168" s="129">
        <f t="shared" si="32"/>
        <v>0</v>
      </c>
      <c r="F168" s="129">
        <f t="shared" si="32"/>
        <v>2.4959596652918088E-5</v>
      </c>
      <c r="G168" s="129">
        <f t="shared" si="32"/>
        <v>6.239899163229522E-6</v>
      </c>
      <c r="H168" s="129">
        <f t="shared" si="32"/>
        <v>0</v>
      </c>
      <c r="I168" s="129">
        <f t="shared" si="32"/>
        <v>5.0547112834547392E-5</v>
      </c>
      <c r="J168" s="129">
        <f t="shared" si="32"/>
        <v>1.805225294887728E-5</v>
      </c>
      <c r="K168" s="129">
        <f t="shared" si="32"/>
        <v>0</v>
      </c>
      <c r="L168" s="129">
        <f t="shared" si="32"/>
        <v>2.4959596652918088E-5</v>
      </c>
      <c r="M168" s="129">
        <f t="shared" si="32"/>
        <v>1.1164393040909937E-5</v>
      </c>
      <c r="N168" s="129">
        <f t="shared" si="32"/>
        <v>1.7555181939911285E-5</v>
      </c>
      <c r="O168" s="129">
        <f t="shared" si="32"/>
        <v>1.8719697489688566E-5</v>
      </c>
      <c r="P168" s="129">
        <f t="shared" si="32"/>
        <v>6.2398991632295228E-6</v>
      </c>
      <c r="Q168" s="129">
        <f t="shared" si="32"/>
        <v>9.9838386611672369E-6</v>
      </c>
      <c r="R168" s="129">
        <f t="shared" si="32"/>
        <v>1.4975757991750856E-5</v>
      </c>
      <c r="S168" s="129">
        <f t="shared" si="32"/>
        <v>1.2479798326459046E-5</v>
      </c>
      <c r="T168" s="129">
        <f t="shared" si="32"/>
        <v>6.2398991632295203E-6</v>
      </c>
      <c r="U168" s="129">
        <f t="shared" si="32"/>
        <v>1.8719697489688566E-5</v>
      </c>
      <c r="V168" s="129">
        <f t="shared" si="32"/>
        <v>4.3679294142606654E-5</v>
      </c>
      <c r="W168" s="129">
        <f t="shared" si="32"/>
        <v>2.4959596652918088E-5</v>
      </c>
      <c r="X168" s="129">
        <f t="shared" si="32"/>
        <v>3.119949581614761E-5</v>
      </c>
      <c r="Y168" s="129">
        <f t="shared" si="32"/>
        <v>6.8638890795524749E-5</v>
      </c>
      <c r="Z168" s="129">
        <f t="shared" si="32"/>
        <v>2.2436742256107936E-5</v>
      </c>
      <c r="AA168" s="129">
        <f t="shared" si="32"/>
        <v>6.2398991632295203E-6</v>
      </c>
      <c r="AB168" s="129">
        <f t="shared" si="32"/>
        <v>2.0799663877431739E-5</v>
      </c>
      <c r="AC168" s="129">
        <f t="shared" si="32"/>
        <v>1.0399831938715869E-5</v>
      </c>
      <c r="AD168" s="129">
        <f t="shared" si="32"/>
        <v>0</v>
      </c>
      <c r="AE168" s="129">
        <f t="shared" si="32"/>
        <v>1.7471717657042662E-4</v>
      </c>
      <c r="AF168" s="129">
        <f t="shared" si="32"/>
        <v>1.1855808410136092E-4</v>
      </c>
      <c r="AG168" s="129">
        <f t="shared" si="32"/>
        <v>7.4457478132099636E-5</v>
      </c>
      <c r="AH168" s="129">
        <f t="shared" si="32"/>
        <v>7.052887607262084E-7</v>
      </c>
      <c r="AI168" s="129">
        <f t="shared" si="32"/>
        <v>1.6798791151308316E-5</v>
      </c>
      <c r="AJ168" s="136">
        <f t="shared" si="32"/>
        <v>0.99559463119075997</v>
      </c>
      <c r="AK168" s="129">
        <f t="shared" si="32"/>
        <v>2.0591667238657423E-4</v>
      </c>
      <c r="AL168" s="129">
        <f t="shared" si="32"/>
        <v>1.1918207401768388E-3</v>
      </c>
      <c r="AM168" s="129">
        <f t="shared" si="32"/>
        <v>9.359848744844285E-5</v>
      </c>
      <c r="AN168" s="129">
        <f t="shared" si="32"/>
        <v>1.9767764874395255E-4</v>
      </c>
      <c r="AO168" s="129">
        <f t="shared" si="32"/>
        <v>1.2479798326459041E-5</v>
      </c>
      <c r="AP168" s="129">
        <f t="shared" si="32"/>
        <v>6.1499765401028556E-5</v>
      </c>
      <c r="AQ168" s="129">
        <f t="shared" si="32"/>
        <v>9.6074675978583712E-5</v>
      </c>
      <c r="AR168" s="129">
        <f t="shared" si="32"/>
        <v>2.0926817823441803E-4</v>
      </c>
      <c r="AS168" s="129">
        <f t="shared" si="32"/>
        <v>0</v>
      </c>
      <c r="OS168" s="24"/>
      <c r="OT168" s="24"/>
      <c r="OU168" s="24"/>
      <c r="OV168" s="24"/>
    </row>
    <row r="169" spans="1:412" x14ac:dyDescent="0.3">
      <c r="A169" s="134" t="s">
        <v>111</v>
      </c>
      <c r="D169" s="129">
        <f t="shared" ref="D169:AS169" si="33">IF($A169=D$471,D$14,D124)</f>
        <v>4.6901024313259876E-6</v>
      </c>
      <c r="E169" s="129">
        <f t="shared" si="33"/>
        <v>0</v>
      </c>
      <c r="F169" s="129">
        <f t="shared" si="33"/>
        <v>1.5013098928815393E-5</v>
      </c>
      <c r="G169" s="129">
        <f t="shared" si="33"/>
        <v>6.0052395715261571E-5</v>
      </c>
      <c r="H169" s="129">
        <f t="shared" si="33"/>
        <v>7.5065494644076963E-6</v>
      </c>
      <c r="I169" s="129">
        <f t="shared" si="33"/>
        <v>1.7453398959781533E-4</v>
      </c>
      <c r="J169" s="129">
        <f t="shared" si="33"/>
        <v>1.2961783300247142E-5</v>
      </c>
      <c r="K169" s="129">
        <f t="shared" si="33"/>
        <v>0</v>
      </c>
      <c r="L169" s="129">
        <f t="shared" si="33"/>
        <v>4.2231929856373285E-5</v>
      </c>
      <c r="M169" s="129">
        <f t="shared" si="33"/>
        <v>1.3430676748036554E-5</v>
      </c>
      <c r="N169" s="129">
        <f t="shared" si="33"/>
        <v>8.5270968345197324E-5</v>
      </c>
      <c r="O169" s="129">
        <f t="shared" si="33"/>
        <v>1.2761134089493082E-4</v>
      </c>
      <c r="P169" s="129">
        <f t="shared" si="33"/>
        <v>4.5039296786446168E-5</v>
      </c>
      <c r="Q169" s="129">
        <f t="shared" si="33"/>
        <v>1.2010479143052315E-5</v>
      </c>
      <c r="R169" s="129">
        <f t="shared" si="33"/>
        <v>1.8015718714578469E-5</v>
      </c>
      <c r="S169" s="129">
        <f t="shared" si="33"/>
        <v>5.2545846250853869E-5</v>
      </c>
      <c r="T169" s="129">
        <f t="shared" si="33"/>
        <v>7.5065494644076963E-6</v>
      </c>
      <c r="U169" s="129">
        <f t="shared" si="33"/>
        <v>5.2545846250853869E-5</v>
      </c>
      <c r="V169" s="129">
        <f t="shared" si="33"/>
        <v>1.0509169250170774E-4</v>
      </c>
      <c r="W169" s="129">
        <f t="shared" si="33"/>
        <v>1.5013098928815392E-4</v>
      </c>
      <c r="X169" s="129">
        <f t="shared" si="33"/>
        <v>7.506549464407696E-5</v>
      </c>
      <c r="Y169" s="129">
        <f t="shared" si="33"/>
        <v>1.7639762744594274E-4</v>
      </c>
      <c r="Z169" s="129">
        <f t="shared" si="33"/>
        <v>3.0505065055368821E-5</v>
      </c>
      <c r="AA169" s="129">
        <f t="shared" si="33"/>
        <v>3.0026197857630785E-5</v>
      </c>
      <c r="AB169" s="129">
        <f t="shared" si="33"/>
        <v>6.6057635286787724E-4</v>
      </c>
      <c r="AC169" s="129">
        <f t="shared" si="33"/>
        <v>3.3028817643393862E-4</v>
      </c>
      <c r="AD169" s="129">
        <f t="shared" si="33"/>
        <v>2.8524887964749242E-4</v>
      </c>
      <c r="AE169" s="129">
        <f t="shared" si="33"/>
        <v>2.026768355390078E-4</v>
      </c>
      <c r="AF169" s="129">
        <f t="shared" si="33"/>
        <v>9.7885405015876344E-3</v>
      </c>
      <c r="AG169" s="129">
        <f t="shared" si="33"/>
        <v>4.4854747527454442E-4</v>
      </c>
      <c r="AH169" s="129">
        <f t="shared" si="33"/>
        <v>5.581011164096093E-5</v>
      </c>
      <c r="AI169" s="129">
        <f t="shared" si="33"/>
        <v>6.1009829787957203E-4</v>
      </c>
      <c r="AJ169" s="129">
        <f t="shared" si="33"/>
        <v>1.7565325746714008E-3</v>
      </c>
      <c r="AK169" s="136">
        <f t="shared" si="33"/>
        <v>0.92839502465901502</v>
      </c>
      <c r="AL169" s="129">
        <f t="shared" si="33"/>
        <v>2.4141063077535149E-2</v>
      </c>
      <c r="AM169" s="129">
        <f t="shared" si="33"/>
        <v>1.2010479143052314E-4</v>
      </c>
      <c r="AN169" s="129">
        <f t="shared" si="33"/>
        <v>1.3043090098953055E-3</v>
      </c>
      <c r="AO169" s="129">
        <f t="shared" si="33"/>
        <v>1.7287583416530923E-2</v>
      </c>
      <c r="AP169" s="129">
        <f t="shared" si="33"/>
        <v>7.2715586608855119E-4</v>
      </c>
      <c r="AQ169" s="129">
        <f t="shared" si="33"/>
        <v>1.0844491305674303E-3</v>
      </c>
      <c r="AR169" s="129">
        <f t="shared" si="33"/>
        <v>1.8363391788394374E-3</v>
      </c>
      <c r="AS169" s="129">
        <f t="shared" si="33"/>
        <v>0</v>
      </c>
      <c r="OS169" s="24"/>
      <c r="OT169" s="24"/>
      <c r="OU169" s="24"/>
      <c r="OV169" s="24"/>
    </row>
    <row r="170" spans="1:412" x14ac:dyDescent="0.3">
      <c r="A170" s="134" t="s">
        <v>112</v>
      </c>
      <c r="D170" s="129">
        <f t="shared" ref="D170:AS170" si="34">IF($A170=D$471,D$14,D125)</f>
        <v>5.8025284634530055E-4</v>
      </c>
      <c r="E170" s="129">
        <f t="shared" si="34"/>
        <v>4.2386387526872968E-5</v>
      </c>
      <c r="F170" s="129">
        <f t="shared" si="34"/>
        <v>5.1202756132462542E-4</v>
      </c>
      <c r="G170" s="129">
        <f t="shared" si="34"/>
        <v>2.1023648213328993E-4</v>
      </c>
      <c r="H170" s="129">
        <f t="shared" si="34"/>
        <v>4.4081843027947886E-5</v>
      </c>
      <c r="I170" s="129">
        <f t="shared" si="34"/>
        <v>4.0615380429594015E-4</v>
      </c>
      <c r="J170" s="129">
        <f t="shared" si="34"/>
        <v>9.9514395116588939E-5</v>
      </c>
      <c r="K170" s="129">
        <f t="shared" si="34"/>
        <v>5.2559120533322482E-5</v>
      </c>
      <c r="L170" s="129">
        <f t="shared" si="34"/>
        <v>2.0181813065910307E-4</v>
      </c>
      <c r="M170" s="129">
        <f t="shared" si="34"/>
        <v>3.2325990482831292E-4</v>
      </c>
      <c r="N170" s="129">
        <f t="shared" si="34"/>
        <v>2.2571173612168723E-4</v>
      </c>
      <c r="O170" s="129">
        <f t="shared" si="34"/>
        <v>7.9686408550521182E-5</v>
      </c>
      <c r="P170" s="129">
        <f t="shared" si="34"/>
        <v>2.0515011563006523E-4</v>
      </c>
      <c r="Q170" s="129">
        <f t="shared" si="34"/>
        <v>8.3416410652886007E-5</v>
      </c>
      <c r="R170" s="129">
        <f t="shared" si="34"/>
        <v>1.2512461597932899E-4</v>
      </c>
      <c r="S170" s="129">
        <f t="shared" si="34"/>
        <v>2.2888649264511402E-4</v>
      </c>
      <c r="T170" s="129">
        <f t="shared" si="34"/>
        <v>9.3250052559120538E-5</v>
      </c>
      <c r="U170" s="129">
        <f t="shared" si="34"/>
        <v>1.983682936257655E-4</v>
      </c>
      <c r="V170" s="129">
        <f t="shared" si="34"/>
        <v>8.3077319552671018E-5</v>
      </c>
      <c r="W170" s="129">
        <f t="shared" si="34"/>
        <v>1.5259099509674269E-4</v>
      </c>
      <c r="X170" s="129">
        <f t="shared" si="34"/>
        <v>2.5262286966016287E-4</v>
      </c>
      <c r="Y170" s="129">
        <f t="shared" si="34"/>
        <v>2.3246921127688085E-4</v>
      </c>
      <c r="Z170" s="129">
        <f t="shared" si="34"/>
        <v>8.6323533828791101E-5</v>
      </c>
      <c r="AA170" s="129">
        <f t="shared" si="34"/>
        <v>7.6295497548371346E-5</v>
      </c>
      <c r="AB170" s="129">
        <f t="shared" si="34"/>
        <v>5.1202756132462542E-4</v>
      </c>
      <c r="AC170" s="129">
        <f t="shared" si="34"/>
        <v>2.5601378066231271E-4</v>
      </c>
      <c r="AD170" s="129">
        <f t="shared" si="34"/>
        <v>2.0684557113114009E-4</v>
      </c>
      <c r="AE170" s="129">
        <f t="shared" si="34"/>
        <v>1.5004781184513032E-3</v>
      </c>
      <c r="AF170" s="129">
        <f t="shared" si="34"/>
        <v>6.1138125368761578E-3</v>
      </c>
      <c r="AG170" s="129">
        <f t="shared" si="34"/>
        <v>8.0059685996126354E-4</v>
      </c>
      <c r="AH170" s="129">
        <f t="shared" si="34"/>
        <v>4.3084302866897299E-4</v>
      </c>
      <c r="AI170" s="129">
        <f t="shared" si="34"/>
        <v>9.7885935567160881E-5</v>
      </c>
      <c r="AJ170" s="129">
        <f t="shared" si="34"/>
        <v>5.2898211633537471E-4</v>
      </c>
      <c r="AK170" s="129">
        <f t="shared" si="34"/>
        <v>4.3742751927732909E-4</v>
      </c>
      <c r="AL170" s="136">
        <f t="shared" si="34"/>
        <v>0.9587309176483354</v>
      </c>
      <c r="AM170" s="129">
        <f t="shared" si="34"/>
        <v>1.7429282551050165E-3</v>
      </c>
      <c r="AN170" s="129">
        <f t="shared" si="34"/>
        <v>4.9380207168857424E-4</v>
      </c>
      <c r="AO170" s="129">
        <f t="shared" si="34"/>
        <v>1.6946077733243813E-2</v>
      </c>
      <c r="AP170" s="129">
        <f t="shared" si="34"/>
        <v>1.4824669948726023E-4</v>
      </c>
      <c r="AQ170" s="129">
        <f t="shared" si="34"/>
        <v>3.6938262621966127E-4</v>
      </c>
      <c r="AR170" s="129">
        <f t="shared" si="34"/>
        <v>1.6308664867060695E-4</v>
      </c>
      <c r="AS170" s="129">
        <f t="shared" si="34"/>
        <v>0</v>
      </c>
      <c r="OS170" s="24"/>
      <c r="OT170" s="24"/>
      <c r="OU170" s="24"/>
      <c r="OV170" s="24"/>
    </row>
    <row r="171" spans="1:412" x14ac:dyDescent="0.3">
      <c r="A171" s="134" t="s">
        <v>113</v>
      </c>
      <c r="D171" s="129">
        <f t="shared" ref="D171:AS171" si="35">IF($A171=D$471,D$14,D126)</f>
        <v>4.6436396815000178E-5</v>
      </c>
      <c r="E171" s="129">
        <f t="shared" si="35"/>
        <v>9.1419529206046321E-5</v>
      </c>
      <c r="F171" s="129">
        <f t="shared" si="35"/>
        <v>7.8288360465541488E-4</v>
      </c>
      <c r="G171" s="129">
        <f t="shared" si="35"/>
        <v>3.3243465165835026E-6</v>
      </c>
      <c r="H171" s="129">
        <f t="shared" si="35"/>
        <v>1.6621732582917513E-6</v>
      </c>
      <c r="I171" s="129">
        <f t="shared" si="35"/>
        <v>5.5950721985599538E-4</v>
      </c>
      <c r="J171" s="129">
        <f t="shared" si="35"/>
        <v>2.6503541011010142E-4</v>
      </c>
      <c r="K171" s="129">
        <f t="shared" si="35"/>
        <v>1.1701699738373929E-3</v>
      </c>
      <c r="L171" s="129">
        <f t="shared" si="35"/>
        <v>2.4564519337019926E-3</v>
      </c>
      <c r="M171" s="129">
        <f t="shared" si="35"/>
        <v>3.9144702245011719E-4</v>
      </c>
      <c r="N171" s="129">
        <f t="shared" si="35"/>
        <v>2.642523816038619E-3</v>
      </c>
      <c r="O171" s="129">
        <f t="shared" si="35"/>
        <v>7.5462665926445509E-4</v>
      </c>
      <c r="P171" s="129">
        <f t="shared" si="35"/>
        <v>2.9836009986336934E-3</v>
      </c>
      <c r="Q171" s="129">
        <f t="shared" si="35"/>
        <v>6.9877763778585227E-4</v>
      </c>
      <c r="R171" s="129">
        <f t="shared" si="35"/>
        <v>1.0481664566787785E-3</v>
      </c>
      <c r="S171" s="129">
        <f t="shared" si="35"/>
        <v>3.3127113037754604E-3</v>
      </c>
      <c r="T171" s="129">
        <f t="shared" si="35"/>
        <v>3.8196741475544451E-3</v>
      </c>
      <c r="U171" s="129">
        <f t="shared" si="35"/>
        <v>2.2406095521772806E-3</v>
      </c>
      <c r="V171" s="129">
        <f t="shared" si="35"/>
        <v>1.2632516763017311E-4</v>
      </c>
      <c r="W171" s="129">
        <f t="shared" si="35"/>
        <v>1.564105036052538E-3</v>
      </c>
      <c r="X171" s="129">
        <f t="shared" si="35"/>
        <v>5.1361153681215113E-4</v>
      </c>
      <c r="Y171" s="129">
        <f t="shared" si="35"/>
        <v>4.8506994879004883E-4</v>
      </c>
      <c r="Z171" s="129">
        <f t="shared" si="35"/>
        <v>3.7490462694025125E-4</v>
      </c>
      <c r="AA171" s="129">
        <f t="shared" si="35"/>
        <v>4.9865197748752538E-5</v>
      </c>
      <c r="AB171" s="129">
        <f t="shared" si="35"/>
        <v>4.0135943610218154E-3</v>
      </c>
      <c r="AC171" s="129">
        <f t="shared" si="35"/>
        <v>2.0067971805109077E-3</v>
      </c>
      <c r="AD171" s="129">
        <f t="shared" si="35"/>
        <v>9.6073614329263222E-4</v>
      </c>
      <c r="AE171" s="129">
        <f t="shared" si="35"/>
        <v>2.6079498422597576E-3</v>
      </c>
      <c r="AF171" s="129">
        <f t="shared" si="35"/>
        <v>6.2863392628594037E-3</v>
      </c>
      <c r="AG171" s="129">
        <f t="shared" si="35"/>
        <v>2.5100465942083567E-3</v>
      </c>
      <c r="AH171" s="129">
        <f t="shared" si="35"/>
        <v>2.2472602692427271E-3</v>
      </c>
      <c r="AI171" s="129">
        <f t="shared" si="35"/>
        <v>2.0462823831843269E-4</v>
      </c>
      <c r="AJ171" s="129">
        <f t="shared" si="35"/>
        <v>2.0311757216325199E-3</v>
      </c>
      <c r="AK171" s="129">
        <f t="shared" si="35"/>
        <v>6.7484234286645098E-4</v>
      </c>
      <c r="AL171" s="129">
        <f t="shared" si="35"/>
        <v>1.3413738194414432E-2</v>
      </c>
      <c r="AM171" s="136">
        <f t="shared" si="35"/>
        <v>0.90777099241716563</v>
      </c>
      <c r="AN171" s="129">
        <f t="shared" si="35"/>
        <v>1.6259506824584174E-3</v>
      </c>
      <c r="AO171" s="129">
        <f t="shared" si="35"/>
        <v>2.9088032020105647E-3</v>
      </c>
      <c r="AP171" s="129">
        <f t="shared" si="35"/>
        <v>2.8019676997076144E-4</v>
      </c>
      <c r="AQ171" s="129">
        <f t="shared" si="35"/>
        <v>5.6153967194083544E-4</v>
      </c>
      <c r="AR171" s="129">
        <f t="shared" si="35"/>
        <v>7.7160807489517157E-4</v>
      </c>
      <c r="AS171" s="129">
        <f t="shared" si="35"/>
        <v>0</v>
      </c>
      <c r="OS171" s="24"/>
      <c r="OT171" s="24"/>
      <c r="OU171" s="24"/>
      <c r="OV171" s="24"/>
    </row>
    <row r="172" spans="1:412" x14ac:dyDescent="0.3">
      <c r="A172" s="134" t="s">
        <v>114</v>
      </c>
      <c r="D172" s="129">
        <f t="shared" ref="D172:AS172" si="36">IF($A172=D$471,D$14,D127)</f>
        <v>1.6344982625221102E-4</v>
      </c>
      <c r="E172" s="129">
        <f t="shared" si="36"/>
        <v>1.1494901762584608E-4</v>
      </c>
      <c r="F172" s="129">
        <f t="shared" si="36"/>
        <v>5.2444609032575324E-3</v>
      </c>
      <c r="G172" s="129">
        <f t="shared" si="36"/>
        <v>7.9315199038515526E-4</v>
      </c>
      <c r="H172" s="129">
        <f t="shared" si="36"/>
        <v>1.8978644603614308E-4</v>
      </c>
      <c r="I172" s="129">
        <f t="shared" si="36"/>
        <v>7.4994268519383653E-4</v>
      </c>
      <c r="J172" s="129">
        <f t="shared" si="36"/>
        <v>1.6827840468414045E-4</v>
      </c>
      <c r="K172" s="129">
        <f t="shared" si="36"/>
        <v>9.6224790154175833E-5</v>
      </c>
      <c r="L172" s="129">
        <f t="shared" si="36"/>
        <v>5.2396348512146319E-4</v>
      </c>
      <c r="M172" s="129">
        <f t="shared" si="36"/>
        <v>4.3607250141002284E-4</v>
      </c>
      <c r="N172" s="129">
        <f t="shared" si="36"/>
        <v>7.574709158286487E-4</v>
      </c>
      <c r="O172" s="129">
        <f t="shared" si="36"/>
        <v>1.1646293078021524E-3</v>
      </c>
      <c r="P172" s="129">
        <f t="shared" si="36"/>
        <v>7.0650558975963854E-4</v>
      </c>
      <c r="Q172" s="129">
        <f t="shared" si="36"/>
        <v>1.7566885785611169E-4</v>
      </c>
      <c r="R172" s="129">
        <f t="shared" si="36"/>
        <v>2.6350328678416749E-4</v>
      </c>
      <c r="S172" s="129">
        <f t="shared" si="36"/>
        <v>4.9126997182926541E-4</v>
      </c>
      <c r="T172" s="129">
        <f t="shared" si="36"/>
        <v>2.7208720426708237E-4</v>
      </c>
      <c r="U172" s="129">
        <f t="shared" si="36"/>
        <v>5.6835278160682554E-4</v>
      </c>
      <c r="V172" s="129">
        <f t="shared" si="36"/>
        <v>1.2984503934563131E-3</v>
      </c>
      <c r="W172" s="129">
        <f t="shared" si="36"/>
        <v>8.6783587715116254E-4</v>
      </c>
      <c r="X172" s="129">
        <f t="shared" si="36"/>
        <v>2.4878943929767458E-3</v>
      </c>
      <c r="Y172" s="129">
        <f t="shared" si="36"/>
        <v>1.7466522875377449E-3</v>
      </c>
      <c r="Z172" s="129">
        <f t="shared" si="36"/>
        <v>5.0229225681438215E-4</v>
      </c>
      <c r="AA172" s="129">
        <f t="shared" si="36"/>
        <v>2.529961072360111E-4</v>
      </c>
      <c r="AB172" s="129">
        <f t="shared" si="36"/>
        <v>8.2897436277193598E-4</v>
      </c>
      <c r="AC172" s="129">
        <f t="shared" si="36"/>
        <v>4.1448718138596799E-4</v>
      </c>
      <c r="AD172" s="129">
        <f t="shared" si="36"/>
        <v>7.4688246376639945E-4</v>
      </c>
      <c r="AE172" s="129">
        <f t="shared" si="36"/>
        <v>3.4638146427224963E-3</v>
      </c>
      <c r="AF172" s="129">
        <f t="shared" si="36"/>
        <v>1.1774731762654086E-2</v>
      </c>
      <c r="AG172" s="129">
        <f t="shared" si="36"/>
        <v>1.1743385755226569E-2</v>
      </c>
      <c r="AH172" s="129">
        <f t="shared" si="36"/>
        <v>8.4849356311664725E-4</v>
      </c>
      <c r="AI172" s="129">
        <f t="shared" si="36"/>
        <v>6.6709737127837974E-4</v>
      </c>
      <c r="AJ172" s="129">
        <f t="shared" si="36"/>
        <v>5.3188244439605365E-3</v>
      </c>
      <c r="AK172" s="129">
        <f t="shared" si="36"/>
        <v>2.9578789359496053E-3</v>
      </c>
      <c r="AL172" s="129">
        <f t="shared" si="36"/>
        <v>3.7690619749806272E-3</v>
      </c>
      <c r="AM172" s="129">
        <f t="shared" si="36"/>
        <v>2.5919911188109829E-4</v>
      </c>
      <c r="AN172" s="136">
        <f t="shared" si="36"/>
        <v>0.21343683819442485</v>
      </c>
      <c r="AO172" s="129">
        <f t="shared" si="36"/>
        <v>3.1416840039214661E-2</v>
      </c>
      <c r="AP172" s="129">
        <f t="shared" si="36"/>
        <v>1.3631632178746741E-2</v>
      </c>
      <c r="AQ172" s="129">
        <f t="shared" si="36"/>
        <v>1.7497254009287986E-3</v>
      </c>
      <c r="AR172" s="129">
        <f t="shared" si="36"/>
        <v>1.2385970857997119E-3</v>
      </c>
      <c r="AS172" s="129">
        <f t="shared" si="36"/>
        <v>0</v>
      </c>
      <c r="OS172" s="24"/>
      <c r="OT172" s="24"/>
      <c r="OU172" s="24"/>
      <c r="OV172" s="24"/>
    </row>
    <row r="173" spans="1:412" x14ac:dyDescent="0.3">
      <c r="A173" s="134" t="s">
        <v>115</v>
      </c>
      <c r="D173" s="129">
        <f t="shared" ref="D173:AS173" si="37">IF($A173=D$471,D$14,D128)</f>
        <v>0</v>
      </c>
      <c r="E173" s="129">
        <f t="shared" si="37"/>
        <v>0</v>
      </c>
      <c r="F173" s="129">
        <f t="shared" si="37"/>
        <v>0</v>
      </c>
      <c r="G173" s="129">
        <f t="shared" si="37"/>
        <v>0</v>
      </c>
      <c r="H173" s="129">
        <f t="shared" si="37"/>
        <v>0</v>
      </c>
      <c r="I173" s="129">
        <f t="shared" si="37"/>
        <v>0</v>
      </c>
      <c r="J173" s="129">
        <f t="shared" si="37"/>
        <v>0</v>
      </c>
      <c r="K173" s="129">
        <f t="shared" si="37"/>
        <v>0</v>
      </c>
      <c r="L173" s="129">
        <f t="shared" si="37"/>
        <v>0</v>
      </c>
      <c r="M173" s="129">
        <f t="shared" si="37"/>
        <v>0</v>
      </c>
      <c r="N173" s="129">
        <f t="shared" si="37"/>
        <v>0</v>
      </c>
      <c r="O173" s="129">
        <f t="shared" si="37"/>
        <v>0</v>
      </c>
      <c r="P173" s="129">
        <f t="shared" si="37"/>
        <v>0</v>
      </c>
      <c r="Q173" s="129">
        <f t="shared" si="37"/>
        <v>0</v>
      </c>
      <c r="R173" s="129">
        <f t="shared" si="37"/>
        <v>0</v>
      </c>
      <c r="S173" s="129">
        <f t="shared" si="37"/>
        <v>0</v>
      </c>
      <c r="T173" s="129">
        <f t="shared" si="37"/>
        <v>0</v>
      </c>
      <c r="U173" s="129">
        <f t="shared" si="37"/>
        <v>0</v>
      </c>
      <c r="V173" s="129">
        <f t="shared" si="37"/>
        <v>0</v>
      </c>
      <c r="W173" s="129">
        <f t="shared" si="37"/>
        <v>0</v>
      </c>
      <c r="X173" s="129">
        <f t="shared" si="37"/>
        <v>0</v>
      </c>
      <c r="Y173" s="129">
        <f t="shared" si="37"/>
        <v>0</v>
      </c>
      <c r="Z173" s="129">
        <f t="shared" si="37"/>
        <v>0</v>
      </c>
      <c r="AA173" s="129">
        <f t="shared" si="37"/>
        <v>0</v>
      </c>
      <c r="AB173" s="129">
        <f t="shared" si="37"/>
        <v>0</v>
      </c>
      <c r="AC173" s="129">
        <f t="shared" si="37"/>
        <v>0</v>
      </c>
      <c r="AD173" s="129">
        <f t="shared" si="37"/>
        <v>0</v>
      </c>
      <c r="AE173" s="129">
        <f t="shared" si="37"/>
        <v>0</v>
      </c>
      <c r="AF173" s="129">
        <f t="shared" si="37"/>
        <v>0</v>
      </c>
      <c r="AG173" s="129">
        <f t="shared" si="37"/>
        <v>0</v>
      </c>
      <c r="AH173" s="129">
        <f t="shared" si="37"/>
        <v>0</v>
      </c>
      <c r="AI173" s="129">
        <f t="shared" si="37"/>
        <v>0</v>
      </c>
      <c r="AJ173" s="129">
        <f t="shared" si="37"/>
        <v>0</v>
      </c>
      <c r="AK173" s="129">
        <f t="shared" si="37"/>
        <v>0</v>
      </c>
      <c r="AL173" s="129">
        <f t="shared" si="37"/>
        <v>0</v>
      </c>
      <c r="AM173" s="129">
        <f t="shared" si="37"/>
        <v>0</v>
      </c>
      <c r="AN173" s="129">
        <f t="shared" si="37"/>
        <v>0</v>
      </c>
      <c r="AO173" s="136">
        <f t="shared" si="37"/>
        <v>1</v>
      </c>
      <c r="AP173" s="129">
        <f t="shared" si="37"/>
        <v>0</v>
      </c>
      <c r="AQ173" s="129">
        <f t="shared" si="37"/>
        <v>0</v>
      </c>
      <c r="AR173" s="129">
        <f t="shared" si="37"/>
        <v>0</v>
      </c>
      <c r="AS173" s="129">
        <f t="shared" si="37"/>
        <v>0</v>
      </c>
      <c r="OS173" s="24"/>
      <c r="OT173" s="24"/>
      <c r="OU173" s="24"/>
      <c r="OV173" s="24"/>
    </row>
    <row r="174" spans="1:412" x14ac:dyDescent="0.3">
      <c r="A174" s="134" t="s">
        <v>116</v>
      </c>
      <c r="D174" s="129">
        <f t="shared" ref="D174:AS174" si="38">IF($A174=D$471,D$14,D129)</f>
        <v>0</v>
      </c>
      <c r="E174" s="129">
        <f t="shared" si="38"/>
        <v>0</v>
      </c>
      <c r="F174" s="129">
        <f t="shared" si="38"/>
        <v>0</v>
      </c>
      <c r="G174" s="129">
        <f t="shared" si="38"/>
        <v>2.2976198750208684E-6</v>
      </c>
      <c r="H174" s="129">
        <f t="shared" si="38"/>
        <v>0</v>
      </c>
      <c r="I174" s="129">
        <f t="shared" si="38"/>
        <v>0</v>
      </c>
      <c r="J174" s="129">
        <f t="shared" si="38"/>
        <v>0</v>
      </c>
      <c r="K174" s="129">
        <f t="shared" si="38"/>
        <v>0</v>
      </c>
      <c r="L174" s="129">
        <f t="shared" si="38"/>
        <v>0</v>
      </c>
      <c r="M174" s="129">
        <f t="shared" si="38"/>
        <v>0</v>
      </c>
      <c r="N174" s="129">
        <f t="shared" si="38"/>
        <v>0</v>
      </c>
      <c r="O174" s="129">
        <f t="shared" si="38"/>
        <v>0</v>
      </c>
      <c r="P174" s="129">
        <f t="shared" si="38"/>
        <v>0</v>
      </c>
      <c r="Q174" s="129">
        <f t="shared" si="38"/>
        <v>0</v>
      </c>
      <c r="R174" s="129">
        <f t="shared" si="38"/>
        <v>0</v>
      </c>
      <c r="S174" s="129">
        <f t="shared" si="38"/>
        <v>2.2976198750208684E-6</v>
      </c>
      <c r="T174" s="129">
        <f t="shared" si="38"/>
        <v>2.2976198750208684E-6</v>
      </c>
      <c r="U174" s="129">
        <f t="shared" si="38"/>
        <v>0</v>
      </c>
      <c r="V174" s="129">
        <f t="shared" si="38"/>
        <v>0</v>
      </c>
      <c r="W174" s="129">
        <f t="shared" si="38"/>
        <v>0</v>
      </c>
      <c r="X174" s="129">
        <f t="shared" si="38"/>
        <v>0</v>
      </c>
      <c r="Y174" s="129">
        <f t="shared" si="38"/>
        <v>1.5464009268165994E-6</v>
      </c>
      <c r="Z174" s="129">
        <f t="shared" si="38"/>
        <v>0</v>
      </c>
      <c r="AA174" s="129">
        <f t="shared" si="38"/>
        <v>0</v>
      </c>
      <c r="AB174" s="129">
        <f t="shared" si="38"/>
        <v>1.5317465833472456E-6</v>
      </c>
      <c r="AC174" s="129">
        <f t="shared" si="38"/>
        <v>7.6587329167362279E-7</v>
      </c>
      <c r="AD174" s="129">
        <f t="shared" si="38"/>
        <v>0</v>
      </c>
      <c r="AE174" s="129">
        <f t="shared" si="38"/>
        <v>0</v>
      </c>
      <c r="AF174" s="129">
        <f t="shared" si="38"/>
        <v>1.1488099375104341E-5</v>
      </c>
      <c r="AG174" s="129">
        <f t="shared" si="38"/>
        <v>1.1471949529748561E-5</v>
      </c>
      <c r="AH174" s="129">
        <f t="shared" si="38"/>
        <v>0</v>
      </c>
      <c r="AI174" s="129">
        <f t="shared" si="38"/>
        <v>0</v>
      </c>
      <c r="AJ174" s="129">
        <f t="shared" si="38"/>
        <v>0</v>
      </c>
      <c r="AK174" s="129">
        <f t="shared" si="38"/>
        <v>0</v>
      </c>
      <c r="AL174" s="129">
        <f t="shared" si="38"/>
        <v>3.2166678250292162E-5</v>
      </c>
      <c r="AM174" s="129">
        <f t="shared" si="38"/>
        <v>0</v>
      </c>
      <c r="AN174" s="129">
        <f t="shared" si="38"/>
        <v>2.823807314037758E-5</v>
      </c>
      <c r="AO174" s="129">
        <f t="shared" si="38"/>
        <v>6.9663834610632731E-3</v>
      </c>
      <c r="AP174" s="136">
        <f t="shared" si="38"/>
        <v>0.61375463588046586</v>
      </c>
      <c r="AQ174" s="129">
        <f t="shared" si="38"/>
        <v>4.7932185984676918E-6</v>
      </c>
      <c r="AR174" s="129">
        <f t="shared" si="38"/>
        <v>5.5944133844514351E-6</v>
      </c>
      <c r="AS174" s="129">
        <f t="shared" si="38"/>
        <v>0</v>
      </c>
      <c r="OS174" s="24"/>
      <c r="OT174" s="24"/>
      <c r="OU174" s="24"/>
      <c r="OV174" s="24"/>
    </row>
    <row r="175" spans="1:412" x14ac:dyDescent="0.3">
      <c r="A175" s="134" t="s">
        <v>117</v>
      </c>
      <c r="D175" s="129">
        <f t="shared" ref="D175:AS175" si="39">IF($A175=D$471,D$14,D130)</f>
        <v>0</v>
      </c>
      <c r="E175" s="129">
        <f t="shared" si="39"/>
        <v>0</v>
      </c>
      <c r="F175" s="129">
        <f t="shared" si="39"/>
        <v>0</v>
      </c>
      <c r="G175" s="129">
        <f t="shared" si="39"/>
        <v>0</v>
      </c>
      <c r="H175" s="129">
        <f t="shared" si="39"/>
        <v>0</v>
      </c>
      <c r="I175" s="129">
        <f t="shared" si="39"/>
        <v>0</v>
      </c>
      <c r="J175" s="129">
        <f t="shared" si="39"/>
        <v>0</v>
      </c>
      <c r="K175" s="129">
        <f t="shared" si="39"/>
        <v>0</v>
      </c>
      <c r="L175" s="129">
        <f t="shared" si="39"/>
        <v>0</v>
      </c>
      <c r="M175" s="129">
        <f t="shared" si="39"/>
        <v>0</v>
      </c>
      <c r="N175" s="129">
        <f t="shared" si="39"/>
        <v>0</v>
      </c>
      <c r="O175" s="129">
        <f t="shared" si="39"/>
        <v>0</v>
      </c>
      <c r="P175" s="129">
        <f t="shared" si="39"/>
        <v>0</v>
      </c>
      <c r="Q175" s="129">
        <f t="shared" si="39"/>
        <v>0</v>
      </c>
      <c r="R175" s="129">
        <f t="shared" si="39"/>
        <v>0</v>
      </c>
      <c r="S175" s="129">
        <f t="shared" si="39"/>
        <v>0</v>
      </c>
      <c r="T175" s="129">
        <f t="shared" si="39"/>
        <v>0</v>
      </c>
      <c r="U175" s="129">
        <f t="shared" si="39"/>
        <v>0</v>
      </c>
      <c r="V175" s="129">
        <f t="shared" si="39"/>
        <v>0</v>
      </c>
      <c r="W175" s="129">
        <f t="shared" si="39"/>
        <v>0</v>
      </c>
      <c r="X175" s="129">
        <f t="shared" si="39"/>
        <v>0</v>
      </c>
      <c r="Y175" s="129">
        <f t="shared" si="39"/>
        <v>0</v>
      </c>
      <c r="Z175" s="129">
        <f t="shared" si="39"/>
        <v>0</v>
      </c>
      <c r="AA175" s="129">
        <f t="shared" si="39"/>
        <v>0</v>
      </c>
      <c r="AB175" s="129">
        <f t="shared" si="39"/>
        <v>0</v>
      </c>
      <c r="AC175" s="129">
        <f t="shared" si="39"/>
        <v>0</v>
      </c>
      <c r="AD175" s="129">
        <f t="shared" si="39"/>
        <v>0</v>
      </c>
      <c r="AE175" s="129">
        <f t="shared" si="39"/>
        <v>0</v>
      </c>
      <c r="AF175" s="129">
        <f t="shared" si="39"/>
        <v>0</v>
      </c>
      <c r="AG175" s="129">
        <f t="shared" si="39"/>
        <v>0</v>
      </c>
      <c r="AH175" s="129">
        <f t="shared" si="39"/>
        <v>0</v>
      </c>
      <c r="AI175" s="129">
        <f t="shared" si="39"/>
        <v>0</v>
      </c>
      <c r="AJ175" s="129">
        <f t="shared" si="39"/>
        <v>0</v>
      </c>
      <c r="AK175" s="129">
        <f t="shared" si="39"/>
        <v>0</v>
      </c>
      <c r="AL175" s="129">
        <f t="shared" si="39"/>
        <v>0</v>
      </c>
      <c r="AM175" s="129">
        <f t="shared" si="39"/>
        <v>0</v>
      </c>
      <c r="AN175" s="129">
        <f t="shared" si="39"/>
        <v>0</v>
      </c>
      <c r="AO175" s="129">
        <f t="shared" si="39"/>
        <v>1.2293519982794605E-3</v>
      </c>
      <c r="AP175" s="129">
        <f t="shared" si="39"/>
        <v>3.7435419608997274E-4</v>
      </c>
      <c r="AQ175" s="136">
        <f t="shared" si="39"/>
        <v>0.50029224150229423</v>
      </c>
      <c r="AR175" s="129">
        <f t="shared" si="39"/>
        <v>0</v>
      </c>
      <c r="AS175" s="129">
        <f t="shared" si="39"/>
        <v>0</v>
      </c>
      <c r="OS175" s="24"/>
      <c r="OT175" s="24"/>
      <c r="OU175" s="24"/>
      <c r="OV175" s="24"/>
    </row>
    <row r="176" spans="1:412" x14ac:dyDescent="0.3">
      <c r="A176" s="134" t="s">
        <v>118</v>
      </c>
      <c r="D176" s="129">
        <f t="shared" ref="D176:AS176" si="40">IF($A176=D$471,D$14,D131)</f>
        <v>0</v>
      </c>
      <c r="E176" s="129">
        <f t="shared" si="40"/>
        <v>0</v>
      </c>
      <c r="F176" s="129">
        <f t="shared" si="40"/>
        <v>0</v>
      </c>
      <c r="G176" s="129">
        <f t="shared" si="40"/>
        <v>0</v>
      </c>
      <c r="H176" s="129">
        <f t="shared" si="40"/>
        <v>0</v>
      </c>
      <c r="I176" s="129">
        <f t="shared" si="40"/>
        <v>0</v>
      </c>
      <c r="J176" s="129">
        <f t="shared" si="40"/>
        <v>0</v>
      </c>
      <c r="K176" s="129">
        <f t="shared" si="40"/>
        <v>0</v>
      </c>
      <c r="L176" s="129">
        <f t="shared" si="40"/>
        <v>0</v>
      </c>
      <c r="M176" s="129">
        <f t="shared" si="40"/>
        <v>0</v>
      </c>
      <c r="N176" s="129">
        <f t="shared" si="40"/>
        <v>0</v>
      </c>
      <c r="O176" s="129">
        <f t="shared" si="40"/>
        <v>0</v>
      </c>
      <c r="P176" s="129">
        <f t="shared" si="40"/>
        <v>0</v>
      </c>
      <c r="Q176" s="129">
        <f t="shared" si="40"/>
        <v>0</v>
      </c>
      <c r="R176" s="129">
        <f t="shared" si="40"/>
        <v>0</v>
      </c>
      <c r="S176" s="129">
        <f t="shared" si="40"/>
        <v>0</v>
      </c>
      <c r="T176" s="129">
        <f t="shared" si="40"/>
        <v>0</v>
      </c>
      <c r="U176" s="129">
        <f t="shared" si="40"/>
        <v>0</v>
      </c>
      <c r="V176" s="129">
        <f t="shared" si="40"/>
        <v>3.6492129840255813E-3</v>
      </c>
      <c r="W176" s="129">
        <f t="shared" si="40"/>
        <v>0</v>
      </c>
      <c r="X176" s="129">
        <f t="shared" si="40"/>
        <v>0</v>
      </c>
      <c r="Y176" s="129">
        <f t="shared" si="40"/>
        <v>0</v>
      </c>
      <c r="Z176" s="129">
        <f t="shared" si="40"/>
        <v>0</v>
      </c>
      <c r="AA176" s="129">
        <f t="shared" si="40"/>
        <v>0</v>
      </c>
      <c r="AB176" s="129">
        <f t="shared" si="40"/>
        <v>0</v>
      </c>
      <c r="AC176" s="129">
        <f t="shared" si="40"/>
        <v>0</v>
      </c>
      <c r="AD176" s="129">
        <f t="shared" si="40"/>
        <v>0</v>
      </c>
      <c r="AE176" s="129">
        <f t="shared" si="40"/>
        <v>0</v>
      </c>
      <c r="AF176" s="129">
        <f t="shared" si="40"/>
        <v>3.8179452365011822E-2</v>
      </c>
      <c r="AG176" s="129">
        <f t="shared" si="40"/>
        <v>0</v>
      </c>
      <c r="AH176" s="129">
        <f t="shared" si="40"/>
        <v>0</v>
      </c>
      <c r="AI176" s="129">
        <f t="shared" si="40"/>
        <v>1.4577843730401302E-5</v>
      </c>
      <c r="AJ176" s="129">
        <f t="shared" si="40"/>
        <v>0</v>
      </c>
      <c r="AK176" s="129">
        <f t="shared" si="40"/>
        <v>0</v>
      </c>
      <c r="AL176" s="129">
        <f t="shared" si="40"/>
        <v>8.0421870517330858E-3</v>
      </c>
      <c r="AM176" s="129">
        <f t="shared" si="40"/>
        <v>0</v>
      </c>
      <c r="AN176" s="129">
        <f t="shared" si="40"/>
        <v>3.7065546650982075E-6</v>
      </c>
      <c r="AO176" s="129">
        <f t="shared" si="40"/>
        <v>3.6448997448603176E-3</v>
      </c>
      <c r="AP176" s="129">
        <f t="shared" si="40"/>
        <v>8.2431873386332814E-6</v>
      </c>
      <c r="AQ176" s="129">
        <f t="shared" si="40"/>
        <v>0</v>
      </c>
      <c r="AR176" s="136">
        <f t="shared" si="40"/>
        <v>0.65803144433441152</v>
      </c>
      <c r="AS176" s="129">
        <f t="shared" si="40"/>
        <v>0</v>
      </c>
      <c r="OS176" s="24"/>
      <c r="OT176" s="24"/>
      <c r="OU176" s="24"/>
      <c r="OV176" s="24"/>
    </row>
    <row r="177" spans="1:412" x14ac:dyDescent="0.3">
      <c r="A177" s="134" t="s">
        <v>119</v>
      </c>
      <c r="D177" s="129">
        <f t="shared" ref="D177:AS177" si="41">IF($A177=D$471,D$14,D132)</f>
        <v>0</v>
      </c>
      <c r="E177" s="129">
        <f t="shared" si="41"/>
        <v>0</v>
      </c>
      <c r="F177" s="129">
        <f t="shared" si="41"/>
        <v>0</v>
      </c>
      <c r="G177" s="129">
        <f t="shared" si="41"/>
        <v>0</v>
      </c>
      <c r="H177" s="129">
        <f t="shared" si="41"/>
        <v>0</v>
      </c>
      <c r="I177" s="129">
        <f t="shared" si="41"/>
        <v>0</v>
      </c>
      <c r="J177" s="129">
        <f t="shared" si="41"/>
        <v>0</v>
      </c>
      <c r="K177" s="129">
        <f t="shared" si="41"/>
        <v>0</v>
      </c>
      <c r="L177" s="129">
        <f t="shared" si="41"/>
        <v>0</v>
      </c>
      <c r="M177" s="129">
        <f t="shared" si="41"/>
        <v>0</v>
      </c>
      <c r="N177" s="129">
        <f t="shared" si="41"/>
        <v>0</v>
      </c>
      <c r="O177" s="129">
        <f t="shared" si="41"/>
        <v>0</v>
      </c>
      <c r="P177" s="129">
        <f t="shared" si="41"/>
        <v>0</v>
      </c>
      <c r="Q177" s="129">
        <f t="shared" si="41"/>
        <v>0</v>
      </c>
      <c r="R177" s="129">
        <f t="shared" si="41"/>
        <v>0</v>
      </c>
      <c r="S177" s="129">
        <f t="shared" si="41"/>
        <v>0</v>
      </c>
      <c r="T177" s="129">
        <f t="shared" si="41"/>
        <v>0</v>
      </c>
      <c r="U177" s="129">
        <f t="shared" si="41"/>
        <v>0</v>
      </c>
      <c r="V177" s="129">
        <f t="shared" si="41"/>
        <v>0</v>
      </c>
      <c r="W177" s="129">
        <f t="shared" si="41"/>
        <v>0</v>
      </c>
      <c r="X177" s="129">
        <f t="shared" si="41"/>
        <v>0</v>
      </c>
      <c r="Y177" s="129">
        <f t="shared" si="41"/>
        <v>0</v>
      </c>
      <c r="Z177" s="129">
        <f t="shared" si="41"/>
        <v>0</v>
      </c>
      <c r="AA177" s="129">
        <f t="shared" si="41"/>
        <v>0</v>
      </c>
      <c r="AB177" s="129">
        <f t="shared" si="41"/>
        <v>0</v>
      </c>
      <c r="AC177" s="129">
        <f t="shared" si="41"/>
        <v>0</v>
      </c>
      <c r="AD177" s="129">
        <f t="shared" si="41"/>
        <v>0</v>
      </c>
      <c r="AE177" s="129">
        <f t="shared" si="41"/>
        <v>0</v>
      </c>
      <c r="AF177" s="129">
        <f t="shared" si="41"/>
        <v>0</v>
      </c>
      <c r="AG177" s="129">
        <f t="shared" si="41"/>
        <v>0</v>
      </c>
      <c r="AH177" s="129">
        <f t="shared" si="41"/>
        <v>0</v>
      </c>
      <c r="AI177" s="129">
        <f t="shared" si="41"/>
        <v>0</v>
      </c>
      <c r="AJ177" s="129">
        <f t="shared" si="41"/>
        <v>0</v>
      </c>
      <c r="AK177" s="129">
        <f t="shared" si="41"/>
        <v>0</v>
      </c>
      <c r="AL177" s="129">
        <f t="shared" si="41"/>
        <v>0</v>
      </c>
      <c r="AM177" s="129">
        <f t="shared" si="41"/>
        <v>0</v>
      </c>
      <c r="AN177" s="129">
        <f t="shared" si="41"/>
        <v>0</v>
      </c>
      <c r="AO177" s="129">
        <f t="shared" si="41"/>
        <v>0</v>
      </c>
      <c r="AP177" s="129">
        <f t="shared" si="41"/>
        <v>0</v>
      </c>
      <c r="AQ177" s="129">
        <f t="shared" si="41"/>
        <v>0</v>
      </c>
      <c r="AR177" s="129">
        <f t="shared" si="41"/>
        <v>0</v>
      </c>
      <c r="AS177" s="136">
        <f t="shared" si="41"/>
        <v>1</v>
      </c>
      <c r="OS177" s="24"/>
      <c r="OT177" s="24"/>
      <c r="OU177" s="24"/>
      <c r="OV177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A5458-C309-4C15-93D8-33AEC29593DC}">
  <dimension ref="A1:BU154"/>
  <sheetViews>
    <sheetView showGridLines="0" zoomScaleNormal="100" workbookViewId="0"/>
  </sheetViews>
  <sheetFormatPr defaultColWidth="11.5546875" defaultRowHeight="13.2" x14ac:dyDescent="0.25"/>
  <cols>
    <col min="1" max="2" width="7.21875" style="44" customWidth="1"/>
    <col min="3" max="3" width="36.21875" style="44" bestFit="1" customWidth="1"/>
    <col min="4" max="73" width="12.77734375" style="44" customWidth="1"/>
    <col min="74" max="249" width="11.5546875" style="44"/>
    <col min="250" max="250" width="7.21875" style="44" customWidth="1"/>
    <col min="251" max="251" width="36.21875" style="44" bestFit="1" customWidth="1"/>
    <col min="252" max="325" width="12.77734375" style="44" customWidth="1"/>
    <col min="326" max="505" width="11.5546875" style="44"/>
    <col min="506" max="506" width="7.21875" style="44" customWidth="1"/>
    <col min="507" max="507" width="36.21875" style="44" bestFit="1" customWidth="1"/>
    <col min="508" max="581" width="12.77734375" style="44" customWidth="1"/>
    <col min="582" max="761" width="11.5546875" style="44"/>
    <col min="762" max="762" width="7.21875" style="44" customWidth="1"/>
    <col min="763" max="763" width="36.21875" style="44" bestFit="1" customWidth="1"/>
    <col min="764" max="837" width="12.77734375" style="44" customWidth="1"/>
    <col min="838" max="1017" width="11.5546875" style="44"/>
    <col min="1018" max="1018" width="7.21875" style="44" customWidth="1"/>
    <col min="1019" max="1019" width="36.21875" style="44" bestFit="1" customWidth="1"/>
    <col min="1020" max="1093" width="12.77734375" style="44" customWidth="1"/>
    <col min="1094" max="1273" width="11.5546875" style="44"/>
    <col min="1274" max="1274" width="7.21875" style="44" customWidth="1"/>
    <col min="1275" max="1275" width="36.21875" style="44" bestFit="1" customWidth="1"/>
    <col min="1276" max="1349" width="12.77734375" style="44" customWidth="1"/>
    <col min="1350" max="1529" width="11.5546875" style="44"/>
    <col min="1530" max="1530" width="7.21875" style="44" customWidth="1"/>
    <col min="1531" max="1531" width="36.21875" style="44" bestFit="1" customWidth="1"/>
    <col min="1532" max="1605" width="12.77734375" style="44" customWidth="1"/>
    <col min="1606" max="1785" width="11.5546875" style="44"/>
    <col min="1786" max="1786" width="7.21875" style="44" customWidth="1"/>
    <col min="1787" max="1787" width="36.21875" style="44" bestFit="1" customWidth="1"/>
    <col min="1788" max="1861" width="12.77734375" style="44" customWidth="1"/>
    <col min="1862" max="2041" width="11.5546875" style="44"/>
    <col min="2042" max="2042" width="7.21875" style="44" customWidth="1"/>
    <col min="2043" max="2043" width="36.21875" style="44" bestFit="1" customWidth="1"/>
    <col min="2044" max="2117" width="12.77734375" style="44" customWidth="1"/>
    <col min="2118" max="2297" width="11.5546875" style="44"/>
    <col min="2298" max="2298" width="7.21875" style="44" customWidth="1"/>
    <col min="2299" max="2299" width="36.21875" style="44" bestFit="1" customWidth="1"/>
    <col min="2300" max="2373" width="12.77734375" style="44" customWidth="1"/>
    <col min="2374" max="2553" width="11.5546875" style="44"/>
    <col min="2554" max="2554" width="7.21875" style="44" customWidth="1"/>
    <col min="2555" max="2555" width="36.21875" style="44" bestFit="1" customWidth="1"/>
    <col min="2556" max="2629" width="12.77734375" style="44" customWidth="1"/>
    <col min="2630" max="2809" width="11.5546875" style="44"/>
    <col min="2810" max="2810" width="7.21875" style="44" customWidth="1"/>
    <col min="2811" max="2811" width="36.21875" style="44" bestFit="1" customWidth="1"/>
    <col min="2812" max="2885" width="12.77734375" style="44" customWidth="1"/>
    <col min="2886" max="3065" width="11.5546875" style="44"/>
    <col min="3066" max="3066" width="7.21875" style="44" customWidth="1"/>
    <col min="3067" max="3067" width="36.21875" style="44" bestFit="1" customWidth="1"/>
    <col min="3068" max="3141" width="12.77734375" style="44" customWidth="1"/>
    <col min="3142" max="3321" width="11.5546875" style="44"/>
    <col min="3322" max="3322" width="7.21875" style="44" customWidth="1"/>
    <col min="3323" max="3323" width="36.21875" style="44" bestFit="1" customWidth="1"/>
    <col min="3324" max="3397" width="12.77734375" style="44" customWidth="1"/>
    <col min="3398" max="3577" width="11.5546875" style="44"/>
    <col min="3578" max="3578" width="7.21875" style="44" customWidth="1"/>
    <col min="3579" max="3579" width="36.21875" style="44" bestFit="1" customWidth="1"/>
    <col min="3580" max="3653" width="12.77734375" style="44" customWidth="1"/>
    <col min="3654" max="3833" width="11.5546875" style="44"/>
    <col min="3834" max="3834" width="7.21875" style="44" customWidth="1"/>
    <col min="3835" max="3835" width="36.21875" style="44" bestFit="1" customWidth="1"/>
    <col min="3836" max="3909" width="12.77734375" style="44" customWidth="1"/>
    <col min="3910" max="4089" width="11.5546875" style="44"/>
    <col min="4090" max="4090" width="7.21875" style="44" customWidth="1"/>
    <col min="4091" max="4091" width="36.21875" style="44" bestFit="1" customWidth="1"/>
    <col min="4092" max="4165" width="12.77734375" style="44" customWidth="1"/>
    <col min="4166" max="4345" width="11.5546875" style="44"/>
    <col min="4346" max="4346" width="7.21875" style="44" customWidth="1"/>
    <col min="4347" max="4347" width="36.21875" style="44" bestFit="1" customWidth="1"/>
    <col min="4348" max="4421" width="12.77734375" style="44" customWidth="1"/>
    <col min="4422" max="4601" width="11.5546875" style="44"/>
    <col min="4602" max="4602" width="7.21875" style="44" customWidth="1"/>
    <col min="4603" max="4603" width="36.21875" style="44" bestFit="1" customWidth="1"/>
    <col min="4604" max="4677" width="12.77734375" style="44" customWidth="1"/>
    <col min="4678" max="4857" width="11.5546875" style="44"/>
    <col min="4858" max="4858" width="7.21875" style="44" customWidth="1"/>
    <col min="4859" max="4859" width="36.21875" style="44" bestFit="1" customWidth="1"/>
    <col min="4860" max="4933" width="12.77734375" style="44" customWidth="1"/>
    <col min="4934" max="5113" width="11.5546875" style="44"/>
    <col min="5114" max="5114" width="7.21875" style="44" customWidth="1"/>
    <col min="5115" max="5115" width="36.21875" style="44" bestFit="1" customWidth="1"/>
    <col min="5116" max="5189" width="12.77734375" style="44" customWidth="1"/>
    <col min="5190" max="5369" width="11.5546875" style="44"/>
    <col min="5370" max="5370" width="7.21875" style="44" customWidth="1"/>
    <col min="5371" max="5371" width="36.21875" style="44" bestFit="1" customWidth="1"/>
    <col min="5372" max="5445" width="12.77734375" style="44" customWidth="1"/>
    <col min="5446" max="5625" width="11.5546875" style="44"/>
    <col min="5626" max="5626" width="7.21875" style="44" customWidth="1"/>
    <col min="5627" max="5627" width="36.21875" style="44" bestFit="1" customWidth="1"/>
    <col min="5628" max="5701" width="12.77734375" style="44" customWidth="1"/>
    <col min="5702" max="5881" width="11.5546875" style="44"/>
    <col min="5882" max="5882" width="7.21875" style="44" customWidth="1"/>
    <col min="5883" max="5883" width="36.21875" style="44" bestFit="1" customWidth="1"/>
    <col min="5884" max="5957" width="12.77734375" style="44" customWidth="1"/>
    <col min="5958" max="6137" width="11.5546875" style="44"/>
    <col min="6138" max="6138" width="7.21875" style="44" customWidth="1"/>
    <col min="6139" max="6139" width="36.21875" style="44" bestFit="1" customWidth="1"/>
    <col min="6140" max="6213" width="12.77734375" style="44" customWidth="1"/>
    <col min="6214" max="6393" width="11.5546875" style="44"/>
    <col min="6394" max="6394" width="7.21875" style="44" customWidth="1"/>
    <col min="6395" max="6395" width="36.21875" style="44" bestFit="1" customWidth="1"/>
    <col min="6396" max="6469" width="12.77734375" style="44" customWidth="1"/>
    <col min="6470" max="6649" width="11.5546875" style="44"/>
    <col min="6650" max="6650" width="7.21875" style="44" customWidth="1"/>
    <col min="6651" max="6651" width="36.21875" style="44" bestFit="1" customWidth="1"/>
    <col min="6652" max="6725" width="12.77734375" style="44" customWidth="1"/>
    <col min="6726" max="6905" width="11.5546875" style="44"/>
    <col min="6906" max="6906" width="7.21875" style="44" customWidth="1"/>
    <col min="6907" max="6907" width="36.21875" style="44" bestFit="1" customWidth="1"/>
    <col min="6908" max="6981" width="12.77734375" style="44" customWidth="1"/>
    <col min="6982" max="7161" width="11.5546875" style="44"/>
    <col min="7162" max="7162" width="7.21875" style="44" customWidth="1"/>
    <col min="7163" max="7163" width="36.21875" style="44" bestFit="1" customWidth="1"/>
    <col min="7164" max="7237" width="12.77734375" style="44" customWidth="1"/>
    <col min="7238" max="7417" width="11.5546875" style="44"/>
    <col min="7418" max="7418" width="7.21875" style="44" customWidth="1"/>
    <col min="7419" max="7419" width="36.21875" style="44" bestFit="1" customWidth="1"/>
    <col min="7420" max="7493" width="12.77734375" style="44" customWidth="1"/>
    <col min="7494" max="7673" width="11.5546875" style="44"/>
    <col min="7674" max="7674" width="7.21875" style="44" customWidth="1"/>
    <col min="7675" max="7675" width="36.21875" style="44" bestFit="1" customWidth="1"/>
    <col min="7676" max="7749" width="12.77734375" style="44" customWidth="1"/>
    <col min="7750" max="7929" width="11.5546875" style="44"/>
    <col min="7930" max="7930" width="7.21875" style="44" customWidth="1"/>
    <col min="7931" max="7931" width="36.21875" style="44" bestFit="1" customWidth="1"/>
    <col min="7932" max="8005" width="12.77734375" style="44" customWidth="1"/>
    <col min="8006" max="8185" width="11.5546875" style="44"/>
    <col min="8186" max="8186" width="7.21875" style="44" customWidth="1"/>
    <col min="8187" max="8187" width="36.21875" style="44" bestFit="1" customWidth="1"/>
    <col min="8188" max="8261" width="12.77734375" style="44" customWidth="1"/>
    <col min="8262" max="8441" width="11.5546875" style="44"/>
    <col min="8442" max="8442" width="7.21875" style="44" customWidth="1"/>
    <col min="8443" max="8443" width="36.21875" style="44" bestFit="1" customWidth="1"/>
    <col min="8444" max="8517" width="12.77734375" style="44" customWidth="1"/>
    <col min="8518" max="8697" width="11.5546875" style="44"/>
    <col min="8698" max="8698" width="7.21875" style="44" customWidth="1"/>
    <col min="8699" max="8699" width="36.21875" style="44" bestFit="1" customWidth="1"/>
    <col min="8700" max="8773" width="12.77734375" style="44" customWidth="1"/>
    <col min="8774" max="8953" width="11.5546875" style="44"/>
    <col min="8954" max="8954" width="7.21875" style="44" customWidth="1"/>
    <col min="8955" max="8955" width="36.21875" style="44" bestFit="1" customWidth="1"/>
    <col min="8956" max="9029" width="12.77734375" style="44" customWidth="1"/>
    <col min="9030" max="9209" width="11.5546875" style="44"/>
    <col min="9210" max="9210" width="7.21875" style="44" customWidth="1"/>
    <col min="9211" max="9211" width="36.21875" style="44" bestFit="1" customWidth="1"/>
    <col min="9212" max="9285" width="12.77734375" style="44" customWidth="1"/>
    <col min="9286" max="9465" width="11.5546875" style="44"/>
    <col min="9466" max="9466" width="7.21875" style="44" customWidth="1"/>
    <col min="9467" max="9467" width="36.21875" style="44" bestFit="1" customWidth="1"/>
    <col min="9468" max="9541" width="12.77734375" style="44" customWidth="1"/>
    <col min="9542" max="9721" width="11.5546875" style="44"/>
    <col min="9722" max="9722" width="7.21875" style="44" customWidth="1"/>
    <col min="9723" max="9723" width="36.21875" style="44" bestFit="1" customWidth="1"/>
    <col min="9724" max="9797" width="12.77734375" style="44" customWidth="1"/>
    <col min="9798" max="9977" width="11.5546875" style="44"/>
    <col min="9978" max="9978" width="7.21875" style="44" customWidth="1"/>
    <col min="9979" max="9979" width="36.21875" style="44" bestFit="1" customWidth="1"/>
    <col min="9980" max="10053" width="12.77734375" style="44" customWidth="1"/>
    <col min="10054" max="10233" width="11.5546875" style="44"/>
    <col min="10234" max="10234" width="7.21875" style="44" customWidth="1"/>
    <col min="10235" max="10235" width="36.21875" style="44" bestFit="1" customWidth="1"/>
    <col min="10236" max="10309" width="12.77734375" style="44" customWidth="1"/>
    <col min="10310" max="10489" width="11.5546875" style="44"/>
    <col min="10490" max="10490" width="7.21875" style="44" customWidth="1"/>
    <col min="10491" max="10491" width="36.21875" style="44" bestFit="1" customWidth="1"/>
    <col min="10492" max="10565" width="12.77734375" style="44" customWidth="1"/>
    <col min="10566" max="10745" width="11.5546875" style="44"/>
    <col min="10746" max="10746" width="7.21875" style="44" customWidth="1"/>
    <col min="10747" max="10747" width="36.21875" style="44" bestFit="1" customWidth="1"/>
    <col min="10748" max="10821" width="12.77734375" style="44" customWidth="1"/>
    <col min="10822" max="11001" width="11.5546875" style="44"/>
    <col min="11002" max="11002" width="7.21875" style="44" customWidth="1"/>
    <col min="11003" max="11003" width="36.21875" style="44" bestFit="1" customWidth="1"/>
    <col min="11004" max="11077" width="12.77734375" style="44" customWidth="1"/>
    <col min="11078" max="11257" width="11.5546875" style="44"/>
    <col min="11258" max="11258" width="7.21875" style="44" customWidth="1"/>
    <col min="11259" max="11259" width="36.21875" style="44" bestFit="1" customWidth="1"/>
    <col min="11260" max="11333" width="12.77734375" style="44" customWidth="1"/>
    <col min="11334" max="11513" width="11.5546875" style="44"/>
    <col min="11514" max="11514" width="7.21875" style="44" customWidth="1"/>
    <col min="11515" max="11515" width="36.21875" style="44" bestFit="1" customWidth="1"/>
    <col min="11516" max="11589" width="12.77734375" style="44" customWidth="1"/>
    <col min="11590" max="11769" width="11.5546875" style="44"/>
    <col min="11770" max="11770" width="7.21875" style="44" customWidth="1"/>
    <col min="11771" max="11771" width="36.21875" style="44" bestFit="1" customWidth="1"/>
    <col min="11772" max="11845" width="12.77734375" style="44" customWidth="1"/>
    <col min="11846" max="12025" width="11.5546875" style="44"/>
    <col min="12026" max="12026" width="7.21875" style="44" customWidth="1"/>
    <col min="12027" max="12027" width="36.21875" style="44" bestFit="1" customWidth="1"/>
    <col min="12028" max="12101" width="12.77734375" style="44" customWidth="1"/>
    <col min="12102" max="12281" width="11.5546875" style="44"/>
    <col min="12282" max="12282" width="7.21875" style="44" customWidth="1"/>
    <col min="12283" max="12283" width="36.21875" style="44" bestFit="1" customWidth="1"/>
    <col min="12284" max="12357" width="12.77734375" style="44" customWidth="1"/>
    <col min="12358" max="12537" width="11.5546875" style="44"/>
    <col min="12538" max="12538" width="7.21875" style="44" customWidth="1"/>
    <col min="12539" max="12539" width="36.21875" style="44" bestFit="1" customWidth="1"/>
    <col min="12540" max="12613" width="12.77734375" style="44" customWidth="1"/>
    <col min="12614" max="12793" width="11.5546875" style="44"/>
    <col min="12794" max="12794" width="7.21875" style="44" customWidth="1"/>
    <col min="12795" max="12795" width="36.21875" style="44" bestFit="1" customWidth="1"/>
    <col min="12796" max="12869" width="12.77734375" style="44" customWidth="1"/>
    <col min="12870" max="13049" width="11.5546875" style="44"/>
    <col min="13050" max="13050" width="7.21875" style="44" customWidth="1"/>
    <col min="13051" max="13051" width="36.21875" style="44" bestFit="1" customWidth="1"/>
    <col min="13052" max="13125" width="12.77734375" style="44" customWidth="1"/>
    <col min="13126" max="13305" width="11.5546875" style="44"/>
    <col min="13306" max="13306" width="7.21875" style="44" customWidth="1"/>
    <col min="13307" max="13307" width="36.21875" style="44" bestFit="1" customWidth="1"/>
    <col min="13308" max="13381" width="12.77734375" style="44" customWidth="1"/>
    <col min="13382" max="13561" width="11.5546875" style="44"/>
    <col min="13562" max="13562" width="7.21875" style="44" customWidth="1"/>
    <col min="13563" max="13563" width="36.21875" style="44" bestFit="1" customWidth="1"/>
    <col min="13564" max="13637" width="12.77734375" style="44" customWidth="1"/>
    <col min="13638" max="13817" width="11.5546875" style="44"/>
    <col min="13818" max="13818" width="7.21875" style="44" customWidth="1"/>
    <col min="13819" max="13819" width="36.21875" style="44" bestFit="1" customWidth="1"/>
    <col min="13820" max="13893" width="12.77734375" style="44" customWidth="1"/>
    <col min="13894" max="14073" width="11.5546875" style="44"/>
    <col min="14074" max="14074" width="7.21875" style="44" customWidth="1"/>
    <col min="14075" max="14075" width="36.21875" style="44" bestFit="1" customWidth="1"/>
    <col min="14076" max="14149" width="12.77734375" style="44" customWidth="1"/>
    <col min="14150" max="14329" width="11.5546875" style="44"/>
    <col min="14330" max="14330" width="7.21875" style="44" customWidth="1"/>
    <col min="14331" max="14331" width="36.21875" style="44" bestFit="1" customWidth="1"/>
    <col min="14332" max="14405" width="12.77734375" style="44" customWidth="1"/>
    <col min="14406" max="14585" width="11.5546875" style="44"/>
    <col min="14586" max="14586" width="7.21875" style="44" customWidth="1"/>
    <col min="14587" max="14587" width="36.21875" style="44" bestFit="1" customWidth="1"/>
    <col min="14588" max="14661" width="12.77734375" style="44" customWidth="1"/>
    <col min="14662" max="14841" width="11.5546875" style="44"/>
    <col min="14842" max="14842" width="7.21875" style="44" customWidth="1"/>
    <col min="14843" max="14843" width="36.21875" style="44" bestFit="1" customWidth="1"/>
    <col min="14844" max="14917" width="12.77734375" style="44" customWidth="1"/>
    <col min="14918" max="15097" width="11.5546875" style="44"/>
    <col min="15098" max="15098" width="7.21875" style="44" customWidth="1"/>
    <col min="15099" max="15099" width="36.21875" style="44" bestFit="1" customWidth="1"/>
    <col min="15100" max="15173" width="12.77734375" style="44" customWidth="1"/>
    <col min="15174" max="15353" width="11.5546875" style="44"/>
    <col min="15354" max="15354" width="7.21875" style="44" customWidth="1"/>
    <col min="15355" max="15355" width="36.21875" style="44" bestFit="1" customWidth="1"/>
    <col min="15356" max="15429" width="12.77734375" style="44" customWidth="1"/>
    <col min="15430" max="15609" width="11.5546875" style="44"/>
    <col min="15610" max="15610" width="7.21875" style="44" customWidth="1"/>
    <col min="15611" max="15611" width="36.21875" style="44" bestFit="1" customWidth="1"/>
    <col min="15612" max="15685" width="12.77734375" style="44" customWidth="1"/>
    <col min="15686" max="15865" width="11.5546875" style="44"/>
    <col min="15866" max="15866" width="7.21875" style="44" customWidth="1"/>
    <col min="15867" max="15867" width="36.21875" style="44" bestFit="1" customWidth="1"/>
    <col min="15868" max="15941" width="12.77734375" style="44" customWidth="1"/>
    <col min="15942" max="16121" width="11.5546875" style="44"/>
    <col min="16122" max="16122" width="7.21875" style="44" customWidth="1"/>
    <col min="16123" max="16123" width="36.21875" style="44" bestFit="1" customWidth="1"/>
    <col min="16124" max="16197" width="12.77734375" style="44" customWidth="1"/>
    <col min="16198" max="16384" width="11.5546875" style="44"/>
  </cols>
  <sheetData>
    <row r="1" spans="1:73" s="40" customFormat="1" ht="10.199999999999999" customHeight="1" x14ac:dyDescent="0.25">
      <c r="A1" s="40" t="s">
        <v>499</v>
      </c>
      <c r="C1" s="41"/>
      <c r="D1" s="42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3"/>
      <c r="BO1" s="43"/>
      <c r="BP1" s="43"/>
      <c r="BQ1" s="43"/>
      <c r="BR1" s="43"/>
      <c r="BS1" s="43"/>
      <c r="BT1" s="43"/>
    </row>
    <row r="2" spans="1:73" ht="12" customHeight="1" x14ac:dyDescent="0.25"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/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/>
      <c r="BO2" s="43"/>
      <c r="BP2" s="43"/>
      <c r="BQ2" s="43"/>
      <c r="BR2" s="43"/>
      <c r="BS2" s="43"/>
      <c r="BT2" s="43"/>
    </row>
    <row r="3" spans="1:73" ht="12" customHeight="1" x14ac:dyDescent="0.25">
      <c r="A3" s="150" t="s">
        <v>211</v>
      </c>
      <c r="B3" s="45"/>
      <c r="C3" s="46" t="s">
        <v>212</v>
      </c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</row>
    <row r="4" spans="1:73" ht="49.5" customHeight="1" x14ac:dyDescent="0.25">
      <c r="A4" s="151"/>
      <c r="B4" s="152" t="s">
        <v>166</v>
      </c>
      <c r="C4" s="49" t="s">
        <v>213</v>
      </c>
      <c r="D4" s="50" t="s">
        <v>214</v>
      </c>
      <c r="E4" s="50" t="s">
        <v>215</v>
      </c>
      <c r="F4" s="50" t="s">
        <v>216</v>
      </c>
      <c r="G4" s="50" t="s">
        <v>217</v>
      </c>
      <c r="H4" s="50" t="s">
        <v>218</v>
      </c>
      <c r="I4" s="50" t="s">
        <v>219</v>
      </c>
      <c r="J4" s="50" t="s">
        <v>220</v>
      </c>
      <c r="K4" s="50" t="s">
        <v>221</v>
      </c>
      <c r="L4" s="50" t="s">
        <v>222</v>
      </c>
      <c r="M4" s="50" t="s">
        <v>223</v>
      </c>
      <c r="N4" s="50" t="s">
        <v>224</v>
      </c>
      <c r="O4" s="50" t="s">
        <v>225</v>
      </c>
      <c r="P4" s="50" t="s">
        <v>226</v>
      </c>
      <c r="Q4" s="50" t="s">
        <v>227</v>
      </c>
      <c r="R4" s="50" t="s">
        <v>228</v>
      </c>
      <c r="S4" s="50" t="s">
        <v>229</v>
      </c>
      <c r="T4" s="50" t="s">
        <v>230</v>
      </c>
      <c r="U4" s="50" t="s">
        <v>231</v>
      </c>
      <c r="V4" s="50" t="s">
        <v>232</v>
      </c>
      <c r="W4" s="50" t="s">
        <v>233</v>
      </c>
      <c r="X4" s="50" t="s">
        <v>234</v>
      </c>
      <c r="Y4" s="50" t="s">
        <v>235</v>
      </c>
      <c r="Z4" s="50" t="s">
        <v>236</v>
      </c>
      <c r="AA4" s="50" t="s">
        <v>237</v>
      </c>
      <c r="AB4" s="50" t="s">
        <v>238</v>
      </c>
      <c r="AC4" s="51" t="s">
        <v>239</v>
      </c>
      <c r="AD4" s="51" t="s">
        <v>240</v>
      </c>
      <c r="AE4" s="50" t="s">
        <v>241</v>
      </c>
      <c r="AF4" s="50" t="s">
        <v>242</v>
      </c>
      <c r="AG4" s="50" t="s">
        <v>243</v>
      </c>
      <c r="AH4" s="50" t="s">
        <v>244</v>
      </c>
      <c r="AI4" s="50" t="s">
        <v>245</v>
      </c>
      <c r="AJ4" s="50" t="s">
        <v>246</v>
      </c>
      <c r="AK4" s="50" t="s">
        <v>247</v>
      </c>
      <c r="AL4" s="50" t="s">
        <v>248</v>
      </c>
      <c r="AM4" s="50" t="s">
        <v>249</v>
      </c>
      <c r="AN4" s="50" t="s">
        <v>250</v>
      </c>
      <c r="AO4" s="50" t="s">
        <v>251</v>
      </c>
      <c r="AP4" s="51" t="s">
        <v>252</v>
      </c>
      <c r="AQ4" s="51" t="s">
        <v>253</v>
      </c>
      <c r="AR4" s="50" t="s">
        <v>254</v>
      </c>
      <c r="AS4" s="50" t="s">
        <v>255</v>
      </c>
      <c r="AT4" s="50" t="s">
        <v>256</v>
      </c>
      <c r="AU4" s="50" t="s">
        <v>257</v>
      </c>
      <c r="AV4" s="50" t="s">
        <v>258</v>
      </c>
      <c r="AW4" s="50" t="s">
        <v>259</v>
      </c>
      <c r="AX4" s="50" t="s">
        <v>260</v>
      </c>
      <c r="AY4" s="50" t="s">
        <v>261</v>
      </c>
      <c r="AZ4" s="50" t="s">
        <v>262</v>
      </c>
      <c r="BA4" s="50" t="s">
        <v>263</v>
      </c>
      <c r="BB4" s="50" t="s">
        <v>264</v>
      </c>
      <c r="BC4" s="50" t="s">
        <v>265</v>
      </c>
      <c r="BD4" s="50" t="s">
        <v>266</v>
      </c>
      <c r="BE4" s="50" t="s">
        <v>267</v>
      </c>
      <c r="BF4" s="50" t="s">
        <v>268</v>
      </c>
      <c r="BG4" s="50" t="s">
        <v>269</v>
      </c>
      <c r="BH4" s="50" t="s">
        <v>270</v>
      </c>
      <c r="BI4" s="50" t="s">
        <v>271</v>
      </c>
      <c r="BJ4" s="50" t="s">
        <v>272</v>
      </c>
      <c r="BK4" s="50" t="s">
        <v>273</v>
      </c>
      <c r="BL4" s="50" t="s">
        <v>274</v>
      </c>
      <c r="BM4" s="50" t="s">
        <v>275</v>
      </c>
      <c r="BN4" s="50" t="s">
        <v>276</v>
      </c>
      <c r="BO4" s="50" t="s">
        <v>277</v>
      </c>
      <c r="BP4" s="50" t="s">
        <v>278</v>
      </c>
      <c r="BQ4" s="50" t="s">
        <v>279</v>
      </c>
      <c r="BR4" s="50" t="s">
        <v>280</v>
      </c>
      <c r="BS4" s="50" t="s">
        <v>281</v>
      </c>
      <c r="BT4" s="50" t="s">
        <v>282</v>
      </c>
      <c r="BU4" s="52" t="s">
        <v>283</v>
      </c>
    </row>
    <row r="5" spans="1:73" ht="9" customHeight="1" x14ac:dyDescent="0.25">
      <c r="A5" s="53"/>
      <c r="B5" s="153"/>
      <c r="C5" s="54"/>
      <c r="D5" s="55">
        <v>191</v>
      </c>
      <c r="E5" s="55">
        <v>192</v>
      </c>
      <c r="F5" s="55">
        <v>280</v>
      </c>
      <c r="G5" s="55">
        <v>580</v>
      </c>
      <c r="H5" s="55">
        <v>680</v>
      </c>
      <c r="I5" s="55">
        <v>791</v>
      </c>
      <c r="J5" s="55">
        <v>792</v>
      </c>
      <c r="K5" s="55">
        <v>1091</v>
      </c>
      <c r="L5" s="55">
        <v>1092</v>
      </c>
      <c r="M5" s="55">
        <v>1093</v>
      </c>
      <c r="N5" s="55">
        <v>1100</v>
      </c>
      <c r="O5" s="55">
        <v>1200</v>
      </c>
      <c r="P5" s="55">
        <v>1300</v>
      </c>
      <c r="Q5" s="55">
        <v>1400</v>
      </c>
      <c r="R5" s="55">
        <v>1500</v>
      </c>
      <c r="S5" s="55">
        <v>1600</v>
      </c>
      <c r="T5" s="55">
        <v>1700</v>
      </c>
      <c r="U5" s="55">
        <v>1800</v>
      </c>
      <c r="V5" s="55">
        <v>1991</v>
      </c>
      <c r="W5" s="55">
        <v>1992</v>
      </c>
      <c r="X5" s="55">
        <v>2091</v>
      </c>
      <c r="Y5" s="55">
        <v>2092</v>
      </c>
      <c r="Z5" s="55">
        <v>2093</v>
      </c>
      <c r="AA5" s="55">
        <v>2100</v>
      </c>
      <c r="AB5" s="55">
        <v>2200</v>
      </c>
      <c r="AC5" s="55">
        <v>2310</v>
      </c>
      <c r="AD5" s="55">
        <v>2320</v>
      </c>
      <c r="AE5" s="55">
        <v>2491</v>
      </c>
      <c r="AF5" s="55">
        <v>2492</v>
      </c>
      <c r="AG5" s="55">
        <v>2500</v>
      </c>
      <c r="AH5" s="55">
        <v>2600</v>
      </c>
      <c r="AI5" s="55">
        <v>2700</v>
      </c>
      <c r="AJ5" s="55">
        <v>2800</v>
      </c>
      <c r="AK5" s="55">
        <v>2991</v>
      </c>
      <c r="AL5" s="55">
        <v>2992</v>
      </c>
      <c r="AM5" s="55">
        <v>3000</v>
      </c>
      <c r="AN5" s="55">
        <v>3180</v>
      </c>
      <c r="AO5" s="55">
        <v>3300</v>
      </c>
      <c r="AP5" s="55">
        <v>3510</v>
      </c>
      <c r="AQ5" s="55">
        <v>3520</v>
      </c>
      <c r="AR5" s="55">
        <v>3680</v>
      </c>
      <c r="AS5" s="55">
        <v>4180</v>
      </c>
      <c r="AT5" s="55">
        <v>4580</v>
      </c>
      <c r="AU5" s="55">
        <v>4900</v>
      </c>
      <c r="AV5" s="55">
        <v>5000</v>
      </c>
      <c r="AW5" s="55">
        <v>5100</v>
      </c>
      <c r="AX5" s="55">
        <v>5280</v>
      </c>
      <c r="AY5" s="55">
        <v>5500</v>
      </c>
      <c r="AZ5" s="55">
        <v>5600</v>
      </c>
      <c r="BA5" s="55">
        <v>5800</v>
      </c>
      <c r="BB5" s="55">
        <v>5980</v>
      </c>
      <c r="BC5" s="55">
        <v>6100</v>
      </c>
      <c r="BD5" s="55">
        <v>6280</v>
      </c>
      <c r="BE5" s="55">
        <v>6480</v>
      </c>
      <c r="BF5" s="55">
        <v>6800</v>
      </c>
      <c r="BG5" s="55">
        <v>6980</v>
      </c>
      <c r="BH5" s="55">
        <v>7180</v>
      </c>
      <c r="BI5" s="55">
        <v>7380</v>
      </c>
      <c r="BJ5" s="55">
        <v>7700</v>
      </c>
      <c r="BK5" s="55">
        <v>7880</v>
      </c>
      <c r="BL5" s="55">
        <v>8000</v>
      </c>
      <c r="BM5" s="55">
        <v>8400</v>
      </c>
      <c r="BN5" s="55">
        <v>8591</v>
      </c>
      <c r="BO5" s="55">
        <v>8592</v>
      </c>
      <c r="BP5" s="55">
        <v>8691</v>
      </c>
      <c r="BQ5" s="55">
        <v>8692</v>
      </c>
      <c r="BR5" s="55">
        <v>9080</v>
      </c>
      <c r="BS5" s="55">
        <v>9480</v>
      </c>
      <c r="BT5" s="55">
        <v>9700</v>
      </c>
      <c r="BU5" s="43"/>
    </row>
    <row r="6" spans="1:73" ht="9" customHeight="1" thickBot="1" x14ac:dyDescent="0.3">
      <c r="A6" s="56" t="s">
        <v>166</v>
      </c>
      <c r="B6" s="57"/>
      <c r="C6" s="58"/>
      <c r="D6" s="59" t="str">
        <f>IFERROR(INDEX(SCNtoISIC!$F:$F,MATCH(D$5,SCNtoISIC!$C:$C,0)),0)</f>
        <v>ISIC 01T03</v>
      </c>
      <c r="E6" s="59" t="str">
        <f>IFERROR(INDEX(SCNtoISIC!$F:$F,MATCH(E$5,SCNtoISIC!$C:$C,0)),0)</f>
        <v>ISIC 01T03</v>
      </c>
      <c r="F6" s="59" t="str">
        <f>IFERROR(INDEX(SCNtoISIC!$F:$F,MATCH(F$5,SCNtoISIC!$C:$C,0)),0)</f>
        <v>ISIC 01T03</v>
      </c>
      <c r="G6" s="59" t="str">
        <f>IFERROR(INDEX(SCNtoISIC!$F:$F,MATCH(G$5,SCNtoISIC!$C:$C,0)),0)</f>
        <v>ISIC 05</v>
      </c>
      <c r="H6" s="59" t="str">
        <f>IFERROR(INDEX(SCNtoISIC!$F:$F,MATCH(H$5,SCNtoISIC!$C:$C,0)),0)</f>
        <v>ISIC 06</v>
      </c>
      <c r="I6" s="59" t="str">
        <f>IFERROR(INDEX(SCNtoISIC!$F:$F,MATCH(I$5,SCNtoISIC!$C:$C,0)),0)</f>
        <v>ISIC 07T08</v>
      </c>
      <c r="J6" s="59" t="str">
        <f>IFERROR(INDEX(SCNtoISIC!$F:$F,MATCH(J$5,SCNtoISIC!$C:$C,0)),0)</f>
        <v>ISIC 09</v>
      </c>
      <c r="K6" s="59" t="str">
        <f>IFERROR(INDEX(SCNtoISIC!$F:$F,MATCH(K$5,SCNtoISIC!$C:$C,0)),0)</f>
        <v>ISIC 10T12</v>
      </c>
      <c r="L6" s="59" t="str">
        <f>IFERROR(INDEX(SCNtoISIC!$F:$F,MATCH(L$5,SCNtoISIC!$C:$C,0)),0)</f>
        <v>ISIC 10T12</v>
      </c>
      <c r="M6" s="59" t="str">
        <f>IFERROR(INDEX(SCNtoISIC!$F:$F,MATCH(M$5,SCNtoISIC!$C:$C,0)),0)</f>
        <v>ISIC 10T12</v>
      </c>
      <c r="N6" s="59" t="str">
        <f>IFERROR(INDEX(SCNtoISIC!$F:$F,MATCH(N$5,SCNtoISIC!$C:$C,0)),0)</f>
        <v>ISIC 10T12</v>
      </c>
      <c r="O6" s="59" t="str">
        <f>IFERROR(INDEX(SCNtoISIC!$F:$F,MATCH(O$5,SCNtoISIC!$C:$C,0)),0)</f>
        <v>ISIC 10T12</v>
      </c>
      <c r="P6" s="59" t="str">
        <f>IFERROR(INDEX(SCNtoISIC!$F:$F,MATCH(P$5,SCNtoISIC!$C:$C,0)),0)</f>
        <v>ISIC 13T15</v>
      </c>
      <c r="Q6" s="59" t="str">
        <f>IFERROR(INDEX(SCNtoISIC!$F:$F,MATCH(Q$5,SCNtoISIC!$C:$C,0)),0)</f>
        <v>ISIC 13T15</v>
      </c>
      <c r="R6" s="59" t="str">
        <f>IFERROR(INDEX(SCNtoISIC!$F:$F,MATCH(R$5,SCNtoISIC!$C:$C,0)),0)</f>
        <v>ISIC 13T15</v>
      </c>
      <c r="S6" s="59" t="str">
        <f>IFERROR(INDEX(SCNtoISIC!$F:$F,MATCH(S$5,SCNtoISIC!$C:$C,0)),0)</f>
        <v>ISIC 16</v>
      </c>
      <c r="T6" s="59" t="str">
        <f>IFERROR(INDEX(SCNtoISIC!$F:$F,MATCH(T$5,SCNtoISIC!$C:$C,0)),0)</f>
        <v>ISIC 17T18</v>
      </c>
      <c r="U6" s="59" t="str">
        <f>IFERROR(INDEX(SCNtoISIC!$F:$F,MATCH(U$5,SCNtoISIC!$C:$C,0)),0)</f>
        <v>ISIC 17T18</v>
      </c>
      <c r="V6" s="59" t="str">
        <f>IFERROR(INDEX(SCNtoISIC!$F:$F,MATCH(V$5,SCNtoISIC!$C:$C,0)),0)</f>
        <v>ISIC 19</v>
      </c>
      <c r="W6" s="59" t="str">
        <f>IFERROR(INDEX(SCNtoISIC!$F:$F,MATCH(W$5,SCNtoISIC!$C:$C,0)),0)</f>
        <v>ISIC 19</v>
      </c>
      <c r="X6" s="59" t="str">
        <f>IFERROR(INDEX(SCNtoISIC!$F:$F,MATCH(X$5,SCNtoISIC!$C:$C,0)),0)</f>
        <v>ISIC 20</v>
      </c>
      <c r="Y6" s="59" t="str">
        <f>IFERROR(INDEX(SCNtoISIC!$F:$F,MATCH(Y$5,SCNtoISIC!$C:$C,0)),0)</f>
        <v>ISIC 20</v>
      </c>
      <c r="Z6" s="59" t="str">
        <f>IFERROR(INDEX(SCNtoISIC!$F:$F,MATCH(Z$5,SCNtoISIC!$C:$C,0)),0)</f>
        <v>ISIC 20</v>
      </c>
      <c r="AA6" s="59" t="str">
        <f>IFERROR(INDEX(SCNtoISIC!$F:$F,MATCH(AA$5,SCNtoISIC!$C:$C,0)),0)</f>
        <v>ISIC 21</v>
      </c>
      <c r="AB6" s="59" t="str">
        <f>IFERROR(INDEX(SCNtoISIC!$F:$F,MATCH(AB$5,SCNtoISIC!$C:$C,0)),0)</f>
        <v>ISIC 22</v>
      </c>
      <c r="AC6" s="59" t="str">
        <f>IFERROR(INDEX(SCNtoISIC!$F:$F,MATCH(AC$5,SCNtoISIC!$C:$C,0)),0)</f>
        <v>ISIC 239</v>
      </c>
      <c r="AD6" s="59" t="str">
        <f>IFERROR(INDEX(SCNtoISIC!$F:$F,MATCH(AD$5,SCNtoISIC!$C:$C,0)),0)</f>
        <v>ISIC 231</v>
      </c>
      <c r="AE6" s="59" t="str">
        <f>IFERROR(INDEX(SCNtoISIC!$F:$F,MATCH(AE$5,SCNtoISIC!$C:$C,0)),0)</f>
        <v>ISIC 241</v>
      </c>
      <c r="AF6" s="59" t="str">
        <f>IFERROR(INDEX(SCNtoISIC!$F:$F,MATCH(AF$5,SCNtoISIC!$C:$C,0)),0)</f>
        <v>ISIC 242</v>
      </c>
      <c r="AG6" s="59" t="str">
        <f>IFERROR(INDEX(SCNtoISIC!$F:$F,MATCH(AG$5,SCNtoISIC!$C:$C,0)),0)</f>
        <v>ISIC 25</v>
      </c>
      <c r="AH6" s="59" t="str">
        <f>IFERROR(INDEX(SCNtoISIC!$F:$F,MATCH(AH$5,SCNtoISIC!$C:$C,0)),0)</f>
        <v>ISIC 26</v>
      </c>
      <c r="AI6" s="59" t="str">
        <f>IFERROR(INDEX(SCNtoISIC!$F:$F,MATCH(AI$5,SCNtoISIC!$C:$C,0)),0)</f>
        <v>ISIC 27</v>
      </c>
      <c r="AJ6" s="59" t="str">
        <f>IFERROR(INDEX(SCNtoISIC!$F:$F,MATCH(AJ$5,SCNtoISIC!$C:$C,0)),0)</f>
        <v>ISIC 28</v>
      </c>
      <c r="AK6" s="59" t="str">
        <f>IFERROR(INDEX(SCNtoISIC!$F:$F,MATCH(AK$5,SCNtoISIC!$C:$C,0)),0)</f>
        <v>ISIC 29</v>
      </c>
      <c r="AL6" s="59" t="str">
        <f>IFERROR(INDEX(SCNtoISIC!$F:$F,MATCH(AL$5,SCNtoISIC!$C:$C,0)),0)</f>
        <v>ISIC 29</v>
      </c>
      <c r="AM6" s="59" t="str">
        <f>IFERROR(INDEX(SCNtoISIC!$F:$F,MATCH(AM$5,SCNtoISIC!$C:$C,0)),0)</f>
        <v>ISIC 30</v>
      </c>
      <c r="AN6" s="59" t="str">
        <f>IFERROR(INDEX(SCNtoISIC!$F:$F,MATCH(AN$5,SCNtoISIC!$C:$C,0)),0)</f>
        <v>ISIC 30</v>
      </c>
      <c r="AO6" s="59" t="str">
        <f>IFERROR(INDEX(SCNtoISIC!$F:$F,MATCH(AO$5,SCNtoISIC!$C:$C,0)),0)</f>
        <v>ISIC 31T33</v>
      </c>
      <c r="AP6" s="59" t="str">
        <f>IFERROR(INDEX(SCNtoISIC!$F:$F,MATCH(AP$5,SCNtoISIC!$C:$C,0)),0)</f>
        <v>ISIC 351</v>
      </c>
      <c r="AQ6" s="59" t="str">
        <f>IFERROR(INDEX(SCNtoISIC!$F:$F,MATCH(AQ$5,SCNtoISIC!$C:$C,0)),0)</f>
        <v>ISIC 352T353</v>
      </c>
      <c r="AR6" s="59" t="str">
        <f>IFERROR(INDEX(SCNtoISIC!$F:$F,MATCH(AR$5,SCNtoISIC!$C:$C,0)),0)</f>
        <v>ISIC 36T39</v>
      </c>
      <c r="AS6" s="59" t="str">
        <f>IFERROR(INDEX(SCNtoISIC!$F:$F,MATCH(AS$5,SCNtoISIC!$C:$C,0)),0)</f>
        <v>ISIC 41T43</v>
      </c>
      <c r="AT6" s="59" t="str">
        <f>IFERROR(INDEX(SCNtoISIC!$F:$F,MATCH(AT$5,SCNtoISIC!$C:$C,0)),0)</f>
        <v>ISIC 45T47</v>
      </c>
      <c r="AU6" s="59" t="str">
        <f>IFERROR(INDEX(SCNtoISIC!$F:$F,MATCH(AU$5,SCNtoISIC!$C:$C,0)),0)</f>
        <v>ISIC 49T53</v>
      </c>
      <c r="AV6" s="59" t="str">
        <f>IFERROR(INDEX(SCNtoISIC!$F:$F,MATCH(AV$5,SCNtoISIC!$C:$C,0)),0)</f>
        <v>ISIC 49T53</v>
      </c>
      <c r="AW6" s="59" t="str">
        <f>IFERROR(INDEX(SCNtoISIC!$F:$F,MATCH(AW$5,SCNtoISIC!$C:$C,0)),0)</f>
        <v>ISIC 49T53</v>
      </c>
      <c r="AX6" s="59" t="str">
        <f>IFERROR(INDEX(SCNtoISIC!$F:$F,MATCH(AX$5,SCNtoISIC!$C:$C,0)),0)</f>
        <v>ISIC 49T53</v>
      </c>
      <c r="AY6" s="59" t="str">
        <f>IFERROR(INDEX(SCNtoISIC!$F:$F,MATCH(AY$5,SCNtoISIC!$C:$C,0)),0)</f>
        <v>ISIC 55T56</v>
      </c>
      <c r="AZ6" s="59" t="str">
        <f>IFERROR(INDEX(SCNtoISIC!$F:$F,MATCH(AZ$5,SCNtoISIC!$C:$C,0)),0)</f>
        <v>ISIC 55T56</v>
      </c>
      <c r="BA6" s="59" t="str">
        <f>IFERROR(INDEX(SCNtoISIC!$F:$F,MATCH(BA$5,SCNtoISIC!$C:$C,0)),0)</f>
        <v>ISIC 58T60</v>
      </c>
      <c r="BB6" s="59" t="str">
        <f>IFERROR(INDEX(SCNtoISIC!$F:$F,MATCH(BB$5,SCNtoISIC!$C:$C,0)),0)</f>
        <v>ISIC 58T60</v>
      </c>
      <c r="BC6" s="59" t="str">
        <f>IFERROR(INDEX(SCNtoISIC!$F:$F,MATCH(BC$5,SCNtoISIC!$C:$C,0)),0)</f>
        <v>ISIC 61</v>
      </c>
      <c r="BD6" s="59" t="str">
        <f>IFERROR(INDEX(SCNtoISIC!$F:$F,MATCH(BD$5,SCNtoISIC!$C:$C,0)),0)</f>
        <v>ISIC 62T63</v>
      </c>
      <c r="BE6" s="59" t="str">
        <f>IFERROR(INDEX(SCNtoISIC!$F:$F,MATCH(BE$5,SCNtoISIC!$C:$C,0)),0)</f>
        <v>ISIC 64T66</v>
      </c>
      <c r="BF6" s="59" t="str">
        <f>IFERROR(INDEX(SCNtoISIC!$F:$F,MATCH(BF$5,SCNtoISIC!$C:$C,0)),0)</f>
        <v>ISIC 68</v>
      </c>
      <c r="BG6" s="59" t="str">
        <f>IFERROR(INDEX(SCNtoISIC!$F:$F,MATCH(BG$5,SCNtoISIC!$C:$C,0)),0)</f>
        <v>ISIC 69T82</v>
      </c>
      <c r="BH6" s="59" t="str">
        <f>IFERROR(INDEX(SCNtoISIC!$F:$F,MATCH(BH$5,SCNtoISIC!$C:$C,0)),0)</f>
        <v>ISIC 69T82</v>
      </c>
      <c r="BI6" s="59" t="str">
        <f>IFERROR(INDEX(SCNtoISIC!$F:$F,MATCH(BI$5,SCNtoISIC!$C:$C,0)),0)</f>
        <v>ISIC 69T82</v>
      </c>
      <c r="BJ6" s="59" t="str">
        <f>IFERROR(INDEX(SCNtoISIC!$F:$F,MATCH(BJ$5,SCNtoISIC!$C:$C,0)),0)</f>
        <v>ISIC 69T82</v>
      </c>
      <c r="BK6" s="59" t="str">
        <f>IFERROR(INDEX(SCNtoISIC!$F:$F,MATCH(BK$5,SCNtoISIC!$C:$C,0)),0)</f>
        <v>ISIC 69T82</v>
      </c>
      <c r="BL6" s="59" t="str">
        <f>IFERROR(INDEX(SCNtoISIC!$F:$F,MATCH(BL$5,SCNtoISIC!$C:$C,0)),0)</f>
        <v>ISIC 69T82</v>
      </c>
      <c r="BM6" s="59" t="str">
        <f>IFERROR(INDEX(SCNtoISIC!$F:$F,MATCH(BM$5,SCNtoISIC!$C:$C,0)),0)</f>
        <v>ISIC 84</v>
      </c>
      <c r="BN6" s="59" t="str">
        <f>IFERROR(INDEX(SCNtoISIC!$F:$F,MATCH(BN$5,SCNtoISIC!$C:$C,0)),0)</f>
        <v>ISIC 85</v>
      </c>
      <c r="BO6" s="59" t="str">
        <f>IFERROR(INDEX(SCNtoISIC!$F:$F,MATCH(BO$5,SCNtoISIC!$C:$C,0)),0)</f>
        <v>ISIC 85</v>
      </c>
      <c r="BP6" s="59" t="str">
        <f>IFERROR(INDEX(SCNtoISIC!$F:$F,MATCH(BP$5,SCNtoISIC!$C:$C,0)),0)</f>
        <v>ISIC 86T88</v>
      </c>
      <c r="BQ6" s="59" t="str">
        <f>IFERROR(INDEX(SCNtoISIC!$F:$F,MATCH(BQ$5,SCNtoISIC!$C:$C,0)),0)</f>
        <v>ISIC 86T88</v>
      </c>
      <c r="BR6" s="59" t="str">
        <f>IFERROR(INDEX(SCNtoISIC!$F:$F,MATCH(BR$5,SCNtoISIC!$C:$C,0)),0)</f>
        <v>ISIC 90T96</v>
      </c>
      <c r="BS6" s="59" t="str">
        <f>IFERROR(INDEX(SCNtoISIC!$F:$F,MATCH(BS$5,SCNtoISIC!$C:$C,0)),0)</f>
        <v>ISIC 90T96</v>
      </c>
      <c r="BT6" s="59" t="str">
        <f>IFERROR(INDEX(SCNtoISIC!$F:$F,MATCH(BT$5,SCNtoISIC!$C:$C,0)),0)</f>
        <v>ISIC 97T98</v>
      </c>
      <c r="BU6" s="43"/>
    </row>
    <row r="7" spans="1:73" ht="8.25" customHeight="1" x14ac:dyDescent="0.25">
      <c r="A7" s="60">
        <v>191</v>
      </c>
      <c r="B7" s="61" t="str">
        <f>IFERROR(INDEX(SCNtoISIC!$F:$F,MATCH($A7,SCNtoISIC!$C:$C,0)),0)</f>
        <v>ISIC 01T03</v>
      </c>
      <c r="C7" s="62" t="s">
        <v>214</v>
      </c>
      <c r="D7" s="63">
        <f>D86/$BU86</f>
        <v>0.94848170382798791</v>
      </c>
      <c r="E7" s="63">
        <f t="shared" ref="E7:BP22" si="0">E86/$BU86</f>
        <v>2.6741926828243251E-2</v>
      </c>
      <c r="F7" s="63">
        <f t="shared" si="0"/>
        <v>1.0829963113468918E-3</v>
      </c>
      <c r="G7" s="63">
        <f t="shared" si="0"/>
        <v>0</v>
      </c>
      <c r="H7" s="63">
        <f t="shared" si="0"/>
        <v>0</v>
      </c>
      <c r="I7" s="63">
        <f t="shared" si="0"/>
        <v>0</v>
      </c>
      <c r="J7" s="63">
        <f t="shared" si="0"/>
        <v>0</v>
      </c>
      <c r="K7" s="63">
        <f t="shared" si="0"/>
        <v>1.2608016758963814E-4</v>
      </c>
      <c r="L7" s="63">
        <f t="shared" si="0"/>
        <v>0</v>
      </c>
      <c r="M7" s="63">
        <f t="shared" si="0"/>
        <v>1.7182463865100688E-2</v>
      </c>
      <c r="N7" s="63">
        <f t="shared" si="0"/>
        <v>6.8859168452802379E-4</v>
      </c>
      <c r="O7" s="63">
        <f t="shared" si="0"/>
        <v>1.8103818935948042E-4</v>
      </c>
      <c r="P7" s="63">
        <f t="shared" si="0"/>
        <v>3.879389771988866E-5</v>
      </c>
      <c r="Q7" s="63">
        <f t="shared" si="0"/>
        <v>0</v>
      </c>
      <c r="R7" s="63">
        <f t="shared" si="0"/>
        <v>0</v>
      </c>
      <c r="S7" s="63">
        <f t="shared" si="0"/>
        <v>0</v>
      </c>
      <c r="T7" s="63">
        <f t="shared" si="0"/>
        <v>0</v>
      </c>
      <c r="U7" s="63">
        <f t="shared" si="0"/>
        <v>0</v>
      </c>
      <c r="V7" s="63">
        <f t="shared" si="0"/>
        <v>0</v>
      </c>
      <c r="W7" s="63">
        <f t="shared" si="0"/>
        <v>1.3577864201961033E-4</v>
      </c>
      <c r="X7" s="63">
        <f t="shared" si="0"/>
        <v>0</v>
      </c>
      <c r="Y7" s="63">
        <f t="shared" si="0"/>
        <v>0</v>
      </c>
      <c r="Z7" s="63">
        <f t="shared" si="0"/>
        <v>0</v>
      </c>
      <c r="AA7" s="63">
        <f t="shared" si="0"/>
        <v>0</v>
      </c>
      <c r="AB7" s="63">
        <f t="shared" si="0"/>
        <v>0</v>
      </c>
      <c r="AC7" s="64">
        <f t="shared" si="0"/>
        <v>0</v>
      </c>
      <c r="AD7" s="64">
        <f t="shared" si="0"/>
        <v>0</v>
      </c>
      <c r="AE7" s="63">
        <f t="shared" si="0"/>
        <v>0</v>
      </c>
      <c r="AF7" s="63">
        <f t="shared" si="0"/>
        <v>0</v>
      </c>
      <c r="AG7" s="63">
        <f t="shared" si="0"/>
        <v>0</v>
      </c>
      <c r="AH7" s="63">
        <f t="shared" si="0"/>
        <v>0</v>
      </c>
      <c r="AI7" s="63">
        <f t="shared" si="0"/>
        <v>0</v>
      </c>
      <c r="AJ7" s="63">
        <f t="shared" si="0"/>
        <v>0</v>
      </c>
      <c r="AK7" s="63">
        <f t="shared" si="0"/>
        <v>0</v>
      </c>
      <c r="AL7" s="63">
        <f t="shared" si="0"/>
        <v>0</v>
      </c>
      <c r="AM7" s="63">
        <f t="shared" si="0"/>
        <v>0</v>
      </c>
      <c r="AN7" s="63">
        <f t="shared" si="0"/>
        <v>0</v>
      </c>
      <c r="AO7" s="63">
        <f t="shared" si="0"/>
        <v>0</v>
      </c>
      <c r="AP7" s="64">
        <f t="shared" si="0"/>
        <v>0</v>
      </c>
      <c r="AQ7" s="64">
        <f t="shared" si="0"/>
        <v>0</v>
      </c>
      <c r="AR7" s="63">
        <f t="shared" si="0"/>
        <v>9.698474429972165E-6</v>
      </c>
      <c r="AS7" s="63">
        <f t="shared" si="0"/>
        <v>0</v>
      </c>
      <c r="AT7" s="63">
        <f t="shared" si="0"/>
        <v>1.9914200829542848E-3</v>
      </c>
      <c r="AU7" s="63">
        <f t="shared" si="0"/>
        <v>0</v>
      </c>
      <c r="AV7" s="63">
        <f t="shared" si="0"/>
        <v>0</v>
      </c>
      <c r="AW7" s="63">
        <f t="shared" si="0"/>
        <v>0</v>
      </c>
      <c r="AX7" s="63">
        <f t="shared" si="0"/>
        <v>0</v>
      </c>
      <c r="AY7" s="63">
        <f t="shared" si="0"/>
        <v>6.1423671389823712E-5</v>
      </c>
      <c r="AZ7" s="63">
        <f t="shared" si="0"/>
        <v>5.3988174326845056E-4</v>
      </c>
      <c r="BA7" s="63">
        <f t="shared" si="0"/>
        <v>0</v>
      </c>
      <c r="BB7" s="63">
        <f t="shared" si="0"/>
        <v>0</v>
      </c>
      <c r="BC7" s="63">
        <f t="shared" si="0"/>
        <v>0</v>
      </c>
      <c r="BD7" s="63">
        <f t="shared" si="0"/>
        <v>0</v>
      </c>
      <c r="BE7" s="63">
        <f t="shared" si="0"/>
        <v>0</v>
      </c>
      <c r="BF7" s="63">
        <f t="shared" si="0"/>
        <v>0</v>
      </c>
      <c r="BG7" s="63">
        <f t="shared" si="0"/>
        <v>0</v>
      </c>
      <c r="BH7" s="63">
        <f t="shared" si="0"/>
        <v>0</v>
      </c>
      <c r="BI7" s="63">
        <f t="shared" si="0"/>
        <v>0</v>
      </c>
      <c r="BJ7" s="63">
        <f t="shared" si="0"/>
        <v>0</v>
      </c>
      <c r="BK7" s="63">
        <f t="shared" si="0"/>
        <v>2.9095423289916497E-5</v>
      </c>
      <c r="BL7" s="63">
        <f t="shared" si="0"/>
        <v>0</v>
      </c>
      <c r="BM7" s="63">
        <f t="shared" si="0"/>
        <v>2.4181529578730598E-3</v>
      </c>
      <c r="BN7" s="63">
        <f t="shared" si="0"/>
        <v>1.1961451796965671E-4</v>
      </c>
      <c r="BO7" s="63">
        <f t="shared" si="0"/>
        <v>6.4656496199814436E-6</v>
      </c>
      <c r="BP7" s="63">
        <f t="shared" si="0"/>
        <v>5.1725196959851549E-5</v>
      </c>
      <c r="BQ7" s="63">
        <f t="shared" ref="BQ7:BT22" si="1">BQ86/$BU86</f>
        <v>5.4958021769842268E-5</v>
      </c>
      <c r="BR7" s="63">
        <f t="shared" si="1"/>
        <v>0</v>
      </c>
      <c r="BS7" s="63">
        <f t="shared" si="1"/>
        <v>5.8190846579832993E-5</v>
      </c>
      <c r="BT7" s="63">
        <f t="shared" si="1"/>
        <v>0</v>
      </c>
      <c r="BU7" s="63">
        <f>SUM(D7:BT7)</f>
        <v>1</v>
      </c>
    </row>
    <row r="8" spans="1:73" ht="8.25" customHeight="1" x14ac:dyDescent="0.25">
      <c r="A8" s="60">
        <v>192</v>
      </c>
      <c r="B8" s="61" t="str">
        <f>IFERROR(INDEX(SCNtoISIC!$F:$F,MATCH($A8,SCNtoISIC!$C:$C,0)),0)</f>
        <v>ISIC 01T03</v>
      </c>
      <c r="C8" s="62" t="s">
        <v>215</v>
      </c>
      <c r="D8" s="63">
        <f t="shared" ref="D8:BO11" si="2">D87/$BU87</f>
        <v>6.3535226762112831E-2</v>
      </c>
      <c r="E8" s="63">
        <f t="shared" si="2"/>
        <v>0.93206433319388282</v>
      </c>
      <c r="F8" s="63">
        <f t="shared" si="2"/>
        <v>2.409395869164381E-3</v>
      </c>
      <c r="G8" s="63">
        <f t="shared" si="2"/>
        <v>0</v>
      </c>
      <c r="H8" s="63">
        <f t="shared" si="2"/>
        <v>0</v>
      </c>
      <c r="I8" s="63">
        <f t="shared" si="2"/>
        <v>0</v>
      </c>
      <c r="J8" s="63">
        <f t="shared" si="2"/>
        <v>0</v>
      </c>
      <c r="K8" s="63">
        <f t="shared" si="2"/>
        <v>7.979671206557275E-4</v>
      </c>
      <c r="L8" s="63">
        <f t="shared" si="2"/>
        <v>0</v>
      </c>
      <c r="M8" s="63">
        <f t="shared" si="2"/>
        <v>1.3945056477478735E-4</v>
      </c>
      <c r="N8" s="63">
        <f t="shared" si="2"/>
        <v>0</v>
      </c>
      <c r="O8" s="63">
        <f t="shared" si="2"/>
        <v>0</v>
      </c>
      <c r="P8" s="63">
        <f t="shared" si="2"/>
        <v>0</v>
      </c>
      <c r="Q8" s="63">
        <f t="shared" si="2"/>
        <v>0</v>
      </c>
      <c r="R8" s="63">
        <f t="shared" si="2"/>
        <v>0</v>
      </c>
      <c r="S8" s="63">
        <f t="shared" si="2"/>
        <v>0</v>
      </c>
      <c r="T8" s="63">
        <f t="shared" si="2"/>
        <v>0</v>
      </c>
      <c r="U8" s="63">
        <f t="shared" si="2"/>
        <v>0</v>
      </c>
      <c r="V8" s="63">
        <f t="shared" si="2"/>
        <v>0</v>
      </c>
      <c r="W8" s="63">
        <f t="shared" si="2"/>
        <v>0</v>
      </c>
      <c r="X8" s="63">
        <f t="shared" si="2"/>
        <v>0</v>
      </c>
      <c r="Y8" s="63">
        <f t="shared" si="2"/>
        <v>0</v>
      </c>
      <c r="Z8" s="63">
        <f t="shared" si="2"/>
        <v>0</v>
      </c>
      <c r="AA8" s="63">
        <f t="shared" si="2"/>
        <v>0</v>
      </c>
      <c r="AB8" s="63">
        <f t="shared" si="2"/>
        <v>0</v>
      </c>
      <c r="AC8" s="64">
        <f t="shared" si="2"/>
        <v>0</v>
      </c>
      <c r="AD8" s="64">
        <f t="shared" si="2"/>
        <v>0</v>
      </c>
      <c r="AE8" s="63">
        <f t="shared" si="2"/>
        <v>0</v>
      </c>
      <c r="AF8" s="63">
        <f t="shared" si="2"/>
        <v>0</v>
      </c>
      <c r="AG8" s="63">
        <f t="shared" si="2"/>
        <v>0</v>
      </c>
      <c r="AH8" s="63">
        <f t="shared" si="2"/>
        <v>0</v>
      </c>
      <c r="AI8" s="63">
        <f t="shared" si="2"/>
        <v>0</v>
      </c>
      <c r="AJ8" s="63">
        <f t="shared" si="2"/>
        <v>0</v>
      </c>
      <c r="AK8" s="63">
        <f t="shared" si="2"/>
        <v>0</v>
      </c>
      <c r="AL8" s="63">
        <f t="shared" si="2"/>
        <v>0</v>
      </c>
      <c r="AM8" s="63">
        <f t="shared" si="2"/>
        <v>0</v>
      </c>
      <c r="AN8" s="63">
        <f t="shared" si="2"/>
        <v>0</v>
      </c>
      <c r="AO8" s="63">
        <f t="shared" si="2"/>
        <v>0</v>
      </c>
      <c r="AP8" s="64">
        <f t="shared" si="2"/>
        <v>0</v>
      </c>
      <c r="AQ8" s="64">
        <f t="shared" si="2"/>
        <v>0</v>
      </c>
      <c r="AR8" s="63">
        <f t="shared" si="2"/>
        <v>0</v>
      </c>
      <c r="AS8" s="63">
        <f t="shared" si="2"/>
        <v>0</v>
      </c>
      <c r="AT8" s="63">
        <f t="shared" si="2"/>
        <v>7.8247261345852897E-4</v>
      </c>
      <c r="AU8" s="63">
        <f t="shared" si="2"/>
        <v>0</v>
      </c>
      <c r="AV8" s="63">
        <f t="shared" si="2"/>
        <v>0</v>
      </c>
      <c r="AW8" s="63">
        <f t="shared" si="2"/>
        <v>0</v>
      </c>
      <c r="AX8" s="63">
        <f t="shared" si="2"/>
        <v>0</v>
      </c>
      <c r="AY8" s="63">
        <f t="shared" si="2"/>
        <v>2.3241760795797888E-5</v>
      </c>
      <c r="AZ8" s="63">
        <f t="shared" si="2"/>
        <v>1.0071429678179086E-4</v>
      </c>
      <c r="BA8" s="63">
        <f t="shared" si="2"/>
        <v>0</v>
      </c>
      <c r="BB8" s="63">
        <f t="shared" si="2"/>
        <v>0</v>
      </c>
      <c r="BC8" s="63">
        <f t="shared" si="2"/>
        <v>0</v>
      </c>
      <c r="BD8" s="63">
        <f t="shared" si="2"/>
        <v>0</v>
      </c>
      <c r="BE8" s="63">
        <f t="shared" si="2"/>
        <v>0</v>
      </c>
      <c r="BF8" s="63">
        <f t="shared" si="2"/>
        <v>0</v>
      </c>
      <c r="BG8" s="63">
        <f t="shared" si="2"/>
        <v>0</v>
      </c>
      <c r="BH8" s="63">
        <f t="shared" si="2"/>
        <v>0</v>
      </c>
      <c r="BI8" s="63">
        <f t="shared" si="2"/>
        <v>0</v>
      </c>
      <c r="BJ8" s="63">
        <f t="shared" si="2"/>
        <v>0</v>
      </c>
      <c r="BK8" s="63">
        <f t="shared" si="2"/>
        <v>0</v>
      </c>
      <c r="BL8" s="63">
        <f t="shared" si="2"/>
        <v>0</v>
      </c>
      <c r="BM8" s="63">
        <f t="shared" si="2"/>
        <v>9.2967043183191553E-5</v>
      </c>
      <c r="BN8" s="63">
        <f t="shared" si="2"/>
        <v>5.4230775190195076E-5</v>
      </c>
      <c r="BO8" s="63">
        <f t="shared" si="2"/>
        <v>0</v>
      </c>
      <c r="BP8" s="63">
        <f t="shared" si="0"/>
        <v>0</v>
      </c>
      <c r="BQ8" s="63">
        <f t="shared" si="1"/>
        <v>0</v>
      </c>
      <c r="BR8" s="63">
        <f t="shared" si="1"/>
        <v>0</v>
      </c>
      <c r="BS8" s="63">
        <f t="shared" si="1"/>
        <v>0</v>
      </c>
      <c r="BT8" s="63">
        <f t="shared" si="1"/>
        <v>0</v>
      </c>
      <c r="BU8" s="63">
        <f t="shared" ref="BU8:BU71" si="3">SUM(D8:BT8)</f>
        <v>1.0000000000000002</v>
      </c>
    </row>
    <row r="9" spans="1:73" ht="8.25" customHeight="1" x14ac:dyDescent="0.25">
      <c r="A9" s="60">
        <v>280</v>
      </c>
      <c r="B9" s="61" t="str">
        <f>IFERROR(INDEX(SCNtoISIC!$F:$F,MATCH($A9,SCNtoISIC!$C:$C,0)),0)</f>
        <v>ISIC 01T03</v>
      </c>
      <c r="C9" s="62" t="s">
        <v>216</v>
      </c>
      <c r="D9" s="63">
        <f t="shared" si="2"/>
        <v>4.2474813719197389E-2</v>
      </c>
      <c r="E9" s="63">
        <f t="shared" si="2"/>
        <v>4.9256272151368852E-2</v>
      </c>
      <c r="F9" s="63">
        <f t="shared" si="2"/>
        <v>0.88234309156364243</v>
      </c>
      <c r="G9" s="63">
        <f t="shared" si="2"/>
        <v>0</v>
      </c>
      <c r="H9" s="63">
        <f t="shared" si="2"/>
        <v>0</v>
      </c>
      <c r="I9" s="63">
        <f t="shared" si="2"/>
        <v>0</v>
      </c>
      <c r="J9" s="63">
        <f t="shared" si="2"/>
        <v>0</v>
      </c>
      <c r="K9" s="63">
        <f t="shared" si="2"/>
        <v>8.1768202494906933E-3</v>
      </c>
      <c r="L9" s="63">
        <f t="shared" si="2"/>
        <v>0</v>
      </c>
      <c r="M9" s="63">
        <f t="shared" si="2"/>
        <v>1.3116401082800769E-3</v>
      </c>
      <c r="N9" s="63">
        <f t="shared" si="2"/>
        <v>0</v>
      </c>
      <c r="O9" s="63">
        <f t="shared" si="2"/>
        <v>2.7907236346384618E-5</v>
      </c>
      <c r="P9" s="63">
        <f t="shared" si="2"/>
        <v>2.7907236346384615E-4</v>
      </c>
      <c r="Q9" s="63">
        <f t="shared" si="2"/>
        <v>8.3721709039153854E-5</v>
      </c>
      <c r="R9" s="63">
        <f t="shared" si="2"/>
        <v>1.1162894538553847E-4</v>
      </c>
      <c r="S9" s="63">
        <f t="shared" si="2"/>
        <v>5.302374905813077E-4</v>
      </c>
      <c r="T9" s="63">
        <f t="shared" si="2"/>
        <v>4.4651578154215389E-4</v>
      </c>
      <c r="U9" s="63">
        <f t="shared" si="2"/>
        <v>0</v>
      </c>
      <c r="V9" s="63">
        <f t="shared" si="2"/>
        <v>0</v>
      </c>
      <c r="W9" s="63">
        <f t="shared" si="2"/>
        <v>0</v>
      </c>
      <c r="X9" s="63">
        <f t="shared" si="2"/>
        <v>4.7442301788853849E-4</v>
      </c>
      <c r="Y9" s="63">
        <f t="shared" si="2"/>
        <v>0</v>
      </c>
      <c r="Z9" s="63">
        <f t="shared" si="2"/>
        <v>0</v>
      </c>
      <c r="AA9" s="63">
        <f t="shared" si="2"/>
        <v>0</v>
      </c>
      <c r="AB9" s="63">
        <f t="shared" si="2"/>
        <v>7.7023972316021547E-3</v>
      </c>
      <c r="AC9" s="64">
        <f t="shared" si="2"/>
        <v>0</v>
      </c>
      <c r="AD9" s="64">
        <f t="shared" si="2"/>
        <v>0</v>
      </c>
      <c r="AE9" s="63">
        <f t="shared" si="2"/>
        <v>1.6744341807830771E-4</v>
      </c>
      <c r="AF9" s="63">
        <f t="shared" si="2"/>
        <v>0</v>
      </c>
      <c r="AG9" s="63">
        <f t="shared" si="2"/>
        <v>1.1162894538553847E-4</v>
      </c>
      <c r="AH9" s="63">
        <f t="shared" si="2"/>
        <v>0</v>
      </c>
      <c r="AI9" s="63">
        <f t="shared" si="2"/>
        <v>0</v>
      </c>
      <c r="AJ9" s="63">
        <f t="shared" si="2"/>
        <v>0</v>
      </c>
      <c r="AK9" s="63">
        <f t="shared" si="2"/>
        <v>0</v>
      </c>
      <c r="AL9" s="63">
        <f t="shared" si="2"/>
        <v>0</v>
      </c>
      <c r="AM9" s="63">
        <f t="shared" si="2"/>
        <v>0</v>
      </c>
      <c r="AN9" s="63">
        <f t="shared" si="2"/>
        <v>2.7907236346384618E-5</v>
      </c>
      <c r="AO9" s="63">
        <f t="shared" si="2"/>
        <v>0</v>
      </c>
      <c r="AP9" s="64">
        <f t="shared" si="2"/>
        <v>0</v>
      </c>
      <c r="AQ9" s="64">
        <f t="shared" si="2"/>
        <v>0</v>
      </c>
      <c r="AR9" s="63">
        <f t="shared" si="2"/>
        <v>0</v>
      </c>
      <c r="AS9" s="63">
        <f t="shared" si="2"/>
        <v>0</v>
      </c>
      <c r="AT9" s="63">
        <f t="shared" si="2"/>
        <v>2.0930427259788463E-3</v>
      </c>
      <c r="AU9" s="63">
        <f t="shared" si="2"/>
        <v>1.172103926548154E-3</v>
      </c>
      <c r="AV9" s="63">
        <f t="shared" si="2"/>
        <v>0</v>
      </c>
      <c r="AW9" s="63">
        <f t="shared" si="2"/>
        <v>0</v>
      </c>
      <c r="AX9" s="63">
        <f t="shared" si="2"/>
        <v>0</v>
      </c>
      <c r="AY9" s="63">
        <f t="shared" si="2"/>
        <v>2.2325789077107694E-4</v>
      </c>
      <c r="AZ9" s="63">
        <f t="shared" si="2"/>
        <v>1.9255993079005387E-3</v>
      </c>
      <c r="BA9" s="63">
        <f t="shared" si="2"/>
        <v>0</v>
      </c>
      <c r="BB9" s="63">
        <f t="shared" si="2"/>
        <v>0</v>
      </c>
      <c r="BC9" s="63">
        <f t="shared" si="2"/>
        <v>0</v>
      </c>
      <c r="BD9" s="63">
        <f t="shared" si="2"/>
        <v>0</v>
      </c>
      <c r="BE9" s="63">
        <f t="shared" si="2"/>
        <v>0</v>
      </c>
      <c r="BF9" s="63">
        <f t="shared" si="2"/>
        <v>0</v>
      </c>
      <c r="BG9" s="63">
        <f t="shared" si="2"/>
        <v>0</v>
      </c>
      <c r="BH9" s="63">
        <f t="shared" si="2"/>
        <v>2.7907236346384618E-5</v>
      </c>
      <c r="BI9" s="63">
        <f t="shared" si="2"/>
        <v>0</v>
      </c>
      <c r="BJ9" s="63">
        <f t="shared" si="2"/>
        <v>0</v>
      </c>
      <c r="BK9" s="63">
        <f t="shared" si="2"/>
        <v>0</v>
      </c>
      <c r="BL9" s="63">
        <f t="shared" si="2"/>
        <v>0</v>
      </c>
      <c r="BM9" s="63">
        <f t="shared" si="2"/>
        <v>3.9070130884938462E-4</v>
      </c>
      <c r="BN9" s="63">
        <f t="shared" si="2"/>
        <v>3.9070130884938462E-4</v>
      </c>
      <c r="BO9" s="63">
        <f t="shared" si="2"/>
        <v>2.7907236346384618E-5</v>
      </c>
      <c r="BP9" s="63">
        <f t="shared" si="0"/>
        <v>1.3953618173192308E-4</v>
      </c>
      <c r="BQ9" s="63">
        <f t="shared" si="1"/>
        <v>8.3721709039153854E-5</v>
      </c>
      <c r="BR9" s="63">
        <f t="shared" si="1"/>
        <v>0</v>
      </c>
      <c r="BS9" s="63">
        <f t="shared" si="1"/>
        <v>0</v>
      </c>
      <c r="BT9" s="63">
        <f t="shared" si="1"/>
        <v>0</v>
      </c>
      <c r="BU9" s="63">
        <f t="shared" si="3"/>
        <v>1.0000000000000002</v>
      </c>
    </row>
    <row r="10" spans="1:73" ht="8.25" customHeight="1" x14ac:dyDescent="0.25">
      <c r="A10" s="60">
        <v>580</v>
      </c>
      <c r="B10" s="61" t="str">
        <f>IFERROR(INDEX(SCNtoISIC!$F:$F,MATCH($A10,SCNtoISIC!$C:$C,0)),0)</f>
        <v>ISIC 05</v>
      </c>
      <c r="C10" s="62" t="s">
        <v>217</v>
      </c>
      <c r="D10" s="63">
        <f t="shared" si="2"/>
        <v>1.804685371833288E-3</v>
      </c>
      <c r="E10" s="63">
        <f t="shared" si="2"/>
        <v>8.819122854807954E-3</v>
      </c>
      <c r="F10" s="63">
        <f t="shared" si="2"/>
        <v>7.8316535004086083E-4</v>
      </c>
      <c r="G10" s="63">
        <f t="shared" si="2"/>
        <v>0.63409152819395265</v>
      </c>
      <c r="H10" s="63">
        <f t="shared" si="2"/>
        <v>0</v>
      </c>
      <c r="I10" s="63">
        <f t="shared" si="2"/>
        <v>0</v>
      </c>
      <c r="J10" s="63">
        <f t="shared" si="2"/>
        <v>2.2132933805502587E-3</v>
      </c>
      <c r="K10" s="63">
        <f t="shared" si="2"/>
        <v>3.4050667393080902E-4</v>
      </c>
      <c r="L10" s="63">
        <f t="shared" si="2"/>
        <v>3.4050667393080905E-5</v>
      </c>
      <c r="M10" s="63">
        <f t="shared" si="2"/>
        <v>1.6684827022609642E-3</v>
      </c>
      <c r="N10" s="63">
        <f t="shared" si="2"/>
        <v>0</v>
      </c>
      <c r="O10" s="63">
        <f t="shared" si="2"/>
        <v>0</v>
      </c>
      <c r="P10" s="63">
        <f t="shared" si="2"/>
        <v>0</v>
      </c>
      <c r="Q10" s="63">
        <f t="shared" si="2"/>
        <v>0</v>
      </c>
      <c r="R10" s="63">
        <f t="shared" si="2"/>
        <v>0</v>
      </c>
      <c r="S10" s="63">
        <f t="shared" si="2"/>
        <v>4.7670934350313264E-4</v>
      </c>
      <c r="T10" s="63">
        <f t="shared" si="2"/>
        <v>0</v>
      </c>
      <c r="U10" s="63">
        <f t="shared" si="2"/>
        <v>0</v>
      </c>
      <c r="V10" s="63">
        <f t="shared" si="2"/>
        <v>8.853173522201035E-4</v>
      </c>
      <c r="W10" s="63">
        <f t="shared" si="2"/>
        <v>7.8316535004086083E-4</v>
      </c>
      <c r="X10" s="63">
        <f t="shared" si="2"/>
        <v>6.5751838736039223E-2</v>
      </c>
      <c r="Y10" s="63">
        <f t="shared" si="2"/>
        <v>1.089621356578589E-3</v>
      </c>
      <c r="Z10" s="63">
        <f t="shared" si="2"/>
        <v>0</v>
      </c>
      <c r="AA10" s="63">
        <f t="shared" si="2"/>
        <v>0</v>
      </c>
      <c r="AB10" s="63">
        <f t="shared" si="2"/>
        <v>0</v>
      </c>
      <c r="AC10" s="64">
        <f t="shared" si="2"/>
        <v>1.6283029147371286E-2</v>
      </c>
      <c r="AD10" s="64">
        <f t="shared" si="2"/>
        <v>1.0855352764914193E-2</v>
      </c>
      <c r="AE10" s="63">
        <f t="shared" si="2"/>
        <v>0.17066194497412149</v>
      </c>
      <c r="AF10" s="63">
        <f t="shared" si="2"/>
        <v>1.1270770907109779E-2</v>
      </c>
      <c r="AG10" s="63">
        <f t="shared" si="2"/>
        <v>5.1076001089621359E-4</v>
      </c>
      <c r="AH10" s="63">
        <f t="shared" si="2"/>
        <v>0</v>
      </c>
      <c r="AI10" s="63">
        <f t="shared" si="2"/>
        <v>1.3620266957232362E-4</v>
      </c>
      <c r="AJ10" s="63">
        <f t="shared" si="2"/>
        <v>0</v>
      </c>
      <c r="AK10" s="63">
        <f t="shared" si="2"/>
        <v>0</v>
      </c>
      <c r="AL10" s="63">
        <f t="shared" si="2"/>
        <v>8.512666848270227E-3</v>
      </c>
      <c r="AM10" s="63">
        <f t="shared" si="2"/>
        <v>0</v>
      </c>
      <c r="AN10" s="63">
        <f t="shared" si="2"/>
        <v>1.0215200217924271E-4</v>
      </c>
      <c r="AO10" s="63">
        <f t="shared" si="2"/>
        <v>0</v>
      </c>
      <c r="AP10" s="64">
        <f t="shared" si="2"/>
        <v>3.4981385635158443E-2</v>
      </c>
      <c r="AQ10" s="64">
        <f t="shared" si="2"/>
        <v>1.7490692817579222E-2</v>
      </c>
      <c r="AR10" s="63">
        <f t="shared" si="2"/>
        <v>0</v>
      </c>
      <c r="AS10" s="63">
        <f t="shared" si="2"/>
        <v>5.924816126396077E-3</v>
      </c>
      <c r="AT10" s="63">
        <f t="shared" si="2"/>
        <v>4.1201307545627895E-3</v>
      </c>
      <c r="AU10" s="63">
        <f t="shared" si="2"/>
        <v>0</v>
      </c>
      <c r="AV10" s="63">
        <f t="shared" si="2"/>
        <v>0</v>
      </c>
      <c r="AW10" s="63">
        <f t="shared" si="2"/>
        <v>0</v>
      </c>
      <c r="AX10" s="63">
        <f t="shared" si="2"/>
        <v>0</v>
      </c>
      <c r="AY10" s="63">
        <f t="shared" si="2"/>
        <v>0</v>
      </c>
      <c r="AZ10" s="63">
        <f t="shared" si="2"/>
        <v>0</v>
      </c>
      <c r="BA10" s="63">
        <f t="shared" si="2"/>
        <v>0</v>
      </c>
      <c r="BB10" s="63">
        <f t="shared" si="2"/>
        <v>0</v>
      </c>
      <c r="BC10" s="63">
        <f t="shared" si="2"/>
        <v>0</v>
      </c>
      <c r="BD10" s="63">
        <f t="shared" si="2"/>
        <v>0</v>
      </c>
      <c r="BE10" s="63">
        <f t="shared" si="2"/>
        <v>0</v>
      </c>
      <c r="BF10" s="63">
        <f t="shared" si="2"/>
        <v>0</v>
      </c>
      <c r="BG10" s="63">
        <f t="shared" si="2"/>
        <v>0</v>
      </c>
      <c r="BH10" s="63">
        <f t="shared" si="2"/>
        <v>2.0430400435848543E-4</v>
      </c>
      <c r="BI10" s="63">
        <f t="shared" si="2"/>
        <v>0</v>
      </c>
      <c r="BJ10" s="63">
        <f t="shared" si="2"/>
        <v>0</v>
      </c>
      <c r="BK10" s="63">
        <f t="shared" si="2"/>
        <v>0</v>
      </c>
      <c r="BL10" s="63">
        <f t="shared" si="2"/>
        <v>0</v>
      </c>
      <c r="BM10" s="63">
        <f t="shared" si="2"/>
        <v>2.0430400435848543E-4</v>
      </c>
      <c r="BN10" s="63">
        <f t="shared" si="2"/>
        <v>0</v>
      </c>
      <c r="BO10" s="63">
        <f t="shared" si="2"/>
        <v>0</v>
      </c>
      <c r="BP10" s="63">
        <f t="shared" si="0"/>
        <v>0</v>
      </c>
      <c r="BQ10" s="63">
        <f t="shared" si="1"/>
        <v>0</v>
      </c>
      <c r="BR10" s="63">
        <f t="shared" si="1"/>
        <v>0</v>
      </c>
      <c r="BS10" s="63">
        <f t="shared" si="1"/>
        <v>0</v>
      </c>
      <c r="BT10" s="63">
        <f t="shared" si="1"/>
        <v>0</v>
      </c>
      <c r="BU10" s="63">
        <f t="shared" si="3"/>
        <v>0.99999999999999978</v>
      </c>
    </row>
    <row r="11" spans="1:73" ht="8.25" customHeight="1" x14ac:dyDescent="0.25">
      <c r="A11" s="60">
        <v>680</v>
      </c>
      <c r="B11" s="61" t="str">
        <f>IFERROR(INDEX(SCNtoISIC!$F:$F,MATCH($A11,SCNtoISIC!$C:$C,0)),0)</f>
        <v>ISIC 06</v>
      </c>
      <c r="C11" s="62" t="s">
        <v>218</v>
      </c>
      <c r="D11" s="63">
        <f t="shared" si="2"/>
        <v>0</v>
      </c>
      <c r="E11" s="63">
        <f t="shared" si="2"/>
        <v>0</v>
      </c>
      <c r="F11" s="63">
        <f t="shared" si="2"/>
        <v>0</v>
      </c>
      <c r="G11" s="63">
        <f t="shared" si="2"/>
        <v>0</v>
      </c>
      <c r="H11" s="63">
        <f t="shared" si="2"/>
        <v>0.79856954323251594</v>
      </c>
      <c r="I11" s="63">
        <f t="shared" si="2"/>
        <v>2.7679882162787362E-4</v>
      </c>
      <c r="J11" s="63">
        <f t="shared" si="2"/>
        <v>3.9542688803981946E-5</v>
      </c>
      <c r="K11" s="63">
        <f t="shared" si="2"/>
        <v>3.5094136313533979E-4</v>
      </c>
      <c r="L11" s="63">
        <f t="shared" si="2"/>
        <v>0</v>
      </c>
      <c r="M11" s="63">
        <f t="shared" si="2"/>
        <v>3.3710142205394611E-3</v>
      </c>
      <c r="N11" s="63">
        <f t="shared" si="2"/>
        <v>6.8211138186868858E-4</v>
      </c>
      <c r="O11" s="63">
        <f t="shared" si="2"/>
        <v>0</v>
      </c>
      <c r="P11" s="63">
        <f t="shared" si="2"/>
        <v>5.9808316816022697E-4</v>
      </c>
      <c r="Q11" s="63">
        <f t="shared" si="2"/>
        <v>0</v>
      </c>
      <c r="R11" s="63">
        <f t="shared" si="2"/>
        <v>0</v>
      </c>
      <c r="S11" s="63">
        <f t="shared" si="2"/>
        <v>1.8782777181891426E-4</v>
      </c>
      <c r="T11" s="63">
        <f t="shared" si="2"/>
        <v>3.0892725628110899E-3</v>
      </c>
      <c r="U11" s="63">
        <f t="shared" si="2"/>
        <v>0</v>
      </c>
      <c r="V11" s="63">
        <f t="shared" si="2"/>
        <v>0.11426354213520634</v>
      </c>
      <c r="W11" s="63">
        <f t="shared" si="2"/>
        <v>0</v>
      </c>
      <c r="X11" s="63">
        <f t="shared" si="2"/>
        <v>8.0321086633088328E-3</v>
      </c>
      <c r="Y11" s="63">
        <f t="shared" si="2"/>
        <v>3.7071270753733079E-4</v>
      </c>
      <c r="Z11" s="63">
        <f t="shared" si="2"/>
        <v>1.2357090251244359E-4</v>
      </c>
      <c r="AA11" s="63">
        <f t="shared" si="2"/>
        <v>1.6805642741692328E-4</v>
      </c>
      <c r="AB11" s="63">
        <f t="shared" si="2"/>
        <v>3.9048405193932174E-4</v>
      </c>
      <c r="AC11" s="64">
        <f t="shared" si="2"/>
        <v>1.5807189849391784E-3</v>
      </c>
      <c r="AD11" s="64">
        <f t="shared" si="2"/>
        <v>1.053812656626119E-3</v>
      </c>
      <c r="AE11" s="63">
        <f t="shared" si="2"/>
        <v>1.4927365023503186E-3</v>
      </c>
      <c r="AF11" s="63">
        <f t="shared" si="2"/>
        <v>1.3395085832348884E-3</v>
      </c>
      <c r="AG11" s="63">
        <f t="shared" si="2"/>
        <v>1.7448211434757035E-3</v>
      </c>
      <c r="AH11" s="63">
        <f t="shared" si="2"/>
        <v>0</v>
      </c>
      <c r="AI11" s="63">
        <f t="shared" si="2"/>
        <v>1.0379955811045262E-4</v>
      </c>
      <c r="AJ11" s="63">
        <f t="shared" si="2"/>
        <v>1.1220237948129878E-3</v>
      </c>
      <c r="AK11" s="63">
        <f t="shared" si="2"/>
        <v>3.3117001873334885E-4</v>
      </c>
      <c r="AL11" s="63">
        <f t="shared" si="2"/>
        <v>6.1785451256221797E-4</v>
      </c>
      <c r="AM11" s="63">
        <f t="shared" si="2"/>
        <v>0</v>
      </c>
      <c r="AN11" s="63">
        <f t="shared" si="2"/>
        <v>0</v>
      </c>
      <c r="AO11" s="63">
        <f t="shared" si="2"/>
        <v>0</v>
      </c>
      <c r="AP11" s="64">
        <f t="shared" si="2"/>
        <v>3.8893529662783241E-2</v>
      </c>
      <c r="AQ11" s="64">
        <f t="shared" si="2"/>
        <v>1.9446764831391621E-2</v>
      </c>
      <c r="AR11" s="63">
        <f t="shared" si="2"/>
        <v>0</v>
      </c>
      <c r="AS11" s="63">
        <f t="shared" si="2"/>
        <v>0</v>
      </c>
      <c r="AT11" s="63">
        <f t="shared" si="2"/>
        <v>1.7497639795762013E-3</v>
      </c>
      <c r="AU11" s="63">
        <f t="shared" si="2"/>
        <v>0</v>
      </c>
      <c r="AV11" s="63">
        <f t="shared" si="2"/>
        <v>0</v>
      </c>
      <c r="AW11" s="63">
        <f t="shared" si="2"/>
        <v>0</v>
      </c>
      <c r="AX11" s="63">
        <f t="shared" si="2"/>
        <v>0</v>
      </c>
      <c r="AY11" s="63">
        <f t="shared" si="2"/>
        <v>0</v>
      </c>
      <c r="AZ11" s="63">
        <f t="shared" si="2"/>
        <v>0</v>
      </c>
      <c r="BA11" s="63">
        <f t="shared" si="2"/>
        <v>0</v>
      </c>
      <c r="BB11" s="63">
        <f t="shared" si="2"/>
        <v>0</v>
      </c>
      <c r="BC11" s="63">
        <f t="shared" si="2"/>
        <v>0</v>
      </c>
      <c r="BD11" s="63">
        <f t="shared" si="2"/>
        <v>0</v>
      </c>
      <c r="BE11" s="63">
        <f t="shared" si="2"/>
        <v>0</v>
      </c>
      <c r="BF11" s="63">
        <f t="shared" si="2"/>
        <v>0</v>
      </c>
      <c r="BG11" s="63">
        <f t="shared" si="2"/>
        <v>0</v>
      </c>
      <c r="BH11" s="63">
        <f t="shared" si="2"/>
        <v>9.8856722009954865E-6</v>
      </c>
      <c r="BI11" s="63">
        <f t="shared" si="2"/>
        <v>0</v>
      </c>
      <c r="BJ11" s="63">
        <f t="shared" si="2"/>
        <v>0</v>
      </c>
      <c r="BK11" s="63">
        <f t="shared" si="2"/>
        <v>0</v>
      </c>
      <c r="BL11" s="63">
        <f t="shared" si="2"/>
        <v>0</v>
      </c>
      <c r="BM11" s="63">
        <f t="shared" si="2"/>
        <v>0</v>
      </c>
      <c r="BN11" s="63">
        <f t="shared" si="2"/>
        <v>0</v>
      </c>
      <c r="BO11" s="63">
        <f t="shared" ref="BO11" si="4">BO90/$BU90</f>
        <v>0</v>
      </c>
      <c r="BP11" s="63">
        <f t="shared" si="0"/>
        <v>0</v>
      </c>
      <c r="BQ11" s="63">
        <f t="shared" si="1"/>
        <v>0</v>
      </c>
      <c r="BR11" s="63">
        <f t="shared" si="1"/>
        <v>0</v>
      </c>
      <c r="BS11" s="63">
        <f t="shared" si="1"/>
        <v>0</v>
      </c>
      <c r="BT11" s="63">
        <f t="shared" si="1"/>
        <v>0</v>
      </c>
      <c r="BU11" s="63">
        <f t="shared" si="3"/>
        <v>0.99999999999999989</v>
      </c>
    </row>
    <row r="12" spans="1:73" ht="8.25" customHeight="1" x14ac:dyDescent="0.25">
      <c r="A12" s="60">
        <v>791</v>
      </c>
      <c r="B12" s="61" t="str">
        <f>IFERROR(INDEX(SCNtoISIC!$F:$F,MATCH($A12,SCNtoISIC!$C:$C,0)),0)</f>
        <v>ISIC 07T08</v>
      </c>
      <c r="C12" s="43" t="s">
        <v>219</v>
      </c>
      <c r="D12" s="65">
        <f t="shared" ref="D12:BO15" si="5">D91/$BU91</f>
        <v>0</v>
      </c>
      <c r="E12" s="65">
        <f t="shared" si="5"/>
        <v>0</v>
      </c>
      <c r="F12" s="65">
        <f t="shared" si="5"/>
        <v>0</v>
      </c>
      <c r="G12" s="65">
        <f t="shared" si="5"/>
        <v>0</v>
      </c>
      <c r="H12" s="65">
        <f t="shared" si="5"/>
        <v>0</v>
      </c>
      <c r="I12" s="65">
        <f t="shared" si="5"/>
        <v>0.98771060079396733</v>
      </c>
      <c r="J12" s="65">
        <f t="shared" si="5"/>
        <v>0</v>
      </c>
      <c r="K12" s="65">
        <f t="shared" si="5"/>
        <v>0</v>
      </c>
      <c r="L12" s="65">
        <f t="shared" si="5"/>
        <v>0</v>
      </c>
      <c r="M12" s="65">
        <f t="shared" si="5"/>
        <v>0</v>
      </c>
      <c r="N12" s="65">
        <f t="shared" si="5"/>
        <v>0</v>
      </c>
      <c r="O12" s="65">
        <f t="shared" si="5"/>
        <v>0</v>
      </c>
      <c r="P12" s="65">
        <f t="shared" si="5"/>
        <v>0</v>
      </c>
      <c r="Q12" s="65">
        <f t="shared" si="5"/>
        <v>0</v>
      </c>
      <c r="R12" s="65">
        <f t="shared" si="5"/>
        <v>0</v>
      </c>
      <c r="S12" s="65">
        <f t="shared" si="5"/>
        <v>0</v>
      </c>
      <c r="T12" s="65">
        <f t="shared" si="5"/>
        <v>0</v>
      </c>
      <c r="U12" s="65">
        <f t="shared" si="5"/>
        <v>0</v>
      </c>
      <c r="V12" s="65">
        <f t="shared" si="5"/>
        <v>0</v>
      </c>
      <c r="W12" s="65">
        <f t="shared" si="5"/>
        <v>0</v>
      </c>
      <c r="X12" s="65">
        <f t="shared" si="5"/>
        <v>0</v>
      </c>
      <c r="Y12" s="65">
        <f t="shared" si="5"/>
        <v>0</v>
      </c>
      <c r="Z12" s="65">
        <f t="shared" si="5"/>
        <v>0</v>
      </c>
      <c r="AA12" s="65">
        <f t="shared" si="5"/>
        <v>0</v>
      </c>
      <c r="AB12" s="65">
        <f t="shared" si="5"/>
        <v>0</v>
      </c>
      <c r="AC12" s="64">
        <f t="shared" si="5"/>
        <v>0</v>
      </c>
      <c r="AD12" s="64">
        <f t="shared" si="5"/>
        <v>0</v>
      </c>
      <c r="AE12" s="65">
        <f t="shared" si="5"/>
        <v>1.2289399206032633E-2</v>
      </c>
      <c r="AF12" s="65">
        <f t="shared" si="5"/>
        <v>0</v>
      </c>
      <c r="AG12" s="65">
        <f t="shared" si="5"/>
        <v>0</v>
      </c>
      <c r="AH12" s="65">
        <f t="shared" si="5"/>
        <v>0</v>
      </c>
      <c r="AI12" s="65">
        <f t="shared" si="5"/>
        <v>0</v>
      </c>
      <c r="AJ12" s="65">
        <f t="shared" si="5"/>
        <v>0</v>
      </c>
      <c r="AK12" s="65">
        <f t="shared" si="5"/>
        <v>0</v>
      </c>
      <c r="AL12" s="65">
        <f t="shared" si="5"/>
        <v>0</v>
      </c>
      <c r="AM12" s="65">
        <f t="shared" si="5"/>
        <v>0</v>
      </c>
      <c r="AN12" s="65">
        <f t="shared" si="5"/>
        <v>0</v>
      </c>
      <c r="AO12" s="65">
        <f t="shared" si="5"/>
        <v>0</v>
      </c>
      <c r="AP12" s="64">
        <f t="shared" si="5"/>
        <v>0</v>
      </c>
      <c r="AQ12" s="64">
        <f t="shared" si="5"/>
        <v>0</v>
      </c>
      <c r="AR12" s="65">
        <f t="shared" si="5"/>
        <v>0</v>
      </c>
      <c r="AS12" s="65">
        <f t="shared" si="5"/>
        <v>0</v>
      </c>
      <c r="AT12" s="65">
        <f t="shared" si="5"/>
        <v>0</v>
      </c>
      <c r="AU12" s="65">
        <f t="shared" si="5"/>
        <v>0</v>
      </c>
      <c r="AV12" s="65">
        <f t="shared" si="5"/>
        <v>0</v>
      </c>
      <c r="AW12" s="65">
        <f t="shared" si="5"/>
        <v>0</v>
      </c>
      <c r="AX12" s="65">
        <f t="shared" si="5"/>
        <v>0</v>
      </c>
      <c r="AY12" s="65">
        <f t="shared" si="5"/>
        <v>0</v>
      </c>
      <c r="AZ12" s="65">
        <f t="shared" si="5"/>
        <v>0</v>
      </c>
      <c r="BA12" s="65">
        <f t="shared" si="5"/>
        <v>0</v>
      </c>
      <c r="BB12" s="65">
        <f t="shared" si="5"/>
        <v>0</v>
      </c>
      <c r="BC12" s="65">
        <f t="shared" si="5"/>
        <v>0</v>
      </c>
      <c r="BD12" s="65">
        <f t="shared" si="5"/>
        <v>0</v>
      </c>
      <c r="BE12" s="65">
        <f t="shared" si="5"/>
        <v>0</v>
      </c>
      <c r="BF12" s="65">
        <f t="shared" si="5"/>
        <v>0</v>
      </c>
      <c r="BG12" s="65">
        <f t="shared" si="5"/>
        <v>0</v>
      </c>
      <c r="BH12" s="65">
        <f t="shared" si="5"/>
        <v>0</v>
      </c>
      <c r="BI12" s="65">
        <f t="shared" si="5"/>
        <v>0</v>
      </c>
      <c r="BJ12" s="65">
        <f t="shared" si="5"/>
        <v>0</v>
      </c>
      <c r="BK12" s="65">
        <f t="shared" si="5"/>
        <v>0</v>
      </c>
      <c r="BL12" s="65">
        <f t="shared" si="5"/>
        <v>0</v>
      </c>
      <c r="BM12" s="65">
        <f t="shared" si="5"/>
        <v>0</v>
      </c>
      <c r="BN12" s="65">
        <f t="shared" si="5"/>
        <v>0</v>
      </c>
      <c r="BO12" s="65">
        <f t="shared" si="5"/>
        <v>0</v>
      </c>
      <c r="BP12" s="65">
        <f t="shared" si="0"/>
        <v>0</v>
      </c>
      <c r="BQ12" s="65">
        <f t="shared" si="1"/>
        <v>0</v>
      </c>
      <c r="BR12" s="65">
        <f t="shared" si="1"/>
        <v>0</v>
      </c>
      <c r="BS12" s="65">
        <f t="shared" si="1"/>
        <v>0</v>
      </c>
      <c r="BT12" s="65">
        <f t="shared" si="1"/>
        <v>0</v>
      </c>
      <c r="BU12" s="65">
        <f t="shared" si="3"/>
        <v>1</v>
      </c>
    </row>
    <row r="13" spans="1:73" ht="8.25" customHeight="1" x14ac:dyDescent="0.25">
      <c r="A13" s="60">
        <v>792</v>
      </c>
      <c r="B13" s="61" t="str">
        <f>IFERROR(INDEX(SCNtoISIC!$F:$F,MATCH($A13,SCNtoISIC!$C:$C,0)),0)</f>
        <v>ISIC 09</v>
      </c>
      <c r="C13" s="43" t="s">
        <v>220</v>
      </c>
      <c r="D13" s="65">
        <f t="shared" si="5"/>
        <v>0</v>
      </c>
      <c r="E13" s="65">
        <f t="shared" si="5"/>
        <v>0</v>
      </c>
      <c r="F13" s="65">
        <f t="shared" si="5"/>
        <v>0</v>
      </c>
      <c r="G13" s="65">
        <f t="shared" si="5"/>
        <v>7.5180433039294305E-4</v>
      </c>
      <c r="H13" s="65">
        <f t="shared" si="5"/>
        <v>0</v>
      </c>
      <c r="I13" s="65">
        <f t="shared" si="5"/>
        <v>2.7014835605453088E-2</v>
      </c>
      <c r="J13" s="65">
        <f t="shared" si="5"/>
        <v>0.79500801924619091</v>
      </c>
      <c r="K13" s="65">
        <f t="shared" si="5"/>
        <v>0</v>
      </c>
      <c r="L13" s="65">
        <f t="shared" si="5"/>
        <v>0</v>
      </c>
      <c r="M13" s="65">
        <f t="shared" si="5"/>
        <v>0</v>
      </c>
      <c r="N13" s="65">
        <f t="shared" si="5"/>
        <v>0</v>
      </c>
      <c r="O13" s="65">
        <f t="shared" si="5"/>
        <v>0</v>
      </c>
      <c r="P13" s="65">
        <f t="shared" si="5"/>
        <v>0</v>
      </c>
      <c r="Q13" s="65">
        <f t="shared" si="5"/>
        <v>0</v>
      </c>
      <c r="R13" s="65">
        <f t="shared" si="5"/>
        <v>0</v>
      </c>
      <c r="S13" s="65">
        <f t="shared" si="5"/>
        <v>0</v>
      </c>
      <c r="T13" s="65">
        <f t="shared" si="5"/>
        <v>0</v>
      </c>
      <c r="U13" s="65">
        <f t="shared" si="5"/>
        <v>0</v>
      </c>
      <c r="V13" s="65">
        <f t="shared" si="5"/>
        <v>0</v>
      </c>
      <c r="W13" s="65">
        <f t="shared" si="5"/>
        <v>0</v>
      </c>
      <c r="X13" s="65">
        <f t="shared" si="5"/>
        <v>9.0216519647153166E-4</v>
      </c>
      <c r="Y13" s="65">
        <f t="shared" si="5"/>
        <v>0</v>
      </c>
      <c r="Z13" s="65">
        <f t="shared" si="5"/>
        <v>0</v>
      </c>
      <c r="AA13" s="65">
        <f t="shared" si="5"/>
        <v>0</v>
      </c>
      <c r="AB13" s="65">
        <f t="shared" si="5"/>
        <v>0</v>
      </c>
      <c r="AC13" s="64">
        <f t="shared" si="5"/>
        <v>1.1427425821972734E-3</v>
      </c>
      <c r="AD13" s="64">
        <f t="shared" si="5"/>
        <v>7.6182838813151563E-4</v>
      </c>
      <c r="AE13" s="65">
        <f t="shared" si="5"/>
        <v>4.7213311948676825E-2</v>
      </c>
      <c r="AF13" s="65">
        <f t="shared" si="5"/>
        <v>0.1267542101042502</v>
      </c>
      <c r="AG13" s="65">
        <f t="shared" si="5"/>
        <v>3.5084202085004009E-4</v>
      </c>
      <c r="AH13" s="65">
        <f t="shared" si="5"/>
        <v>0</v>
      </c>
      <c r="AI13" s="65">
        <f t="shared" si="5"/>
        <v>0</v>
      </c>
      <c r="AJ13" s="65">
        <f t="shared" si="5"/>
        <v>0</v>
      </c>
      <c r="AK13" s="65">
        <f t="shared" si="5"/>
        <v>0</v>
      </c>
      <c r="AL13" s="65">
        <f t="shared" si="5"/>
        <v>1.0024057738572574E-4</v>
      </c>
      <c r="AM13" s="65">
        <f t="shared" si="5"/>
        <v>0</v>
      </c>
      <c r="AN13" s="65">
        <f t="shared" si="5"/>
        <v>0</v>
      </c>
      <c r="AO13" s="65">
        <f t="shared" si="5"/>
        <v>0</v>
      </c>
      <c r="AP13" s="64">
        <f t="shared" si="5"/>
        <v>0</v>
      </c>
      <c r="AQ13" s="64">
        <f t="shared" si="5"/>
        <v>0</v>
      </c>
      <c r="AR13" s="65">
        <f t="shared" si="5"/>
        <v>0</v>
      </c>
      <c r="AS13" s="65">
        <f t="shared" si="5"/>
        <v>0</v>
      </c>
      <c r="AT13" s="65">
        <f t="shared" si="5"/>
        <v>0</v>
      </c>
      <c r="AU13" s="65">
        <f t="shared" si="5"/>
        <v>0</v>
      </c>
      <c r="AV13" s="65">
        <f t="shared" si="5"/>
        <v>0</v>
      </c>
      <c r="AW13" s="65">
        <f t="shared" si="5"/>
        <v>0</v>
      </c>
      <c r="AX13" s="65">
        <f t="shared" si="5"/>
        <v>0</v>
      </c>
      <c r="AY13" s="65">
        <f t="shared" si="5"/>
        <v>0</v>
      </c>
      <c r="AZ13" s="65">
        <f t="shared" si="5"/>
        <v>0</v>
      </c>
      <c r="BA13" s="65">
        <f t="shared" si="5"/>
        <v>0</v>
      </c>
      <c r="BB13" s="65">
        <f t="shared" si="5"/>
        <v>0</v>
      </c>
      <c r="BC13" s="65">
        <f t="shared" si="5"/>
        <v>0</v>
      </c>
      <c r="BD13" s="65">
        <f t="shared" si="5"/>
        <v>0</v>
      </c>
      <c r="BE13" s="65">
        <f t="shared" si="5"/>
        <v>0</v>
      </c>
      <c r="BF13" s="65">
        <f t="shared" si="5"/>
        <v>0</v>
      </c>
      <c r="BG13" s="65">
        <f t="shared" si="5"/>
        <v>0</v>
      </c>
      <c r="BH13" s="65">
        <f t="shared" si="5"/>
        <v>0</v>
      </c>
      <c r="BI13" s="65">
        <f t="shared" si="5"/>
        <v>0</v>
      </c>
      <c r="BJ13" s="65">
        <f t="shared" si="5"/>
        <v>0</v>
      </c>
      <c r="BK13" s="65">
        <f t="shared" si="5"/>
        <v>0</v>
      </c>
      <c r="BL13" s="65">
        <f t="shared" si="5"/>
        <v>0</v>
      </c>
      <c r="BM13" s="65">
        <f t="shared" si="5"/>
        <v>0</v>
      </c>
      <c r="BN13" s="65">
        <f t="shared" si="5"/>
        <v>0</v>
      </c>
      <c r="BO13" s="65">
        <f t="shared" si="5"/>
        <v>0</v>
      </c>
      <c r="BP13" s="65">
        <f t="shared" si="0"/>
        <v>0</v>
      </c>
      <c r="BQ13" s="65">
        <f t="shared" si="1"/>
        <v>0</v>
      </c>
      <c r="BR13" s="65">
        <f t="shared" si="1"/>
        <v>0</v>
      </c>
      <c r="BS13" s="65">
        <f t="shared" si="1"/>
        <v>0</v>
      </c>
      <c r="BT13" s="65">
        <f t="shared" si="1"/>
        <v>0</v>
      </c>
      <c r="BU13" s="65">
        <f t="shared" si="3"/>
        <v>1.0000000000000002</v>
      </c>
    </row>
    <row r="14" spans="1:73" ht="8.25" customHeight="1" x14ac:dyDescent="0.25">
      <c r="A14" s="60">
        <v>1091</v>
      </c>
      <c r="B14" s="61" t="str">
        <f>IFERROR(INDEX(SCNtoISIC!$F:$F,MATCH($A14,SCNtoISIC!$C:$C,0)),0)</f>
        <v>ISIC 10T12</v>
      </c>
      <c r="C14" s="43" t="s">
        <v>221</v>
      </c>
      <c r="D14" s="65">
        <f t="shared" si="5"/>
        <v>9.8831197078565083E-4</v>
      </c>
      <c r="E14" s="65">
        <f t="shared" si="5"/>
        <v>6.4946215223057055E-3</v>
      </c>
      <c r="F14" s="65">
        <f t="shared" si="5"/>
        <v>6.105402136127572E-5</v>
      </c>
      <c r="G14" s="65">
        <f t="shared" si="5"/>
        <v>0</v>
      </c>
      <c r="H14" s="65">
        <f t="shared" si="5"/>
        <v>0</v>
      </c>
      <c r="I14" s="65">
        <f t="shared" si="5"/>
        <v>0</v>
      </c>
      <c r="J14" s="65">
        <f t="shared" si="5"/>
        <v>0</v>
      </c>
      <c r="K14" s="65">
        <f t="shared" si="5"/>
        <v>0.94891304762595252</v>
      </c>
      <c r="L14" s="65">
        <f t="shared" si="5"/>
        <v>0</v>
      </c>
      <c r="M14" s="65">
        <f t="shared" si="5"/>
        <v>1.5561143694455151E-2</v>
      </c>
      <c r="N14" s="65">
        <f t="shared" si="5"/>
        <v>0</v>
      </c>
      <c r="O14" s="65">
        <f t="shared" si="5"/>
        <v>0</v>
      </c>
      <c r="P14" s="65">
        <f t="shared" si="5"/>
        <v>3.4342887015717595E-5</v>
      </c>
      <c r="Q14" s="65">
        <f t="shared" si="5"/>
        <v>0</v>
      </c>
      <c r="R14" s="65">
        <f t="shared" si="5"/>
        <v>9.3107382575945477E-4</v>
      </c>
      <c r="S14" s="65">
        <f t="shared" si="5"/>
        <v>0</v>
      </c>
      <c r="T14" s="65">
        <f t="shared" si="5"/>
        <v>0</v>
      </c>
      <c r="U14" s="65">
        <f t="shared" si="5"/>
        <v>0</v>
      </c>
      <c r="V14" s="65">
        <f t="shared" si="5"/>
        <v>0</v>
      </c>
      <c r="W14" s="65">
        <f t="shared" si="5"/>
        <v>2.8237484879590021E-4</v>
      </c>
      <c r="X14" s="65">
        <f t="shared" si="5"/>
        <v>1.9842556942414611E-4</v>
      </c>
      <c r="Y14" s="65">
        <f t="shared" si="5"/>
        <v>3.8158763350797325E-6</v>
      </c>
      <c r="Z14" s="65">
        <f t="shared" si="5"/>
        <v>6.5251485329863431E-4</v>
      </c>
      <c r="AA14" s="65">
        <f t="shared" si="5"/>
        <v>0</v>
      </c>
      <c r="AB14" s="65">
        <f t="shared" si="5"/>
        <v>0</v>
      </c>
      <c r="AC14" s="64">
        <f t="shared" si="5"/>
        <v>0</v>
      </c>
      <c r="AD14" s="64">
        <f t="shared" si="5"/>
        <v>0</v>
      </c>
      <c r="AE14" s="65">
        <f t="shared" si="5"/>
        <v>0</v>
      </c>
      <c r="AF14" s="65">
        <f t="shared" si="5"/>
        <v>0</v>
      </c>
      <c r="AG14" s="65">
        <f t="shared" si="5"/>
        <v>1.9079381675398665E-5</v>
      </c>
      <c r="AH14" s="65">
        <f t="shared" si="5"/>
        <v>0</v>
      </c>
      <c r="AI14" s="65">
        <f t="shared" si="5"/>
        <v>0</v>
      </c>
      <c r="AJ14" s="65">
        <f t="shared" si="5"/>
        <v>0</v>
      </c>
      <c r="AK14" s="65">
        <f t="shared" si="5"/>
        <v>0</v>
      </c>
      <c r="AL14" s="65">
        <f t="shared" si="5"/>
        <v>0</v>
      </c>
      <c r="AM14" s="65">
        <f t="shared" si="5"/>
        <v>0</v>
      </c>
      <c r="AN14" s="65">
        <f t="shared" si="5"/>
        <v>0</v>
      </c>
      <c r="AO14" s="65">
        <f t="shared" si="5"/>
        <v>0</v>
      </c>
      <c r="AP14" s="64">
        <f t="shared" si="5"/>
        <v>0</v>
      </c>
      <c r="AQ14" s="64">
        <f t="shared" si="5"/>
        <v>0</v>
      </c>
      <c r="AR14" s="65">
        <f t="shared" si="5"/>
        <v>0</v>
      </c>
      <c r="AS14" s="65">
        <f t="shared" si="5"/>
        <v>0</v>
      </c>
      <c r="AT14" s="65">
        <f t="shared" si="5"/>
        <v>2.3467639460740358E-2</v>
      </c>
      <c r="AU14" s="65">
        <f t="shared" si="5"/>
        <v>0</v>
      </c>
      <c r="AV14" s="65">
        <f t="shared" si="5"/>
        <v>0</v>
      </c>
      <c r="AW14" s="65">
        <f t="shared" si="5"/>
        <v>0</v>
      </c>
      <c r="AX14" s="65">
        <f t="shared" si="5"/>
        <v>0</v>
      </c>
      <c r="AY14" s="65">
        <f t="shared" si="5"/>
        <v>5.3422268691116256E-5</v>
      </c>
      <c r="AZ14" s="65">
        <f t="shared" si="5"/>
        <v>1.9079381675398664E-3</v>
      </c>
      <c r="BA14" s="65">
        <f t="shared" si="5"/>
        <v>0</v>
      </c>
      <c r="BB14" s="65">
        <f t="shared" si="5"/>
        <v>0</v>
      </c>
      <c r="BC14" s="65">
        <f t="shared" si="5"/>
        <v>0</v>
      </c>
      <c r="BD14" s="65">
        <f t="shared" si="5"/>
        <v>0</v>
      </c>
      <c r="BE14" s="65">
        <f t="shared" si="5"/>
        <v>0</v>
      </c>
      <c r="BF14" s="65">
        <f t="shared" si="5"/>
        <v>0</v>
      </c>
      <c r="BG14" s="65">
        <f t="shared" si="5"/>
        <v>0</v>
      </c>
      <c r="BH14" s="65">
        <f t="shared" si="5"/>
        <v>0</v>
      </c>
      <c r="BI14" s="65">
        <f t="shared" si="5"/>
        <v>0</v>
      </c>
      <c r="BJ14" s="65">
        <f t="shared" si="5"/>
        <v>0</v>
      </c>
      <c r="BK14" s="65">
        <f t="shared" si="5"/>
        <v>0</v>
      </c>
      <c r="BL14" s="65">
        <f t="shared" si="5"/>
        <v>0</v>
      </c>
      <c r="BM14" s="65">
        <f t="shared" si="5"/>
        <v>1.3355567172779065E-4</v>
      </c>
      <c r="BN14" s="65">
        <f t="shared" si="5"/>
        <v>1.2592391905763117E-4</v>
      </c>
      <c r="BO14" s="65">
        <f t="shared" si="5"/>
        <v>1.9079381675398665E-5</v>
      </c>
      <c r="BP14" s="65">
        <f t="shared" si="0"/>
        <v>7.2501650366514918E-5</v>
      </c>
      <c r="BQ14" s="65">
        <f t="shared" si="1"/>
        <v>4.9606392356036528E-5</v>
      </c>
      <c r="BR14" s="65">
        <f t="shared" si="1"/>
        <v>0</v>
      </c>
      <c r="BS14" s="65">
        <f t="shared" si="1"/>
        <v>3.052701068063786E-5</v>
      </c>
      <c r="BT14" s="65">
        <f t="shared" si="1"/>
        <v>0</v>
      </c>
      <c r="BU14" s="65">
        <f t="shared" si="3"/>
        <v>1.0000000000000002</v>
      </c>
    </row>
    <row r="15" spans="1:73" ht="8.25" customHeight="1" x14ac:dyDescent="0.25">
      <c r="A15" s="60">
        <v>1092</v>
      </c>
      <c r="B15" s="61" t="str">
        <f>IFERROR(INDEX(SCNtoISIC!$F:$F,MATCH($A15,SCNtoISIC!$C:$C,0)),0)</f>
        <v>ISIC 10T12</v>
      </c>
      <c r="C15" s="43" t="s">
        <v>222</v>
      </c>
      <c r="D15" s="65">
        <f t="shared" si="5"/>
        <v>4.1649196366177494E-3</v>
      </c>
      <c r="E15" s="65">
        <f t="shared" si="5"/>
        <v>1.397624039133473E-3</v>
      </c>
      <c r="F15" s="65">
        <f t="shared" si="5"/>
        <v>8.3857442348008382E-5</v>
      </c>
      <c r="G15" s="65">
        <f t="shared" si="5"/>
        <v>8.9447938504542274E-4</v>
      </c>
      <c r="H15" s="65">
        <f t="shared" si="5"/>
        <v>0</v>
      </c>
      <c r="I15" s="65">
        <f t="shared" si="5"/>
        <v>0</v>
      </c>
      <c r="J15" s="65">
        <f t="shared" si="5"/>
        <v>0</v>
      </c>
      <c r="K15" s="65">
        <f t="shared" si="5"/>
        <v>8.3857442348008382E-4</v>
      </c>
      <c r="L15" s="65">
        <f t="shared" si="5"/>
        <v>0.80709993011879799</v>
      </c>
      <c r="M15" s="65">
        <f t="shared" si="5"/>
        <v>1.1516422082459819E-2</v>
      </c>
      <c r="N15" s="65">
        <f t="shared" si="5"/>
        <v>2.5157232704402514E-4</v>
      </c>
      <c r="O15" s="65">
        <f t="shared" si="5"/>
        <v>0</v>
      </c>
      <c r="P15" s="65">
        <f t="shared" si="5"/>
        <v>0</v>
      </c>
      <c r="Q15" s="65">
        <f t="shared" si="5"/>
        <v>0</v>
      </c>
      <c r="R15" s="65">
        <f t="shared" si="5"/>
        <v>0</v>
      </c>
      <c r="S15" s="65">
        <f t="shared" si="5"/>
        <v>0</v>
      </c>
      <c r="T15" s="65">
        <f t="shared" si="5"/>
        <v>0</v>
      </c>
      <c r="U15" s="65">
        <f t="shared" si="5"/>
        <v>0</v>
      </c>
      <c r="V15" s="65">
        <f t="shared" si="5"/>
        <v>0</v>
      </c>
      <c r="W15" s="65">
        <f t="shared" si="5"/>
        <v>0.17355695317959469</v>
      </c>
      <c r="X15" s="65">
        <f t="shared" si="5"/>
        <v>0</v>
      </c>
      <c r="Y15" s="65">
        <f t="shared" si="5"/>
        <v>2.7952480782669461E-5</v>
      </c>
      <c r="Z15" s="65">
        <f t="shared" si="5"/>
        <v>0</v>
      </c>
      <c r="AA15" s="65">
        <f t="shared" si="5"/>
        <v>0</v>
      </c>
      <c r="AB15" s="65">
        <f t="shared" si="5"/>
        <v>0</v>
      </c>
      <c r="AC15" s="64">
        <f t="shared" si="5"/>
        <v>0</v>
      </c>
      <c r="AD15" s="64">
        <f t="shared" si="5"/>
        <v>0</v>
      </c>
      <c r="AE15" s="65">
        <f t="shared" si="5"/>
        <v>0</v>
      </c>
      <c r="AF15" s="65">
        <f t="shared" si="5"/>
        <v>0</v>
      </c>
      <c r="AG15" s="65">
        <f t="shared" si="5"/>
        <v>0</v>
      </c>
      <c r="AH15" s="65">
        <f t="shared" si="5"/>
        <v>0</v>
      </c>
      <c r="AI15" s="65">
        <f t="shared" si="5"/>
        <v>0</v>
      </c>
      <c r="AJ15" s="65">
        <f t="shared" si="5"/>
        <v>0</v>
      </c>
      <c r="AK15" s="65">
        <f t="shared" si="5"/>
        <v>0</v>
      </c>
      <c r="AL15" s="65">
        <f t="shared" si="5"/>
        <v>0</v>
      </c>
      <c r="AM15" s="65">
        <f t="shared" si="5"/>
        <v>0</v>
      </c>
      <c r="AN15" s="65">
        <f t="shared" si="5"/>
        <v>0</v>
      </c>
      <c r="AO15" s="65">
        <f t="shared" si="5"/>
        <v>0</v>
      </c>
      <c r="AP15" s="64">
        <f t="shared" si="5"/>
        <v>0</v>
      </c>
      <c r="AQ15" s="64">
        <f t="shared" si="5"/>
        <v>0</v>
      </c>
      <c r="AR15" s="65">
        <f t="shared" si="5"/>
        <v>0</v>
      </c>
      <c r="AS15" s="65">
        <f t="shared" si="5"/>
        <v>0</v>
      </c>
      <c r="AT15" s="65">
        <f t="shared" si="5"/>
        <v>0</v>
      </c>
      <c r="AU15" s="65">
        <f t="shared" si="5"/>
        <v>0</v>
      </c>
      <c r="AV15" s="65">
        <f t="shared" si="5"/>
        <v>0</v>
      </c>
      <c r="AW15" s="65">
        <f t="shared" si="5"/>
        <v>0</v>
      </c>
      <c r="AX15" s="65">
        <f t="shared" si="5"/>
        <v>0</v>
      </c>
      <c r="AY15" s="65">
        <f t="shared" si="5"/>
        <v>0</v>
      </c>
      <c r="AZ15" s="65">
        <f t="shared" si="5"/>
        <v>1.6771488469601676E-4</v>
      </c>
      <c r="BA15" s="65">
        <f t="shared" si="5"/>
        <v>0</v>
      </c>
      <c r="BB15" s="65">
        <f t="shared" si="5"/>
        <v>0</v>
      </c>
      <c r="BC15" s="65">
        <f t="shared" si="5"/>
        <v>0</v>
      </c>
      <c r="BD15" s="65">
        <f t="shared" si="5"/>
        <v>0</v>
      </c>
      <c r="BE15" s="65">
        <f t="shared" si="5"/>
        <v>0</v>
      </c>
      <c r="BF15" s="65">
        <f t="shared" si="5"/>
        <v>0</v>
      </c>
      <c r="BG15" s="65">
        <f t="shared" si="5"/>
        <v>0</v>
      </c>
      <c r="BH15" s="65">
        <f t="shared" si="5"/>
        <v>0</v>
      </c>
      <c r="BI15" s="65">
        <f t="shared" si="5"/>
        <v>0</v>
      </c>
      <c r="BJ15" s="65">
        <f t="shared" si="5"/>
        <v>0</v>
      </c>
      <c r="BK15" s="65">
        <f t="shared" si="5"/>
        <v>0</v>
      </c>
      <c r="BL15" s="65">
        <f t="shared" si="5"/>
        <v>0</v>
      </c>
      <c r="BM15" s="65">
        <f t="shared" si="5"/>
        <v>0</v>
      </c>
      <c r="BN15" s="65">
        <f t="shared" si="5"/>
        <v>0</v>
      </c>
      <c r="BO15" s="65">
        <f t="shared" ref="BO15" si="6">BO94/$BU94</f>
        <v>0</v>
      </c>
      <c r="BP15" s="65">
        <f t="shared" si="0"/>
        <v>0</v>
      </c>
      <c r="BQ15" s="65">
        <f t="shared" si="1"/>
        <v>0</v>
      </c>
      <c r="BR15" s="65">
        <f t="shared" si="1"/>
        <v>0</v>
      </c>
      <c r="BS15" s="65">
        <f t="shared" si="1"/>
        <v>0</v>
      </c>
      <c r="BT15" s="65">
        <f t="shared" si="1"/>
        <v>0</v>
      </c>
      <c r="BU15" s="65">
        <f t="shared" si="3"/>
        <v>0.99999999999999989</v>
      </c>
    </row>
    <row r="16" spans="1:73" ht="8.25" customHeight="1" x14ac:dyDescent="0.25">
      <c r="A16" s="60">
        <v>1093</v>
      </c>
      <c r="B16" s="61" t="str">
        <f>IFERROR(INDEX(SCNtoISIC!$F:$F,MATCH($A16,SCNtoISIC!$C:$C,0)),0)</f>
        <v>ISIC 10T12</v>
      </c>
      <c r="C16" s="43" t="s">
        <v>223</v>
      </c>
      <c r="D16" s="65">
        <f t="shared" ref="D16:BO19" si="7">D95/$BU95</f>
        <v>9.2526513497296278E-3</v>
      </c>
      <c r="E16" s="65">
        <f t="shared" si="7"/>
        <v>4.2180160412428232E-3</v>
      </c>
      <c r="F16" s="65">
        <f t="shared" si="7"/>
        <v>1.2107268266530328E-3</v>
      </c>
      <c r="G16" s="65">
        <f t="shared" si="7"/>
        <v>3.1954666979112299E-4</v>
      </c>
      <c r="H16" s="65">
        <f t="shared" si="7"/>
        <v>0</v>
      </c>
      <c r="I16" s="65">
        <f t="shared" si="7"/>
        <v>0</v>
      </c>
      <c r="J16" s="65">
        <f t="shared" si="7"/>
        <v>0</v>
      </c>
      <c r="K16" s="65">
        <f t="shared" si="7"/>
        <v>2.3287851190666398E-2</v>
      </c>
      <c r="L16" s="65">
        <f t="shared" si="7"/>
        <v>6.8169956222106237E-4</v>
      </c>
      <c r="M16" s="65">
        <f t="shared" si="7"/>
        <v>0.84189540882445879</v>
      </c>
      <c r="N16" s="65">
        <f t="shared" si="7"/>
        <v>3.3481389957003222E-3</v>
      </c>
      <c r="O16" s="65">
        <f t="shared" si="7"/>
        <v>0</v>
      </c>
      <c r="P16" s="65">
        <f t="shared" si="7"/>
        <v>2.4853629872642898E-5</v>
      </c>
      <c r="Q16" s="65">
        <f t="shared" si="7"/>
        <v>0</v>
      </c>
      <c r="R16" s="65">
        <f t="shared" si="7"/>
        <v>6.0358815404989901E-5</v>
      </c>
      <c r="S16" s="65">
        <f t="shared" si="7"/>
        <v>0</v>
      </c>
      <c r="T16" s="65">
        <f t="shared" si="7"/>
        <v>1.562228163423268E-4</v>
      </c>
      <c r="U16" s="65">
        <f t="shared" si="7"/>
        <v>0</v>
      </c>
      <c r="V16" s="65">
        <f t="shared" si="7"/>
        <v>0</v>
      </c>
      <c r="W16" s="65">
        <f t="shared" si="7"/>
        <v>1.6829457942332477E-3</v>
      </c>
      <c r="X16" s="65">
        <f t="shared" si="7"/>
        <v>8.4147289711662384E-4</v>
      </c>
      <c r="Y16" s="65">
        <f t="shared" si="7"/>
        <v>2.5102166171369327E-3</v>
      </c>
      <c r="Z16" s="65">
        <f t="shared" si="7"/>
        <v>9.0538223107484853E-4</v>
      </c>
      <c r="AA16" s="65">
        <f t="shared" si="7"/>
        <v>1.5125209036779821E-3</v>
      </c>
      <c r="AB16" s="65">
        <f t="shared" si="7"/>
        <v>2.4853629872642898E-5</v>
      </c>
      <c r="AC16" s="64">
        <f t="shared" si="7"/>
        <v>0</v>
      </c>
      <c r="AD16" s="64">
        <f t="shared" si="7"/>
        <v>0</v>
      </c>
      <c r="AE16" s="65">
        <f t="shared" si="7"/>
        <v>0</v>
      </c>
      <c r="AF16" s="65">
        <f t="shared" si="7"/>
        <v>0</v>
      </c>
      <c r="AG16" s="65">
        <f t="shared" si="7"/>
        <v>0</v>
      </c>
      <c r="AH16" s="65">
        <f t="shared" si="7"/>
        <v>0</v>
      </c>
      <c r="AI16" s="65">
        <f t="shared" si="7"/>
        <v>0</v>
      </c>
      <c r="AJ16" s="65">
        <f t="shared" si="7"/>
        <v>0</v>
      </c>
      <c r="AK16" s="65">
        <f t="shared" si="7"/>
        <v>0</v>
      </c>
      <c r="AL16" s="65">
        <f t="shared" si="7"/>
        <v>0</v>
      </c>
      <c r="AM16" s="65">
        <f t="shared" si="7"/>
        <v>0</v>
      </c>
      <c r="AN16" s="65">
        <f t="shared" si="7"/>
        <v>3.5505185532347E-5</v>
      </c>
      <c r="AO16" s="65">
        <f t="shared" si="7"/>
        <v>0</v>
      </c>
      <c r="AP16" s="64">
        <f t="shared" si="7"/>
        <v>0</v>
      </c>
      <c r="AQ16" s="64">
        <f t="shared" si="7"/>
        <v>0</v>
      </c>
      <c r="AR16" s="65">
        <f t="shared" si="7"/>
        <v>0</v>
      </c>
      <c r="AS16" s="65">
        <f t="shared" si="7"/>
        <v>0</v>
      </c>
      <c r="AT16" s="65">
        <f t="shared" si="7"/>
        <v>0.10280881522746398</v>
      </c>
      <c r="AU16" s="65">
        <f t="shared" si="7"/>
        <v>2.8404148425877601E-5</v>
      </c>
      <c r="AV16" s="65">
        <f t="shared" si="7"/>
        <v>0</v>
      </c>
      <c r="AW16" s="65">
        <f t="shared" si="7"/>
        <v>0</v>
      </c>
      <c r="AX16" s="65">
        <f t="shared" si="7"/>
        <v>3.5505185532347001E-6</v>
      </c>
      <c r="AY16" s="65">
        <f t="shared" si="7"/>
        <v>3.5505185532347E-5</v>
      </c>
      <c r="AZ16" s="65">
        <f t="shared" si="7"/>
        <v>3.2771286246356282E-3</v>
      </c>
      <c r="BA16" s="65">
        <f t="shared" si="7"/>
        <v>0</v>
      </c>
      <c r="BB16" s="65">
        <f t="shared" si="7"/>
        <v>0</v>
      </c>
      <c r="BC16" s="65">
        <f t="shared" si="7"/>
        <v>7.1010371064694002E-6</v>
      </c>
      <c r="BD16" s="65">
        <f t="shared" si="7"/>
        <v>0</v>
      </c>
      <c r="BE16" s="65">
        <f t="shared" si="7"/>
        <v>1.77525927661735E-5</v>
      </c>
      <c r="BF16" s="65">
        <f t="shared" si="7"/>
        <v>0</v>
      </c>
      <c r="BG16" s="65">
        <f t="shared" si="7"/>
        <v>0</v>
      </c>
      <c r="BH16" s="65">
        <f t="shared" si="7"/>
        <v>3.5505185532347001E-6</v>
      </c>
      <c r="BI16" s="65">
        <f t="shared" si="7"/>
        <v>3.5505185532347001E-6</v>
      </c>
      <c r="BJ16" s="65">
        <f t="shared" si="7"/>
        <v>0</v>
      </c>
      <c r="BK16" s="65">
        <f t="shared" si="7"/>
        <v>0</v>
      </c>
      <c r="BL16" s="65">
        <f t="shared" si="7"/>
        <v>0</v>
      </c>
      <c r="BM16" s="65">
        <f t="shared" si="7"/>
        <v>5.112746716657968E-4</v>
      </c>
      <c r="BN16" s="65">
        <f t="shared" si="7"/>
        <v>5.7163348707078669E-4</v>
      </c>
      <c r="BO16" s="65">
        <f t="shared" si="7"/>
        <v>6.0358815404989901E-5</v>
      </c>
      <c r="BP16" s="65">
        <f t="shared" si="0"/>
        <v>4.6511793047374571E-4</v>
      </c>
      <c r="BQ16" s="65">
        <f t="shared" si="1"/>
        <v>1.562228163423268E-4</v>
      </c>
      <c r="BR16" s="65">
        <f t="shared" si="1"/>
        <v>0</v>
      </c>
      <c r="BS16" s="65">
        <f t="shared" si="1"/>
        <v>8.1661926724398097E-5</v>
      </c>
      <c r="BT16" s="65">
        <f t="shared" si="1"/>
        <v>0</v>
      </c>
      <c r="BU16" s="65">
        <f t="shared" si="3"/>
        <v>0.99999999999999978</v>
      </c>
    </row>
    <row r="17" spans="1:73" ht="8.25" customHeight="1" x14ac:dyDescent="0.25">
      <c r="A17" s="60">
        <v>1100</v>
      </c>
      <c r="B17" s="61" t="str">
        <f>IFERROR(INDEX(SCNtoISIC!$F:$F,MATCH($A17,SCNtoISIC!$C:$C,0)),0)</f>
        <v>ISIC 10T12</v>
      </c>
      <c r="C17" s="62" t="s">
        <v>224</v>
      </c>
      <c r="D17" s="63">
        <f t="shared" si="7"/>
        <v>2.0169952737862226E-3</v>
      </c>
      <c r="E17" s="63">
        <f t="shared" si="7"/>
        <v>2.6853487372893495E-3</v>
      </c>
      <c r="F17" s="63">
        <f t="shared" si="7"/>
        <v>8.3544182937890868E-5</v>
      </c>
      <c r="G17" s="63">
        <f t="shared" si="7"/>
        <v>0</v>
      </c>
      <c r="H17" s="63">
        <f t="shared" si="7"/>
        <v>0</v>
      </c>
      <c r="I17" s="63">
        <f t="shared" si="7"/>
        <v>0</v>
      </c>
      <c r="J17" s="63">
        <f t="shared" si="7"/>
        <v>0</v>
      </c>
      <c r="K17" s="63">
        <f t="shared" si="7"/>
        <v>1.3486418102830954E-3</v>
      </c>
      <c r="L17" s="63">
        <f t="shared" si="7"/>
        <v>5.0126509762734521E-4</v>
      </c>
      <c r="M17" s="63">
        <f t="shared" si="7"/>
        <v>2.9920752375041774E-2</v>
      </c>
      <c r="N17" s="63">
        <f t="shared" si="7"/>
        <v>0.88664247863655898</v>
      </c>
      <c r="O17" s="63">
        <f t="shared" si="7"/>
        <v>0</v>
      </c>
      <c r="P17" s="63">
        <f t="shared" si="7"/>
        <v>0</v>
      </c>
      <c r="Q17" s="63">
        <f t="shared" si="7"/>
        <v>0</v>
      </c>
      <c r="R17" s="63">
        <f t="shared" si="7"/>
        <v>0</v>
      </c>
      <c r="S17" s="63">
        <f t="shared" si="7"/>
        <v>0</v>
      </c>
      <c r="T17" s="63">
        <f t="shared" si="7"/>
        <v>0</v>
      </c>
      <c r="U17" s="63">
        <f t="shared" si="7"/>
        <v>0</v>
      </c>
      <c r="V17" s="63">
        <f t="shared" si="7"/>
        <v>0</v>
      </c>
      <c r="W17" s="63">
        <f t="shared" si="7"/>
        <v>1.0741394949157397E-3</v>
      </c>
      <c r="X17" s="63">
        <f t="shared" si="7"/>
        <v>0</v>
      </c>
      <c r="Y17" s="63">
        <f t="shared" si="7"/>
        <v>5.4900463073471139E-4</v>
      </c>
      <c r="Z17" s="63">
        <f t="shared" si="7"/>
        <v>0</v>
      </c>
      <c r="AA17" s="63">
        <f t="shared" si="7"/>
        <v>2.8643719864419724E-4</v>
      </c>
      <c r="AB17" s="63">
        <f t="shared" si="7"/>
        <v>0</v>
      </c>
      <c r="AC17" s="64">
        <f t="shared" si="7"/>
        <v>0</v>
      </c>
      <c r="AD17" s="64">
        <f t="shared" si="7"/>
        <v>0</v>
      </c>
      <c r="AE17" s="63">
        <f t="shared" si="7"/>
        <v>0</v>
      </c>
      <c r="AF17" s="63">
        <f t="shared" si="7"/>
        <v>0</v>
      </c>
      <c r="AG17" s="63">
        <f t="shared" si="7"/>
        <v>0</v>
      </c>
      <c r="AH17" s="63">
        <f t="shared" si="7"/>
        <v>0</v>
      </c>
      <c r="AI17" s="63">
        <f t="shared" si="7"/>
        <v>0</v>
      </c>
      <c r="AJ17" s="63">
        <f t="shared" si="7"/>
        <v>0</v>
      </c>
      <c r="AK17" s="63">
        <f t="shared" si="7"/>
        <v>0</v>
      </c>
      <c r="AL17" s="63">
        <f t="shared" si="7"/>
        <v>0</v>
      </c>
      <c r="AM17" s="63">
        <f t="shared" si="7"/>
        <v>0</v>
      </c>
      <c r="AN17" s="63">
        <f t="shared" si="7"/>
        <v>0</v>
      </c>
      <c r="AO17" s="63">
        <f t="shared" si="7"/>
        <v>0</v>
      </c>
      <c r="AP17" s="64">
        <f t="shared" si="7"/>
        <v>0</v>
      </c>
      <c r="AQ17" s="64">
        <f t="shared" si="7"/>
        <v>0</v>
      </c>
      <c r="AR17" s="63">
        <f t="shared" si="7"/>
        <v>0</v>
      </c>
      <c r="AS17" s="63">
        <f t="shared" si="7"/>
        <v>0</v>
      </c>
      <c r="AT17" s="63">
        <f t="shared" si="7"/>
        <v>1.6673031937747648E-2</v>
      </c>
      <c r="AU17" s="63">
        <f t="shared" si="7"/>
        <v>0</v>
      </c>
      <c r="AV17" s="63">
        <f t="shared" si="7"/>
        <v>0</v>
      </c>
      <c r="AW17" s="63">
        <f t="shared" si="7"/>
        <v>3.5804649830524655E-5</v>
      </c>
      <c r="AX17" s="63">
        <f t="shared" si="7"/>
        <v>0</v>
      </c>
      <c r="AY17" s="63">
        <f t="shared" si="7"/>
        <v>9.4285577887048269E-4</v>
      </c>
      <c r="AZ17" s="63">
        <f t="shared" si="7"/>
        <v>5.7120351362963673E-2</v>
      </c>
      <c r="BA17" s="63">
        <f t="shared" si="7"/>
        <v>0</v>
      </c>
      <c r="BB17" s="63">
        <f t="shared" si="7"/>
        <v>0</v>
      </c>
      <c r="BC17" s="63">
        <f t="shared" si="7"/>
        <v>0</v>
      </c>
      <c r="BD17" s="63">
        <f t="shared" si="7"/>
        <v>0</v>
      </c>
      <c r="BE17" s="63">
        <f t="shared" si="7"/>
        <v>1.1934883276841553E-5</v>
      </c>
      <c r="BF17" s="63">
        <f t="shared" si="7"/>
        <v>0</v>
      </c>
      <c r="BG17" s="63">
        <f t="shared" si="7"/>
        <v>0</v>
      </c>
      <c r="BH17" s="63">
        <f t="shared" si="7"/>
        <v>0</v>
      </c>
      <c r="BI17" s="63">
        <f t="shared" si="7"/>
        <v>0</v>
      </c>
      <c r="BJ17" s="63">
        <f t="shared" si="7"/>
        <v>0</v>
      </c>
      <c r="BK17" s="63">
        <f t="shared" si="7"/>
        <v>0</v>
      </c>
      <c r="BL17" s="63">
        <f t="shared" si="7"/>
        <v>0</v>
      </c>
      <c r="BM17" s="63">
        <f t="shared" si="7"/>
        <v>1.1934883276841553E-5</v>
      </c>
      <c r="BN17" s="63">
        <f t="shared" si="7"/>
        <v>0</v>
      </c>
      <c r="BO17" s="63">
        <f t="shared" si="7"/>
        <v>0</v>
      </c>
      <c r="BP17" s="63">
        <f t="shared" si="0"/>
        <v>0</v>
      </c>
      <c r="BQ17" s="63">
        <f t="shared" si="1"/>
        <v>1.1934883276841553E-5</v>
      </c>
      <c r="BR17" s="63">
        <f t="shared" si="1"/>
        <v>8.3544182937890868E-5</v>
      </c>
      <c r="BS17" s="63">
        <f t="shared" si="1"/>
        <v>0</v>
      </c>
      <c r="BT17" s="63">
        <f t="shared" si="1"/>
        <v>0</v>
      </c>
      <c r="BU17" s="63">
        <f t="shared" si="3"/>
        <v>1.0000000000000002</v>
      </c>
    </row>
    <row r="18" spans="1:73" ht="7.95" customHeight="1" x14ac:dyDescent="0.25">
      <c r="A18" s="60">
        <v>1200</v>
      </c>
      <c r="B18" s="61" t="str">
        <f>IFERROR(INDEX(SCNtoISIC!$F:$F,MATCH($A18,SCNtoISIC!$C:$C,0)),0)</f>
        <v>ISIC 10T12</v>
      </c>
      <c r="C18" s="62" t="s">
        <v>225</v>
      </c>
      <c r="D18" s="63">
        <f t="shared" si="7"/>
        <v>7.1951944022707768E-3</v>
      </c>
      <c r="E18" s="63">
        <f t="shared" si="7"/>
        <v>4.0926793847778729E-3</v>
      </c>
      <c r="F18" s="63">
        <f t="shared" si="7"/>
        <v>6.6010957818997957E-5</v>
      </c>
      <c r="G18" s="63">
        <f t="shared" si="7"/>
        <v>0</v>
      </c>
      <c r="H18" s="63">
        <f t="shared" si="7"/>
        <v>0</v>
      </c>
      <c r="I18" s="63">
        <f t="shared" si="7"/>
        <v>0</v>
      </c>
      <c r="J18" s="63">
        <f t="shared" si="7"/>
        <v>0</v>
      </c>
      <c r="K18" s="63">
        <f t="shared" si="7"/>
        <v>0</v>
      </c>
      <c r="L18" s="63">
        <f t="shared" si="7"/>
        <v>0</v>
      </c>
      <c r="M18" s="63">
        <f t="shared" si="7"/>
        <v>0</v>
      </c>
      <c r="N18" s="63">
        <f t="shared" si="7"/>
        <v>0</v>
      </c>
      <c r="O18" s="63">
        <f t="shared" si="7"/>
        <v>0.98825004950821838</v>
      </c>
      <c r="P18" s="63">
        <f t="shared" si="7"/>
        <v>0</v>
      </c>
      <c r="Q18" s="63">
        <f t="shared" si="7"/>
        <v>0</v>
      </c>
      <c r="R18" s="63">
        <f t="shared" si="7"/>
        <v>0</v>
      </c>
      <c r="S18" s="63">
        <f t="shared" si="7"/>
        <v>0</v>
      </c>
      <c r="T18" s="63">
        <f t="shared" si="7"/>
        <v>0</v>
      </c>
      <c r="U18" s="63">
        <f t="shared" si="7"/>
        <v>0</v>
      </c>
      <c r="V18" s="63">
        <f t="shared" si="7"/>
        <v>0</v>
      </c>
      <c r="W18" s="63">
        <f t="shared" si="7"/>
        <v>0</v>
      </c>
      <c r="X18" s="63">
        <f t="shared" si="7"/>
        <v>0</v>
      </c>
      <c r="Y18" s="63">
        <f t="shared" si="7"/>
        <v>3.9606574691398771E-4</v>
      </c>
      <c r="Z18" s="63">
        <f t="shared" si="7"/>
        <v>0</v>
      </c>
      <c r="AA18" s="63">
        <f t="shared" si="7"/>
        <v>0</v>
      </c>
      <c r="AB18" s="63">
        <f t="shared" si="7"/>
        <v>0</v>
      </c>
      <c r="AC18" s="64">
        <f t="shared" si="7"/>
        <v>0</v>
      </c>
      <c r="AD18" s="64">
        <f t="shared" si="7"/>
        <v>0</v>
      </c>
      <c r="AE18" s="63">
        <f t="shared" si="7"/>
        <v>0</v>
      </c>
      <c r="AF18" s="63">
        <f t="shared" si="7"/>
        <v>0</v>
      </c>
      <c r="AG18" s="63">
        <f t="shared" si="7"/>
        <v>0</v>
      </c>
      <c r="AH18" s="63">
        <f t="shared" si="7"/>
        <v>0</v>
      </c>
      <c r="AI18" s="63">
        <f t="shared" si="7"/>
        <v>0</v>
      </c>
      <c r="AJ18" s="63">
        <f t="shared" si="7"/>
        <v>0</v>
      </c>
      <c r="AK18" s="63">
        <f t="shared" si="7"/>
        <v>0</v>
      </c>
      <c r="AL18" s="63">
        <f t="shared" si="7"/>
        <v>0</v>
      </c>
      <c r="AM18" s="63">
        <f t="shared" si="7"/>
        <v>0</v>
      </c>
      <c r="AN18" s="63">
        <f t="shared" si="7"/>
        <v>0</v>
      </c>
      <c r="AO18" s="63">
        <f t="shared" si="7"/>
        <v>0</v>
      </c>
      <c r="AP18" s="64">
        <f t="shared" si="7"/>
        <v>0</v>
      </c>
      <c r="AQ18" s="64">
        <f t="shared" si="7"/>
        <v>0</v>
      </c>
      <c r="AR18" s="63">
        <f t="shared" si="7"/>
        <v>0</v>
      </c>
      <c r="AS18" s="63">
        <f t="shared" si="7"/>
        <v>0</v>
      </c>
      <c r="AT18" s="63">
        <f t="shared" si="7"/>
        <v>0</v>
      </c>
      <c r="AU18" s="63">
        <f t="shared" si="7"/>
        <v>0</v>
      </c>
      <c r="AV18" s="63">
        <f t="shared" si="7"/>
        <v>0</v>
      </c>
      <c r="AW18" s="63">
        <f t="shared" si="7"/>
        <v>0</v>
      </c>
      <c r="AX18" s="63">
        <f t="shared" si="7"/>
        <v>0</v>
      </c>
      <c r="AY18" s="63">
        <f t="shared" si="7"/>
        <v>0</v>
      </c>
      <c r="AZ18" s="63">
        <f t="shared" si="7"/>
        <v>0</v>
      </c>
      <c r="BA18" s="63">
        <f t="shared" si="7"/>
        <v>0</v>
      </c>
      <c r="BB18" s="63">
        <f t="shared" si="7"/>
        <v>0</v>
      </c>
      <c r="BC18" s="63">
        <f t="shared" si="7"/>
        <v>0</v>
      </c>
      <c r="BD18" s="63">
        <f t="shared" si="7"/>
        <v>0</v>
      </c>
      <c r="BE18" s="63">
        <f t="shared" si="7"/>
        <v>0</v>
      </c>
      <c r="BF18" s="63">
        <f t="shared" si="7"/>
        <v>0</v>
      </c>
      <c r="BG18" s="63">
        <f t="shared" si="7"/>
        <v>0</v>
      </c>
      <c r="BH18" s="63">
        <f t="shared" si="7"/>
        <v>0</v>
      </c>
      <c r="BI18" s="63">
        <f t="shared" si="7"/>
        <v>0</v>
      </c>
      <c r="BJ18" s="63">
        <f t="shared" si="7"/>
        <v>0</v>
      </c>
      <c r="BK18" s="63">
        <f t="shared" si="7"/>
        <v>0</v>
      </c>
      <c r="BL18" s="63">
        <f t="shared" si="7"/>
        <v>0</v>
      </c>
      <c r="BM18" s="63">
        <f t="shared" si="7"/>
        <v>0</v>
      </c>
      <c r="BN18" s="63">
        <f t="shared" si="7"/>
        <v>0</v>
      </c>
      <c r="BO18" s="63">
        <f t="shared" si="7"/>
        <v>0</v>
      </c>
      <c r="BP18" s="63">
        <f t="shared" si="0"/>
        <v>0</v>
      </c>
      <c r="BQ18" s="63">
        <f t="shared" si="1"/>
        <v>0</v>
      </c>
      <c r="BR18" s="63">
        <f t="shared" si="1"/>
        <v>0</v>
      </c>
      <c r="BS18" s="63">
        <f t="shared" si="1"/>
        <v>0</v>
      </c>
      <c r="BT18" s="63">
        <f t="shared" si="1"/>
        <v>0</v>
      </c>
      <c r="BU18" s="63">
        <f t="shared" si="3"/>
        <v>1</v>
      </c>
    </row>
    <row r="19" spans="1:73" ht="8.25" customHeight="1" x14ac:dyDescent="0.25">
      <c r="A19" s="60">
        <v>1300</v>
      </c>
      <c r="B19" s="61" t="str">
        <f>IFERROR(INDEX(SCNtoISIC!$F:$F,MATCH($A19,SCNtoISIC!$C:$C,0)),0)</f>
        <v>ISIC 13T15</v>
      </c>
      <c r="C19" s="62" t="s">
        <v>226</v>
      </c>
      <c r="D19" s="63">
        <f t="shared" si="7"/>
        <v>2.6387009472259811E-2</v>
      </c>
      <c r="E19" s="63">
        <f t="shared" si="7"/>
        <v>5.6441848871163023E-3</v>
      </c>
      <c r="F19" s="63">
        <f t="shared" si="7"/>
        <v>1.0682999786340004E-4</v>
      </c>
      <c r="G19" s="63">
        <f t="shared" si="7"/>
        <v>9.0805498183890037E-4</v>
      </c>
      <c r="H19" s="63">
        <f t="shared" si="7"/>
        <v>5.8756498824870027E-4</v>
      </c>
      <c r="I19" s="63">
        <f t="shared" si="7"/>
        <v>0</v>
      </c>
      <c r="J19" s="63">
        <f t="shared" si="7"/>
        <v>3.5609999287800013E-5</v>
      </c>
      <c r="K19" s="63">
        <f t="shared" si="7"/>
        <v>0</v>
      </c>
      <c r="L19" s="63">
        <f t="shared" si="7"/>
        <v>5.1634498967310016E-4</v>
      </c>
      <c r="M19" s="63">
        <f t="shared" si="7"/>
        <v>1.1395199772096004E-3</v>
      </c>
      <c r="N19" s="63">
        <f t="shared" si="7"/>
        <v>0</v>
      </c>
      <c r="O19" s="63">
        <f t="shared" si="7"/>
        <v>0</v>
      </c>
      <c r="P19" s="63">
        <f t="shared" si="7"/>
        <v>0.82134463357310727</v>
      </c>
      <c r="Q19" s="63">
        <f t="shared" si="7"/>
        <v>6.7427533651449323E-2</v>
      </c>
      <c r="R19" s="63">
        <f t="shared" si="7"/>
        <v>1.6095719678085606E-2</v>
      </c>
      <c r="S19" s="63">
        <f t="shared" si="7"/>
        <v>0</v>
      </c>
      <c r="T19" s="63">
        <f t="shared" si="7"/>
        <v>1.4065949718681005E-3</v>
      </c>
      <c r="U19" s="63">
        <f t="shared" si="7"/>
        <v>0</v>
      </c>
      <c r="V19" s="63">
        <f t="shared" si="7"/>
        <v>0</v>
      </c>
      <c r="W19" s="63">
        <f t="shared" si="7"/>
        <v>0</v>
      </c>
      <c r="X19" s="63">
        <f t="shared" si="7"/>
        <v>6.6412648671747027E-3</v>
      </c>
      <c r="Y19" s="63">
        <f t="shared" si="7"/>
        <v>3.0268499394630011E-4</v>
      </c>
      <c r="Z19" s="63">
        <f t="shared" si="7"/>
        <v>5.6975998860480021E-4</v>
      </c>
      <c r="AA19" s="63">
        <f t="shared" si="7"/>
        <v>3.7390499252190016E-4</v>
      </c>
      <c r="AB19" s="63">
        <f t="shared" si="7"/>
        <v>1.6487429670251408E-2</v>
      </c>
      <c r="AC19" s="64">
        <f t="shared" si="7"/>
        <v>1.6238159675236806E-3</v>
      </c>
      <c r="AD19" s="64">
        <f t="shared" si="7"/>
        <v>1.0825439783491203E-3</v>
      </c>
      <c r="AE19" s="63">
        <f t="shared" si="7"/>
        <v>0</v>
      </c>
      <c r="AF19" s="63">
        <f t="shared" si="7"/>
        <v>0</v>
      </c>
      <c r="AG19" s="63">
        <f t="shared" si="7"/>
        <v>6.4097998718040021E-4</v>
      </c>
      <c r="AH19" s="63">
        <f t="shared" si="7"/>
        <v>1.9585499608290008E-4</v>
      </c>
      <c r="AI19" s="63">
        <f t="shared" si="7"/>
        <v>1.7804999643900008E-4</v>
      </c>
      <c r="AJ19" s="63">
        <f t="shared" si="7"/>
        <v>3.9170999216580016E-4</v>
      </c>
      <c r="AK19" s="63">
        <f t="shared" si="7"/>
        <v>0</v>
      </c>
      <c r="AL19" s="63">
        <f t="shared" si="7"/>
        <v>8.653229826935404E-3</v>
      </c>
      <c r="AM19" s="63">
        <f t="shared" si="7"/>
        <v>4.2731999145360016E-4</v>
      </c>
      <c r="AN19" s="63">
        <f t="shared" si="7"/>
        <v>1.2392279752154406E-2</v>
      </c>
      <c r="AO19" s="63">
        <f t="shared" si="7"/>
        <v>1.0861049782779004E-3</v>
      </c>
      <c r="AP19" s="64">
        <f t="shared" si="7"/>
        <v>9.4959998100800031E-5</v>
      </c>
      <c r="AQ19" s="64">
        <f t="shared" si="7"/>
        <v>4.7479999050400016E-5</v>
      </c>
      <c r="AR19" s="63">
        <f t="shared" si="7"/>
        <v>5.341499893170002E-5</v>
      </c>
      <c r="AS19" s="63">
        <f t="shared" si="7"/>
        <v>3.1514849369703012E-3</v>
      </c>
      <c r="AT19" s="63">
        <f t="shared" si="7"/>
        <v>1.7092799658144006E-3</v>
      </c>
      <c r="AU19" s="63">
        <f t="shared" si="7"/>
        <v>1.9585499608290008E-4</v>
      </c>
      <c r="AV19" s="63">
        <f t="shared" si="7"/>
        <v>7.1219998575600027E-5</v>
      </c>
      <c r="AW19" s="63">
        <f t="shared" si="7"/>
        <v>0</v>
      </c>
      <c r="AX19" s="63">
        <f t="shared" si="7"/>
        <v>0</v>
      </c>
      <c r="AY19" s="63">
        <f t="shared" si="7"/>
        <v>1.6024499679510005E-4</v>
      </c>
      <c r="AZ19" s="63">
        <f t="shared" si="7"/>
        <v>3.5609999287800013E-5</v>
      </c>
      <c r="BA19" s="63">
        <f t="shared" si="7"/>
        <v>0</v>
      </c>
      <c r="BB19" s="63">
        <f t="shared" si="7"/>
        <v>1.7804999643900007E-5</v>
      </c>
      <c r="BC19" s="63">
        <f t="shared" si="7"/>
        <v>0</v>
      </c>
      <c r="BD19" s="63">
        <f t="shared" si="7"/>
        <v>0</v>
      </c>
      <c r="BE19" s="63">
        <f t="shared" si="7"/>
        <v>0</v>
      </c>
      <c r="BF19" s="63">
        <f t="shared" si="7"/>
        <v>0</v>
      </c>
      <c r="BG19" s="63">
        <f t="shared" si="7"/>
        <v>0</v>
      </c>
      <c r="BH19" s="63">
        <f t="shared" si="7"/>
        <v>1.7804999643900007E-5</v>
      </c>
      <c r="BI19" s="63">
        <f t="shared" si="7"/>
        <v>0</v>
      </c>
      <c r="BJ19" s="63">
        <f t="shared" si="7"/>
        <v>5.8756498824870027E-4</v>
      </c>
      <c r="BK19" s="63">
        <f t="shared" si="7"/>
        <v>0</v>
      </c>
      <c r="BL19" s="63">
        <f t="shared" si="7"/>
        <v>0</v>
      </c>
      <c r="BM19" s="63">
        <f t="shared" si="7"/>
        <v>8.902499821950004E-5</v>
      </c>
      <c r="BN19" s="63">
        <f t="shared" si="7"/>
        <v>5.341499893170002E-5</v>
      </c>
      <c r="BO19" s="63">
        <f t="shared" ref="BO19" si="8">BO98/$BU98</f>
        <v>0</v>
      </c>
      <c r="BP19" s="63">
        <f t="shared" si="0"/>
        <v>3.5609999287800013E-5</v>
      </c>
      <c r="BQ19" s="63">
        <f t="shared" si="1"/>
        <v>0</v>
      </c>
      <c r="BR19" s="63">
        <f t="shared" si="1"/>
        <v>0</v>
      </c>
      <c r="BS19" s="63">
        <f t="shared" si="1"/>
        <v>1.0326899793462003E-3</v>
      </c>
      <c r="BT19" s="63">
        <f t="shared" si="1"/>
        <v>0</v>
      </c>
      <c r="BU19" s="63">
        <f t="shared" si="3"/>
        <v>0.99999999999999989</v>
      </c>
    </row>
    <row r="20" spans="1:73" ht="8.25" customHeight="1" x14ac:dyDescent="0.25">
      <c r="A20" s="60">
        <v>1400</v>
      </c>
      <c r="B20" s="61" t="str">
        <f>IFERROR(INDEX(SCNtoISIC!$F:$F,MATCH($A20,SCNtoISIC!$C:$C,0)),0)</f>
        <v>ISIC 13T15</v>
      </c>
      <c r="C20" s="62" t="s">
        <v>227</v>
      </c>
      <c r="D20" s="63">
        <f t="shared" ref="D20:BO23" si="9">D99/$BU99</f>
        <v>0</v>
      </c>
      <c r="E20" s="63">
        <f t="shared" si="9"/>
        <v>0</v>
      </c>
      <c r="F20" s="63">
        <f t="shared" si="9"/>
        <v>0</v>
      </c>
      <c r="G20" s="63">
        <f t="shared" si="9"/>
        <v>0</v>
      </c>
      <c r="H20" s="63">
        <f t="shared" si="9"/>
        <v>4.8286629432310192E-5</v>
      </c>
      <c r="I20" s="63">
        <f t="shared" si="9"/>
        <v>0</v>
      </c>
      <c r="J20" s="63">
        <f t="shared" si="9"/>
        <v>0</v>
      </c>
      <c r="K20" s="63">
        <f t="shared" si="9"/>
        <v>0</v>
      </c>
      <c r="L20" s="63">
        <f t="shared" si="9"/>
        <v>0</v>
      </c>
      <c r="M20" s="63">
        <f t="shared" si="9"/>
        <v>0</v>
      </c>
      <c r="N20" s="63">
        <f t="shared" si="9"/>
        <v>0</v>
      </c>
      <c r="O20" s="63">
        <f t="shared" si="9"/>
        <v>0</v>
      </c>
      <c r="P20" s="63">
        <f t="shared" si="9"/>
        <v>6.2289751967680145E-3</v>
      </c>
      <c r="Q20" s="63">
        <f t="shared" si="9"/>
        <v>0.97014276746768824</v>
      </c>
      <c r="R20" s="63">
        <f t="shared" si="9"/>
        <v>2.4465225579037163E-3</v>
      </c>
      <c r="S20" s="63">
        <f t="shared" si="9"/>
        <v>0</v>
      </c>
      <c r="T20" s="63">
        <f t="shared" si="9"/>
        <v>0</v>
      </c>
      <c r="U20" s="63">
        <f t="shared" si="9"/>
        <v>0</v>
      </c>
      <c r="V20" s="63">
        <f t="shared" si="9"/>
        <v>0</v>
      </c>
      <c r="W20" s="63">
        <f t="shared" si="9"/>
        <v>0</v>
      </c>
      <c r="X20" s="63">
        <f t="shared" si="9"/>
        <v>0</v>
      </c>
      <c r="Y20" s="63">
        <f t="shared" si="9"/>
        <v>0</v>
      </c>
      <c r="Z20" s="63">
        <f t="shared" si="9"/>
        <v>0</v>
      </c>
      <c r="AA20" s="63">
        <f t="shared" si="9"/>
        <v>0</v>
      </c>
      <c r="AB20" s="63">
        <f t="shared" si="9"/>
        <v>1.7705097458513739E-4</v>
      </c>
      <c r="AC20" s="64">
        <f t="shared" si="9"/>
        <v>0</v>
      </c>
      <c r="AD20" s="64">
        <f t="shared" si="9"/>
        <v>0</v>
      </c>
      <c r="AE20" s="63">
        <f t="shared" si="9"/>
        <v>0</v>
      </c>
      <c r="AF20" s="63">
        <f t="shared" si="9"/>
        <v>0</v>
      </c>
      <c r="AG20" s="63">
        <f t="shared" si="9"/>
        <v>3.2191086288206795E-5</v>
      </c>
      <c r="AH20" s="63">
        <f t="shared" si="9"/>
        <v>0</v>
      </c>
      <c r="AI20" s="63">
        <f t="shared" si="9"/>
        <v>0</v>
      </c>
      <c r="AJ20" s="63">
        <f t="shared" si="9"/>
        <v>0</v>
      </c>
      <c r="AK20" s="63">
        <f t="shared" si="9"/>
        <v>0</v>
      </c>
      <c r="AL20" s="63">
        <f t="shared" si="9"/>
        <v>0</v>
      </c>
      <c r="AM20" s="63">
        <f t="shared" si="9"/>
        <v>0</v>
      </c>
      <c r="AN20" s="63">
        <f t="shared" si="9"/>
        <v>2.3016626696067857E-3</v>
      </c>
      <c r="AO20" s="63">
        <f t="shared" si="9"/>
        <v>0</v>
      </c>
      <c r="AP20" s="64">
        <f t="shared" si="9"/>
        <v>2.1460724192137862E-5</v>
      </c>
      <c r="AQ20" s="64">
        <f t="shared" si="9"/>
        <v>1.0730362096068931E-5</v>
      </c>
      <c r="AR20" s="63">
        <f t="shared" si="9"/>
        <v>6.438217257641359E-5</v>
      </c>
      <c r="AS20" s="63">
        <f t="shared" si="9"/>
        <v>0</v>
      </c>
      <c r="AT20" s="63">
        <f t="shared" si="9"/>
        <v>1.6433549550129569E-2</v>
      </c>
      <c r="AU20" s="63">
        <f t="shared" si="9"/>
        <v>1.4485988829693059E-4</v>
      </c>
      <c r="AV20" s="63">
        <f t="shared" si="9"/>
        <v>0</v>
      </c>
      <c r="AW20" s="63">
        <f t="shared" si="9"/>
        <v>1.1266880200872378E-4</v>
      </c>
      <c r="AX20" s="63">
        <f t="shared" si="9"/>
        <v>4.8286629432310192E-5</v>
      </c>
      <c r="AY20" s="63">
        <f t="shared" si="9"/>
        <v>4.8286629432310192E-5</v>
      </c>
      <c r="AZ20" s="63">
        <f t="shared" si="9"/>
        <v>8.0477715720516987E-5</v>
      </c>
      <c r="BA20" s="63">
        <f t="shared" si="9"/>
        <v>0</v>
      </c>
      <c r="BB20" s="63">
        <f t="shared" si="9"/>
        <v>6.438217257641359E-5</v>
      </c>
      <c r="BC20" s="63">
        <f t="shared" si="9"/>
        <v>3.2191086288206795E-5</v>
      </c>
      <c r="BD20" s="63">
        <f t="shared" si="9"/>
        <v>0</v>
      </c>
      <c r="BE20" s="63">
        <f t="shared" si="9"/>
        <v>2.7362423344975777E-4</v>
      </c>
      <c r="BF20" s="63">
        <f t="shared" si="9"/>
        <v>3.2191086288206795E-5</v>
      </c>
      <c r="BG20" s="63">
        <f t="shared" si="9"/>
        <v>0</v>
      </c>
      <c r="BH20" s="63">
        <f t="shared" si="9"/>
        <v>9.6573258864620385E-5</v>
      </c>
      <c r="BI20" s="63">
        <f t="shared" si="9"/>
        <v>3.2191086288206795E-5</v>
      </c>
      <c r="BJ20" s="63">
        <f t="shared" si="9"/>
        <v>0</v>
      </c>
      <c r="BK20" s="63">
        <f t="shared" si="9"/>
        <v>1.1266880200872378E-4</v>
      </c>
      <c r="BL20" s="63">
        <f t="shared" si="9"/>
        <v>8.0477715720516987E-5</v>
      </c>
      <c r="BM20" s="63">
        <f t="shared" si="9"/>
        <v>0</v>
      </c>
      <c r="BN20" s="63">
        <f t="shared" si="9"/>
        <v>2.0924206087334418E-4</v>
      </c>
      <c r="BO20" s="63">
        <f t="shared" si="9"/>
        <v>0</v>
      </c>
      <c r="BP20" s="63">
        <f t="shared" si="0"/>
        <v>1.6095543144103397E-5</v>
      </c>
      <c r="BQ20" s="63">
        <f t="shared" si="1"/>
        <v>1.6095543144103397E-5</v>
      </c>
      <c r="BR20" s="63">
        <f t="shared" si="1"/>
        <v>8.0477715720516987E-5</v>
      </c>
      <c r="BS20" s="63">
        <f t="shared" si="1"/>
        <v>6.1163063947592908E-4</v>
      </c>
      <c r="BT20" s="63">
        <f t="shared" si="1"/>
        <v>0</v>
      </c>
      <c r="BU20" s="63">
        <f t="shared" si="3"/>
        <v>0.99999999999999989</v>
      </c>
    </row>
    <row r="21" spans="1:73" ht="8.25" customHeight="1" x14ac:dyDescent="0.25">
      <c r="A21" s="60">
        <v>1500</v>
      </c>
      <c r="B21" s="61" t="str">
        <f>IFERROR(INDEX(SCNtoISIC!$F:$F,MATCH($A21,SCNtoISIC!$C:$C,0)),0)</f>
        <v>ISIC 13T15</v>
      </c>
      <c r="C21" s="62" t="s">
        <v>228</v>
      </c>
      <c r="D21" s="63">
        <f t="shared" si="9"/>
        <v>0</v>
      </c>
      <c r="E21" s="63">
        <f t="shared" si="9"/>
        <v>0</v>
      </c>
      <c r="F21" s="63">
        <f t="shared" si="9"/>
        <v>0</v>
      </c>
      <c r="G21" s="63">
        <f t="shared" si="9"/>
        <v>0</v>
      </c>
      <c r="H21" s="63">
        <f t="shared" si="9"/>
        <v>0</v>
      </c>
      <c r="I21" s="63">
        <f t="shared" si="9"/>
        <v>0</v>
      </c>
      <c r="J21" s="63">
        <f t="shared" si="9"/>
        <v>0</v>
      </c>
      <c r="K21" s="63">
        <f t="shared" si="9"/>
        <v>7.0532520530001508E-4</v>
      </c>
      <c r="L21" s="63">
        <f t="shared" si="9"/>
        <v>0</v>
      </c>
      <c r="M21" s="63">
        <f t="shared" si="9"/>
        <v>0</v>
      </c>
      <c r="N21" s="63">
        <f t="shared" si="9"/>
        <v>0</v>
      </c>
      <c r="O21" s="63">
        <f t="shared" si="9"/>
        <v>0</v>
      </c>
      <c r="P21" s="63">
        <f t="shared" si="9"/>
        <v>7.3051539120358704E-4</v>
      </c>
      <c r="Q21" s="63">
        <f t="shared" si="9"/>
        <v>4.1311904881858024E-3</v>
      </c>
      <c r="R21" s="63">
        <f t="shared" si="9"/>
        <v>0.97977228071943168</v>
      </c>
      <c r="S21" s="63">
        <f t="shared" si="9"/>
        <v>0</v>
      </c>
      <c r="T21" s="63">
        <f t="shared" si="9"/>
        <v>9.3203687843216286E-4</v>
      </c>
      <c r="U21" s="63">
        <f t="shared" si="9"/>
        <v>0</v>
      </c>
      <c r="V21" s="63">
        <f t="shared" si="9"/>
        <v>0</v>
      </c>
      <c r="W21" s="63">
        <f t="shared" si="9"/>
        <v>0</v>
      </c>
      <c r="X21" s="63">
        <f t="shared" si="9"/>
        <v>0</v>
      </c>
      <c r="Y21" s="63">
        <f t="shared" si="9"/>
        <v>8.8165650662501893E-4</v>
      </c>
      <c r="Z21" s="63">
        <f t="shared" si="9"/>
        <v>0</v>
      </c>
      <c r="AA21" s="63">
        <f t="shared" si="9"/>
        <v>0</v>
      </c>
      <c r="AB21" s="63">
        <f t="shared" si="9"/>
        <v>4.3830923472215223E-3</v>
      </c>
      <c r="AC21" s="64">
        <f t="shared" si="9"/>
        <v>0</v>
      </c>
      <c r="AD21" s="64">
        <f t="shared" si="9"/>
        <v>0</v>
      </c>
      <c r="AE21" s="63">
        <f t="shared" si="9"/>
        <v>0</v>
      </c>
      <c r="AF21" s="63">
        <f t="shared" si="9"/>
        <v>0</v>
      </c>
      <c r="AG21" s="63">
        <f t="shared" si="9"/>
        <v>3.0228223084286361E-4</v>
      </c>
      <c r="AH21" s="63">
        <f t="shared" si="9"/>
        <v>2.7709204493929165E-4</v>
      </c>
      <c r="AI21" s="63">
        <f t="shared" si="9"/>
        <v>0</v>
      </c>
      <c r="AJ21" s="63">
        <f t="shared" si="9"/>
        <v>0</v>
      </c>
      <c r="AK21" s="63">
        <f t="shared" si="9"/>
        <v>2.519018590357197E-5</v>
      </c>
      <c r="AL21" s="63">
        <f t="shared" si="9"/>
        <v>6.5494483349287115E-4</v>
      </c>
      <c r="AM21" s="63">
        <f t="shared" si="9"/>
        <v>0</v>
      </c>
      <c r="AN21" s="63">
        <f t="shared" si="9"/>
        <v>3.2999143533679279E-3</v>
      </c>
      <c r="AO21" s="63">
        <f t="shared" si="9"/>
        <v>0</v>
      </c>
      <c r="AP21" s="64">
        <f t="shared" si="9"/>
        <v>1.5114111542143181E-4</v>
      </c>
      <c r="AQ21" s="64">
        <f t="shared" si="9"/>
        <v>7.5570557710715903E-5</v>
      </c>
      <c r="AR21" s="63">
        <f t="shared" si="9"/>
        <v>0</v>
      </c>
      <c r="AS21" s="63">
        <f t="shared" si="9"/>
        <v>1.2595092951785984E-4</v>
      </c>
      <c r="AT21" s="63">
        <f t="shared" si="9"/>
        <v>3.148773237946496E-3</v>
      </c>
      <c r="AU21" s="63">
        <f t="shared" si="9"/>
        <v>0</v>
      </c>
      <c r="AV21" s="63">
        <f t="shared" si="9"/>
        <v>0</v>
      </c>
      <c r="AW21" s="63">
        <f t="shared" si="9"/>
        <v>0</v>
      </c>
      <c r="AX21" s="63">
        <f t="shared" si="9"/>
        <v>0</v>
      </c>
      <c r="AY21" s="63">
        <f t="shared" si="9"/>
        <v>0</v>
      </c>
      <c r="AZ21" s="63">
        <f t="shared" si="9"/>
        <v>0</v>
      </c>
      <c r="BA21" s="63">
        <f t="shared" si="9"/>
        <v>0</v>
      </c>
      <c r="BB21" s="63">
        <f t="shared" si="9"/>
        <v>0</v>
      </c>
      <c r="BC21" s="63">
        <f t="shared" si="9"/>
        <v>0</v>
      </c>
      <c r="BD21" s="63">
        <f t="shared" si="9"/>
        <v>2.519018590357197E-5</v>
      </c>
      <c r="BE21" s="63">
        <f t="shared" si="9"/>
        <v>0</v>
      </c>
      <c r="BF21" s="63">
        <f t="shared" si="9"/>
        <v>0</v>
      </c>
      <c r="BG21" s="63">
        <f t="shared" si="9"/>
        <v>0</v>
      </c>
      <c r="BH21" s="63">
        <f t="shared" si="9"/>
        <v>0</v>
      </c>
      <c r="BI21" s="63">
        <f t="shared" si="9"/>
        <v>0</v>
      </c>
      <c r="BJ21" s="63">
        <f t="shared" si="9"/>
        <v>0</v>
      </c>
      <c r="BK21" s="63">
        <f t="shared" si="9"/>
        <v>0</v>
      </c>
      <c r="BL21" s="63">
        <f t="shared" si="9"/>
        <v>1.5114111542143181E-4</v>
      </c>
      <c r="BM21" s="63">
        <f t="shared" si="9"/>
        <v>2.2671167313214772E-4</v>
      </c>
      <c r="BN21" s="63">
        <f t="shared" si="9"/>
        <v>0</v>
      </c>
      <c r="BO21" s="63">
        <f t="shared" si="9"/>
        <v>0</v>
      </c>
      <c r="BP21" s="63">
        <f t="shared" si="0"/>
        <v>0</v>
      </c>
      <c r="BQ21" s="63">
        <f t="shared" si="1"/>
        <v>0</v>
      </c>
      <c r="BR21" s="63">
        <f t="shared" si="1"/>
        <v>0</v>
      </c>
      <c r="BS21" s="63">
        <f t="shared" si="1"/>
        <v>0</v>
      </c>
      <c r="BT21" s="63">
        <f t="shared" si="1"/>
        <v>0</v>
      </c>
      <c r="BU21" s="63">
        <f t="shared" si="3"/>
        <v>0.99999999999999978</v>
      </c>
    </row>
    <row r="22" spans="1:73" ht="8.25" customHeight="1" x14ac:dyDescent="0.25">
      <c r="A22" s="60">
        <v>1600</v>
      </c>
      <c r="B22" s="61" t="str">
        <f>IFERROR(INDEX(SCNtoISIC!$F:$F,MATCH($A22,SCNtoISIC!$C:$C,0)),0)</f>
        <v>ISIC 16</v>
      </c>
      <c r="C22" s="43" t="s">
        <v>229</v>
      </c>
      <c r="D22" s="65">
        <f t="shared" si="9"/>
        <v>7.1530758226037196E-4</v>
      </c>
      <c r="E22" s="65">
        <f t="shared" si="9"/>
        <v>9.0354641969731192E-4</v>
      </c>
      <c r="F22" s="65">
        <f t="shared" si="9"/>
        <v>1.8823883743693999E-4</v>
      </c>
      <c r="G22" s="65">
        <f t="shared" si="9"/>
        <v>0</v>
      </c>
      <c r="H22" s="65">
        <f t="shared" si="9"/>
        <v>0</v>
      </c>
      <c r="I22" s="65">
        <f t="shared" si="9"/>
        <v>0</v>
      </c>
      <c r="J22" s="65">
        <f t="shared" si="9"/>
        <v>0</v>
      </c>
      <c r="K22" s="65">
        <f t="shared" si="9"/>
        <v>0</v>
      </c>
      <c r="L22" s="65">
        <f t="shared" si="9"/>
        <v>0</v>
      </c>
      <c r="M22" s="65">
        <f t="shared" si="9"/>
        <v>2.63534372411716E-4</v>
      </c>
      <c r="N22" s="65">
        <f t="shared" si="9"/>
        <v>7.5295534974775989E-5</v>
      </c>
      <c r="O22" s="65">
        <f t="shared" si="9"/>
        <v>0</v>
      </c>
      <c r="P22" s="65">
        <f t="shared" si="9"/>
        <v>5.6471651231082001E-4</v>
      </c>
      <c r="Q22" s="65">
        <f t="shared" si="9"/>
        <v>0</v>
      </c>
      <c r="R22" s="65">
        <f t="shared" si="9"/>
        <v>0</v>
      </c>
      <c r="S22" s="65">
        <f t="shared" si="9"/>
        <v>0.96092161734809123</v>
      </c>
      <c r="T22" s="65">
        <f t="shared" si="9"/>
        <v>5.0824486107973795E-3</v>
      </c>
      <c r="U22" s="65">
        <f t="shared" si="9"/>
        <v>0</v>
      </c>
      <c r="V22" s="65">
        <f t="shared" si="9"/>
        <v>0</v>
      </c>
      <c r="W22" s="65">
        <f t="shared" si="9"/>
        <v>0</v>
      </c>
      <c r="X22" s="65">
        <f t="shared" si="9"/>
        <v>0</v>
      </c>
      <c r="Y22" s="65">
        <f t="shared" si="9"/>
        <v>0</v>
      </c>
      <c r="Z22" s="65">
        <f t="shared" si="9"/>
        <v>0</v>
      </c>
      <c r="AA22" s="65">
        <f t="shared" si="9"/>
        <v>0</v>
      </c>
      <c r="AB22" s="65">
        <f t="shared" si="9"/>
        <v>1.12943302462164E-3</v>
      </c>
      <c r="AC22" s="64">
        <f t="shared" si="9"/>
        <v>0</v>
      </c>
      <c r="AD22" s="64">
        <f t="shared" si="9"/>
        <v>0</v>
      </c>
      <c r="AE22" s="65">
        <f t="shared" si="9"/>
        <v>0</v>
      </c>
      <c r="AF22" s="65">
        <f t="shared" si="9"/>
        <v>0</v>
      </c>
      <c r="AG22" s="65">
        <f t="shared" si="9"/>
        <v>2.1459227467811159E-3</v>
      </c>
      <c r="AH22" s="65">
        <f t="shared" si="9"/>
        <v>0</v>
      </c>
      <c r="AI22" s="65">
        <f t="shared" si="9"/>
        <v>0</v>
      </c>
      <c r="AJ22" s="65">
        <f t="shared" si="9"/>
        <v>9.0354641969731192E-4</v>
      </c>
      <c r="AK22" s="65">
        <f t="shared" si="9"/>
        <v>3.7647767487387995E-5</v>
      </c>
      <c r="AL22" s="65">
        <f t="shared" si="9"/>
        <v>0</v>
      </c>
      <c r="AM22" s="65">
        <f t="shared" si="9"/>
        <v>2.63534372411716E-4</v>
      </c>
      <c r="AN22" s="65">
        <f t="shared" si="9"/>
        <v>1.0729613733905579E-2</v>
      </c>
      <c r="AO22" s="65">
        <f t="shared" si="9"/>
        <v>0</v>
      </c>
      <c r="AP22" s="64">
        <f t="shared" si="9"/>
        <v>3.0118213989910396E-4</v>
      </c>
      <c r="AQ22" s="64">
        <f t="shared" si="9"/>
        <v>1.5059106994955198E-4</v>
      </c>
      <c r="AR22" s="65">
        <f t="shared" si="9"/>
        <v>0</v>
      </c>
      <c r="AS22" s="65">
        <f t="shared" si="9"/>
        <v>5.1577441457721553E-3</v>
      </c>
      <c r="AT22" s="65">
        <f t="shared" si="9"/>
        <v>9.6378284767713266E-3</v>
      </c>
      <c r="AU22" s="65">
        <f t="shared" si="9"/>
        <v>0</v>
      </c>
      <c r="AV22" s="65">
        <f t="shared" si="9"/>
        <v>0</v>
      </c>
      <c r="AW22" s="65">
        <f t="shared" si="9"/>
        <v>0</v>
      </c>
      <c r="AX22" s="65">
        <f t="shared" si="9"/>
        <v>0</v>
      </c>
      <c r="AY22" s="65">
        <f t="shared" si="9"/>
        <v>0</v>
      </c>
      <c r="AZ22" s="65">
        <f t="shared" si="9"/>
        <v>0</v>
      </c>
      <c r="BA22" s="65">
        <f t="shared" si="9"/>
        <v>0</v>
      </c>
      <c r="BB22" s="65">
        <f t="shared" si="9"/>
        <v>1.1294330246216399E-4</v>
      </c>
      <c r="BC22" s="65">
        <f t="shared" si="9"/>
        <v>0</v>
      </c>
      <c r="BD22" s="65">
        <f t="shared" si="9"/>
        <v>0</v>
      </c>
      <c r="BE22" s="65">
        <f t="shared" si="9"/>
        <v>0</v>
      </c>
      <c r="BF22" s="65">
        <f t="shared" si="9"/>
        <v>3.0118213989910396E-4</v>
      </c>
      <c r="BG22" s="65">
        <f t="shared" si="9"/>
        <v>0</v>
      </c>
      <c r="BH22" s="65">
        <f t="shared" si="9"/>
        <v>0</v>
      </c>
      <c r="BI22" s="65">
        <f t="shared" si="9"/>
        <v>0</v>
      </c>
      <c r="BJ22" s="65">
        <f t="shared" si="9"/>
        <v>0</v>
      </c>
      <c r="BK22" s="65">
        <f t="shared" si="9"/>
        <v>1.1294330246216399E-4</v>
      </c>
      <c r="BL22" s="65">
        <f t="shared" si="9"/>
        <v>0</v>
      </c>
      <c r="BM22" s="65">
        <f t="shared" si="9"/>
        <v>0</v>
      </c>
      <c r="BN22" s="65">
        <f t="shared" si="9"/>
        <v>0</v>
      </c>
      <c r="BO22" s="65">
        <f t="shared" si="9"/>
        <v>0</v>
      </c>
      <c r="BP22" s="65">
        <f t="shared" si="0"/>
        <v>0</v>
      </c>
      <c r="BQ22" s="65">
        <f t="shared" si="1"/>
        <v>0</v>
      </c>
      <c r="BR22" s="65">
        <f t="shared" si="1"/>
        <v>0</v>
      </c>
      <c r="BS22" s="65">
        <f t="shared" si="1"/>
        <v>3.0118213989910396E-4</v>
      </c>
      <c r="BT22" s="65">
        <f t="shared" si="1"/>
        <v>0</v>
      </c>
      <c r="BU22" s="65">
        <f t="shared" si="3"/>
        <v>1.0000000000000002</v>
      </c>
    </row>
    <row r="23" spans="1:73" ht="8.25" customHeight="1" x14ac:dyDescent="0.25">
      <c r="A23" s="60">
        <v>1700</v>
      </c>
      <c r="B23" s="61" t="str">
        <f>IFERROR(INDEX(SCNtoISIC!$F:$F,MATCH($A23,SCNtoISIC!$C:$C,0)),0)</f>
        <v>ISIC 17T18</v>
      </c>
      <c r="C23" s="43" t="s">
        <v>230</v>
      </c>
      <c r="D23" s="65">
        <f t="shared" si="9"/>
        <v>1.2007684918347742E-4</v>
      </c>
      <c r="E23" s="65">
        <f t="shared" si="9"/>
        <v>3.6023054755043229E-5</v>
      </c>
      <c r="F23" s="65">
        <f t="shared" si="9"/>
        <v>0</v>
      </c>
      <c r="G23" s="65">
        <f t="shared" si="9"/>
        <v>0</v>
      </c>
      <c r="H23" s="65">
        <f t="shared" si="9"/>
        <v>4.803073967339097E-5</v>
      </c>
      <c r="I23" s="65">
        <f t="shared" si="9"/>
        <v>7.2046109510086459E-5</v>
      </c>
      <c r="J23" s="65">
        <f t="shared" si="9"/>
        <v>2.4015369836695485E-5</v>
      </c>
      <c r="K23" s="65">
        <f t="shared" si="9"/>
        <v>7.6849183477425552E-4</v>
      </c>
      <c r="L23" s="65">
        <f t="shared" si="9"/>
        <v>1.2007684918347743E-5</v>
      </c>
      <c r="M23" s="65">
        <f t="shared" si="9"/>
        <v>7.2046109510086451E-4</v>
      </c>
      <c r="N23" s="65">
        <f t="shared" si="9"/>
        <v>1.5609990393852064E-4</v>
      </c>
      <c r="O23" s="65">
        <f t="shared" si="9"/>
        <v>5.2833813640730065E-4</v>
      </c>
      <c r="P23" s="65">
        <f t="shared" si="9"/>
        <v>2.2814601344860712E-4</v>
      </c>
      <c r="Q23" s="65">
        <f t="shared" si="9"/>
        <v>1.2007684918347742E-4</v>
      </c>
      <c r="R23" s="65">
        <f t="shared" si="9"/>
        <v>1.2007684918347742E-4</v>
      </c>
      <c r="S23" s="65">
        <f t="shared" si="9"/>
        <v>8.6455331412103745E-4</v>
      </c>
      <c r="T23" s="65">
        <f t="shared" si="9"/>
        <v>0.9446325648414986</v>
      </c>
      <c r="U23" s="65">
        <f t="shared" si="9"/>
        <v>6.6642651296829969E-3</v>
      </c>
      <c r="V23" s="65">
        <f t="shared" si="9"/>
        <v>2.0413064361191164E-4</v>
      </c>
      <c r="W23" s="65">
        <f t="shared" si="9"/>
        <v>6.0038424591738711E-5</v>
      </c>
      <c r="X23" s="65">
        <f t="shared" si="9"/>
        <v>8.40537944284342E-5</v>
      </c>
      <c r="Y23" s="65">
        <f t="shared" si="9"/>
        <v>1.0326609029779059E-3</v>
      </c>
      <c r="Z23" s="65">
        <f t="shared" si="9"/>
        <v>1.0242555235350625E-2</v>
      </c>
      <c r="AA23" s="65">
        <f t="shared" si="9"/>
        <v>1.9212295869356388E-4</v>
      </c>
      <c r="AB23" s="65">
        <f t="shared" si="9"/>
        <v>6.5561959654178671E-3</v>
      </c>
      <c r="AC23" s="64">
        <f t="shared" si="9"/>
        <v>9.7262247838616719E-4</v>
      </c>
      <c r="AD23" s="64">
        <f t="shared" si="9"/>
        <v>6.4841498559077809E-4</v>
      </c>
      <c r="AE23" s="65">
        <f t="shared" si="9"/>
        <v>2.4015369836695485E-5</v>
      </c>
      <c r="AF23" s="65">
        <f t="shared" si="9"/>
        <v>1.2007684918347742E-4</v>
      </c>
      <c r="AG23" s="65">
        <f t="shared" si="9"/>
        <v>3.4822286263208455E-4</v>
      </c>
      <c r="AH23" s="65">
        <f t="shared" si="9"/>
        <v>3.9625360230547552E-4</v>
      </c>
      <c r="AI23" s="65">
        <f t="shared" si="9"/>
        <v>3.8424591738712776E-4</v>
      </c>
      <c r="AJ23" s="65">
        <f t="shared" si="9"/>
        <v>5.0432276657060514E-4</v>
      </c>
      <c r="AK23" s="65">
        <f t="shared" si="9"/>
        <v>3.0019212295869359E-4</v>
      </c>
      <c r="AL23" s="65">
        <f t="shared" si="9"/>
        <v>2.0413064361191164E-4</v>
      </c>
      <c r="AM23" s="65">
        <f t="shared" si="9"/>
        <v>3.6023054755043229E-5</v>
      </c>
      <c r="AN23" s="65">
        <f t="shared" si="9"/>
        <v>1.0686839577329491E-3</v>
      </c>
      <c r="AO23" s="65">
        <f t="shared" si="9"/>
        <v>0</v>
      </c>
      <c r="AP23" s="64">
        <f t="shared" si="9"/>
        <v>3.202049311559398E-5</v>
      </c>
      <c r="AQ23" s="64">
        <f t="shared" si="9"/>
        <v>1.601024655779699E-5</v>
      </c>
      <c r="AR23" s="65">
        <f t="shared" si="9"/>
        <v>7.2046109510086459E-5</v>
      </c>
      <c r="AS23" s="65">
        <f t="shared" si="9"/>
        <v>4.0826128722382327E-4</v>
      </c>
      <c r="AT23" s="65">
        <f t="shared" si="9"/>
        <v>5.9558117195004801E-3</v>
      </c>
      <c r="AU23" s="65">
        <f t="shared" si="9"/>
        <v>1.681075888568684E-4</v>
      </c>
      <c r="AV23" s="65">
        <f t="shared" si="9"/>
        <v>1.2007684918347743E-5</v>
      </c>
      <c r="AW23" s="65">
        <f t="shared" si="9"/>
        <v>0</v>
      </c>
      <c r="AX23" s="65">
        <f t="shared" si="9"/>
        <v>7.2046109510086459E-5</v>
      </c>
      <c r="AY23" s="65">
        <f t="shared" si="9"/>
        <v>6.0038424591738711E-5</v>
      </c>
      <c r="AZ23" s="65">
        <f t="shared" si="9"/>
        <v>3.6023054755043225E-4</v>
      </c>
      <c r="BA23" s="65">
        <f t="shared" si="9"/>
        <v>1.7170989433237271E-3</v>
      </c>
      <c r="BB23" s="65">
        <f t="shared" si="9"/>
        <v>1.8011527377521613E-4</v>
      </c>
      <c r="BC23" s="65">
        <f t="shared" si="9"/>
        <v>3.6023054755043229E-5</v>
      </c>
      <c r="BD23" s="65">
        <f t="shared" si="9"/>
        <v>4.6829971181556193E-4</v>
      </c>
      <c r="BE23" s="65">
        <f t="shared" si="9"/>
        <v>2.4015369836695487E-3</v>
      </c>
      <c r="BF23" s="65">
        <f t="shared" si="9"/>
        <v>4.0826128722382327E-4</v>
      </c>
      <c r="BG23" s="65">
        <f t="shared" si="9"/>
        <v>1.6690682036503363E-3</v>
      </c>
      <c r="BH23" s="65">
        <f t="shared" si="9"/>
        <v>6.0038424591738718E-4</v>
      </c>
      <c r="BI23" s="65">
        <f t="shared" si="9"/>
        <v>4.5629202689721423E-4</v>
      </c>
      <c r="BJ23" s="65">
        <f t="shared" si="9"/>
        <v>6.3640730067243039E-4</v>
      </c>
      <c r="BK23" s="65">
        <f t="shared" si="9"/>
        <v>1.9452449567723344E-3</v>
      </c>
      <c r="BL23" s="65">
        <f t="shared" si="9"/>
        <v>2.4015369836695485E-5</v>
      </c>
      <c r="BM23" s="65">
        <f t="shared" si="9"/>
        <v>6.9644572526416911E-4</v>
      </c>
      <c r="BN23" s="65">
        <f t="shared" si="9"/>
        <v>8.7656099903938526E-4</v>
      </c>
      <c r="BO23" s="65">
        <f t="shared" ref="BO23:BT38" si="10">BO102/$BU102</f>
        <v>5.6436119116234386E-4</v>
      </c>
      <c r="BP23" s="65">
        <f t="shared" si="10"/>
        <v>8.40537944284342E-5</v>
      </c>
      <c r="BQ23" s="65">
        <f t="shared" si="10"/>
        <v>1.0926993275696445E-3</v>
      </c>
      <c r="BR23" s="65">
        <f t="shared" si="10"/>
        <v>1.2007684918347743E-5</v>
      </c>
      <c r="BS23" s="65">
        <f t="shared" si="10"/>
        <v>4.8030739673390969E-4</v>
      </c>
      <c r="BT23" s="65">
        <f t="shared" si="10"/>
        <v>0</v>
      </c>
      <c r="BU23" s="65">
        <f t="shared" si="3"/>
        <v>1</v>
      </c>
    </row>
    <row r="24" spans="1:73" ht="8.25" customHeight="1" x14ac:dyDescent="0.25">
      <c r="A24" s="60">
        <v>1800</v>
      </c>
      <c r="B24" s="61" t="str">
        <f>IFERROR(INDEX(SCNtoISIC!$F:$F,MATCH($A24,SCNtoISIC!$C:$C,0)),0)</f>
        <v>ISIC 17T18</v>
      </c>
      <c r="C24" s="43" t="s">
        <v>231</v>
      </c>
      <c r="D24" s="65">
        <f t="shared" ref="D24:BO27" si="11">D103/$BU103</f>
        <v>0</v>
      </c>
      <c r="E24" s="65">
        <f t="shared" si="11"/>
        <v>0</v>
      </c>
      <c r="F24" s="65">
        <f t="shared" si="11"/>
        <v>0</v>
      </c>
      <c r="G24" s="65">
        <f t="shared" si="11"/>
        <v>0</v>
      </c>
      <c r="H24" s="65">
        <f t="shared" si="11"/>
        <v>0</v>
      </c>
      <c r="I24" s="65">
        <f t="shared" si="11"/>
        <v>0</v>
      </c>
      <c r="J24" s="65">
        <f t="shared" si="11"/>
        <v>0</v>
      </c>
      <c r="K24" s="65">
        <f t="shared" si="11"/>
        <v>5.1956149010235359E-5</v>
      </c>
      <c r="L24" s="65">
        <f t="shared" si="11"/>
        <v>0</v>
      </c>
      <c r="M24" s="65">
        <f t="shared" si="11"/>
        <v>5.1956149010235359E-5</v>
      </c>
      <c r="N24" s="65">
        <f t="shared" si="11"/>
        <v>2.0782459604094144E-4</v>
      </c>
      <c r="O24" s="65">
        <f t="shared" si="11"/>
        <v>0</v>
      </c>
      <c r="P24" s="65">
        <f t="shared" si="11"/>
        <v>4.6760534109211826E-4</v>
      </c>
      <c r="Q24" s="65">
        <f t="shared" si="11"/>
        <v>0</v>
      </c>
      <c r="R24" s="65">
        <f t="shared" si="11"/>
        <v>9.871668311944718E-4</v>
      </c>
      <c r="S24" s="65">
        <f t="shared" si="11"/>
        <v>0</v>
      </c>
      <c r="T24" s="65">
        <f t="shared" si="11"/>
        <v>1.5898581597132019E-2</v>
      </c>
      <c r="U24" s="65">
        <f t="shared" si="11"/>
        <v>0.91011586221229279</v>
      </c>
      <c r="V24" s="65">
        <f t="shared" si="11"/>
        <v>0</v>
      </c>
      <c r="W24" s="65">
        <f t="shared" si="11"/>
        <v>0</v>
      </c>
      <c r="X24" s="65">
        <f t="shared" si="11"/>
        <v>0</v>
      </c>
      <c r="Y24" s="65">
        <f t="shared" si="11"/>
        <v>4.6760534109211826E-4</v>
      </c>
      <c r="Z24" s="65">
        <f t="shared" si="11"/>
        <v>1.0599054398088014E-2</v>
      </c>
      <c r="AA24" s="65">
        <f t="shared" si="11"/>
        <v>0</v>
      </c>
      <c r="AB24" s="65">
        <f t="shared" si="11"/>
        <v>3.8967111757676519E-3</v>
      </c>
      <c r="AC24" s="64">
        <f t="shared" si="11"/>
        <v>0</v>
      </c>
      <c r="AD24" s="64">
        <f t="shared" si="11"/>
        <v>0</v>
      </c>
      <c r="AE24" s="65">
        <f t="shared" si="11"/>
        <v>0</v>
      </c>
      <c r="AF24" s="65">
        <f t="shared" si="11"/>
        <v>0</v>
      </c>
      <c r="AG24" s="65">
        <f t="shared" si="11"/>
        <v>3.6369304307164754E-4</v>
      </c>
      <c r="AH24" s="65">
        <f t="shared" si="11"/>
        <v>8.3129838416376575E-4</v>
      </c>
      <c r="AI24" s="65">
        <f t="shared" si="11"/>
        <v>5.1956149010235365E-4</v>
      </c>
      <c r="AJ24" s="65">
        <f t="shared" si="11"/>
        <v>0</v>
      </c>
      <c r="AK24" s="65">
        <f t="shared" si="11"/>
        <v>0</v>
      </c>
      <c r="AL24" s="65">
        <f t="shared" si="11"/>
        <v>0</v>
      </c>
      <c r="AM24" s="65">
        <f t="shared" si="11"/>
        <v>0</v>
      </c>
      <c r="AN24" s="65">
        <f t="shared" si="11"/>
        <v>3.1173689406141216E-4</v>
      </c>
      <c r="AO24" s="65">
        <f t="shared" si="11"/>
        <v>0</v>
      </c>
      <c r="AP24" s="64">
        <f t="shared" si="11"/>
        <v>0</v>
      </c>
      <c r="AQ24" s="64">
        <f t="shared" si="11"/>
        <v>0</v>
      </c>
      <c r="AR24" s="65">
        <f t="shared" si="11"/>
        <v>0</v>
      </c>
      <c r="AS24" s="65">
        <f t="shared" si="11"/>
        <v>0</v>
      </c>
      <c r="AT24" s="65">
        <f t="shared" si="11"/>
        <v>2.4575258481841326E-2</v>
      </c>
      <c r="AU24" s="65">
        <f t="shared" si="11"/>
        <v>0</v>
      </c>
      <c r="AV24" s="65">
        <f t="shared" si="11"/>
        <v>0</v>
      </c>
      <c r="AW24" s="65">
        <f t="shared" si="11"/>
        <v>5.1956149010235359E-5</v>
      </c>
      <c r="AX24" s="65">
        <f t="shared" si="11"/>
        <v>0</v>
      </c>
      <c r="AY24" s="65">
        <f t="shared" si="11"/>
        <v>0</v>
      </c>
      <c r="AZ24" s="65">
        <f t="shared" si="11"/>
        <v>5.1956149010235359E-5</v>
      </c>
      <c r="BA24" s="65">
        <f t="shared" si="11"/>
        <v>1.9171818984776847E-2</v>
      </c>
      <c r="BB24" s="65">
        <f t="shared" si="11"/>
        <v>2.5978074505117682E-4</v>
      </c>
      <c r="BC24" s="65">
        <f t="shared" si="11"/>
        <v>5.7151763911258893E-4</v>
      </c>
      <c r="BD24" s="65">
        <f t="shared" si="11"/>
        <v>1.2469475762456486E-3</v>
      </c>
      <c r="BE24" s="65">
        <f t="shared" si="11"/>
        <v>1.5586844703070609E-3</v>
      </c>
      <c r="BF24" s="65">
        <f t="shared" si="11"/>
        <v>6.2347378812282431E-4</v>
      </c>
      <c r="BG24" s="65">
        <f t="shared" si="11"/>
        <v>7.7934223515353047E-4</v>
      </c>
      <c r="BH24" s="65">
        <f t="shared" si="11"/>
        <v>3.1173689406141216E-4</v>
      </c>
      <c r="BI24" s="65">
        <f t="shared" si="11"/>
        <v>2.8575881955629451E-3</v>
      </c>
      <c r="BJ24" s="65">
        <f t="shared" si="11"/>
        <v>5.1956149010235359E-5</v>
      </c>
      <c r="BK24" s="65">
        <f t="shared" si="11"/>
        <v>1.2469475762456486E-3</v>
      </c>
      <c r="BL24" s="65">
        <f t="shared" si="11"/>
        <v>0</v>
      </c>
      <c r="BM24" s="65">
        <f t="shared" si="11"/>
        <v>6.754299371330597E-4</v>
      </c>
      <c r="BN24" s="65">
        <f t="shared" si="11"/>
        <v>1.0391229802047072E-4</v>
      </c>
      <c r="BO24" s="65">
        <f t="shared" si="11"/>
        <v>0</v>
      </c>
      <c r="BP24" s="65">
        <f t="shared" si="10"/>
        <v>1.0391229802047072E-4</v>
      </c>
      <c r="BQ24" s="65">
        <f t="shared" si="10"/>
        <v>0</v>
      </c>
      <c r="BR24" s="65">
        <f t="shared" si="10"/>
        <v>5.7151763911258893E-4</v>
      </c>
      <c r="BS24" s="65">
        <f t="shared" si="10"/>
        <v>4.1564919208188287E-4</v>
      </c>
      <c r="BT24" s="65">
        <f t="shared" si="10"/>
        <v>0</v>
      </c>
      <c r="BU24" s="65">
        <f t="shared" si="3"/>
        <v>0.99999999999999956</v>
      </c>
    </row>
    <row r="25" spans="1:73" ht="8.25" customHeight="1" x14ac:dyDescent="0.25">
      <c r="A25" s="60">
        <v>1991</v>
      </c>
      <c r="B25" s="61" t="str">
        <f>IFERROR(INDEX(SCNtoISIC!$F:$F,MATCH($A25,SCNtoISIC!$C:$C,0)),0)</f>
        <v>ISIC 19</v>
      </c>
      <c r="C25" s="43" t="s">
        <v>232</v>
      </c>
      <c r="D25" s="65">
        <f t="shared" si="11"/>
        <v>4.3572668317586657E-4</v>
      </c>
      <c r="E25" s="65">
        <f t="shared" si="11"/>
        <v>2.5659460231467699E-4</v>
      </c>
      <c r="F25" s="65">
        <f t="shared" si="11"/>
        <v>2.4207037954214807E-5</v>
      </c>
      <c r="G25" s="65">
        <f t="shared" si="11"/>
        <v>1.1135237458938811E-4</v>
      </c>
      <c r="H25" s="65">
        <f t="shared" si="11"/>
        <v>6.1776360859156195E-3</v>
      </c>
      <c r="I25" s="65">
        <f t="shared" si="11"/>
        <v>1.8881489604287552E-4</v>
      </c>
      <c r="J25" s="65">
        <f t="shared" si="11"/>
        <v>8.2303929044330346E-5</v>
      </c>
      <c r="K25" s="65">
        <f t="shared" si="11"/>
        <v>6.051759488553702E-5</v>
      </c>
      <c r="L25" s="65">
        <f t="shared" si="11"/>
        <v>0</v>
      </c>
      <c r="M25" s="65">
        <f t="shared" si="11"/>
        <v>2.5175319472383402E-4</v>
      </c>
      <c r="N25" s="65">
        <f t="shared" si="11"/>
        <v>2.4207037954214807E-5</v>
      </c>
      <c r="O25" s="65">
        <f t="shared" si="11"/>
        <v>0</v>
      </c>
      <c r="P25" s="65">
        <f t="shared" si="11"/>
        <v>2.4207037954214807E-5</v>
      </c>
      <c r="Q25" s="65">
        <f t="shared" si="11"/>
        <v>0</v>
      </c>
      <c r="R25" s="65">
        <f t="shared" si="11"/>
        <v>6.051759488553702E-5</v>
      </c>
      <c r="S25" s="65">
        <f t="shared" si="11"/>
        <v>2.4207037954214809E-6</v>
      </c>
      <c r="T25" s="65">
        <f t="shared" si="11"/>
        <v>2.7596023267804882E-4</v>
      </c>
      <c r="U25" s="65">
        <f t="shared" si="11"/>
        <v>0</v>
      </c>
      <c r="V25" s="65">
        <f t="shared" si="11"/>
        <v>0.9365581949295938</v>
      </c>
      <c r="W25" s="65">
        <f t="shared" si="11"/>
        <v>0</v>
      </c>
      <c r="X25" s="65">
        <f t="shared" si="11"/>
        <v>2.6765721865975315E-2</v>
      </c>
      <c r="Y25" s="65">
        <f t="shared" si="11"/>
        <v>1.2999179381413353E-3</v>
      </c>
      <c r="Z25" s="65">
        <f t="shared" si="11"/>
        <v>4.7203724010718876E-4</v>
      </c>
      <c r="AA25" s="65">
        <f t="shared" si="11"/>
        <v>4.8414075908429618E-6</v>
      </c>
      <c r="AB25" s="65">
        <f t="shared" si="11"/>
        <v>6.0759665265079166E-4</v>
      </c>
      <c r="AC25" s="64">
        <f t="shared" si="11"/>
        <v>1.278131603982542E-3</v>
      </c>
      <c r="AD25" s="64">
        <f t="shared" si="11"/>
        <v>8.5208773598836125E-4</v>
      </c>
      <c r="AE25" s="65">
        <f t="shared" si="11"/>
        <v>1.1546757104160463E-3</v>
      </c>
      <c r="AF25" s="65">
        <f t="shared" si="11"/>
        <v>2.0091841501998292E-4</v>
      </c>
      <c r="AG25" s="65">
        <f t="shared" si="11"/>
        <v>7.0200410067222947E-5</v>
      </c>
      <c r="AH25" s="65">
        <f t="shared" si="11"/>
        <v>0</v>
      </c>
      <c r="AI25" s="65">
        <f t="shared" si="11"/>
        <v>3.2437430858647841E-4</v>
      </c>
      <c r="AJ25" s="65">
        <f t="shared" si="11"/>
        <v>1.5976645049781775E-4</v>
      </c>
      <c r="AK25" s="65">
        <f t="shared" si="11"/>
        <v>7.0200410067222947E-5</v>
      </c>
      <c r="AL25" s="65">
        <f t="shared" si="11"/>
        <v>1.0409026320312367E-4</v>
      </c>
      <c r="AM25" s="65">
        <f t="shared" si="11"/>
        <v>2.4207037954214809E-6</v>
      </c>
      <c r="AN25" s="65">
        <f t="shared" si="11"/>
        <v>8.4724632839751831E-5</v>
      </c>
      <c r="AO25" s="65">
        <f t="shared" si="11"/>
        <v>8.9566040430594788E-5</v>
      </c>
      <c r="AP25" s="64">
        <f t="shared" si="11"/>
        <v>2.5982220737523894E-4</v>
      </c>
      <c r="AQ25" s="64">
        <f t="shared" si="11"/>
        <v>1.2991110368761947E-4</v>
      </c>
      <c r="AR25" s="65">
        <f t="shared" si="11"/>
        <v>5.8096891090115542E-5</v>
      </c>
      <c r="AS25" s="65">
        <f t="shared" si="11"/>
        <v>1.0505854472129227E-3</v>
      </c>
      <c r="AT25" s="65">
        <f t="shared" si="11"/>
        <v>8.3320624638407378E-3</v>
      </c>
      <c r="AU25" s="65">
        <f t="shared" si="11"/>
        <v>1.6896512492041937E-3</v>
      </c>
      <c r="AV25" s="65">
        <f t="shared" si="11"/>
        <v>2.396496757467266E-4</v>
      </c>
      <c r="AW25" s="65">
        <f t="shared" si="11"/>
        <v>8.9832317848091148E-3</v>
      </c>
      <c r="AX25" s="65">
        <f t="shared" si="11"/>
        <v>7.7462521453487389E-5</v>
      </c>
      <c r="AY25" s="65">
        <f t="shared" si="11"/>
        <v>4.8414075908429618E-6</v>
      </c>
      <c r="AZ25" s="65">
        <f t="shared" si="11"/>
        <v>3.6794697690406509E-4</v>
      </c>
      <c r="BA25" s="65">
        <f t="shared" si="11"/>
        <v>0</v>
      </c>
      <c r="BB25" s="65">
        <f t="shared" si="11"/>
        <v>2.4207037954214809E-6</v>
      </c>
      <c r="BC25" s="65">
        <f t="shared" si="11"/>
        <v>0</v>
      </c>
      <c r="BD25" s="65">
        <f t="shared" si="11"/>
        <v>0</v>
      </c>
      <c r="BE25" s="65">
        <f t="shared" si="11"/>
        <v>0</v>
      </c>
      <c r="BF25" s="65">
        <f t="shared" si="11"/>
        <v>0</v>
      </c>
      <c r="BG25" s="65">
        <f t="shared" si="11"/>
        <v>0</v>
      </c>
      <c r="BH25" s="65">
        <f t="shared" si="11"/>
        <v>7.7462521453487389E-5</v>
      </c>
      <c r="BI25" s="65">
        <f t="shared" si="11"/>
        <v>2.4207037954214809E-6</v>
      </c>
      <c r="BJ25" s="65">
        <f t="shared" si="11"/>
        <v>3.6310556931322209E-5</v>
      </c>
      <c r="BK25" s="65">
        <f t="shared" si="11"/>
        <v>0</v>
      </c>
      <c r="BL25" s="65">
        <f t="shared" si="11"/>
        <v>0</v>
      </c>
      <c r="BM25" s="65">
        <f t="shared" si="11"/>
        <v>5.1076850083393247E-4</v>
      </c>
      <c r="BN25" s="65">
        <f t="shared" si="11"/>
        <v>4.5993372113008137E-5</v>
      </c>
      <c r="BO25" s="65">
        <f t="shared" si="11"/>
        <v>0</v>
      </c>
      <c r="BP25" s="65">
        <f t="shared" si="10"/>
        <v>4.8414075908429618E-6</v>
      </c>
      <c r="BQ25" s="65">
        <f t="shared" si="10"/>
        <v>7.2621113862644427E-6</v>
      </c>
      <c r="BR25" s="65">
        <f t="shared" si="10"/>
        <v>2.4207037954214809E-6</v>
      </c>
      <c r="BS25" s="65">
        <f t="shared" si="10"/>
        <v>4.1151964522165173E-5</v>
      </c>
      <c r="BT25" s="65">
        <f t="shared" si="10"/>
        <v>0</v>
      </c>
      <c r="BU25" s="65">
        <f t="shared" si="3"/>
        <v>0.99999999999999978</v>
      </c>
    </row>
    <row r="26" spans="1:73" ht="8.25" customHeight="1" x14ac:dyDescent="0.25">
      <c r="A26" s="60">
        <v>1992</v>
      </c>
      <c r="B26" s="61" t="str">
        <f>IFERROR(INDEX(SCNtoISIC!$F:$F,MATCH($A26,SCNtoISIC!$C:$C,0)),0)</f>
        <v>ISIC 19</v>
      </c>
      <c r="C26" s="43" t="s">
        <v>233</v>
      </c>
      <c r="D26" s="65">
        <f t="shared" si="11"/>
        <v>4.7047753469771819E-4</v>
      </c>
      <c r="E26" s="65">
        <f t="shared" si="11"/>
        <v>1.0081661457808247E-4</v>
      </c>
      <c r="F26" s="65">
        <f t="shared" si="11"/>
        <v>0</v>
      </c>
      <c r="G26" s="65">
        <f t="shared" si="11"/>
        <v>0</v>
      </c>
      <c r="H26" s="65">
        <f t="shared" si="11"/>
        <v>3.0244984373424739E-4</v>
      </c>
      <c r="I26" s="65">
        <f t="shared" si="11"/>
        <v>0</v>
      </c>
      <c r="J26" s="65">
        <f t="shared" si="11"/>
        <v>0</v>
      </c>
      <c r="K26" s="65">
        <f t="shared" si="11"/>
        <v>3.3605538192694154E-5</v>
      </c>
      <c r="L26" s="65">
        <f t="shared" si="11"/>
        <v>0.30250025204153647</v>
      </c>
      <c r="M26" s="65">
        <f t="shared" si="11"/>
        <v>6.6824612696172334E-2</v>
      </c>
      <c r="N26" s="65">
        <f t="shared" si="11"/>
        <v>2.1171489061397319E-3</v>
      </c>
      <c r="O26" s="65">
        <f t="shared" si="11"/>
        <v>0</v>
      </c>
      <c r="P26" s="65">
        <f t="shared" si="11"/>
        <v>0</v>
      </c>
      <c r="Q26" s="65">
        <f t="shared" si="11"/>
        <v>0</v>
      </c>
      <c r="R26" s="65">
        <f t="shared" si="11"/>
        <v>2.8228652081863093E-3</v>
      </c>
      <c r="S26" s="65">
        <f t="shared" si="11"/>
        <v>0</v>
      </c>
      <c r="T26" s="65">
        <f t="shared" si="11"/>
        <v>0</v>
      </c>
      <c r="U26" s="65">
        <f t="shared" si="11"/>
        <v>0</v>
      </c>
      <c r="V26" s="65">
        <f t="shared" si="11"/>
        <v>7.4772322478744496E-3</v>
      </c>
      <c r="W26" s="65">
        <f t="shared" si="11"/>
        <v>0.60251369425681356</v>
      </c>
      <c r="X26" s="65">
        <f t="shared" si="11"/>
        <v>1.6466713714420136E-3</v>
      </c>
      <c r="Y26" s="65">
        <f t="shared" si="11"/>
        <v>2.0163322915616494E-4</v>
      </c>
      <c r="Z26" s="65">
        <f t="shared" si="11"/>
        <v>1.8315018315018315E-3</v>
      </c>
      <c r="AA26" s="65">
        <f t="shared" si="11"/>
        <v>4.0326645831232987E-4</v>
      </c>
      <c r="AB26" s="65">
        <f t="shared" si="11"/>
        <v>0</v>
      </c>
      <c r="AC26" s="64">
        <f t="shared" si="11"/>
        <v>0</v>
      </c>
      <c r="AD26" s="64">
        <f t="shared" si="11"/>
        <v>0</v>
      </c>
      <c r="AE26" s="65">
        <f t="shared" si="11"/>
        <v>0</v>
      </c>
      <c r="AF26" s="65">
        <f t="shared" si="11"/>
        <v>0</v>
      </c>
      <c r="AG26" s="65">
        <f t="shared" si="11"/>
        <v>1.6802769096347077E-5</v>
      </c>
      <c r="AH26" s="65">
        <f t="shared" si="11"/>
        <v>0</v>
      </c>
      <c r="AI26" s="65">
        <f t="shared" si="11"/>
        <v>0</v>
      </c>
      <c r="AJ26" s="65">
        <f t="shared" si="11"/>
        <v>0</v>
      </c>
      <c r="AK26" s="65">
        <f t="shared" si="11"/>
        <v>0</v>
      </c>
      <c r="AL26" s="65">
        <f t="shared" si="11"/>
        <v>0</v>
      </c>
      <c r="AM26" s="65">
        <f t="shared" si="11"/>
        <v>0</v>
      </c>
      <c r="AN26" s="65">
        <f t="shared" si="11"/>
        <v>0</v>
      </c>
      <c r="AO26" s="65">
        <f t="shared" si="11"/>
        <v>0</v>
      </c>
      <c r="AP26" s="64">
        <f t="shared" si="11"/>
        <v>0</v>
      </c>
      <c r="AQ26" s="64">
        <f t="shared" si="11"/>
        <v>0</v>
      </c>
      <c r="AR26" s="65">
        <f t="shared" si="11"/>
        <v>0</v>
      </c>
      <c r="AS26" s="65">
        <f t="shared" si="11"/>
        <v>3.6966092011963571E-4</v>
      </c>
      <c r="AT26" s="65">
        <f t="shared" si="11"/>
        <v>8.5022011627516221E-3</v>
      </c>
      <c r="AU26" s="65">
        <f t="shared" si="11"/>
        <v>9.4095506939543638E-4</v>
      </c>
      <c r="AV26" s="65">
        <f t="shared" si="11"/>
        <v>0</v>
      </c>
      <c r="AW26" s="65">
        <f t="shared" si="11"/>
        <v>0</v>
      </c>
      <c r="AX26" s="65">
        <f t="shared" si="11"/>
        <v>0</v>
      </c>
      <c r="AY26" s="65">
        <f t="shared" si="11"/>
        <v>0</v>
      </c>
      <c r="AZ26" s="65">
        <f t="shared" si="11"/>
        <v>0</v>
      </c>
      <c r="BA26" s="65">
        <f t="shared" si="11"/>
        <v>0</v>
      </c>
      <c r="BB26" s="65">
        <f t="shared" si="11"/>
        <v>0</v>
      </c>
      <c r="BC26" s="65">
        <f t="shared" si="11"/>
        <v>0</v>
      </c>
      <c r="BD26" s="65">
        <f t="shared" si="11"/>
        <v>0</v>
      </c>
      <c r="BE26" s="65">
        <f t="shared" si="11"/>
        <v>6.7211076385388307E-5</v>
      </c>
      <c r="BF26" s="65">
        <f t="shared" si="11"/>
        <v>0</v>
      </c>
      <c r="BG26" s="65">
        <f t="shared" si="11"/>
        <v>6.7211076385388307E-5</v>
      </c>
      <c r="BH26" s="65">
        <f t="shared" si="11"/>
        <v>8.4013845481735388E-5</v>
      </c>
      <c r="BI26" s="65">
        <f t="shared" si="11"/>
        <v>1.6802769096347077E-5</v>
      </c>
      <c r="BJ26" s="65">
        <f t="shared" si="11"/>
        <v>6.7211076385388307E-5</v>
      </c>
      <c r="BK26" s="65">
        <f t="shared" si="11"/>
        <v>3.3605538192694154E-5</v>
      </c>
      <c r="BL26" s="65">
        <f t="shared" si="11"/>
        <v>8.4013845481735388E-5</v>
      </c>
      <c r="BM26" s="65">
        <f t="shared" si="11"/>
        <v>2.1843599825251202E-4</v>
      </c>
      <c r="BN26" s="65">
        <f t="shared" si="11"/>
        <v>3.3605538192694154E-5</v>
      </c>
      <c r="BO26" s="65">
        <f t="shared" si="11"/>
        <v>0</v>
      </c>
      <c r="BP26" s="65">
        <f t="shared" si="10"/>
        <v>0</v>
      </c>
      <c r="BQ26" s="65">
        <f t="shared" si="10"/>
        <v>6.7211076385388307E-5</v>
      </c>
      <c r="BR26" s="65">
        <f t="shared" si="10"/>
        <v>0</v>
      </c>
      <c r="BS26" s="65">
        <f t="shared" si="10"/>
        <v>1.8483046005981786E-4</v>
      </c>
      <c r="BT26" s="65">
        <f t="shared" si="10"/>
        <v>0</v>
      </c>
      <c r="BU26" s="65">
        <f t="shared" si="3"/>
        <v>0.99999999999999989</v>
      </c>
    </row>
    <row r="27" spans="1:73" ht="8.25" customHeight="1" x14ac:dyDescent="0.25">
      <c r="A27" s="60">
        <v>2091</v>
      </c>
      <c r="B27" s="61" t="str">
        <f>IFERROR(INDEX(SCNtoISIC!$F:$F,MATCH($A27,SCNtoISIC!$C:$C,0)),0)</f>
        <v>ISIC 20</v>
      </c>
      <c r="C27" s="66" t="s">
        <v>234</v>
      </c>
      <c r="D27" s="63">
        <f t="shared" si="11"/>
        <v>3.0861998081403316E-2</v>
      </c>
      <c r="E27" s="63">
        <f t="shared" si="11"/>
        <v>4.6183363025901055E-3</v>
      </c>
      <c r="F27" s="63">
        <f t="shared" si="11"/>
        <v>3.2433420126992826E-4</v>
      </c>
      <c r="G27" s="63">
        <f t="shared" si="11"/>
        <v>1.3521538531816729E-3</v>
      </c>
      <c r="H27" s="63">
        <f t="shared" si="11"/>
        <v>1.1187245900141611E-2</v>
      </c>
      <c r="I27" s="63">
        <f t="shared" si="11"/>
        <v>8.2225572152939562E-4</v>
      </c>
      <c r="J27" s="63">
        <f t="shared" si="11"/>
        <v>6.989173632999863E-4</v>
      </c>
      <c r="K27" s="63">
        <f t="shared" si="11"/>
        <v>1.3704262025489927E-3</v>
      </c>
      <c r="L27" s="63">
        <f t="shared" si="11"/>
        <v>5.3446621899410718E-4</v>
      </c>
      <c r="M27" s="63">
        <f t="shared" si="11"/>
        <v>7.957608149467818E-3</v>
      </c>
      <c r="N27" s="63">
        <f t="shared" si="11"/>
        <v>9.5929834178429493E-5</v>
      </c>
      <c r="O27" s="63">
        <f t="shared" si="11"/>
        <v>5.0248960760129735E-5</v>
      </c>
      <c r="P27" s="63">
        <f t="shared" si="11"/>
        <v>1.3804759947010187E-2</v>
      </c>
      <c r="Q27" s="63">
        <f t="shared" si="11"/>
        <v>6.121237038052168E-4</v>
      </c>
      <c r="R27" s="63">
        <f t="shared" si="11"/>
        <v>5.3172536658900914E-3</v>
      </c>
      <c r="S27" s="63">
        <f t="shared" si="11"/>
        <v>1.2607921063450733E-3</v>
      </c>
      <c r="T27" s="63">
        <f t="shared" si="11"/>
        <v>1.2603352976108904E-2</v>
      </c>
      <c r="U27" s="63">
        <f t="shared" si="11"/>
        <v>9.5929834178429493E-5</v>
      </c>
      <c r="V27" s="63">
        <f t="shared" si="11"/>
        <v>5.5730665570325702E-4</v>
      </c>
      <c r="W27" s="63">
        <f t="shared" si="11"/>
        <v>6.532364898816865E-4</v>
      </c>
      <c r="X27" s="63">
        <f t="shared" si="11"/>
        <v>0.71721712119135717</v>
      </c>
      <c r="Y27" s="63">
        <f t="shared" si="11"/>
        <v>6.5428714997030749E-2</v>
      </c>
      <c r="Z27" s="63">
        <f t="shared" si="11"/>
        <v>2.0104152391393723E-2</v>
      </c>
      <c r="AA27" s="63">
        <f t="shared" si="11"/>
        <v>8.8986341418847929E-3</v>
      </c>
      <c r="AB27" s="63">
        <f t="shared" si="11"/>
        <v>4.4744415513224611E-2</v>
      </c>
      <c r="AC27" s="64">
        <f t="shared" si="11"/>
        <v>5.0185007537344112E-3</v>
      </c>
      <c r="AD27" s="64">
        <f t="shared" si="11"/>
        <v>3.3456671691562746E-3</v>
      </c>
      <c r="AE27" s="63">
        <f t="shared" si="11"/>
        <v>2.5489927367411264E-3</v>
      </c>
      <c r="AF27" s="63">
        <f t="shared" si="11"/>
        <v>7.3911653190809005E-3</v>
      </c>
      <c r="AG27" s="63">
        <f t="shared" si="11"/>
        <v>3.4169293316888218E-3</v>
      </c>
      <c r="AH27" s="63">
        <f t="shared" si="11"/>
        <v>3.8828742405554796E-4</v>
      </c>
      <c r="AI27" s="63">
        <f t="shared" si="11"/>
        <v>7.3637567950299212E-3</v>
      </c>
      <c r="AJ27" s="63">
        <f t="shared" si="11"/>
        <v>5.8928326709606685E-4</v>
      </c>
      <c r="AK27" s="63">
        <f t="shared" si="11"/>
        <v>2.4210862911698872E-4</v>
      </c>
      <c r="AL27" s="63">
        <f t="shared" si="11"/>
        <v>2.6494906582613859E-3</v>
      </c>
      <c r="AM27" s="63">
        <f t="shared" si="11"/>
        <v>7.445982367182861E-4</v>
      </c>
      <c r="AN27" s="63">
        <f t="shared" si="11"/>
        <v>5.6827006532364898E-3</v>
      </c>
      <c r="AO27" s="63">
        <f t="shared" si="11"/>
        <v>7.3089397469279608E-5</v>
      </c>
      <c r="AP27" s="64">
        <f t="shared" si="11"/>
        <v>3.2281150548931826E-4</v>
      </c>
      <c r="AQ27" s="64">
        <f t="shared" si="11"/>
        <v>1.6140575274465913E-4</v>
      </c>
      <c r="AR27" s="63">
        <f t="shared" si="11"/>
        <v>1.6399433557169614E-3</v>
      </c>
      <c r="AS27" s="63">
        <f t="shared" si="11"/>
        <v>4.5680873418299755E-6</v>
      </c>
      <c r="AT27" s="63">
        <f t="shared" si="11"/>
        <v>3.6179251747293409E-3</v>
      </c>
      <c r="AU27" s="63">
        <f t="shared" si="11"/>
        <v>4.5680873418299755E-6</v>
      </c>
      <c r="AV27" s="63">
        <f t="shared" si="11"/>
        <v>0</v>
      </c>
      <c r="AW27" s="63">
        <f t="shared" si="11"/>
        <v>0</v>
      </c>
      <c r="AX27" s="63">
        <f t="shared" si="11"/>
        <v>0</v>
      </c>
      <c r="AY27" s="63">
        <f t="shared" si="11"/>
        <v>0</v>
      </c>
      <c r="AZ27" s="63">
        <f t="shared" si="11"/>
        <v>0</v>
      </c>
      <c r="BA27" s="63">
        <f t="shared" si="11"/>
        <v>0</v>
      </c>
      <c r="BB27" s="63">
        <f t="shared" si="11"/>
        <v>0</v>
      </c>
      <c r="BC27" s="63">
        <f t="shared" si="11"/>
        <v>0</v>
      </c>
      <c r="BD27" s="63">
        <f t="shared" si="11"/>
        <v>0</v>
      </c>
      <c r="BE27" s="63">
        <f t="shared" si="11"/>
        <v>0</v>
      </c>
      <c r="BF27" s="63">
        <f t="shared" si="11"/>
        <v>0</v>
      </c>
      <c r="BG27" s="63">
        <f t="shared" si="11"/>
        <v>0</v>
      </c>
      <c r="BH27" s="63">
        <f t="shared" si="11"/>
        <v>1.0963409620391942E-4</v>
      </c>
      <c r="BI27" s="63">
        <f t="shared" si="11"/>
        <v>4.5680873418299755E-6</v>
      </c>
      <c r="BJ27" s="63">
        <f t="shared" si="11"/>
        <v>0</v>
      </c>
      <c r="BK27" s="63">
        <f t="shared" si="11"/>
        <v>0</v>
      </c>
      <c r="BL27" s="63">
        <f t="shared" si="11"/>
        <v>0</v>
      </c>
      <c r="BM27" s="63">
        <f t="shared" si="11"/>
        <v>2.0967520898999589E-3</v>
      </c>
      <c r="BN27" s="63">
        <f t="shared" si="11"/>
        <v>1.324745329130693E-4</v>
      </c>
      <c r="BO27" s="63">
        <f t="shared" ref="BO27" si="12">BO106/$BU106</f>
        <v>0</v>
      </c>
      <c r="BP27" s="63">
        <f t="shared" si="10"/>
        <v>3.4260655063724817E-4</v>
      </c>
      <c r="BQ27" s="63">
        <f t="shared" si="10"/>
        <v>3.1519802658626833E-4</v>
      </c>
      <c r="BR27" s="63">
        <f t="shared" si="10"/>
        <v>0</v>
      </c>
      <c r="BS27" s="63">
        <f t="shared" si="10"/>
        <v>6.2125987848887668E-4</v>
      </c>
      <c r="BT27" s="63">
        <f t="shared" si="10"/>
        <v>0</v>
      </c>
      <c r="BU27" s="63">
        <f t="shared" si="3"/>
        <v>0.99999999999999989</v>
      </c>
    </row>
    <row r="28" spans="1:73" ht="8.25" customHeight="1" x14ac:dyDescent="0.25">
      <c r="A28" s="60">
        <v>2092</v>
      </c>
      <c r="B28" s="61" t="str">
        <f>IFERROR(INDEX(SCNtoISIC!$F:$F,MATCH($A28,SCNtoISIC!$C:$C,0)),0)</f>
        <v>ISIC 20</v>
      </c>
      <c r="C28" s="62" t="s">
        <v>235</v>
      </c>
      <c r="D28" s="63">
        <f t="shared" ref="D28:BO31" si="13">D107/$BU107</f>
        <v>9.8429566897572401E-2</v>
      </c>
      <c r="E28" s="63">
        <f t="shared" si="13"/>
        <v>1.0555201545766614E-2</v>
      </c>
      <c r="F28" s="63">
        <f t="shared" si="13"/>
        <v>3.6999732779707703E-4</v>
      </c>
      <c r="G28" s="63">
        <f t="shared" si="13"/>
        <v>8.1810520257353699E-3</v>
      </c>
      <c r="H28" s="63">
        <f t="shared" si="13"/>
        <v>1.1305473904910687E-3</v>
      </c>
      <c r="I28" s="63">
        <f t="shared" si="13"/>
        <v>7.5027235914407284E-4</v>
      </c>
      <c r="J28" s="63">
        <f t="shared" si="13"/>
        <v>2.0452630064338425E-3</v>
      </c>
      <c r="K28" s="63">
        <f t="shared" si="13"/>
        <v>4.0905260128676849E-3</v>
      </c>
      <c r="L28" s="63">
        <f t="shared" si="13"/>
        <v>1.9527636744845733E-4</v>
      </c>
      <c r="M28" s="63">
        <f t="shared" si="13"/>
        <v>2.3782606014512118E-2</v>
      </c>
      <c r="N28" s="63">
        <f t="shared" si="13"/>
        <v>6.8860613784456001E-4</v>
      </c>
      <c r="O28" s="63">
        <f t="shared" si="13"/>
        <v>2.0555407099837611E-5</v>
      </c>
      <c r="P28" s="63">
        <f t="shared" si="13"/>
        <v>1.5416555324878208E-3</v>
      </c>
      <c r="Q28" s="63">
        <f t="shared" si="13"/>
        <v>6.1666221299512842E-5</v>
      </c>
      <c r="R28" s="63">
        <f t="shared" si="13"/>
        <v>1.2641575366400132E-3</v>
      </c>
      <c r="S28" s="63">
        <f t="shared" si="13"/>
        <v>1.8705420460852227E-3</v>
      </c>
      <c r="T28" s="63">
        <f t="shared" si="13"/>
        <v>3.4327529856728813E-3</v>
      </c>
      <c r="U28" s="63">
        <f t="shared" si="13"/>
        <v>2.0144298957840861E-3</v>
      </c>
      <c r="V28" s="63">
        <f t="shared" si="13"/>
        <v>3.7513617957203641E-3</v>
      </c>
      <c r="W28" s="63">
        <f t="shared" si="13"/>
        <v>5.9610680589529071E-4</v>
      </c>
      <c r="X28" s="63">
        <f t="shared" si="13"/>
        <v>3.1984213447347323E-2</v>
      </c>
      <c r="Y28" s="63">
        <f t="shared" si="13"/>
        <v>0.71800036999732775</v>
      </c>
      <c r="Z28" s="63">
        <f t="shared" si="13"/>
        <v>2.0514296285637938E-2</v>
      </c>
      <c r="AA28" s="63">
        <f t="shared" si="13"/>
        <v>8.6743817961314716E-3</v>
      </c>
      <c r="AB28" s="63">
        <f t="shared" si="13"/>
        <v>7.389668852391622E-3</v>
      </c>
      <c r="AC28" s="64">
        <f t="shared" si="13"/>
        <v>4.8531316162716606E-3</v>
      </c>
      <c r="AD28" s="64">
        <f t="shared" si="13"/>
        <v>3.2354210775144411E-3</v>
      </c>
      <c r="AE28" s="63">
        <f t="shared" si="13"/>
        <v>2.0144298957840861E-3</v>
      </c>
      <c r="AF28" s="63">
        <f t="shared" si="13"/>
        <v>4.4194125264650864E-4</v>
      </c>
      <c r="AG28" s="63">
        <f t="shared" si="13"/>
        <v>1.5622109395876586E-3</v>
      </c>
      <c r="AH28" s="63">
        <f t="shared" si="13"/>
        <v>5.9610680589529071E-4</v>
      </c>
      <c r="AI28" s="63">
        <f t="shared" si="13"/>
        <v>9.3527102304261133E-4</v>
      </c>
      <c r="AJ28" s="63">
        <f t="shared" si="13"/>
        <v>9.4554872659253011E-4</v>
      </c>
      <c r="AK28" s="63">
        <f t="shared" si="13"/>
        <v>8.4277169109334214E-4</v>
      </c>
      <c r="AL28" s="63">
        <f t="shared" si="13"/>
        <v>6.166622129951284E-4</v>
      </c>
      <c r="AM28" s="63">
        <f t="shared" si="13"/>
        <v>3.1860881004748299E-4</v>
      </c>
      <c r="AN28" s="63">
        <f t="shared" si="13"/>
        <v>3.3094205430738554E-3</v>
      </c>
      <c r="AO28" s="63">
        <f t="shared" si="13"/>
        <v>1.7883204176858724E-3</v>
      </c>
      <c r="AP28" s="64">
        <f t="shared" si="13"/>
        <v>5.4814418932900293E-5</v>
      </c>
      <c r="AQ28" s="64">
        <f t="shared" si="13"/>
        <v>2.7407209466450147E-5</v>
      </c>
      <c r="AR28" s="63">
        <f t="shared" si="13"/>
        <v>7.6055006269399163E-4</v>
      </c>
      <c r="AS28" s="63">
        <f t="shared" si="13"/>
        <v>7.4718904807909723E-3</v>
      </c>
      <c r="AT28" s="63">
        <f t="shared" si="13"/>
        <v>8.0268864724865868E-3</v>
      </c>
      <c r="AU28" s="63">
        <f t="shared" si="13"/>
        <v>2.8777569939772657E-4</v>
      </c>
      <c r="AV28" s="63">
        <f t="shared" si="13"/>
        <v>0</v>
      </c>
      <c r="AW28" s="63">
        <f t="shared" si="13"/>
        <v>0</v>
      </c>
      <c r="AX28" s="63">
        <f t="shared" si="13"/>
        <v>1.3361014614894447E-4</v>
      </c>
      <c r="AY28" s="63">
        <f t="shared" si="13"/>
        <v>4.1110814199675221E-5</v>
      </c>
      <c r="AZ28" s="63">
        <f t="shared" si="13"/>
        <v>0</v>
      </c>
      <c r="BA28" s="63">
        <f t="shared" si="13"/>
        <v>2.3638718164813253E-4</v>
      </c>
      <c r="BB28" s="63">
        <f t="shared" si="13"/>
        <v>0</v>
      </c>
      <c r="BC28" s="63">
        <f t="shared" si="13"/>
        <v>0</v>
      </c>
      <c r="BD28" s="63">
        <f t="shared" si="13"/>
        <v>0</v>
      </c>
      <c r="BE28" s="63">
        <f t="shared" si="13"/>
        <v>1.3361014614894447E-4</v>
      </c>
      <c r="BF28" s="63">
        <f t="shared" si="13"/>
        <v>4.2138584554667107E-4</v>
      </c>
      <c r="BG28" s="63">
        <f t="shared" si="13"/>
        <v>0</v>
      </c>
      <c r="BH28" s="63">
        <f t="shared" si="13"/>
        <v>9.2499331949269257E-5</v>
      </c>
      <c r="BI28" s="63">
        <f t="shared" si="13"/>
        <v>1.1305473904910687E-4</v>
      </c>
      <c r="BJ28" s="63">
        <f t="shared" si="13"/>
        <v>2.0555407099837611E-5</v>
      </c>
      <c r="BK28" s="63">
        <f t="shared" si="13"/>
        <v>5.3752389566075354E-3</v>
      </c>
      <c r="BL28" s="63">
        <f t="shared" si="13"/>
        <v>0</v>
      </c>
      <c r="BM28" s="63">
        <f t="shared" si="13"/>
        <v>1.541655532487821E-4</v>
      </c>
      <c r="BN28" s="63">
        <f t="shared" si="13"/>
        <v>9.8665954079220548E-4</v>
      </c>
      <c r="BO28" s="63">
        <f t="shared" si="13"/>
        <v>0</v>
      </c>
      <c r="BP28" s="63">
        <f t="shared" si="10"/>
        <v>2.6722029229788898E-3</v>
      </c>
      <c r="BQ28" s="63">
        <f t="shared" si="10"/>
        <v>0</v>
      </c>
      <c r="BR28" s="63">
        <f t="shared" si="10"/>
        <v>7.1943924849431643E-5</v>
      </c>
      <c r="BS28" s="63">
        <f t="shared" si="10"/>
        <v>1.2333244259902568E-4</v>
      </c>
      <c r="BT28" s="63">
        <f t="shared" si="10"/>
        <v>0</v>
      </c>
      <c r="BU28" s="63">
        <f t="shared" si="3"/>
        <v>1</v>
      </c>
    </row>
    <row r="29" spans="1:73" ht="8.25" customHeight="1" x14ac:dyDescent="0.25">
      <c r="A29" s="60">
        <v>2093</v>
      </c>
      <c r="B29" s="61" t="str">
        <f>IFERROR(INDEX(SCNtoISIC!$F:$F,MATCH($A29,SCNtoISIC!$C:$C,0)),0)</f>
        <v>ISIC 20</v>
      </c>
      <c r="C29" s="62" t="s">
        <v>236</v>
      </c>
      <c r="D29" s="63">
        <f t="shared" si="13"/>
        <v>0</v>
      </c>
      <c r="E29" s="63">
        <f t="shared" si="13"/>
        <v>5.1052967453733246E-5</v>
      </c>
      <c r="F29" s="63">
        <f t="shared" si="13"/>
        <v>0</v>
      </c>
      <c r="G29" s="63">
        <f t="shared" si="13"/>
        <v>0</v>
      </c>
      <c r="H29" s="63">
        <f t="shared" si="13"/>
        <v>4.3395022335673264E-4</v>
      </c>
      <c r="I29" s="63">
        <f t="shared" si="13"/>
        <v>2.5526483726866624E-4</v>
      </c>
      <c r="J29" s="63">
        <f t="shared" si="13"/>
        <v>7.6579451180599866E-5</v>
      </c>
      <c r="K29" s="63">
        <f t="shared" si="13"/>
        <v>2.8079132099553285E-4</v>
      </c>
      <c r="L29" s="63">
        <f t="shared" si="13"/>
        <v>7.6579451180599866E-5</v>
      </c>
      <c r="M29" s="63">
        <f t="shared" si="13"/>
        <v>2.9610721123165284E-3</v>
      </c>
      <c r="N29" s="63">
        <f t="shared" si="13"/>
        <v>1.5315890236119973E-4</v>
      </c>
      <c r="O29" s="63">
        <f t="shared" si="13"/>
        <v>0</v>
      </c>
      <c r="P29" s="63">
        <f t="shared" si="13"/>
        <v>1.7868538608806637E-4</v>
      </c>
      <c r="Q29" s="63">
        <f t="shared" si="13"/>
        <v>2.0421186981493298E-4</v>
      </c>
      <c r="R29" s="63">
        <f t="shared" si="13"/>
        <v>0</v>
      </c>
      <c r="S29" s="63">
        <f t="shared" si="13"/>
        <v>1.0210593490746649E-4</v>
      </c>
      <c r="T29" s="63">
        <f t="shared" si="13"/>
        <v>1.5826419910657306E-3</v>
      </c>
      <c r="U29" s="63">
        <f t="shared" si="13"/>
        <v>0</v>
      </c>
      <c r="V29" s="63">
        <f t="shared" si="13"/>
        <v>3.3184428844926613E-4</v>
      </c>
      <c r="W29" s="63">
        <f t="shared" si="13"/>
        <v>1.2252712188895979E-3</v>
      </c>
      <c r="X29" s="63">
        <f t="shared" si="13"/>
        <v>2.0804084237396298E-2</v>
      </c>
      <c r="Y29" s="63">
        <f t="shared" si="13"/>
        <v>1.2074026802807914E-2</v>
      </c>
      <c r="Z29" s="63">
        <f t="shared" si="13"/>
        <v>0.90731333758774724</v>
      </c>
      <c r="AA29" s="63">
        <f t="shared" si="13"/>
        <v>1.2099553286534779E-2</v>
      </c>
      <c r="AB29" s="63">
        <f t="shared" si="13"/>
        <v>1.0210593490746649E-4</v>
      </c>
      <c r="AC29" s="64">
        <f t="shared" si="13"/>
        <v>4.9010848755583918E-4</v>
      </c>
      <c r="AD29" s="64">
        <f t="shared" si="13"/>
        <v>3.2673899170389281E-4</v>
      </c>
      <c r="AE29" s="63">
        <f t="shared" si="13"/>
        <v>7.6579451180599866E-5</v>
      </c>
      <c r="AF29" s="63">
        <f t="shared" si="13"/>
        <v>2.2973835354179962E-4</v>
      </c>
      <c r="AG29" s="63">
        <f t="shared" si="13"/>
        <v>2.4760689215060625E-3</v>
      </c>
      <c r="AH29" s="63">
        <f t="shared" si="13"/>
        <v>2.0421186981493298E-4</v>
      </c>
      <c r="AI29" s="63">
        <f t="shared" si="13"/>
        <v>2.5526483726866623E-5</v>
      </c>
      <c r="AJ29" s="63">
        <f t="shared" si="13"/>
        <v>3.8289725590299936E-4</v>
      </c>
      <c r="AK29" s="63">
        <f t="shared" si="13"/>
        <v>2.5526483726866623E-5</v>
      </c>
      <c r="AL29" s="63">
        <f t="shared" si="13"/>
        <v>1.2763241863433312E-4</v>
      </c>
      <c r="AM29" s="63">
        <f t="shared" si="13"/>
        <v>0</v>
      </c>
      <c r="AN29" s="63">
        <f t="shared" si="13"/>
        <v>2.1442246330567964E-3</v>
      </c>
      <c r="AO29" s="63">
        <f t="shared" si="13"/>
        <v>0</v>
      </c>
      <c r="AP29" s="64">
        <f t="shared" si="13"/>
        <v>5.1052967453733246E-5</v>
      </c>
      <c r="AQ29" s="64">
        <f t="shared" si="13"/>
        <v>2.5526483726866623E-5</v>
      </c>
      <c r="AR29" s="63">
        <f t="shared" si="13"/>
        <v>2.2973835354179962E-4</v>
      </c>
      <c r="AS29" s="63">
        <f t="shared" si="13"/>
        <v>4.8500319081046586E-4</v>
      </c>
      <c r="AT29" s="63">
        <f t="shared" si="13"/>
        <v>9.5469049138481171E-3</v>
      </c>
      <c r="AU29" s="63">
        <f t="shared" si="13"/>
        <v>1.4550095724313976E-3</v>
      </c>
      <c r="AV29" s="63">
        <f t="shared" si="13"/>
        <v>5.1052967453733246E-5</v>
      </c>
      <c r="AW29" s="63">
        <f t="shared" si="13"/>
        <v>0</v>
      </c>
      <c r="AX29" s="63">
        <f t="shared" si="13"/>
        <v>4.0842373962986597E-4</v>
      </c>
      <c r="AY29" s="63">
        <f t="shared" si="13"/>
        <v>4.3395022335673264E-4</v>
      </c>
      <c r="AZ29" s="63">
        <f t="shared" si="13"/>
        <v>3.8289725590299936E-4</v>
      </c>
      <c r="BA29" s="63">
        <f t="shared" si="13"/>
        <v>1.0210593490746649E-4</v>
      </c>
      <c r="BB29" s="63">
        <f t="shared" si="13"/>
        <v>2.5526483726866624E-4</v>
      </c>
      <c r="BC29" s="63">
        <f t="shared" si="13"/>
        <v>5.8710912571793231E-4</v>
      </c>
      <c r="BD29" s="63">
        <f t="shared" si="13"/>
        <v>1.0210593490746649E-4</v>
      </c>
      <c r="BE29" s="63">
        <f t="shared" si="13"/>
        <v>1.5315890236119973E-4</v>
      </c>
      <c r="BF29" s="63">
        <f t="shared" si="13"/>
        <v>0</v>
      </c>
      <c r="BG29" s="63">
        <f t="shared" si="13"/>
        <v>1.1231652839821314E-3</v>
      </c>
      <c r="BH29" s="63">
        <f t="shared" si="13"/>
        <v>5.1052967453733247E-4</v>
      </c>
      <c r="BI29" s="63">
        <f t="shared" si="13"/>
        <v>2.1697511167836632E-3</v>
      </c>
      <c r="BJ29" s="63">
        <f t="shared" si="13"/>
        <v>4.8500319081046586E-4</v>
      </c>
      <c r="BK29" s="63">
        <f t="shared" si="13"/>
        <v>5.232929164007658E-3</v>
      </c>
      <c r="BL29" s="63">
        <f t="shared" si="13"/>
        <v>0</v>
      </c>
      <c r="BM29" s="63">
        <f t="shared" si="13"/>
        <v>2.5526483726866624E-4</v>
      </c>
      <c r="BN29" s="63">
        <f t="shared" si="13"/>
        <v>6.3816209317166565E-4</v>
      </c>
      <c r="BO29" s="63">
        <f t="shared" si="13"/>
        <v>3.8289725590299936E-4</v>
      </c>
      <c r="BP29" s="63">
        <f t="shared" si="10"/>
        <v>2.0421186981493298E-4</v>
      </c>
      <c r="BQ29" s="63">
        <f t="shared" si="10"/>
        <v>1.1742182514358646E-3</v>
      </c>
      <c r="BR29" s="63">
        <f t="shared" si="10"/>
        <v>6.6368857689853226E-4</v>
      </c>
      <c r="BS29" s="63">
        <f t="shared" si="10"/>
        <v>6.0753031269942569E-3</v>
      </c>
      <c r="BT29" s="63">
        <f t="shared" si="10"/>
        <v>0</v>
      </c>
      <c r="BU29" s="63">
        <f t="shared" si="3"/>
        <v>0.99999999999999989</v>
      </c>
    </row>
    <row r="30" spans="1:73" ht="8.25" customHeight="1" x14ac:dyDescent="0.25">
      <c r="A30" s="60">
        <v>2100</v>
      </c>
      <c r="B30" s="61" t="str">
        <f>IFERROR(INDEX(SCNtoISIC!$F:$F,MATCH($A30,SCNtoISIC!$C:$C,0)),0)</f>
        <v>ISIC 21</v>
      </c>
      <c r="C30" s="62" t="s">
        <v>237</v>
      </c>
      <c r="D30" s="63">
        <f t="shared" si="13"/>
        <v>6.3662345754263345E-4</v>
      </c>
      <c r="E30" s="63">
        <f t="shared" si="13"/>
        <v>5.8108821975699949E-3</v>
      </c>
      <c r="F30" s="63">
        <f t="shared" si="13"/>
        <v>4.0635539843146815E-5</v>
      </c>
      <c r="G30" s="63">
        <f t="shared" si="13"/>
        <v>0</v>
      </c>
      <c r="H30" s="63">
        <f t="shared" si="13"/>
        <v>4.1719154238964067E-3</v>
      </c>
      <c r="I30" s="63">
        <f t="shared" si="13"/>
        <v>0</v>
      </c>
      <c r="J30" s="63">
        <f t="shared" si="13"/>
        <v>0</v>
      </c>
      <c r="K30" s="63">
        <f t="shared" si="13"/>
        <v>0</v>
      </c>
      <c r="L30" s="63">
        <f t="shared" si="13"/>
        <v>0</v>
      </c>
      <c r="M30" s="63">
        <f t="shared" si="13"/>
        <v>4.1448250640009751E-3</v>
      </c>
      <c r="N30" s="63">
        <f t="shared" si="13"/>
        <v>0</v>
      </c>
      <c r="O30" s="63">
        <f t="shared" si="13"/>
        <v>0</v>
      </c>
      <c r="P30" s="63">
        <f t="shared" si="13"/>
        <v>1.3545179947715606E-5</v>
      </c>
      <c r="Q30" s="63">
        <f t="shared" si="13"/>
        <v>0</v>
      </c>
      <c r="R30" s="63">
        <f t="shared" si="13"/>
        <v>0</v>
      </c>
      <c r="S30" s="63">
        <f t="shared" si="13"/>
        <v>0</v>
      </c>
      <c r="T30" s="63">
        <f t="shared" si="13"/>
        <v>0</v>
      </c>
      <c r="U30" s="63">
        <f t="shared" si="13"/>
        <v>0</v>
      </c>
      <c r="V30" s="63">
        <f t="shared" si="13"/>
        <v>0</v>
      </c>
      <c r="W30" s="63">
        <f t="shared" si="13"/>
        <v>0</v>
      </c>
      <c r="X30" s="63">
        <f t="shared" si="13"/>
        <v>2.2620450512685062E-3</v>
      </c>
      <c r="Y30" s="63">
        <f t="shared" si="13"/>
        <v>4.645996722066453E-3</v>
      </c>
      <c r="Z30" s="63">
        <f t="shared" si="13"/>
        <v>1.3545179947715604E-3</v>
      </c>
      <c r="AA30" s="63">
        <f t="shared" si="13"/>
        <v>0.79648367128557307</v>
      </c>
      <c r="AB30" s="63">
        <f t="shared" si="13"/>
        <v>2.0317769921573408E-4</v>
      </c>
      <c r="AC30" s="64">
        <f t="shared" si="13"/>
        <v>5.688975578040554E-4</v>
      </c>
      <c r="AD30" s="64">
        <f t="shared" si="13"/>
        <v>3.7926503853603693E-4</v>
      </c>
      <c r="AE30" s="63">
        <f t="shared" si="13"/>
        <v>0</v>
      </c>
      <c r="AF30" s="63">
        <f t="shared" si="13"/>
        <v>0</v>
      </c>
      <c r="AG30" s="63">
        <f t="shared" si="13"/>
        <v>0</v>
      </c>
      <c r="AH30" s="63">
        <f t="shared" si="13"/>
        <v>1.4899697942487167E-4</v>
      </c>
      <c r="AI30" s="63">
        <f t="shared" si="13"/>
        <v>0</v>
      </c>
      <c r="AJ30" s="63">
        <f t="shared" si="13"/>
        <v>0</v>
      </c>
      <c r="AK30" s="63">
        <f t="shared" si="13"/>
        <v>0</v>
      </c>
      <c r="AL30" s="63">
        <f t="shared" si="13"/>
        <v>0</v>
      </c>
      <c r="AM30" s="63">
        <f t="shared" si="13"/>
        <v>0</v>
      </c>
      <c r="AN30" s="63">
        <f t="shared" si="13"/>
        <v>3.399840166876617E-3</v>
      </c>
      <c r="AO30" s="63">
        <f t="shared" si="13"/>
        <v>0</v>
      </c>
      <c r="AP30" s="64">
        <f t="shared" si="13"/>
        <v>0</v>
      </c>
      <c r="AQ30" s="64">
        <f t="shared" si="13"/>
        <v>0</v>
      </c>
      <c r="AR30" s="63">
        <f t="shared" si="13"/>
        <v>0</v>
      </c>
      <c r="AS30" s="63">
        <f t="shared" si="13"/>
        <v>0</v>
      </c>
      <c r="AT30" s="63">
        <f t="shared" si="13"/>
        <v>9.2689666382217886E-2</v>
      </c>
      <c r="AU30" s="63">
        <f t="shared" si="13"/>
        <v>0</v>
      </c>
      <c r="AV30" s="63">
        <f t="shared" si="13"/>
        <v>0</v>
      </c>
      <c r="AW30" s="63">
        <f t="shared" si="13"/>
        <v>0</v>
      </c>
      <c r="AX30" s="63">
        <f t="shared" si="13"/>
        <v>0</v>
      </c>
      <c r="AY30" s="63">
        <f t="shared" si="13"/>
        <v>0</v>
      </c>
      <c r="AZ30" s="63">
        <f t="shared" si="13"/>
        <v>0</v>
      </c>
      <c r="BA30" s="63">
        <f t="shared" si="13"/>
        <v>0</v>
      </c>
      <c r="BB30" s="63">
        <f t="shared" si="13"/>
        <v>0</v>
      </c>
      <c r="BC30" s="63">
        <f t="shared" si="13"/>
        <v>0</v>
      </c>
      <c r="BD30" s="63">
        <f t="shared" si="13"/>
        <v>0</v>
      </c>
      <c r="BE30" s="63">
        <f t="shared" si="13"/>
        <v>0</v>
      </c>
      <c r="BF30" s="63">
        <f t="shared" si="13"/>
        <v>0</v>
      </c>
      <c r="BG30" s="63">
        <f t="shared" si="13"/>
        <v>0</v>
      </c>
      <c r="BH30" s="63">
        <f t="shared" si="13"/>
        <v>1.2190661952944045E-4</v>
      </c>
      <c r="BI30" s="63">
        <f t="shared" si="13"/>
        <v>1.3545179947715606E-4</v>
      </c>
      <c r="BJ30" s="63">
        <f t="shared" si="13"/>
        <v>0</v>
      </c>
      <c r="BK30" s="63">
        <f t="shared" si="13"/>
        <v>0</v>
      </c>
      <c r="BL30" s="63">
        <f t="shared" si="13"/>
        <v>0</v>
      </c>
      <c r="BM30" s="63">
        <f t="shared" si="13"/>
        <v>7.0841291126552616E-3</v>
      </c>
      <c r="BN30" s="63">
        <f t="shared" si="13"/>
        <v>2.817397429124846E-3</v>
      </c>
      <c r="BO30" s="63">
        <f t="shared" si="13"/>
        <v>8.668915166537988E-4</v>
      </c>
      <c r="BP30" s="63">
        <f t="shared" si="10"/>
        <v>2.7794709252712421E-2</v>
      </c>
      <c r="BQ30" s="63">
        <f t="shared" si="10"/>
        <v>4.2017148197813811E-2</v>
      </c>
      <c r="BR30" s="63">
        <f t="shared" si="10"/>
        <v>0</v>
      </c>
      <c r="BS30" s="63">
        <f t="shared" si="10"/>
        <v>2.2078643314776439E-3</v>
      </c>
      <c r="BT30" s="63">
        <f t="shared" si="10"/>
        <v>0</v>
      </c>
      <c r="BU30" s="63">
        <f t="shared" si="3"/>
        <v>1</v>
      </c>
    </row>
    <row r="31" spans="1:73" ht="8.25" customHeight="1" x14ac:dyDescent="0.25">
      <c r="A31" s="60">
        <v>2200</v>
      </c>
      <c r="B31" s="61" t="str">
        <f>IFERROR(INDEX(SCNtoISIC!$F:$F,MATCH($A31,SCNtoISIC!$C:$C,0)),0)</f>
        <v>ISIC 22</v>
      </c>
      <c r="C31" s="62" t="s">
        <v>238</v>
      </c>
      <c r="D31" s="63">
        <f t="shared" si="13"/>
        <v>2.9188299914204089E-4</v>
      </c>
      <c r="E31" s="63">
        <f t="shared" si="13"/>
        <v>1.5036396925499076E-4</v>
      </c>
      <c r="F31" s="63">
        <f t="shared" si="13"/>
        <v>3.5379757471762534E-5</v>
      </c>
      <c r="G31" s="63">
        <f t="shared" si="13"/>
        <v>1.2382915115116886E-4</v>
      </c>
      <c r="H31" s="63">
        <f t="shared" si="13"/>
        <v>3.2726275661380339E-4</v>
      </c>
      <c r="I31" s="63">
        <f t="shared" si="13"/>
        <v>1.5832441468613733E-3</v>
      </c>
      <c r="J31" s="63">
        <f t="shared" si="13"/>
        <v>2.8303805977410027E-4</v>
      </c>
      <c r="K31" s="63">
        <f t="shared" si="13"/>
        <v>1.7955226916919484E-3</v>
      </c>
      <c r="L31" s="63">
        <f t="shared" si="13"/>
        <v>6.1914575575584431E-5</v>
      </c>
      <c r="M31" s="63">
        <f t="shared" si="13"/>
        <v>3.8917733218938786E-3</v>
      </c>
      <c r="N31" s="63">
        <f t="shared" si="13"/>
        <v>1.3178959658231542E-3</v>
      </c>
      <c r="O31" s="63">
        <f t="shared" si="13"/>
        <v>0</v>
      </c>
      <c r="P31" s="63">
        <f t="shared" si="13"/>
        <v>3.0868838394112808E-3</v>
      </c>
      <c r="Q31" s="63">
        <f t="shared" si="13"/>
        <v>1.2382915115116886E-4</v>
      </c>
      <c r="R31" s="63">
        <f t="shared" si="13"/>
        <v>3.0603490213074588E-3</v>
      </c>
      <c r="S31" s="63">
        <f t="shared" si="13"/>
        <v>9.2871863363376648E-4</v>
      </c>
      <c r="T31" s="63">
        <f t="shared" si="13"/>
        <v>5.085840136565864E-3</v>
      </c>
      <c r="U31" s="63">
        <f t="shared" si="13"/>
        <v>1.7601429342201859E-3</v>
      </c>
      <c r="V31" s="63">
        <f t="shared" si="13"/>
        <v>8.8449393679406328E-5</v>
      </c>
      <c r="W31" s="63">
        <f t="shared" si="13"/>
        <v>1.7689878735881267E-5</v>
      </c>
      <c r="X31" s="63">
        <f t="shared" si="13"/>
        <v>5.5015522868590737E-3</v>
      </c>
      <c r="Y31" s="63">
        <f t="shared" si="13"/>
        <v>2.1227854483057518E-3</v>
      </c>
      <c r="Z31" s="63">
        <f t="shared" si="13"/>
        <v>1.6628486011728389E-3</v>
      </c>
      <c r="AA31" s="63">
        <f t="shared" si="13"/>
        <v>6.6337045259554745E-4</v>
      </c>
      <c r="AB31" s="63">
        <f t="shared" si="13"/>
        <v>0.85070626840853003</v>
      </c>
      <c r="AC31" s="64">
        <f t="shared" si="13"/>
        <v>3.0674249728018109E-3</v>
      </c>
      <c r="AD31" s="64">
        <f t="shared" si="13"/>
        <v>2.0449499818678742E-3</v>
      </c>
      <c r="AE31" s="63">
        <f t="shared" si="13"/>
        <v>1.6716935405407796E-3</v>
      </c>
      <c r="AF31" s="63">
        <f t="shared" si="13"/>
        <v>2.5650324167027835E-4</v>
      </c>
      <c r="AG31" s="63">
        <f t="shared" si="13"/>
        <v>4.2455708966115035E-3</v>
      </c>
      <c r="AH31" s="63">
        <f t="shared" si="13"/>
        <v>2.0874056908339895E-3</v>
      </c>
      <c r="AI31" s="63">
        <f t="shared" si="13"/>
        <v>4.9266312279429327E-3</v>
      </c>
      <c r="AJ31" s="63">
        <f t="shared" si="13"/>
        <v>9.21642682139414E-3</v>
      </c>
      <c r="AK31" s="63">
        <f t="shared" si="13"/>
        <v>1.8937015186760896E-2</v>
      </c>
      <c r="AL31" s="63">
        <f t="shared" si="13"/>
        <v>1.2152946691550429E-2</v>
      </c>
      <c r="AM31" s="63">
        <f t="shared" si="13"/>
        <v>2.9542097488921715E-3</v>
      </c>
      <c r="AN31" s="63">
        <f t="shared" si="13"/>
        <v>9.2252717607620802E-3</v>
      </c>
      <c r="AO31" s="63">
        <f t="shared" si="13"/>
        <v>4.0421372911488692E-3</v>
      </c>
      <c r="AP31" s="64">
        <f t="shared" si="13"/>
        <v>8.8449393679406328E-5</v>
      </c>
      <c r="AQ31" s="64">
        <f t="shared" si="13"/>
        <v>4.4224696839703164E-5</v>
      </c>
      <c r="AR31" s="63">
        <f t="shared" si="13"/>
        <v>2.6534818103821897E-4</v>
      </c>
      <c r="AS31" s="63">
        <f t="shared" si="13"/>
        <v>9.2252717607620802E-3</v>
      </c>
      <c r="AT31" s="63">
        <f t="shared" si="13"/>
        <v>1.1294987572860187E-2</v>
      </c>
      <c r="AU31" s="63">
        <f t="shared" si="13"/>
        <v>1.2595193659947461E-2</v>
      </c>
      <c r="AV31" s="63">
        <f t="shared" si="13"/>
        <v>0</v>
      </c>
      <c r="AW31" s="63">
        <f t="shared" si="13"/>
        <v>2.0520259333622268E-3</v>
      </c>
      <c r="AX31" s="63">
        <f t="shared" si="13"/>
        <v>5.3069636207643794E-5</v>
      </c>
      <c r="AY31" s="63">
        <f t="shared" si="13"/>
        <v>0</v>
      </c>
      <c r="AZ31" s="63">
        <f t="shared" si="13"/>
        <v>3.0957287787792214E-4</v>
      </c>
      <c r="BA31" s="63">
        <f t="shared" si="13"/>
        <v>0</v>
      </c>
      <c r="BB31" s="63">
        <f t="shared" si="13"/>
        <v>0</v>
      </c>
      <c r="BC31" s="63">
        <f t="shared" si="13"/>
        <v>0</v>
      </c>
      <c r="BD31" s="63">
        <f t="shared" si="13"/>
        <v>1.7689878735881267E-5</v>
      </c>
      <c r="BE31" s="63">
        <f t="shared" si="13"/>
        <v>3.5379757471762534E-5</v>
      </c>
      <c r="BF31" s="63">
        <f t="shared" si="13"/>
        <v>5.3069636207643794E-5</v>
      </c>
      <c r="BG31" s="63">
        <f t="shared" si="13"/>
        <v>4.4224696839703165E-4</v>
      </c>
      <c r="BH31" s="63">
        <f t="shared" si="13"/>
        <v>2.8303805977410027E-4</v>
      </c>
      <c r="BI31" s="63">
        <f t="shared" si="13"/>
        <v>0</v>
      </c>
      <c r="BJ31" s="63">
        <f t="shared" si="13"/>
        <v>8.4026923995436013E-4</v>
      </c>
      <c r="BK31" s="63">
        <f t="shared" si="13"/>
        <v>6.9875021006730995E-4</v>
      </c>
      <c r="BL31" s="63">
        <f t="shared" si="13"/>
        <v>0</v>
      </c>
      <c r="BM31" s="63">
        <f t="shared" si="13"/>
        <v>1.0613927241528759E-4</v>
      </c>
      <c r="BN31" s="63">
        <f t="shared" si="13"/>
        <v>3.4495263534968469E-4</v>
      </c>
      <c r="BO31" s="63">
        <f t="shared" ref="BO31" si="14">BO110/$BU110</f>
        <v>0</v>
      </c>
      <c r="BP31" s="63">
        <f t="shared" si="10"/>
        <v>8.0488948248259753E-4</v>
      </c>
      <c r="BQ31" s="63">
        <f t="shared" si="10"/>
        <v>7.2528502817113187E-4</v>
      </c>
      <c r="BR31" s="63">
        <f t="shared" si="10"/>
        <v>0</v>
      </c>
      <c r="BS31" s="63">
        <f t="shared" si="10"/>
        <v>2.2112348419851583E-4</v>
      </c>
      <c r="BT31" s="63">
        <f t="shared" si="10"/>
        <v>0</v>
      </c>
      <c r="BU31" s="63">
        <f t="shared" si="3"/>
        <v>0.99999999999999978</v>
      </c>
    </row>
    <row r="32" spans="1:73" ht="8.25" customHeight="1" x14ac:dyDescent="0.25">
      <c r="A32" s="67">
        <v>2310</v>
      </c>
      <c r="B32" s="68" t="str">
        <f>IFERROR(INDEX(SCNtoISIC!$F:$F,MATCH($A32,SCNtoISIC!$C:$C,0)),0)</f>
        <v>ISIC 239</v>
      </c>
      <c r="C32" s="69" t="s">
        <v>239</v>
      </c>
      <c r="D32" s="64">
        <f t="shared" ref="D32:BO35" si="15">D111/$BU111</f>
        <v>0</v>
      </c>
      <c r="E32" s="64">
        <f t="shared" si="15"/>
        <v>0</v>
      </c>
      <c r="F32" s="64">
        <f t="shared" si="15"/>
        <v>0</v>
      </c>
      <c r="G32" s="64">
        <f t="shared" si="15"/>
        <v>6.607536162866837E-3</v>
      </c>
      <c r="H32" s="64">
        <f t="shared" si="15"/>
        <v>0</v>
      </c>
      <c r="I32" s="64">
        <f t="shared" si="15"/>
        <v>0</v>
      </c>
      <c r="J32" s="64">
        <f t="shared" si="15"/>
        <v>0</v>
      </c>
      <c r="K32" s="64">
        <f t="shared" si="15"/>
        <v>0</v>
      </c>
      <c r="L32" s="64">
        <f t="shared" si="15"/>
        <v>0</v>
      </c>
      <c r="M32" s="64">
        <f t="shared" si="15"/>
        <v>5.3574617536758138E-4</v>
      </c>
      <c r="N32" s="64">
        <f t="shared" si="15"/>
        <v>0</v>
      </c>
      <c r="O32" s="64">
        <f t="shared" si="15"/>
        <v>0</v>
      </c>
      <c r="P32" s="64">
        <f t="shared" si="15"/>
        <v>0</v>
      </c>
      <c r="Q32" s="64">
        <f t="shared" si="15"/>
        <v>0</v>
      </c>
      <c r="R32" s="64">
        <f t="shared" si="15"/>
        <v>0</v>
      </c>
      <c r="S32" s="64">
        <f t="shared" si="15"/>
        <v>0</v>
      </c>
      <c r="T32" s="64">
        <f t="shared" si="15"/>
        <v>0</v>
      </c>
      <c r="U32" s="64">
        <f t="shared" si="15"/>
        <v>0</v>
      </c>
      <c r="V32" s="64">
        <f t="shared" si="15"/>
        <v>0</v>
      </c>
      <c r="W32" s="64">
        <f t="shared" si="15"/>
        <v>0</v>
      </c>
      <c r="X32" s="64">
        <f t="shared" si="15"/>
        <v>0</v>
      </c>
      <c r="Y32" s="64">
        <f t="shared" si="15"/>
        <v>0</v>
      </c>
      <c r="Z32" s="64">
        <f t="shared" si="15"/>
        <v>0</v>
      </c>
      <c r="AA32" s="64">
        <f t="shared" si="15"/>
        <v>0</v>
      </c>
      <c r="AB32" s="64">
        <f t="shared" si="15"/>
        <v>0</v>
      </c>
      <c r="AC32" s="64">
        <f t="shared" si="15"/>
        <v>0.58649919638073689</v>
      </c>
      <c r="AD32" s="64">
        <f t="shared" si="15"/>
        <v>0.39099946425382465</v>
      </c>
      <c r="AE32" s="64">
        <f t="shared" si="15"/>
        <v>0</v>
      </c>
      <c r="AF32" s="64">
        <f t="shared" si="15"/>
        <v>0</v>
      </c>
      <c r="AG32" s="64">
        <f t="shared" si="15"/>
        <v>0</v>
      </c>
      <c r="AH32" s="64">
        <f t="shared" si="15"/>
        <v>0</v>
      </c>
      <c r="AI32" s="64">
        <f t="shared" si="15"/>
        <v>0</v>
      </c>
      <c r="AJ32" s="64">
        <f t="shared" si="15"/>
        <v>0</v>
      </c>
      <c r="AK32" s="64">
        <f t="shared" si="15"/>
        <v>0</v>
      </c>
      <c r="AL32" s="64">
        <f t="shared" si="15"/>
        <v>0</v>
      </c>
      <c r="AM32" s="64">
        <f t="shared" si="15"/>
        <v>0</v>
      </c>
      <c r="AN32" s="64">
        <f t="shared" si="15"/>
        <v>0</v>
      </c>
      <c r="AO32" s="64">
        <f t="shared" si="15"/>
        <v>0</v>
      </c>
      <c r="AP32" s="64">
        <f t="shared" si="15"/>
        <v>3.96849018790801E-5</v>
      </c>
      <c r="AQ32" s="64">
        <f t="shared" si="15"/>
        <v>1.984245093954005E-5</v>
      </c>
      <c r="AR32" s="64">
        <f t="shared" si="15"/>
        <v>0</v>
      </c>
      <c r="AS32" s="64">
        <f t="shared" si="15"/>
        <v>1.5298529674385381E-2</v>
      </c>
      <c r="AT32" s="64">
        <f t="shared" si="15"/>
        <v>0</v>
      </c>
      <c r="AU32" s="64">
        <f t="shared" si="15"/>
        <v>0</v>
      </c>
      <c r="AV32" s="64">
        <f t="shared" si="15"/>
        <v>0</v>
      </c>
      <c r="AW32" s="64">
        <f t="shared" si="15"/>
        <v>0</v>
      </c>
      <c r="AX32" s="64">
        <f t="shared" si="15"/>
        <v>0</v>
      </c>
      <c r="AY32" s="64">
        <f t="shared" si="15"/>
        <v>0</v>
      </c>
      <c r="AZ32" s="64">
        <f t="shared" si="15"/>
        <v>0</v>
      </c>
      <c r="BA32" s="64">
        <f t="shared" si="15"/>
        <v>0</v>
      </c>
      <c r="BB32" s="64">
        <f t="shared" si="15"/>
        <v>0</v>
      </c>
      <c r="BC32" s="64">
        <f t="shared" si="15"/>
        <v>0</v>
      </c>
      <c r="BD32" s="64">
        <f t="shared" si="15"/>
        <v>0</v>
      </c>
      <c r="BE32" s="64">
        <f t="shared" si="15"/>
        <v>0</v>
      </c>
      <c r="BF32" s="64">
        <f t="shared" si="15"/>
        <v>0</v>
      </c>
      <c r="BG32" s="64">
        <f t="shared" si="15"/>
        <v>0</v>
      </c>
      <c r="BH32" s="64">
        <f t="shared" si="15"/>
        <v>0</v>
      </c>
      <c r="BI32" s="64">
        <f t="shared" si="15"/>
        <v>0</v>
      </c>
      <c r="BJ32" s="64">
        <f t="shared" si="15"/>
        <v>0</v>
      </c>
      <c r="BK32" s="64">
        <f t="shared" si="15"/>
        <v>0</v>
      </c>
      <c r="BL32" s="64">
        <f t="shared" si="15"/>
        <v>0</v>
      </c>
      <c r="BM32" s="64">
        <f t="shared" si="15"/>
        <v>0</v>
      </c>
      <c r="BN32" s="64">
        <f t="shared" si="15"/>
        <v>0</v>
      </c>
      <c r="BO32" s="64">
        <f t="shared" si="15"/>
        <v>0</v>
      </c>
      <c r="BP32" s="64">
        <f t="shared" si="10"/>
        <v>0</v>
      </c>
      <c r="BQ32" s="64">
        <f t="shared" si="10"/>
        <v>0</v>
      </c>
      <c r="BR32" s="64">
        <f t="shared" si="10"/>
        <v>0</v>
      </c>
      <c r="BS32" s="64">
        <f t="shared" si="10"/>
        <v>0</v>
      </c>
      <c r="BT32" s="64">
        <f t="shared" si="10"/>
        <v>0</v>
      </c>
      <c r="BU32" s="64">
        <f t="shared" si="3"/>
        <v>1</v>
      </c>
    </row>
    <row r="33" spans="1:73" ht="8.25" customHeight="1" x14ac:dyDescent="0.25">
      <c r="A33" s="67">
        <v>2320</v>
      </c>
      <c r="B33" s="68" t="str">
        <f>IFERROR(INDEX(SCNtoISIC!$F:$F,MATCH($A33,SCNtoISIC!$C:$C,0)),0)</f>
        <v>ISIC 231</v>
      </c>
      <c r="C33" s="69" t="s">
        <v>240</v>
      </c>
      <c r="D33" s="64">
        <f t="shared" si="15"/>
        <v>0</v>
      </c>
      <c r="E33" s="64">
        <f t="shared" si="15"/>
        <v>0</v>
      </c>
      <c r="F33" s="64">
        <f t="shared" si="15"/>
        <v>0</v>
      </c>
      <c r="G33" s="64">
        <f t="shared" si="15"/>
        <v>1.5541922290388548E-3</v>
      </c>
      <c r="H33" s="64">
        <f t="shared" si="15"/>
        <v>0</v>
      </c>
      <c r="I33" s="64">
        <f t="shared" si="15"/>
        <v>0</v>
      </c>
      <c r="J33" s="64">
        <f t="shared" si="15"/>
        <v>0</v>
      </c>
      <c r="K33" s="64">
        <f t="shared" si="15"/>
        <v>0</v>
      </c>
      <c r="L33" s="64">
        <f t="shared" si="15"/>
        <v>0</v>
      </c>
      <c r="M33" s="64">
        <f t="shared" si="15"/>
        <v>0</v>
      </c>
      <c r="N33" s="64">
        <f t="shared" si="15"/>
        <v>0</v>
      </c>
      <c r="O33" s="64">
        <f t="shared" si="15"/>
        <v>0</v>
      </c>
      <c r="P33" s="64">
        <f t="shared" si="15"/>
        <v>0</v>
      </c>
      <c r="Q33" s="64">
        <f t="shared" si="15"/>
        <v>0</v>
      </c>
      <c r="R33" s="64">
        <f t="shared" si="15"/>
        <v>0</v>
      </c>
      <c r="S33" s="64">
        <f t="shared" si="15"/>
        <v>4.9079754601226997E-4</v>
      </c>
      <c r="T33" s="64">
        <f t="shared" si="15"/>
        <v>0</v>
      </c>
      <c r="U33" s="64">
        <f t="shared" si="15"/>
        <v>0</v>
      </c>
      <c r="V33" s="64">
        <f t="shared" si="15"/>
        <v>0</v>
      </c>
      <c r="W33" s="64">
        <f t="shared" si="15"/>
        <v>0</v>
      </c>
      <c r="X33" s="64">
        <f t="shared" si="15"/>
        <v>0</v>
      </c>
      <c r="Y33" s="64">
        <f t="shared" si="15"/>
        <v>5.3169734151329239E-4</v>
      </c>
      <c r="Z33" s="64">
        <f t="shared" si="15"/>
        <v>0</v>
      </c>
      <c r="AA33" s="64">
        <f t="shared" si="15"/>
        <v>0</v>
      </c>
      <c r="AB33" s="64">
        <f t="shared" si="15"/>
        <v>1.1042944785276073E-3</v>
      </c>
      <c r="AC33" s="64">
        <f t="shared" si="15"/>
        <v>0.57715337423312885</v>
      </c>
      <c r="AD33" s="64">
        <f t="shared" si="15"/>
        <v>0.38476891615541925</v>
      </c>
      <c r="AE33" s="64">
        <f t="shared" si="15"/>
        <v>5.3169734151329239E-4</v>
      </c>
      <c r="AF33" s="64">
        <f t="shared" si="15"/>
        <v>0</v>
      </c>
      <c r="AG33" s="64">
        <f t="shared" si="15"/>
        <v>2.7811860940695297E-3</v>
      </c>
      <c r="AH33" s="64">
        <f t="shared" si="15"/>
        <v>0</v>
      </c>
      <c r="AI33" s="64">
        <f t="shared" si="15"/>
        <v>0</v>
      </c>
      <c r="AJ33" s="64">
        <f t="shared" si="15"/>
        <v>0</v>
      </c>
      <c r="AK33" s="64">
        <f t="shared" si="15"/>
        <v>0</v>
      </c>
      <c r="AL33" s="64">
        <f t="shared" si="15"/>
        <v>0</v>
      </c>
      <c r="AM33" s="64">
        <f t="shared" si="15"/>
        <v>6.1349693251533746E-4</v>
      </c>
      <c r="AN33" s="64">
        <f t="shared" si="15"/>
        <v>3.2719836400817996E-3</v>
      </c>
      <c r="AO33" s="64">
        <f t="shared" si="15"/>
        <v>0</v>
      </c>
      <c r="AP33" s="64">
        <f t="shared" si="15"/>
        <v>0</v>
      </c>
      <c r="AQ33" s="64">
        <f t="shared" si="15"/>
        <v>0</v>
      </c>
      <c r="AR33" s="64">
        <f t="shared" si="15"/>
        <v>0</v>
      </c>
      <c r="AS33" s="64">
        <f t="shared" si="15"/>
        <v>1.1411042944785276E-2</v>
      </c>
      <c r="AT33" s="64">
        <f t="shared" si="15"/>
        <v>1.5787321063394682E-2</v>
      </c>
      <c r="AU33" s="64">
        <f t="shared" si="15"/>
        <v>0</v>
      </c>
      <c r="AV33" s="64">
        <f t="shared" si="15"/>
        <v>0</v>
      </c>
      <c r="AW33" s="64">
        <f t="shared" si="15"/>
        <v>0</v>
      </c>
      <c r="AX33" s="64">
        <f t="shared" si="15"/>
        <v>0</v>
      </c>
      <c r="AY33" s="64">
        <f t="shared" si="15"/>
        <v>0</v>
      </c>
      <c r="AZ33" s="64">
        <f t="shared" si="15"/>
        <v>0</v>
      </c>
      <c r="BA33" s="64">
        <f t="shared" si="15"/>
        <v>0</v>
      </c>
      <c r="BB33" s="64">
        <f t="shared" si="15"/>
        <v>0</v>
      </c>
      <c r="BC33" s="64">
        <f t="shared" si="15"/>
        <v>0</v>
      </c>
      <c r="BD33" s="64">
        <f t="shared" si="15"/>
        <v>0</v>
      </c>
      <c r="BE33" s="64">
        <f t="shared" si="15"/>
        <v>0</v>
      </c>
      <c r="BF33" s="64">
        <f t="shared" si="15"/>
        <v>0</v>
      </c>
      <c r="BG33" s="64">
        <f t="shared" si="15"/>
        <v>0</v>
      </c>
      <c r="BH33" s="64">
        <f t="shared" si="15"/>
        <v>0</v>
      </c>
      <c r="BI33" s="64">
        <f t="shared" si="15"/>
        <v>0</v>
      </c>
      <c r="BJ33" s="64">
        <f t="shared" si="15"/>
        <v>0</v>
      </c>
      <c r="BK33" s="64">
        <f t="shared" si="15"/>
        <v>0</v>
      </c>
      <c r="BL33" s="64">
        <f t="shared" si="15"/>
        <v>0</v>
      </c>
      <c r="BM33" s="64">
        <f t="shared" si="15"/>
        <v>0</v>
      </c>
      <c r="BN33" s="64">
        <f t="shared" si="15"/>
        <v>0</v>
      </c>
      <c r="BO33" s="64">
        <f t="shared" si="15"/>
        <v>0</v>
      </c>
      <c r="BP33" s="64">
        <f t="shared" si="10"/>
        <v>0</v>
      </c>
      <c r="BQ33" s="64">
        <f t="shared" si="10"/>
        <v>0</v>
      </c>
      <c r="BR33" s="64">
        <f t="shared" si="10"/>
        <v>0</v>
      </c>
      <c r="BS33" s="64">
        <f t="shared" si="10"/>
        <v>0</v>
      </c>
      <c r="BT33" s="64">
        <f t="shared" si="10"/>
        <v>0</v>
      </c>
      <c r="BU33" s="64">
        <f t="shared" si="3"/>
        <v>0.99999999999999989</v>
      </c>
    </row>
    <row r="34" spans="1:73" ht="8.25" customHeight="1" x14ac:dyDescent="0.25">
      <c r="A34" s="60">
        <v>2491</v>
      </c>
      <c r="B34" s="61" t="str">
        <f>IFERROR(INDEX(SCNtoISIC!$F:$F,MATCH($A34,SCNtoISIC!$C:$C,0)),0)</f>
        <v>ISIC 241</v>
      </c>
      <c r="C34" s="43" t="s">
        <v>241</v>
      </c>
      <c r="D34" s="65">
        <f t="shared" si="15"/>
        <v>9.3567069373520981E-3</v>
      </c>
      <c r="E34" s="65">
        <f t="shared" si="15"/>
        <v>5.0130775937227553E-3</v>
      </c>
      <c r="F34" s="65">
        <f t="shared" si="15"/>
        <v>1.4011707560094658E-4</v>
      </c>
      <c r="G34" s="65">
        <f t="shared" si="15"/>
        <v>5.6825258438161661E-3</v>
      </c>
      <c r="H34" s="65">
        <f t="shared" si="15"/>
        <v>3.1137127911321458E-5</v>
      </c>
      <c r="I34" s="65">
        <f t="shared" si="15"/>
        <v>1.5568563955660729E-5</v>
      </c>
      <c r="J34" s="65">
        <f t="shared" si="15"/>
        <v>1.0897994768962511E-4</v>
      </c>
      <c r="K34" s="65">
        <f t="shared" si="15"/>
        <v>0</v>
      </c>
      <c r="L34" s="65">
        <f t="shared" si="15"/>
        <v>3.7364553493585752E-4</v>
      </c>
      <c r="M34" s="65">
        <f t="shared" si="15"/>
        <v>3.2071241748661103E-3</v>
      </c>
      <c r="N34" s="65">
        <f t="shared" si="15"/>
        <v>3.5496325818906464E-3</v>
      </c>
      <c r="O34" s="65">
        <f t="shared" si="15"/>
        <v>0</v>
      </c>
      <c r="P34" s="65">
        <f t="shared" si="15"/>
        <v>4.5148835471416114E-4</v>
      </c>
      <c r="Q34" s="65">
        <f t="shared" si="15"/>
        <v>0</v>
      </c>
      <c r="R34" s="65">
        <f t="shared" si="15"/>
        <v>0</v>
      </c>
      <c r="S34" s="65">
        <f t="shared" si="15"/>
        <v>9.3411383733964381E-5</v>
      </c>
      <c r="T34" s="65">
        <f t="shared" si="15"/>
        <v>5.916054303151077E-4</v>
      </c>
      <c r="U34" s="65">
        <f t="shared" si="15"/>
        <v>0</v>
      </c>
      <c r="V34" s="65">
        <f t="shared" si="15"/>
        <v>0</v>
      </c>
      <c r="W34" s="65">
        <f t="shared" si="15"/>
        <v>0</v>
      </c>
      <c r="X34" s="65">
        <f t="shared" si="15"/>
        <v>3.051438535309503E-3</v>
      </c>
      <c r="Y34" s="65">
        <f t="shared" si="15"/>
        <v>3.518495453979325E-3</v>
      </c>
      <c r="Z34" s="65">
        <f t="shared" si="15"/>
        <v>6.2274255822642919E-4</v>
      </c>
      <c r="AA34" s="65">
        <f t="shared" si="15"/>
        <v>2.0239133142358948E-4</v>
      </c>
      <c r="AB34" s="65">
        <f t="shared" si="15"/>
        <v>1.9149333665462699E-3</v>
      </c>
      <c r="AC34" s="64">
        <f t="shared" si="15"/>
        <v>0.42799227799227796</v>
      </c>
      <c r="AD34" s="64">
        <f t="shared" si="15"/>
        <v>0.28532818532818532</v>
      </c>
      <c r="AE34" s="65">
        <f t="shared" si="15"/>
        <v>0.19133765101507036</v>
      </c>
      <c r="AF34" s="65">
        <f t="shared" si="15"/>
        <v>1.6658363432556981E-3</v>
      </c>
      <c r="AG34" s="65">
        <f t="shared" si="15"/>
        <v>2.0861875700585379E-3</v>
      </c>
      <c r="AH34" s="65">
        <f t="shared" si="15"/>
        <v>0</v>
      </c>
      <c r="AI34" s="65">
        <f t="shared" si="15"/>
        <v>1.2766222443641798E-3</v>
      </c>
      <c r="AJ34" s="65">
        <f t="shared" si="15"/>
        <v>2.179598953792502E-3</v>
      </c>
      <c r="AK34" s="65">
        <f t="shared" si="15"/>
        <v>4.4526092913189687E-3</v>
      </c>
      <c r="AL34" s="65">
        <f t="shared" si="15"/>
        <v>2.7556358201519492E-3</v>
      </c>
      <c r="AM34" s="65">
        <f t="shared" si="15"/>
        <v>4.5148835471416114E-4</v>
      </c>
      <c r="AN34" s="65">
        <f t="shared" si="15"/>
        <v>3.7053182214472537E-3</v>
      </c>
      <c r="AO34" s="65">
        <f t="shared" si="15"/>
        <v>4.9819404658114333E-4</v>
      </c>
      <c r="AP34" s="64">
        <f t="shared" si="15"/>
        <v>7.2653298459750062E-5</v>
      </c>
      <c r="AQ34" s="64">
        <f t="shared" si="15"/>
        <v>3.6326649229875031E-5</v>
      </c>
      <c r="AR34" s="65">
        <f t="shared" si="15"/>
        <v>9.3411383733964381E-5</v>
      </c>
      <c r="AS34" s="65">
        <f t="shared" si="15"/>
        <v>3.4515506289699835E-2</v>
      </c>
      <c r="AT34" s="65">
        <f t="shared" si="15"/>
        <v>3.7364553493585752E-4</v>
      </c>
      <c r="AU34" s="65">
        <f t="shared" si="15"/>
        <v>0</v>
      </c>
      <c r="AV34" s="65">
        <f t="shared" si="15"/>
        <v>0</v>
      </c>
      <c r="AW34" s="65">
        <f t="shared" si="15"/>
        <v>0</v>
      </c>
      <c r="AX34" s="65">
        <f t="shared" si="15"/>
        <v>0</v>
      </c>
      <c r="AY34" s="65">
        <f t="shared" si="15"/>
        <v>2.6466558724623241E-4</v>
      </c>
      <c r="AZ34" s="65">
        <f t="shared" si="15"/>
        <v>7.4729106987171505E-4</v>
      </c>
      <c r="BA34" s="65">
        <f t="shared" si="15"/>
        <v>0</v>
      </c>
      <c r="BB34" s="65">
        <f t="shared" si="15"/>
        <v>0</v>
      </c>
      <c r="BC34" s="65">
        <f t="shared" si="15"/>
        <v>0</v>
      </c>
      <c r="BD34" s="65">
        <f t="shared" si="15"/>
        <v>0</v>
      </c>
      <c r="BE34" s="65">
        <f t="shared" si="15"/>
        <v>0</v>
      </c>
      <c r="BF34" s="65">
        <f t="shared" si="15"/>
        <v>1.0742309129405903E-3</v>
      </c>
      <c r="BG34" s="65">
        <f t="shared" si="15"/>
        <v>0</v>
      </c>
      <c r="BH34" s="65">
        <f t="shared" si="15"/>
        <v>1.5568563955660729E-5</v>
      </c>
      <c r="BI34" s="65">
        <f t="shared" si="15"/>
        <v>0</v>
      </c>
      <c r="BJ34" s="65">
        <f t="shared" si="15"/>
        <v>0</v>
      </c>
      <c r="BK34" s="65">
        <f t="shared" si="15"/>
        <v>1.0897994768962511E-4</v>
      </c>
      <c r="BL34" s="65">
        <f t="shared" si="15"/>
        <v>0</v>
      </c>
      <c r="BM34" s="65">
        <f t="shared" si="15"/>
        <v>3.2693984306887534E-4</v>
      </c>
      <c r="BN34" s="65">
        <f t="shared" si="15"/>
        <v>2.6466558724623241E-4</v>
      </c>
      <c r="BO34" s="65">
        <f t="shared" si="15"/>
        <v>0</v>
      </c>
      <c r="BP34" s="65">
        <f t="shared" si="10"/>
        <v>2.0239133142358948E-4</v>
      </c>
      <c r="BQ34" s="65">
        <f t="shared" si="10"/>
        <v>1.2454851164528583E-4</v>
      </c>
      <c r="BR34" s="65">
        <f t="shared" si="10"/>
        <v>0</v>
      </c>
      <c r="BS34" s="65">
        <f t="shared" si="10"/>
        <v>1.2454851164528583E-4</v>
      </c>
      <c r="BT34" s="65">
        <f t="shared" si="10"/>
        <v>0</v>
      </c>
      <c r="BU34" s="65">
        <f t="shared" si="3"/>
        <v>1.0000000000000002</v>
      </c>
    </row>
    <row r="35" spans="1:73" ht="8.25" customHeight="1" x14ac:dyDescent="0.25">
      <c r="A35" s="60">
        <v>2492</v>
      </c>
      <c r="B35" s="61" t="str">
        <f>IFERROR(INDEX(SCNtoISIC!$F:$F,MATCH($A35,SCNtoISIC!$C:$C,0)),0)</f>
        <v>ISIC 242</v>
      </c>
      <c r="C35" s="43" t="s">
        <v>242</v>
      </c>
      <c r="D35" s="65">
        <f t="shared" si="15"/>
        <v>2.2711357571398832E-4</v>
      </c>
      <c r="E35" s="65">
        <f t="shared" si="15"/>
        <v>3.1543552182498375E-4</v>
      </c>
      <c r="F35" s="65">
        <f t="shared" si="15"/>
        <v>1.8926131309499025E-5</v>
      </c>
      <c r="G35" s="65">
        <f t="shared" si="15"/>
        <v>6.3087104364996748E-5</v>
      </c>
      <c r="H35" s="65">
        <f t="shared" si="15"/>
        <v>2.1638876797193886E-3</v>
      </c>
      <c r="I35" s="65">
        <f t="shared" si="15"/>
        <v>0</v>
      </c>
      <c r="J35" s="65">
        <f t="shared" si="15"/>
        <v>2.5108667537268709E-3</v>
      </c>
      <c r="K35" s="65">
        <f t="shared" si="15"/>
        <v>7.1919298976096298E-4</v>
      </c>
      <c r="L35" s="65">
        <f t="shared" si="15"/>
        <v>0</v>
      </c>
      <c r="M35" s="65">
        <f t="shared" si="15"/>
        <v>7.8858880456245941E-4</v>
      </c>
      <c r="N35" s="65">
        <f t="shared" si="15"/>
        <v>0</v>
      </c>
      <c r="O35" s="65">
        <f t="shared" si="15"/>
        <v>0</v>
      </c>
      <c r="P35" s="65">
        <f t="shared" si="15"/>
        <v>5.6778393928497079E-5</v>
      </c>
      <c r="Q35" s="65">
        <f t="shared" si="15"/>
        <v>0</v>
      </c>
      <c r="R35" s="65">
        <f t="shared" si="15"/>
        <v>0</v>
      </c>
      <c r="S35" s="65">
        <f t="shared" si="15"/>
        <v>1.0724807742049448E-4</v>
      </c>
      <c r="T35" s="65">
        <f t="shared" si="15"/>
        <v>6.8134072714196492E-4</v>
      </c>
      <c r="U35" s="65">
        <f t="shared" si="15"/>
        <v>3.9744875749947954E-4</v>
      </c>
      <c r="V35" s="65">
        <f t="shared" si="15"/>
        <v>0</v>
      </c>
      <c r="W35" s="65">
        <f t="shared" si="15"/>
        <v>0</v>
      </c>
      <c r="X35" s="65">
        <f t="shared" si="15"/>
        <v>2.3594577032508787E-3</v>
      </c>
      <c r="Y35" s="65">
        <f t="shared" si="15"/>
        <v>6.5610588539596621E-4</v>
      </c>
      <c r="Z35" s="65">
        <f t="shared" si="15"/>
        <v>0</v>
      </c>
      <c r="AA35" s="65">
        <f t="shared" si="15"/>
        <v>1.2617420872999351E-5</v>
      </c>
      <c r="AB35" s="65">
        <f t="shared" si="15"/>
        <v>1.8736869996404035E-3</v>
      </c>
      <c r="AC35" s="64">
        <f t="shared" si="15"/>
        <v>6.4348846452296686E-4</v>
      </c>
      <c r="AD35" s="64">
        <f t="shared" si="15"/>
        <v>4.2899230968197793E-4</v>
      </c>
      <c r="AE35" s="65">
        <f t="shared" si="15"/>
        <v>0.52926926207014025</v>
      </c>
      <c r="AF35" s="65">
        <f t="shared" si="15"/>
        <v>0.31864665543716209</v>
      </c>
      <c r="AG35" s="65">
        <f t="shared" si="15"/>
        <v>3.5272000050469682E-2</v>
      </c>
      <c r="AH35" s="65">
        <f t="shared" si="15"/>
        <v>5.7409264972147042E-4</v>
      </c>
      <c r="AI35" s="65">
        <f t="shared" si="15"/>
        <v>2.6086517654926155E-2</v>
      </c>
      <c r="AJ35" s="65">
        <f t="shared" si="15"/>
        <v>1.4686677896171244E-2</v>
      </c>
      <c r="AK35" s="65">
        <f t="shared" si="15"/>
        <v>6.3402539886821731E-3</v>
      </c>
      <c r="AL35" s="65">
        <f t="shared" si="15"/>
        <v>1.2478629243396357E-2</v>
      </c>
      <c r="AM35" s="65">
        <f t="shared" si="15"/>
        <v>3.5454952653128174E-3</v>
      </c>
      <c r="AN35" s="65">
        <f t="shared" si="15"/>
        <v>7.2865605541571248E-3</v>
      </c>
      <c r="AO35" s="65">
        <f t="shared" si="15"/>
        <v>2.580262568528367E-3</v>
      </c>
      <c r="AP35" s="64">
        <f t="shared" si="15"/>
        <v>1.8505550613732381E-4</v>
      </c>
      <c r="AQ35" s="64">
        <f t="shared" si="15"/>
        <v>9.2527753068661904E-5</v>
      </c>
      <c r="AR35" s="65">
        <f t="shared" si="15"/>
        <v>3.5328778444398181E-4</v>
      </c>
      <c r="AS35" s="65">
        <f t="shared" si="15"/>
        <v>2.5884638920958165E-2</v>
      </c>
      <c r="AT35" s="65">
        <f t="shared" si="15"/>
        <v>1.8989218413864022E-3</v>
      </c>
      <c r="AU35" s="65">
        <f t="shared" si="15"/>
        <v>1.1986549829349382E-4</v>
      </c>
      <c r="AV35" s="65">
        <f t="shared" si="15"/>
        <v>0</v>
      </c>
      <c r="AW35" s="65">
        <f t="shared" si="15"/>
        <v>0</v>
      </c>
      <c r="AX35" s="65">
        <f t="shared" si="15"/>
        <v>6.3087104364996753E-6</v>
      </c>
      <c r="AY35" s="65">
        <f t="shared" si="15"/>
        <v>0</v>
      </c>
      <c r="AZ35" s="65">
        <f t="shared" si="15"/>
        <v>0</v>
      </c>
      <c r="BA35" s="65">
        <f t="shared" si="15"/>
        <v>0</v>
      </c>
      <c r="BB35" s="65">
        <f t="shared" si="15"/>
        <v>0</v>
      </c>
      <c r="BC35" s="65">
        <f t="shared" si="15"/>
        <v>0</v>
      </c>
      <c r="BD35" s="65">
        <f t="shared" si="15"/>
        <v>2.5234841745998701E-5</v>
      </c>
      <c r="BE35" s="65">
        <f t="shared" si="15"/>
        <v>0</v>
      </c>
      <c r="BF35" s="65">
        <f t="shared" si="15"/>
        <v>1.1986549829349382E-4</v>
      </c>
      <c r="BG35" s="65">
        <f t="shared" si="15"/>
        <v>0</v>
      </c>
      <c r="BH35" s="65">
        <f t="shared" si="15"/>
        <v>2.5234841745998701E-5</v>
      </c>
      <c r="BI35" s="65">
        <f t="shared" si="15"/>
        <v>0</v>
      </c>
      <c r="BJ35" s="65">
        <f t="shared" si="15"/>
        <v>3.2174423226148343E-4</v>
      </c>
      <c r="BK35" s="65">
        <f t="shared" si="15"/>
        <v>0</v>
      </c>
      <c r="BL35" s="65">
        <f t="shared" si="15"/>
        <v>0</v>
      </c>
      <c r="BM35" s="65">
        <f t="shared" si="15"/>
        <v>1.1986549829349382E-4</v>
      </c>
      <c r="BN35" s="65">
        <f t="shared" si="15"/>
        <v>5.0469683491997403E-5</v>
      </c>
      <c r="BO35" s="65">
        <f t="shared" ref="BO35" si="16">BO114/$BU114</f>
        <v>0</v>
      </c>
      <c r="BP35" s="65">
        <f t="shared" si="10"/>
        <v>6.3087104364996753E-6</v>
      </c>
      <c r="BQ35" s="65">
        <f t="shared" si="10"/>
        <v>0</v>
      </c>
      <c r="BR35" s="65">
        <f t="shared" si="10"/>
        <v>0</v>
      </c>
      <c r="BS35" s="65">
        <f t="shared" si="10"/>
        <v>0</v>
      </c>
      <c r="BT35" s="65">
        <f t="shared" si="10"/>
        <v>0</v>
      </c>
      <c r="BU35" s="65">
        <f t="shared" si="3"/>
        <v>1.0000000000000002</v>
      </c>
    </row>
    <row r="36" spans="1:73" ht="7.95" customHeight="1" x14ac:dyDescent="0.25">
      <c r="A36" s="60">
        <v>2500</v>
      </c>
      <c r="B36" s="61" t="str">
        <f>IFERROR(INDEX(SCNtoISIC!$F:$F,MATCH($A36,SCNtoISIC!$C:$C,0)),0)</f>
        <v>ISIC 25</v>
      </c>
      <c r="C36" s="43" t="s">
        <v>243</v>
      </c>
      <c r="D36" s="65">
        <f t="shared" ref="D36:BO39" si="17">D115/$BU115</f>
        <v>0</v>
      </c>
      <c r="E36" s="65">
        <f t="shared" si="17"/>
        <v>0</v>
      </c>
      <c r="F36" s="65">
        <f t="shared" si="17"/>
        <v>0</v>
      </c>
      <c r="G36" s="65">
        <f t="shared" si="17"/>
        <v>0</v>
      </c>
      <c r="H36" s="65">
        <f t="shared" si="17"/>
        <v>0</v>
      </c>
      <c r="I36" s="65">
        <f t="shared" si="17"/>
        <v>0</v>
      </c>
      <c r="J36" s="65">
        <f t="shared" si="17"/>
        <v>7.9570320270539092E-4</v>
      </c>
      <c r="K36" s="65">
        <f t="shared" si="17"/>
        <v>0</v>
      </c>
      <c r="L36" s="65">
        <f t="shared" si="17"/>
        <v>0</v>
      </c>
      <c r="M36" s="65">
        <f t="shared" si="17"/>
        <v>0</v>
      </c>
      <c r="N36" s="65">
        <f t="shared" si="17"/>
        <v>0</v>
      </c>
      <c r="O36" s="65">
        <f t="shared" si="17"/>
        <v>0</v>
      </c>
      <c r="P36" s="65">
        <f t="shared" si="17"/>
        <v>0</v>
      </c>
      <c r="Q36" s="65">
        <f t="shared" si="17"/>
        <v>0</v>
      </c>
      <c r="R36" s="65">
        <f t="shared" si="17"/>
        <v>0</v>
      </c>
      <c r="S36" s="65">
        <f t="shared" si="17"/>
        <v>0</v>
      </c>
      <c r="T36" s="65">
        <f t="shared" si="17"/>
        <v>0</v>
      </c>
      <c r="U36" s="65">
        <f t="shared" si="17"/>
        <v>0</v>
      </c>
      <c r="V36" s="65">
        <f t="shared" si="17"/>
        <v>0</v>
      </c>
      <c r="W36" s="65">
        <f t="shared" si="17"/>
        <v>0</v>
      </c>
      <c r="X36" s="65">
        <f t="shared" si="17"/>
        <v>0</v>
      </c>
      <c r="Y36" s="65">
        <f t="shared" si="17"/>
        <v>0</v>
      </c>
      <c r="Z36" s="65">
        <f t="shared" si="17"/>
        <v>0</v>
      </c>
      <c r="AA36" s="65">
        <f t="shared" si="17"/>
        <v>0</v>
      </c>
      <c r="AB36" s="65">
        <f t="shared" si="17"/>
        <v>2.7849612094688683E-3</v>
      </c>
      <c r="AC36" s="64">
        <f t="shared" si="17"/>
        <v>0</v>
      </c>
      <c r="AD36" s="64">
        <f t="shared" si="17"/>
        <v>0</v>
      </c>
      <c r="AE36" s="65">
        <f t="shared" si="17"/>
        <v>7.9570320270539092E-4</v>
      </c>
      <c r="AF36" s="65">
        <f t="shared" si="17"/>
        <v>0.89456932564153568</v>
      </c>
      <c r="AG36" s="65">
        <f t="shared" si="17"/>
        <v>8.7527352297592995E-3</v>
      </c>
      <c r="AH36" s="65">
        <f t="shared" si="17"/>
        <v>0</v>
      </c>
      <c r="AI36" s="65">
        <f t="shared" si="17"/>
        <v>9.7473642331410391E-3</v>
      </c>
      <c r="AJ36" s="65">
        <f t="shared" si="17"/>
        <v>2.108613487169286E-2</v>
      </c>
      <c r="AK36" s="65">
        <f t="shared" si="17"/>
        <v>1.1935548040580863E-3</v>
      </c>
      <c r="AL36" s="65">
        <f t="shared" si="17"/>
        <v>2.4268947682514422E-2</v>
      </c>
      <c r="AM36" s="65">
        <f t="shared" si="17"/>
        <v>2.1881838074398249E-3</v>
      </c>
      <c r="AN36" s="65">
        <f t="shared" si="17"/>
        <v>1.4123731848020689E-2</v>
      </c>
      <c r="AO36" s="65">
        <f t="shared" si="17"/>
        <v>1.1736622239904515E-2</v>
      </c>
      <c r="AP36" s="64">
        <f t="shared" si="17"/>
        <v>0</v>
      </c>
      <c r="AQ36" s="64">
        <f t="shared" si="17"/>
        <v>0</v>
      </c>
      <c r="AR36" s="65">
        <f t="shared" si="17"/>
        <v>0</v>
      </c>
      <c r="AS36" s="65">
        <f t="shared" si="17"/>
        <v>2.983887010145216E-3</v>
      </c>
      <c r="AT36" s="65">
        <f t="shared" si="17"/>
        <v>4.9731450169086932E-3</v>
      </c>
      <c r="AU36" s="65">
        <f t="shared" si="17"/>
        <v>0</v>
      </c>
      <c r="AV36" s="65">
        <f t="shared" si="17"/>
        <v>0</v>
      </c>
      <c r="AW36" s="65">
        <f t="shared" si="17"/>
        <v>0</v>
      </c>
      <c r="AX36" s="65">
        <f t="shared" si="17"/>
        <v>0</v>
      </c>
      <c r="AY36" s="65">
        <f t="shared" si="17"/>
        <v>0</v>
      </c>
      <c r="AZ36" s="65">
        <f t="shared" si="17"/>
        <v>0</v>
      </c>
      <c r="BA36" s="65">
        <f t="shared" si="17"/>
        <v>0</v>
      </c>
      <c r="BB36" s="65">
        <f t="shared" si="17"/>
        <v>0</v>
      </c>
      <c r="BC36" s="65">
        <f t="shared" si="17"/>
        <v>0</v>
      </c>
      <c r="BD36" s="65">
        <f t="shared" si="17"/>
        <v>0</v>
      </c>
      <c r="BE36" s="65">
        <f t="shared" si="17"/>
        <v>0</v>
      </c>
      <c r="BF36" s="65">
        <f t="shared" si="17"/>
        <v>0</v>
      </c>
      <c r="BG36" s="65">
        <f t="shared" si="17"/>
        <v>0</v>
      </c>
      <c r="BH36" s="65">
        <f t="shared" si="17"/>
        <v>0</v>
      </c>
      <c r="BI36" s="65">
        <f t="shared" si="17"/>
        <v>0</v>
      </c>
      <c r="BJ36" s="65">
        <f t="shared" si="17"/>
        <v>0</v>
      </c>
      <c r="BK36" s="65">
        <f t="shared" si="17"/>
        <v>0</v>
      </c>
      <c r="BL36" s="65">
        <f t="shared" si="17"/>
        <v>0</v>
      </c>
      <c r="BM36" s="65">
        <f t="shared" si="17"/>
        <v>0</v>
      </c>
      <c r="BN36" s="65">
        <f t="shared" si="17"/>
        <v>0</v>
      </c>
      <c r="BO36" s="65">
        <f t="shared" si="17"/>
        <v>0</v>
      </c>
      <c r="BP36" s="65">
        <f t="shared" si="10"/>
        <v>0</v>
      </c>
      <c r="BQ36" s="65">
        <f t="shared" si="10"/>
        <v>0</v>
      </c>
      <c r="BR36" s="65">
        <f t="shared" si="10"/>
        <v>0</v>
      </c>
      <c r="BS36" s="65">
        <f t="shared" si="10"/>
        <v>0</v>
      </c>
      <c r="BT36" s="65">
        <f t="shared" si="10"/>
        <v>0</v>
      </c>
      <c r="BU36" s="65">
        <f t="shared" si="3"/>
        <v>1</v>
      </c>
    </row>
    <row r="37" spans="1:73" ht="8.25" customHeight="1" x14ac:dyDescent="0.25">
      <c r="A37" s="60">
        <v>2600</v>
      </c>
      <c r="B37" s="61" t="str">
        <f>IFERROR(INDEX(SCNtoISIC!$F:$F,MATCH($A37,SCNtoISIC!$C:$C,0)),0)</f>
        <v>ISIC 26</v>
      </c>
      <c r="C37" s="62" t="s">
        <v>244</v>
      </c>
      <c r="D37" s="63">
        <f t="shared" si="17"/>
        <v>3.7060027980321126E-4</v>
      </c>
      <c r="E37" s="63">
        <f t="shared" si="17"/>
        <v>4.4008783226631335E-4</v>
      </c>
      <c r="F37" s="63">
        <f t="shared" si="17"/>
        <v>3.7060027980321125E-5</v>
      </c>
      <c r="G37" s="63">
        <f t="shared" si="17"/>
        <v>2.7795020985240845E-5</v>
      </c>
      <c r="H37" s="63">
        <f t="shared" si="17"/>
        <v>1.084005818424393E-3</v>
      </c>
      <c r="I37" s="63">
        <f t="shared" si="17"/>
        <v>3.8449779029583168E-4</v>
      </c>
      <c r="J37" s="63">
        <f t="shared" si="17"/>
        <v>1.7603513290652534E-4</v>
      </c>
      <c r="K37" s="63">
        <f t="shared" si="17"/>
        <v>6.3465297916299925E-4</v>
      </c>
      <c r="L37" s="63">
        <f t="shared" si="17"/>
        <v>6.9487552463102115E-5</v>
      </c>
      <c r="M37" s="63">
        <f t="shared" si="17"/>
        <v>6.5781549665070002E-4</v>
      </c>
      <c r="N37" s="63">
        <f t="shared" si="17"/>
        <v>1.3156309933014E-3</v>
      </c>
      <c r="O37" s="63">
        <f t="shared" si="17"/>
        <v>1.3897510492620423E-5</v>
      </c>
      <c r="P37" s="63">
        <f t="shared" si="17"/>
        <v>3.3354025182289013E-4</v>
      </c>
      <c r="Q37" s="63">
        <f t="shared" si="17"/>
        <v>6.9487552463102115E-5</v>
      </c>
      <c r="R37" s="63">
        <f t="shared" si="17"/>
        <v>1.6677012591144507E-4</v>
      </c>
      <c r="S37" s="63">
        <f t="shared" si="17"/>
        <v>9.3576570650310837E-4</v>
      </c>
      <c r="T37" s="63">
        <f t="shared" si="17"/>
        <v>1.7140262940898521E-4</v>
      </c>
      <c r="U37" s="63">
        <f t="shared" si="17"/>
        <v>1.8946939304939176E-3</v>
      </c>
      <c r="V37" s="63">
        <f t="shared" si="17"/>
        <v>1.1118008394096338E-4</v>
      </c>
      <c r="W37" s="63">
        <f t="shared" si="17"/>
        <v>6.9487552463102115E-5</v>
      </c>
      <c r="X37" s="63">
        <f t="shared" si="17"/>
        <v>2.4552268536962745E-4</v>
      </c>
      <c r="Y37" s="63">
        <f t="shared" si="17"/>
        <v>3.1037773433518942E-4</v>
      </c>
      <c r="Z37" s="63">
        <f t="shared" si="17"/>
        <v>1.417546070247283E-3</v>
      </c>
      <c r="AA37" s="63">
        <f t="shared" si="17"/>
        <v>7.412005596064225E-5</v>
      </c>
      <c r="AB37" s="63">
        <f t="shared" si="17"/>
        <v>3.0389222943863325E-3</v>
      </c>
      <c r="AC37" s="64">
        <f t="shared" si="17"/>
        <v>4.1136631058156446E-4</v>
      </c>
      <c r="AD37" s="64">
        <f t="shared" si="17"/>
        <v>2.7424420705437634E-4</v>
      </c>
      <c r="AE37" s="63">
        <f t="shared" si="17"/>
        <v>1.480084867464075E-2</v>
      </c>
      <c r="AF37" s="63">
        <f t="shared" si="17"/>
        <v>2.7563395810363835E-3</v>
      </c>
      <c r="AG37" s="63">
        <f t="shared" si="17"/>
        <v>0.38855123085617932</v>
      </c>
      <c r="AH37" s="63">
        <f t="shared" si="17"/>
        <v>0.45391585520647071</v>
      </c>
      <c r="AI37" s="63">
        <f t="shared" si="17"/>
        <v>9.5800172329130115E-3</v>
      </c>
      <c r="AJ37" s="63">
        <f t="shared" si="17"/>
        <v>1.5792204423114339E-2</v>
      </c>
      <c r="AK37" s="63">
        <f t="shared" si="17"/>
        <v>4.062705567342703E-3</v>
      </c>
      <c r="AL37" s="63">
        <f t="shared" si="17"/>
        <v>8.9916892887254123E-3</v>
      </c>
      <c r="AM37" s="63">
        <f t="shared" si="17"/>
        <v>5.3273790221711618E-3</v>
      </c>
      <c r="AN37" s="63">
        <f t="shared" si="17"/>
        <v>5.2625239732056002E-3</v>
      </c>
      <c r="AO37" s="63">
        <f t="shared" si="17"/>
        <v>7.4583306310396268E-3</v>
      </c>
      <c r="AP37" s="64">
        <f t="shared" si="17"/>
        <v>2.3440467697553114E-3</v>
      </c>
      <c r="AQ37" s="64">
        <f t="shared" si="17"/>
        <v>1.1720233848776557E-3</v>
      </c>
      <c r="AR37" s="63">
        <f t="shared" si="17"/>
        <v>3.4743776231551055E-4</v>
      </c>
      <c r="AS37" s="63">
        <f t="shared" si="17"/>
        <v>1.0367542827494835E-2</v>
      </c>
      <c r="AT37" s="63">
        <f t="shared" si="17"/>
        <v>1.0793733149268528E-2</v>
      </c>
      <c r="AU37" s="63">
        <f t="shared" si="17"/>
        <v>1.5287261541882465E-4</v>
      </c>
      <c r="AV37" s="63">
        <f t="shared" si="17"/>
        <v>0</v>
      </c>
      <c r="AW37" s="63">
        <f t="shared" si="17"/>
        <v>5.0957538472941549E-5</v>
      </c>
      <c r="AX37" s="63">
        <f t="shared" si="17"/>
        <v>1.3897510492620422E-3</v>
      </c>
      <c r="AY37" s="63">
        <f t="shared" si="17"/>
        <v>4.2155781827615281E-4</v>
      </c>
      <c r="AZ37" s="63">
        <f t="shared" si="17"/>
        <v>4.9567787423679503E-3</v>
      </c>
      <c r="BA37" s="63">
        <f t="shared" si="17"/>
        <v>0</v>
      </c>
      <c r="BB37" s="63">
        <f t="shared" si="17"/>
        <v>1.7001287835972316E-3</v>
      </c>
      <c r="BC37" s="63">
        <f t="shared" si="17"/>
        <v>1.0284157764539111E-3</v>
      </c>
      <c r="BD37" s="63">
        <f t="shared" si="17"/>
        <v>1.24984944363633E-2</v>
      </c>
      <c r="BE37" s="63">
        <f t="shared" si="17"/>
        <v>1.7649838325627936E-3</v>
      </c>
      <c r="BF37" s="63">
        <f t="shared" si="17"/>
        <v>2.7331770635486829E-4</v>
      </c>
      <c r="BG37" s="63">
        <f t="shared" si="17"/>
        <v>1.9363864619717788E-3</v>
      </c>
      <c r="BH37" s="63">
        <f t="shared" si="17"/>
        <v>2.3903718047307127E-3</v>
      </c>
      <c r="BI37" s="63">
        <f t="shared" si="17"/>
        <v>6.0222545468021824E-4</v>
      </c>
      <c r="BJ37" s="63">
        <f t="shared" si="17"/>
        <v>2.96480223842569E-4</v>
      </c>
      <c r="BK37" s="63">
        <f t="shared" si="17"/>
        <v>3.0852473293617338E-3</v>
      </c>
      <c r="BL37" s="63">
        <f t="shared" si="17"/>
        <v>4.5398534275893377E-4</v>
      </c>
      <c r="BM37" s="63">
        <f t="shared" si="17"/>
        <v>1.4916661262079252E-3</v>
      </c>
      <c r="BN37" s="63">
        <f t="shared" si="17"/>
        <v>3.4558476091649448E-3</v>
      </c>
      <c r="BO37" s="63">
        <f t="shared" si="17"/>
        <v>6.1612296517283866E-4</v>
      </c>
      <c r="BP37" s="63">
        <f t="shared" si="10"/>
        <v>4.0302780428599222E-4</v>
      </c>
      <c r="BQ37" s="63">
        <f t="shared" si="10"/>
        <v>4.2619032177369293E-4</v>
      </c>
      <c r="BR37" s="63">
        <f t="shared" si="10"/>
        <v>2.8258271334994858E-4</v>
      </c>
      <c r="BS37" s="63">
        <f t="shared" si="10"/>
        <v>4.062705567342703E-3</v>
      </c>
      <c r="BT37" s="63">
        <f t="shared" si="10"/>
        <v>0</v>
      </c>
      <c r="BU37" s="63">
        <f t="shared" si="3"/>
        <v>1.0000000000000002</v>
      </c>
    </row>
    <row r="38" spans="1:73" ht="8.25" customHeight="1" x14ac:dyDescent="0.25">
      <c r="A38" s="60">
        <v>2700</v>
      </c>
      <c r="B38" s="61" t="str">
        <f>IFERROR(INDEX(SCNtoISIC!$F:$F,MATCH($A38,SCNtoISIC!$C:$C,0)),0)</f>
        <v>ISIC 27</v>
      </c>
      <c r="C38" s="62" t="s">
        <v>245</v>
      </c>
      <c r="D38" s="63">
        <f t="shared" si="17"/>
        <v>1.9742419491574633E-4</v>
      </c>
      <c r="E38" s="63">
        <f t="shared" si="17"/>
        <v>4.4130114157637411E-4</v>
      </c>
      <c r="F38" s="63">
        <f t="shared" si="17"/>
        <v>2.3226375872440744E-5</v>
      </c>
      <c r="G38" s="63">
        <f t="shared" si="17"/>
        <v>1.2774506729842409E-4</v>
      </c>
      <c r="H38" s="63">
        <f t="shared" si="17"/>
        <v>3.182013494524382E-3</v>
      </c>
      <c r="I38" s="63">
        <f t="shared" si="17"/>
        <v>1.1613187936220372E-4</v>
      </c>
      <c r="J38" s="63">
        <f t="shared" si="17"/>
        <v>1.0451869142598335E-4</v>
      </c>
      <c r="K38" s="63">
        <f t="shared" si="17"/>
        <v>5.1098026919369638E-4</v>
      </c>
      <c r="L38" s="63">
        <f t="shared" si="17"/>
        <v>1.2774506729842409E-4</v>
      </c>
      <c r="M38" s="63">
        <f t="shared" si="17"/>
        <v>5.4581983300235743E-4</v>
      </c>
      <c r="N38" s="63">
        <f t="shared" si="17"/>
        <v>1.3935825523464447E-4</v>
      </c>
      <c r="O38" s="63">
        <f t="shared" si="17"/>
        <v>2.3226375872440744E-5</v>
      </c>
      <c r="P38" s="63">
        <f t="shared" si="17"/>
        <v>5.4581983300235743E-4</v>
      </c>
      <c r="Q38" s="63">
        <f t="shared" si="17"/>
        <v>4.6452751744881488E-5</v>
      </c>
      <c r="R38" s="63">
        <f t="shared" si="17"/>
        <v>6.9679127617322236E-5</v>
      </c>
      <c r="S38" s="63">
        <f t="shared" si="17"/>
        <v>1.2774506729842409E-4</v>
      </c>
      <c r="T38" s="63">
        <f t="shared" si="17"/>
        <v>3.9484838983149266E-4</v>
      </c>
      <c r="U38" s="63">
        <f t="shared" si="17"/>
        <v>1.7303650024968354E-3</v>
      </c>
      <c r="V38" s="63">
        <f t="shared" si="17"/>
        <v>4.6452751744881488E-5</v>
      </c>
      <c r="W38" s="63">
        <f t="shared" si="17"/>
        <v>5.8065939681101859E-5</v>
      </c>
      <c r="X38" s="63">
        <f t="shared" si="17"/>
        <v>7.3163083998188346E-4</v>
      </c>
      <c r="Y38" s="63">
        <f t="shared" si="17"/>
        <v>1.2774506729842409E-4</v>
      </c>
      <c r="Z38" s="63">
        <f t="shared" si="17"/>
        <v>5.8065939681101859E-5</v>
      </c>
      <c r="AA38" s="63">
        <f t="shared" si="17"/>
        <v>6.9679127617322236E-5</v>
      </c>
      <c r="AB38" s="63">
        <f t="shared" si="17"/>
        <v>2.6942596012031264E-3</v>
      </c>
      <c r="AC38" s="64">
        <f t="shared" si="17"/>
        <v>7.7343831655227668E-4</v>
      </c>
      <c r="AD38" s="64">
        <f t="shared" si="17"/>
        <v>5.1562554436818456E-4</v>
      </c>
      <c r="AE38" s="63">
        <f t="shared" si="17"/>
        <v>2.2761848354991929E-3</v>
      </c>
      <c r="AF38" s="63">
        <f t="shared" si="17"/>
        <v>4.1575212811668935E-3</v>
      </c>
      <c r="AG38" s="63">
        <f t="shared" si="17"/>
        <v>7.1537237687117495E-3</v>
      </c>
      <c r="AH38" s="63">
        <f t="shared" si="17"/>
        <v>0.14273769292408459</v>
      </c>
      <c r="AI38" s="63">
        <f t="shared" si="17"/>
        <v>0.61331568128767033</v>
      </c>
      <c r="AJ38" s="63">
        <f t="shared" si="17"/>
        <v>3.3852442834082383E-2</v>
      </c>
      <c r="AK38" s="63">
        <f t="shared" si="17"/>
        <v>1.596813341230301E-2</v>
      </c>
      <c r="AL38" s="63">
        <f t="shared" si="17"/>
        <v>1.5480379518981756E-2</v>
      </c>
      <c r="AM38" s="63">
        <f t="shared" si="17"/>
        <v>2.7174859770755671E-3</v>
      </c>
      <c r="AN38" s="63">
        <f t="shared" si="17"/>
        <v>3.843965206888943E-3</v>
      </c>
      <c r="AO38" s="63">
        <f t="shared" si="17"/>
        <v>2.1983764763265162E-2</v>
      </c>
      <c r="AP38" s="64">
        <f t="shared" si="17"/>
        <v>1.8782395955513748E-2</v>
      </c>
      <c r="AQ38" s="64">
        <f t="shared" si="17"/>
        <v>9.3911979777568742E-3</v>
      </c>
      <c r="AR38" s="63">
        <f t="shared" si="17"/>
        <v>8.4776271934408718E-4</v>
      </c>
      <c r="AS38" s="63">
        <f t="shared" si="17"/>
        <v>4.4304311976680721E-2</v>
      </c>
      <c r="AT38" s="63">
        <f t="shared" si="17"/>
        <v>1.2391271527947136E-2</v>
      </c>
      <c r="AU38" s="63">
        <f t="shared" si="17"/>
        <v>5.9343390354086104E-3</v>
      </c>
      <c r="AV38" s="63">
        <f t="shared" si="17"/>
        <v>9.2905503489762976E-5</v>
      </c>
      <c r="AW38" s="63">
        <f t="shared" si="17"/>
        <v>0</v>
      </c>
      <c r="AX38" s="63">
        <f t="shared" si="17"/>
        <v>7.0840446410944265E-4</v>
      </c>
      <c r="AY38" s="63">
        <f t="shared" si="17"/>
        <v>1.7419781904330558E-4</v>
      </c>
      <c r="AZ38" s="63">
        <f t="shared" si="17"/>
        <v>1.1613187936220372E-4</v>
      </c>
      <c r="BA38" s="63">
        <f t="shared" si="17"/>
        <v>3.4839563808661118E-5</v>
      </c>
      <c r="BB38" s="63">
        <f t="shared" si="17"/>
        <v>4.0646157776771301E-4</v>
      </c>
      <c r="BC38" s="63">
        <f t="shared" si="17"/>
        <v>3.4955695688023321E-3</v>
      </c>
      <c r="BD38" s="63">
        <f t="shared" si="17"/>
        <v>2.3226375872440743E-4</v>
      </c>
      <c r="BE38" s="63">
        <f t="shared" si="17"/>
        <v>2.2065057078818706E-4</v>
      </c>
      <c r="BF38" s="63">
        <f t="shared" si="17"/>
        <v>1.8697232577314798E-3</v>
      </c>
      <c r="BG38" s="63">
        <f t="shared" si="17"/>
        <v>3.3562113135676874E-3</v>
      </c>
      <c r="BH38" s="63">
        <f t="shared" si="17"/>
        <v>8.524079945185753E-3</v>
      </c>
      <c r="BI38" s="63">
        <f t="shared" si="17"/>
        <v>2.3226375872440743E-4</v>
      </c>
      <c r="BJ38" s="63">
        <f t="shared" si="17"/>
        <v>1.5097144317086482E-4</v>
      </c>
      <c r="BK38" s="63">
        <f t="shared" si="17"/>
        <v>2.3574771510527356E-3</v>
      </c>
      <c r="BL38" s="63">
        <f t="shared" si="17"/>
        <v>2.3226375872440744E-5</v>
      </c>
      <c r="BM38" s="63">
        <f t="shared" si="17"/>
        <v>3.9484838983149266E-4</v>
      </c>
      <c r="BN38" s="63">
        <f t="shared" si="17"/>
        <v>1.4632616799637669E-3</v>
      </c>
      <c r="BO38" s="63">
        <f t="shared" si="17"/>
        <v>0</v>
      </c>
      <c r="BP38" s="63">
        <f t="shared" si="10"/>
        <v>2.8336178564377706E-3</v>
      </c>
      <c r="BQ38" s="63">
        <f t="shared" si="10"/>
        <v>1.7535913783692761E-3</v>
      </c>
      <c r="BR38" s="63">
        <f t="shared" si="10"/>
        <v>3.251692622141704E-4</v>
      </c>
      <c r="BS38" s="63">
        <f t="shared" si="10"/>
        <v>2.5665145339047023E-3</v>
      </c>
      <c r="BT38" s="63">
        <f t="shared" si="10"/>
        <v>0</v>
      </c>
      <c r="BU38" s="63">
        <f t="shared" si="3"/>
        <v>1.0000000000000002</v>
      </c>
    </row>
    <row r="39" spans="1:73" ht="8.25" customHeight="1" x14ac:dyDescent="0.25">
      <c r="A39" s="60">
        <v>2800</v>
      </c>
      <c r="B39" s="61" t="str">
        <f>IFERROR(INDEX(SCNtoISIC!$F:$F,MATCH($A39,SCNtoISIC!$C:$C,0)),0)</f>
        <v>ISIC 28</v>
      </c>
      <c r="C39" s="62" t="s">
        <v>246</v>
      </c>
      <c r="D39" s="63">
        <f t="shared" si="17"/>
        <v>0</v>
      </c>
      <c r="E39" s="63">
        <f t="shared" si="17"/>
        <v>0</v>
      </c>
      <c r="F39" s="63">
        <f t="shared" si="17"/>
        <v>0</v>
      </c>
      <c r="G39" s="63">
        <f t="shared" si="17"/>
        <v>6.2022260962853691E-4</v>
      </c>
      <c r="H39" s="63">
        <f t="shared" si="17"/>
        <v>6.4369049215502209E-3</v>
      </c>
      <c r="I39" s="63">
        <f t="shared" si="17"/>
        <v>4.3918465870993696E-3</v>
      </c>
      <c r="J39" s="63">
        <f t="shared" si="17"/>
        <v>2.0618211076840554E-3</v>
      </c>
      <c r="K39" s="63">
        <f t="shared" si="17"/>
        <v>0</v>
      </c>
      <c r="L39" s="63">
        <f t="shared" si="17"/>
        <v>0</v>
      </c>
      <c r="M39" s="63">
        <f t="shared" si="17"/>
        <v>0</v>
      </c>
      <c r="N39" s="63">
        <f t="shared" si="17"/>
        <v>0</v>
      </c>
      <c r="O39" s="63">
        <f t="shared" si="17"/>
        <v>0</v>
      </c>
      <c r="P39" s="63">
        <f t="shared" si="17"/>
        <v>1.6762773233203703E-4</v>
      </c>
      <c r="Q39" s="63">
        <f t="shared" si="17"/>
        <v>0</v>
      </c>
      <c r="R39" s="63">
        <f t="shared" si="17"/>
        <v>0</v>
      </c>
      <c r="S39" s="63">
        <f t="shared" si="17"/>
        <v>0</v>
      </c>
      <c r="T39" s="63">
        <f t="shared" si="17"/>
        <v>0</v>
      </c>
      <c r="U39" s="63">
        <f t="shared" si="17"/>
        <v>0</v>
      </c>
      <c r="V39" s="63">
        <f t="shared" si="17"/>
        <v>0</v>
      </c>
      <c r="W39" s="63">
        <f t="shared" si="17"/>
        <v>0</v>
      </c>
      <c r="X39" s="63">
        <f t="shared" si="17"/>
        <v>0</v>
      </c>
      <c r="Y39" s="63">
        <f t="shared" si="17"/>
        <v>0</v>
      </c>
      <c r="Z39" s="63">
        <f t="shared" si="17"/>
        <v>3.3525546466407405E-5</v>
      </c>
      <c r="AA39" s="63">
        <f t="shared" si="17"/>
        <v>0</v>
      </c>
      <c r="AB39" s="63">
        <f t="shared" si="17"/>
        <v>5.9675472710205178E-3</v>
      </c>
      <c r="AC39" s="64">
        <f t="shared" si="17"/>
        <v>7.6438245943408873E-4</v>
      </c>
      <c r="AD39" s="64">
        <f t="shared" si="17"/>
        <v>5.0958830628939256E-4</v>
      </c>
      <c r="AE39" s="63">
        <f t="shared" si="17"/>
        <v>9.8900362075901842E-4</v>
      </c>
      <c r="AF39" s="63">
        <f t="shared" si="17"/>
        <v>2.7993831299450182E-3</v>
      </c>
      <c r="AG39" s="63">
        <f t="shared" si="17"/>
        <v>8.5154888024674795E-3</v>
      </c>
      <c r="AH39" s="63">
        <f t="shared" si="17"/>
        <v>6.7386348397478878E-3</v>
      </c>
      <c r="AI39" s="63">
        <f t="shared" si="17"/>
        <v>0.26553909078717985</v>
      </c>
      <c r="AJ39" s="63">
        <f t="shared" si="17"/>
        <v>0.65814000268204376</v>
      </c>
      <c r="AK39" s="63">
        <f t="shared" si="17"/>
        <v>5.0120691967279066E-3</v>
      </c>
      <c r="AL39" s="63">
        <f t="shared" si="17"/>
        <v>3.4531312860399625E-3</v>
      </c>
      <c r="AM39" s="63">
        <f t="shared" si="17"/>
        <v>1.1733941263242591E-3</v>
      </c>
      <c r="AN39" s="63">
        <f t="shared" si="17"/>
        <v>9.0518975459299988E-4</v>
      </c>
      <c r="AO39" s="63">
        <f t="shared" si="17"/>
        <v>1.0325868311653479E-2</v>
      </c>
      <c r="AP39" s="64">
        <f t="shared" si="17"/>
        <v>0</v>
      </c>
      <c r="AQ39" s="64">
        <f t="shared" si="17"/>
        <v>0</v>
      </c>
      <c r="AR39" s="63">
        <f t="shared" si="17"/>
        <v>0</v>
      </c>
      <c r="AS39" s="63">
        <f t="shared" si="17"/>
        <v>1.1063430333914442E-3</v>
      </c>
      <c r="AT39" s="63">
        <f t="shared" si="17"/>
        <v>1.2287112779938313E-2</v>
      </c>
      <c r="AU39" s="63">
        <f t="shared" si="17"/>
        <v>0</v>
      </c>
      <c r="AV39" s="63">
        <f t="shared" si="17"/>
        <v>0</v>
      </c>
      <c r="AW39" s="63">
        <f t="shared" si="17"/>
        <v>0</v>
      </c>
      <c r="AX39" s="63">
        <f t="shared" si="17"/>
        <v>0</v>
      </c>
      <c r="AY39" s="63">
        <f t="shared" si="17"/>
        <v>1.6762773233203703E-5</v>
      </c>
      <c r="AZ39" s="63">
        <f t="shared" si="17"/>
        <v>0</v>
      </c>
      <c r="BA39" s="63">
        <f t="shared" si="17"/>
        <v>0</v>
      </c>
      <c r="BB39" s="63">
        <f t="shared" si="17"/>
        <v>0</v>
      </c>
      <c r="BC39" s="63">
        <f t="shared" si="17"/>
        <v>0</v>
      </c>
      <c r="BD39" s="63">
        <f t="shared" si="17"/>
        <v>0</v>
      </c>
      <c r="BE39" s="63">
        <f t="shared" si="17"/>
        <v>0</v>
      </c>
      <c r="BF39" s="63">
        <f t="shared" si="17"/>
        <v>0</v>
      </c>
      <c r="BG39" s="63">
        <f t="shared" si="17"/>
        <v>0</v>
      </c>
      <c r="BH39" s="63">
        <f t="shared" si="17"/>
        <v>1.6762773233203703E-5</v>
      </c>
      <c r="BI39" s="63">
        <f t="shared" si="17"/>
        <v>0</v>
      </c>
      <c r="BJ39" s="63">
        <f t="shared" si="17"/>
        <v>0</v>
      </c>
      <c r="BK39" s="63">
        <f t="shared" si="17"/>
        <v>0</v>
      </c>
      <c r="BL39" s="63">
        <f t="shared" si="17"/>
        <v>0</v>
      </c>
      <c r="BM39" s="63">
        <f t="shared" si="17"/>
        <v>0</v>
      </c>
      <c r="BN39" s="63">
        <f t="shared" si="17"/>
        <v>0</v>
      </c>
      <c r="BO39" s="63">
        <f t="shared" ref="BO39:BT54" si="18">BO118/$BU118</f>
        <v>0</v>
      </c>
      <c r="BP39" s="63">
        <f t="shared" si="18"/>
        <v>0</v>
      </c>
      <c r="BQ39" s="63">
        <f t="shared" si="18"/>
        <v>0</v>
      </c>
      <c r="BR39" s="63">
        <f t="shared" si="18"/>
        <v>0</v>
      </c>
      <c r="BS39" s="63">
        <f t="shared" si="18"/>
        <v>2.0282955612176477E-3</v>
      </c>
      <c r="BT39" s="63">
        <f t="shared" si="18"/>
        <v>0</v>
      </c>
      <c r="BU39" s="63">
        <f t="shared" si="3"/>
        <v>1.0000000000000002</v>
      </c>
    </row>
    <row r="40" spans="1:73" ht="8.25" customHeight="1" x14ac:dyDescent="0.25">
      <c r="A40" s="60">
        <v>2991</v>
      </c>
      <c r="B40" s="61" t="str">
        <f>IFERROR(INDEX(SCNtoISIC!$F:$F,MATCH($A40,SCNtoISIC!$C:$C,0)),0)</f>
        <v>ISIC 29</v>
      </c>
      <c r="C40" s="62" t="s">
        <v>247</v>
      </c>
      <c r="D40" s="63">
        <f t="shared" ref="D40:BO43" si="19">D119/$BU119</f>
        <v>2.3391812865497078E-5</v>
      </c>
      <c r="E40" s="63">
        <f t="shared" si="19"/>
        <v>7.0175438596491223E-5</v>
      </c>
      <c r="F40" s="63">
        <f t="shared" si="19"/>
        <v>1.4035087719298246E-5</v>
      </c>
      <c r="G40" s="63">
        <f t="shared" si="19"/>
        <v>1.5438596491228071E-4</v>
      </c>
      <c r="H40" s="63">
        <f t="shared" si="19"/>
        <v>6.4514619883040934E-3</v>
      </c>
      <c r="I40" s="63">
        <f t="shared" si="19"/>
        <v>5.4970760233918128E-3</v>
      </c>
      <c r="J40" s="63">
        <f t="shared" si="19"/>
        <v>2.0912280701754385E-3</v>
      </c>
      <c r="K40" s="63">
        <f t="shared" si="19"/>
        <v>1.2163742690058479E-4</v>
      </c>
      <c r="L40" s="63">
        <f t="shared" si="19"/>
        <v>1.7309941520467836E-3</v>
      </c>
      <c r="M40" s="63">
        <f t="shared" si="19"/>
        <v>3.1812865497076023E-4</v>
      </c>
      <c r="N40" s="63">
        <f t="shared" si="19"/>
        <v>7.9064327485380112E-4</v>
      </c>
      <c r="O40" s="63">
        <f t="shared" si="19"/>
        <v>5.6140350877192984E-5</v>
      </c>
      <c r="P40" s="63">
        <f t="shared" si="19"/>
        <v>3.8362573099415205E-4</v>
      </c>
      <c r="Q40" s="63">
        <f t="shared" si="19"/>
        <v>3.742690058479532E-5</v>
      </c>
      <c r="R40" s="63">
        <f t="shared" si="19"/>
        <v>2.3391812865497078E-5</v>
      </c>
      <c r="S40" s="63">
        <f t="shared" si="19"/>
        <v>1.9181286549707603E-4</v>
      </c>
      <c r="T40" s="63">
        <f t="shared" si="19"/>
        <v>2.5543859649122809E-3</v>
      </c>
      <c r="U40" s="63">
        <f t="shared" si="19"/>
        <v>7.0175438596491223E-5</v>
      </c>
      <c r="V40" s="63">
        <f t="shared" si="19"/>
        <v>0</v>
      </c>
      <c r="W40" s="63">
        <f t="shared" si="19"/>
        <v>4.257309941520468E-4</v>
      </c>
      <c r="X40" s="63">
        <f t="shared" si="19"/>
        <v>1.5111111111111111E-3</v>
      </c>
      <c r="Y40" s="63">
        <f t="shared" si="19"/>
        <v>8.7017543859649121E-4</v>
      </c>
      <c r="Z40" s="63">
        <f t="shared" si="19"/>
        <v>5.1461988304093563E-4</v>
      </c>
      <c r="AA40" s="63">
        <f t="shared" si="19"/>
        <v>1.871345029239766E-5</v>
      </c>
      <c r="AB40" s="63">
        <f t="shared" si="19"/>
        <v>3.0035087719298245E-3</v>
      </c>
      <c r="AC40" s="64">
        <f t="shared" si="19"/>
        <v>1.6561403508771929E-4</v>
      </c>
      <c r="AD40" s="64">
        <f t="shared" si="19"/>
        <v>1.104093567251462E-4</v>
      </c>
      <c r="AE40" s="63">
        <f t="shared" si="19"/>
        <v>1.8573099415204678E-3</v>
      </c>
      <c r="AF40" s="63">
        <f t="shared" si="19"/>
        <v>2.0491228070175439E-3</v>
      </c>
      <c r="AG40" s="63">
        <f t="shared" si="19"/>
        <v>5.8573099415204681E-3</v>
      </c>
      <c r="AH40" s="63">
        <f t="shared" si="19"/>
        <v>1.3263157894736841E-2</v>
      </c>
      <c r="AI40" s="63">
        <f t="shared" si="19"/>
        <v>1.0053801169590643E-2</v>
      </c>
      <c r="AJ40" s="63">
        <f t="shared" si="19"/>
        <v>0.37885847953216373</v>
      </c>
      <c r="AK40" s="63">
        <f t="shared" si="19"/>
        <v>0.50262923976608187</v>
      </c>
      <c r="AL40" s="63">
        <f t="shared" si="19"/>
        <v>7.6116959064327482E-3</v>
      </c>
      <c r="AM40" s="63">
        <f t="shared" si="19"/>
        <v>4.8187134502923976E-3</v>
      </c>
      <c r="AN40" s="63">
        <f t="shared" si="19"/>
        <v>1.712280701754386E-3</v>
      </c>
      <c r="AO40" s="63">
        <f t="shared" si="19"/>
        <v>2.7419883040935674E-2</v>
      </c>
      <c r="AP40" s="64">
        <f t="shared" si="19"/>
        <v>6.5497076023391819E-5</v>
      </c>
      <c r="AQ40" s="64">
        <f t="shared" si="19"/>
        <v>3.2748538011695909E-5</v>
      </c>
      <c r="AR40" s="63">
        <f t="shared" si="19"/>
        <v>2.152046783625731E-4</v>
      </c>
      <c r="AS40" s="63">
        <f t="shared" si="19"/>
        <v>6.3064327485380118E-3</v>
      </c>
      <c r="AT40" s="63">
        <f t="shared" si="19"/>
        <v>5.735672514619883E-3</v>
      </c>
      <c r="AU40" s="63">
        <f t="shared" si="19"/>
        <v>7.485380116959064E-5</v>
      </c>
      <c r="AV40" s="63">
        <f t="shared" si="19"/>
        <v>3.4152046783625731E-4</v>
      </c>
      <c r="AW40" s="63">
        <f t="shared" si="19"/>
        <v>0</v>
      </c>
      <c r="AX40" s="63">
        <f t="shared" si="19"/>
        <v>5.3333333333333336E-4</v>
      </c>
      <c r="AY40" s="63">
        <f t="shared" si="19"/>
        <v>1.871345029239766E-5</v>
      </c>
      <c r="AZ40" s="63">
        <f t="shared" si="19"/>
        <v>0</v>
      </c>
      <c r="BA40" s="63">
        <f t="shared" si="19"/>
        <v>0</v>
      </c>
      <c r="BB40" s="63">
        <f t="shared" si="19"/>
        <v>0</v>
      </c>
      <c r="BC40" s="63">
        <f t="shared" si="19"/>
        <v>1.8713450292397662E-4</v>
      </c>
      <c r="BD40" s="63">
        <f t="shared" si="19"/>
        <v>6.0818713450292395E-5</v>
      </c>
      <c r="BE40" s="63">
        <f t="shared" si="19"/>
        <v>1.871345029239766E-5</v>
      </c>
      <c r="BF40" s="63">
        <f t="shared" si="19"/>
        <v>0</v>
      </c>
      <c r="BG40" s="63">
        <f t="shared" si="19"/>
        <v>0</v>
      </c>
      <c r="BH40" s="63">
        <f t="shared" si="19"/>
        <v>4.7719298245614035E-4</v>
      </c>
      <c r="BI40" s="63">
        <f t="shared" si="19"/>
        <v>9.3567251461988301E-6</v>
      </c>
      <c r="BJ40" s="63">
        <f t="shared" si="19"/>
        <v>0</v>
      </c>
      <c r="BK40" s="63">
        <f t="shared" si="19"/>
        <v>1.4549707602339182E-3</v>
      </c>
      <c r="BL40" s="63">
        <f t="shared" si="19"/>
        <v>0</v>
      </c>
      <c r="BM40" s="63">
        <f t="shared" si="19"/>
        <v>1.0152046783625732E-3</v>
      </c>
      <c r="BN40" s="63">
        <f t="shared" si="19"/>
        <v>1.4035087719298246E-5</v>
      </c>
      <c r="BO40" s="63">
        <f t="shared" si="19"/>
        <v>0</v>
      </c>
      <c r="BP40" s="63">
        <f t="shared" si="18"/>
        <v>1.0760233918128655E-4</v>
      </c>
      <c r="BQ40" s="63">
        <f t="shared" si="18"/>
        <v>0</v>
      </c>
      <c r="BR40" s="63">
        <f t="shared" si="18"/>
        <v>0</v>
      </c>
      <c r="BS40" s="63">
        <f t="shared" si="18"/>
        <v>0</v>
      </c>
      <c r="BT40" s="63">
        <f t="shared" si="18"/>
        <v>0</v>
      </c>
      <c r="BU40" s="63">
        <f t="shared" si="3"/>
        <v>1.0000000000000002</v>
      </c>
    </row>
    <row r="41" spans="1:73" ht="8.25" customHeight="1" x14ac:dyDescent="0.25">
      <c r="A41" s="60">
        <v>2992</v>
      </c>
      <c r="B41" s="61" t="str">
        <f>IFERROR(INDEX(SCNtoISIC!$F:$F,MATCH($A41,SCNtoISIC!$C:$C,0)),0)</f>
        <v>ISIC 29</v>
      </c>
      <c r="C41" s="62" t="s">
        <v>248</v>
      </c>
      <c r="D41" s="63">
        <f t="shared" si="19"/>
        <v>0</v>
      </c>
      <c r="E41" s="63">
        <f t="shared" si="19"/>
        <v>0</v>
      </c>
      <c r="F41" s="63">
        <f t="shared" si="19"/>
        <v>0</v>
      </c>
      <c r="G41" s="63">
        <f t="shared" si="19"/>
        <v>0</v>
      </c>
      <c r="H41" s="63">
        <f t="shared" si="19"/>
        <v>0</v>
      </c>
      <c r="I41" s="63">
        <f t="shared" si="19"/>
        <v>0</v>
      </c>
      <c r="J41" s="63">
        <f t="shared" si="19"/>
        <v>0</v>
      </c>
      <c r="K41" s="63">
        <f t="shared" si="19"/>
        <v>0</v>
      </c>
      <c r="L41" s="63">
        <f t="shared" si="19"/>
        <v>1.1264432554210082E-4</v>
      </c>
      <c r="M41" s="63">
        <f t="shared" si="19"/>
        <v>0</v>
      </c>
      <c r="N41" s="63">
        <f t="shared" si="19"/>
        <v>0</v>
      </c>
      <c r="O41" s="63">
        <f t="shared" si="19"/>
        <v>0</v>
      </c>
      <c r="P41" s="63">
        <f t="shared" si="19"/>
        <v>2.5344973246972685E-4</v>
      </c>
      <c r="Q41" s="63">
        <f t="shared" si="19"/>
        <v>0</v>
      </c>
      <c r="R41" s="63">
        <f t="shared" si="19"/>
        <v>0</v>
      </c>
      <c r="S41" s="63">
        <f t="shared" si="19"/>
        <v>0</v>
      </c>
      <c r="T41" s="63">
        <f t="shared" si="19"/>
        <v>0</v>
      </c>
      <c r="U41" s="63">
        <f t="shared" si="19"/>
        <v>0</v>
      </c>
      <c r="V41" s="63">
        <f t="shared" si="19"/>
        <v>0</v>
      </c>
      <c r="W41" s="63">
        <f t="shared" si="19"/>
        <v>0</v>
      </c>
      <c r="X41" s="63">
        <f t="shared" si="19"/>
        <v>0</v>
      </c>
      <c r="Y41" s="63">
        <f t="shared" si="19"/>
        <v>5.6322162771050409E-5</v>
      </c>
      <c r="Z41" s="63">
        <f t="shared" si="19"/>
        <v>0</v>
      </c>
      <c r="AA41" s="63">
        <f t="shared" si="19"/>
        <v>0</v>
      </c>
      <c r="AB41" s="63">
        <f t="shared" si="19"/>
        <v>7.1529146719234021E-3</v>
      </c>
      <c r="AC41" s="64">
        <f t="shared" si="19"/>
        <v>2.5007040270346378E-3</v>
      </c>
      <c r="AD41" s="64">
        <f t="shared" si="19"/>
        <v>1.6671360180230922E-3</v>
      </c>
      <c r="AE41" s="63">
        <f t="shared" si="19"/>
        <v>0</v>
      </c>
      <c r="AF41" s="63">
        <f t="shared" si="19"/>
        <v>0</v>
      </c>
      <c r="AG41" s="63">
        <f t="shared" si="19"/>
        <v>4.1960011264432556E-3</v>
      </c>
      <c r="AH41" s="63">
        <f t="shared" si="19"/>
        <v>0</v>
      </c>
      <c r="AI41" s="63">
        <f t="shared" si="19"/>
        <v>8.4483244156575611E-5</v>
      </c>
      <c r="AJ41" s="63">
        <f t="shared" si="19"/>
        <v>5.7166995212616168E-3</v>
      </c>
      <c r="AK41" s="63">
        <f t="shared" si="19"/>
        <v>0.9589693044212898</v>
      </c>
      <c r="AL41" s="63">
        <f t="shared" si="19"/>
        <v>8.6454519853562378E-3</v>
      </c>
      <c r="AM41" s="63">
        <f t="shared" si="19"/>
        <v>0</v>
      </c>
      <c r="AN41" s="63">
        <f t="shared" si="19"/>
        <v>1.6896648831315122E-4</v>
      </c>
      <c r="AO41" s="63">
        <f t="shared" si="19"/>
        <v>7.8851027879470572E-4</v>
      </c>
      <c r="AP41" s="64">
        <f t="shared" si="19"/>
        <v>0</v>
      </c>
      <c r="AQ41" s="64">
        <f t="shared" si="19"/>
        <v>0</v>
      </c>
      <c r="AR41" s="63">
        <f t="shared" si="19"/>
        <v>0</v>
      </c>
      <c r="AS41" s="63">
        <f t="shared" si="19"/>
        <v>0</v>
      </c>
      <c r="AT41" s="63">
        <f t="shared" si="19"/>
        <v>1.1264432554210081E-3</v>
      </c>
      <c r="AU41" s="63">
        <f t="shared" si="19"/>
        <v>6.9839481836102505E-3</v>
      </c>
      <c r="AV41" s="63">
        <f t="shared" si="19"/>
        <v>0</v>
      </c>
      <c r="AW41" s="63">
        <f t="shared" si="19"/>
        <v>0</v>
      </c>
      <c r="AX41" s="63">
        <f t="shared" si="19"/>
        <v>0</v>
      </c>
      <c r="AY41" s="63">
        <f t="shared" si="19"/>
        <v>0</v>
      </c>
      <c r="AZ41" s="63">
        <f t="shared" si="19"/>
        <v>0</v>
      </c>
      <c r="BA41" s="63">
        <f t="shared" si="19"/>
        <v>0</v>
      </c>
      <c r="BB41" s="63">
        <f t="shared" si="19"/>
        <v>0</v>
      </c>
      <c r="BC41" s="63">
        <f t="shared" si="19"/>
        <v>0</v>
      </c>
      <c r="BD41" s="63">
        <f t="shared" si="19"/>
        <v>0</v>
      </c>
      <c r="BE41" s="63">
        <f t="shared" si="19"/>
        <v>0</v>
      </c>
      <c r="BF41" s="63">
        <f t="shared" si="19"/>
        <v>0</v>
      </c>
      <c r="BG41" s="63">
        <f t="shared" si="19"/>
        <v>0</v>
      </c>
      <c r="BH41" s="63">
        <f t="shared" si="19"/>
        <v>0</v>
      </c>
      <c r="BI41" s="63">
        <f t="shared" si="19"/>
        <v>0</v>
      </c>
      <c r="BJ41" s="63">
        <f t="shared" si="19"/>
        <v>1.5770205575894114E-3</v>
      </c>
      <c r="BK41" s="63">
        <f t="shared" si="19"/>
        <v>0</v>
      </c>
      <c r="BL41" s="63">
        <f t="shared" si="19"/>
        <v>0</v>
      </c>
      <c r="BM41" s="63">
        <f t="shared" si="19"/>
        <v>0</v>
      </c>
      <c r="BN41" s="63">
        <f t="shared" si="19"/>
        <v>0</v>
      </c>
      <c r="BO41" s="63">
        <f t="shared" si="19"/>
        <v>0</v>
      </c>
      <c r="BP41" s="63">
        <f t="shared" si="18"/>
        <v>0</v>
      </c>
      <c r="BQ41" s="63">
        <f t="shared" si="18"/>
        <v>0</v>
      </c>
      <c r="BR41" s="63">
        <f t="shared" si="18"/>
        <v>0</v>
      </c>
      <c r="BS41" s="63">
        <f t="shared" si="18"/>
        <v>0</v>
      </c>
      <c r="BT41" s="63">
        <f t="shared" si="18"/>
        <v>0</v>
      </c>
      <c r="BU41" s="63">
        <f t="shared" si="3"/>
        <v>1</v>
      </c>
    </row>
    <row r="42" spans="1:73" ht="8.25" customHeight="1" x14ac:dyDescent="0.25">
      <c r="A42" s="60">
        <v>3000</v>
      </c>
      <c r="B42" s="61" t="str">
        <f>IFERROR(INDEX(SCNtoISIC!$F:$F,MATCH($A42,SCNtoISIC!$C:$C,0)),0)</f>
        <v>ISIC 30</v>
      </c>
      <c r="C42" s="43" t="s">
        <v>249</v>
      </c>
      <c r="D42" s="65">
        <f t="shared" si="19"/>
        <v>0</v>
      </c>
      <c r="E42" s="65">
        <f t="shared" si="19"/>
        <v>0</v>
      </c>
      <c r="F42" s="65">
        <f t="shared" si="19"/>
        <v>0</v>
      </c>
      <c r="G42" s="65">
        <f t="shared" si="19"/>
        <v>0</v>
      </c>
      <c r="H42" s="65">
        <f t="shared" si="19"/>
        <v>0</v>
      </c>
      <c r="I42" s="65">
        <f t="shared" si="19"/>
        <v>0</v>
      </c>
      <c r="J42" s="65">
        <f t="shared" si="19"/>
        <v>0</v>
      </c>
      <c r="K42" s="65">
        <f t="shared" si="19"/>
        <v>0</v>
      </c>
      <c r="L42" s="65">
        <f t="shared" si="19"/>
        <v>0</v>
      </c>
      <c r="M42" s="65">
        <f t="shared" si="19"/>
        <v>0</v>
      </c>
      <c r="N42" s="65">
        <f t="shared" si="19"/>
        <v>0</v>
      </c>
      <c r="O42" s="65">
        <f t="shared" si="19"/>
        <v>0</v>
      </c>
      <c r="P42" s="65">
        <f t="shared" si="19"/>
        <v>5.7350809689158614E-4</v>
      </c>
      <c r="Q42" s="65">
        <f t="shared" si="19"/>
        <v>0</v>
      </c>
      <c r="R42" s="65">
        <f t="shared" si="19"/>
        <v>5.0051615728720247E-4</v>
      </c>
      <c r="S42" s="65">
        <f t="shared" si="19"/>
        <v>0</v>
      </c>
      <c r="T42" s="65">
        <f t="shared" si="19"/>
        <v>0</v>
      </c>
      <c r="U42" s="65">
        <f t="shared" si="19"/>
        <v>0</v>
      </c>
      <c r="V42" s="65">
        <f t="shared" si="19"/>
        <v>0</v>
      </c>
      <c r="W42" s="65">
        <f t="shared" si="19"/>
        <v>0</v>
      </c>
      <c r="X42" s="65">
        <f t="shared" si="19"/>
        <v>1.2512903932180062E-4</v>
      </c>
      <c r="Y42" s="65">
        <f t="shared" si="19"/>
        <v>2.1897581881315107E-4</v>
      </c>
      <c r="Z42" s="65">
        <f t="shared" si="19"/>
        <v>0</v>
      </c>
      <c r="AA42" s="65">
        <f t="shared" si="19"/>
        <v>0</v>
      </c>
      <c r="AB42" s="65">
        <f t="shared" si="19"/>
        <v>8.3106536949562569E-3</v>
      </c>
      <c r="AC42" s="64">
        <f t="shared" si="19"/>
        <v>3.9415647386367188E-4</v>
      </c>
      <c r="AD42" s="64">
        <f t="shared" si="19"/>
        <v>2.6277098257578132E-4</v>
      </c>
      <c r="AE42" s="65">
        <f t="shared" si="19"/>
        <v>4.3795163762630214E-4</v>
      </c>
      <c r="AF42" s="65">
        <f t="shared" si="19"/>
        <v>1.574540411465991E-3</v>
      </c>
      <c r="AG42" s="65">
        <f t="shared" si="19"/>
        <v>3.1803630827624322E-3</v>
      </c>
      <c r="AH42" s="65">
        <f t="shared" si="19"/>
        <v>1.3659920125963232E-3</v>
      </c>
      <c r="AI42" s="65">
        <f t="shared" si="19"/>
        <v>1.7726613903921752E-3</v>
      </c>
      <c r="AJ42" s="65">
        <f t="shared" si="19"/>
        <v>2.1240654424875653E-2</v>
      </c>
      <c r="AK42" s="65">
        <f t="shared" si="19"/>
        <v>0.16512862222500288</v>
      </c>
      <c r="AL42" s="65">
        <f t="shared" si="19"/>
        <v>0.693444281081532</v>
      </c>
      <c r="AM42" s="65">
        <f t="shared" si="19"/>
        <v>2.148048508357577E-3</v>
      </c>
      <c r="AN42" s="65">
        <f t="shared" si="19"/>
        <v>2.1897581881315107E-4</v>
      </c>
      <c r="AO42" s="65">
        <f t="shared" si="19"/>
        <v>1.9812097892618429E-4</v>
      </c>
      <c r="AP42" s="64">
        <f t="shared" si="19"/>
        <v>0</v>
      </c>
      <c r="AQ42" s="64">
        <f t="shared" si="19"/>
        <v>0</v>
      </c>
      <c r="AR42" s="65">
        <f t="shared" si="19"/>
        <v>0</v>
      </c>
      <c r="AS42" s="65">
        <f t="shared" si="19"/>
        <v>0</v>
      </c>
      <c r="AT42" s="65">
        <f t="shared" si="19"/>
        <v>5.7788761326784913E-2</v>
      </c>
      <c r="AU42" s="65">
        <f t="shared" si="19"/>
        <v>3.8894276389193023E-2</v>
      </c>
      <c r="AV42" s="65">
        <f t="shared" si="19"/>
        <v>0</v>
      </c>
      <c r="AW42" s="65">
        <f t="shared" si="19"/>
        <v>0</v>
      </c>
      <c r="AX42" s="65">
        <f t="shared" si="19"/>
        <v>0</v>
      </c>
      <c r="AY42" s="65">
        <f t="shared" si="19"/>
        <v>0</v>
      </c>
      <c r="AZ42" s="65">
        <f t="shared" si="19"/>
        <v>0</v>
      </c>
      <c r="BA42" s="65">
        <f t="shared" si="19"/>
        <v>0</v>
      </c>
      <c r="BB42" s="65">
        <f t="shared" si="19"/>
        <v>0</v>
      </c>
      <c r="BC42" s="65">
        <f t="shared" si="19"/>
        <v>0</v>
      </c>
      <c r="BD42" s="65">
        <f t="shared" si="19"/>
        <v>0</v>
      </c>
      <c r="BE42" s="65">
        <f t="shared" si="19"/>
        <v>0</v>
      </c>
      <c r="BF42" s="65">
        <f t="shared" si="19"/>
        <v>0</v>
      </c>
      <c r="BG42" s="65">
        <f t="shared" si="19"/>
        <v>0</v>
      </c>
      <c r="BH42" s="65">
        <f t="shared" si="19"/>
        <v>1.1470161937831723E-4</v>
      </c>
      <c r="BI42" s="65">
        <f t="shared" si="19"/>
        <v>0</v>
      </c>
      <c r="BJ42" s="65">
        <f t="shared" si="19"/>
        <v>6.152177766655197E-4</v>
      </c>
      <c r="BK42" s="65">
        <f t="shared" si="19"/>
        <v>0</v>
      </c>
      <c r="BL42" s="65">
        <f t="shared" si="19"/>
        <v>0</v>
      </c>
      <c r="BM42" s="65">
        <f t="shared" si="19"/>
        <v>4.1709679773933536E-4</v>
      </c>
      <c r="BN42" s="65">
        <f t="shared" si="19"/>
        <v>6.8820971626990337E-4</v>
      </c>
      <c r="BO42" s="65">
        <f t="shared" si="19"/>
        <v>0</v>
      </c>
      <c r="BP42" s="65">
        <f t="shared" si="18"/>
        <v>3.8581453790888519E-4</v>
      </c>
      <c r="BQ42" s="65">
        <f t="shared" si="18"/>
        <v>0</v>
      </c>
      <c r="BR42" s="65">
        <f t="shared" si="18"/>
        <v>0</v>
      </c>
      <c r="BS42" s="65">
        <f t="shared" si="18"/>
        <v>0</v>
      </c>
      <c r="BT42" s="65">
        <f t="shared" si="18"/>
        <v>0</v>
      </c>
      <c r="BU42" s="65">
        <f t="shared" si="3"/>
        <v>1.0000000000000002</v>
      </c>
    </row>
    <row r="43" spans="1:73" ht="8.25" customHeight="1" x14ac:dyDescent="0.25">
      <c r="A43" s="60">
        <v>3180</v>
      </c>
      <c r="B43" s="61" t="str">
        <f>IFERROR(INDEX(SCNtoISIC!$F:$F,MATCH($A43,SCNtoISIC!$C:$C,0)),0)</f>
        <v>ISIC 30</v>
      </c>
      <c r="C43" s="43" t="s">
        <v>250</v>
      </c>
      <c r="D43" s="65">
        <f t="shared" si="19"/>
        <v>0</v>
      </c>
      <c r="E43" s="65">
        <f t="shared" si="19"/>
        <v>0</v>
      </c>
      <c r="F43" s="65">
        <f t="shared" si="19"/>
        <v>0</v>
      </c>
      <c r="G43" s="65">
        <f t="shared" si="19"/>
        <v>0</v>
      </c>
      <c r="H43" s="65">
        <f t="shared" si="19"/>
        <v>0</v>
      </c>
      <c r="I43" s="65">
        <f t="shared" si="19"/>
        <v>0</v>
      </c>
      <c r="J43" s="65">
        <f t="shared" si="19"/>
        <v>0</v>
      </c>
      <c r="K43" s="65">
        <f t="shared" si="19"/>
        <v>0</v>
      </c>
      <c r="L43" s="65">
        <f t="shared" si="19"/>
        <v>0</v>
      </c>
      <c r="M43" s="65">
        <f t="shared" si="19"/>
        <v>0</v>
      </c>
      <c r="N43" s="65">
        <f t="shared" si="19"/>
        <v>0</v>
      </c>
      <c r="O43" s="65">
        <f t="shared" si="19"/>
        <v>0</v>
      </c>
      <c r="P43" s="65">
        <f t="shared" si="19"/>
        <v>1.0756329303029698E-3</v>
      </c>
      <c r="Q43" s="65">
        <f t="shared" si="19"/>
        <v>0</v>
      </c>
      <c r="R43" s="65">
        <f t="shared" si="19"/>
        <v>0</v>
      </c>
      <c r="S43" s="65">
        <f t="shared" si="19"/>
        <v>9.7603728860825049E-4</v>
      </c>
      <c r="T43" s="65">
        <f t="shared" si="19"/>
        <v>0</v>
      </c>
      <c r="U43" s="65">
        <f t="shared" si="19"/>
        <v>0</v>
      </c>
      <c r="V43" s="65">
        <f t="shared" si="19"/>
        <v>0</v>
      </c>
      <c r="W43" s="65">
        <f t="shared" si="19"/>
        <v>0</v>
      </c>
      <c r="X43" s="65">
        <f t="shared" si="19"/>
        <v>2.9878692508415833E-5</v>
      </c>
      <c r="Y43" s="65">
        <f t="shared" si="19"/>
        <v>0</v>
      </c>
      <c r="Z43" s="65">
        <f t="shared" si="19"/>
        <v>0</v>
      </c>
      <c r="AA43" s="65">
        <f t="shared" si="19"/>
        <v>0</v>
      </c>
      <c r="AB43" s="65">
        <f t="shared" si="19"/>
        <v>2.7787184032826723E-3</v>
      </c>
      <c r="AC43" s="64">
        <f t="shared" si="19"/>
        <v>6.5733123518514822E-5</v>
      </c>
      <c r="AD43" s="64">
        <f t="shared" si="19"/>
        <v>4.3822082345676557E-5</v>
      </c>
      <c r="AE43" s="65">
        <f t="shared" si="19"/>
        <v>0</v>
      </c>
      <c r="AF43" s="65">
        <f t="shared" si="19"/>
        <v>2.0915084755891082E-3</v>
      </c>
      <c r="AG43" s="65">
        <f t="shared" si="19"/>
        <v>5.0793777264306911E-3</v>
      </c>
      <c r="AH43" s="65">
        <f t="shared" si="19"/>
        <v>3.6850387427046191E-4</v>
      </c>
      <c r="AI43" s="65">
        <f t="shared" si="19"/>
        <v>2.709001454096369E-3</v>
      </c>
      <c r="AJ43" s="65">
        <f t="shared" si="19"/>
        <v>2.8484353524689762E-3</v>
      </c>
      <c r="AK43" s="65">
        <f t="shared" si="19"/>
        <v>9.0134055733721088E-3</v>
      </c>
      <c r="AL43" s="65">
        <f t="shared" si="19"/>
        <v>4.113300001991913E-3</v>
      </c>
      <c r="AM43" s="65">
        <f t="shared" si="19"/>
        <v>0.5617791765432345</v>
      </c>
      <c r="AN43" s="65">
        <f t="shared" si="19"/>
        <v>0.36531681373623093</v>
      </c>
      <c r="AO43" s="65">
        <f t="shared" si="19"/>
        <v>2.6113977252355439E-2</v>
      </c>
      <c r="AP43" s="64">
        <f t="shared" si="19"/>
        <v>0</v>
      </c>
      <c r="AQ43" s="64">
        <f t="shared" si="19"/>
        <v>0</v>
      </c>
      <c r="AR43" s="65">
        <f t="shared" si="19"/>
        <v>0</v>
      </c>
      <c r="AS43" s="65">
        <f t="shared" si="19"/>
        <v>0</v>
      </c>
      <c r="AT43" s="65">
        <f t="shared" si="19"/>
        <v>9.5113837818457062E-3</v>
      </c>
      <c r="AU43" s="65">
        <f t="shared" si="19"/>
        <v>5.1391351114475235E-3</v>
      </c>
      <c r="AV43" s="65">
        <f t="shared" si="19"/>
        <v>0</v>
      </c>
      <c r="AW43" s="65">
        <f t="shared" si="19"/>
        <v>0</v>
      </c>
      <c r="AX43" s="65">
        <f t="shared" si="19"/>
        <v>1.5935302671155109E-4</v>
      </c>
      <c r="AY43" s="65">
        <f t="shared" si="19"/>
        <v>0</v>
      </c>
      <c r="AZ43" s="65">
        <f t="shared" si="19"/>
        <v>0</v>
      </c>
      <c r="BA43" s="65">
        <f t="shared" si="19"/>
        <v>0</v>
      </c>
      <c r="BB43" s="65">
        <f t="shared" si="19"/>
        <v>0</v>
      </c>
      <c r="BC43" s="65">
        <f t="shared" si="19"/>
        <v>0</v>
      </c>
      <c r="BD43" s="65">
        <f t="shared" si="19"/>
        <v>0</v>
      </c>
      <c r="BE43" s="65">
        <f t="shared" si="19"/>
        <v>0</v>
      </c>
      <c r="BF43" s="65">
        <f t="shared" si="19"/>
        <v>0</v>
      </c>
      <c r="BG43" s="65">
        <f t="shared" si="19"/>
        <v>0</v>
      </c>
      <c r="BH43" s="65">
        <f t="shared" si="19"/>
        <v>0</v>
      </c>
      <c r="BI43" s="65">
        <f t="shared" si="19"/>
        <v>0</v>
      </c>
      <c r="BJ43" s="65">
        <f t="shared" si="19"/>
        <v>0</v>
      </c>
      <c r="BK43" s="65">
        <f t="shared" si="19"/>
        <v>0</v>
      </c>
      <c r="BL43" s="65">
        <f t="shared" si="19"/>
        <v>0</v>
      </c>
      <c r="BM43" s="65">
        <f t="shared" si="19"/>
        <v>1.6931259088102306E-4</v>
      </c>
      <c r="BN43" s="65">
        <f t="shared" si="19"/>
        <v>2.0915084755891082E-4</v>
      </c>
      <c r="BO43" s="65">
        <f t="shared" ref="BO43" si="20">BO122/$BU122</f>
        <v>0</v>
      </c>
      <c r="BP43" s="65">
        <f t="shared" si="18"/>
        <v>1.4939346254207915E-4</v>
      </c>
      <c r="BQ43" s="65">
        <f t="shared" si="18"/>
        <v>4.979782084735972E-5</v>
      </c>
      <c r="BR43" s="65">
        <f t="shared" si="18"/>
        <v>2.9878692508415833E-5</v>
      </c>
      <c r="BS43" s="65">
        <f t="shared" si="18"/>
        <v>1.79272155050495E-4</v>
      </c>
      <c r="BT43" s="65">
        <f t="shared" si="18"/>
        <v>0</v>
      </c>
      <c r="BU43" s="65">
        <f t="shared" si="3"/>
        <v>1</v>
      </c>
    </row>
    <row r="44" spans="1:73" ht="8.25" customHeight="1" x14ac:dyDescent="0.25">
      <c r="A44" s="60">
        <v>3300</v>
      </c>
      <c r="B44" s="61" t="str">
        <f>IFERROR(INDEX(SCNtoISIC!$F:$F,MATCH($A44,SCNtoISIC!$C:$C,0)),0)</f>
        <v>ISIC 31T33</v>
      </c>
      <c r="C44" s="43" t="s">
        <v>251</v>
      </c>
      <c r="D44" s="65">
        <f t="shared" ref="D44:BO47" si="21">D123/$BU123</f>
        <v>2.7222736429465889E-5</v>
      </c>
      <c r="E44" s="65">
        <f t="shared" si="21"/>
        <v>0</v>
      </c>
      <c r="F44" s="65">
        <f t="shared" si="21"/>
        <v>5.4445472858931777E-5</v>
      </c>
      <c r="G44" s="65">
        <f t="shared" si="21"/>
        <v>0</v>
      </c>
      <c r="H44" s="65">
        <f t="shared" si="21"/>
        <v>2.7222736429465889E-4</v>
      </c>
      <c r="I44" s="65">
        <f t="shared" si="21"/>
        <v>1.3611368214732944E-4</v>
      </c>
      <c r="J44" s="65">
        <f t="shared" si="21"/>
        <v>2.7222736429465889E-5</v>
      </c>
      <c r="K44" s="65">
        <f t="shared" si="21"/>
        <v>5.4445472858931777E-5</v>
      </c>
      <c r="L44" s="65">
        <f t="shared" si="21"/>
        <v>2.7222736429465889E-5</v>
      </c>
      <c r="M44" s="65">
        <f t="shared" si="21"/>
        <v>1.0889094571786355E-4</v>
      </c>
      <c r="N44" s="65">
        <f t="shared" si="21"/>
        <v>2.7222736429465889E-5</v>
      </c>
      <c r="O44" s="65">
        <f t="shared" si="21"/>
        <v>0</v>
      </c>
      <c r="P44" s="65">
        <f t="shared" si="21"/>
        <v>4.1106332008493491E-3</v>
      </c>
      <c r="Q44" s="65">
        <f t="shared" si="21"/>
        <v>1.2168563183971253E-2</v>
      </c>
      <c r="R44" s="65">
        <f t="shared" si="21"/>
        <v>3.2395056351064407E-3</v>
      </c>
      <c r="S44" s="65">
        <f t="shared" si="21"/>
        <v>2.45004627865193E-4</v>
      </c>
      <c r="T44" s="65">
        <f t="shared" si="21"/>
        <v>2.5589372243697939E-3</v>
      </c>
      <c r="U44" s="65">
        <f t="shared" si="21"/>
        <v>6.8056841073664727E-3</v>
      </c>
      <c r="V44" s="65">
        <f t="shared" si="21"/>
        <v>2.7222736429465889E-5</v>
      </c>
      <c r="W44" s="65">
        <f t="shared" si="21"/>
        <v>0</v>
      </c>
      <c r="X44" s="65">
        <f t="shared" si="21"/>
        <v>1.1161321936081015E-3</v>
      </c>
      <c r="Y44" s="65">
        <f t="shared" si="21"/>
        <v>1.1433549300375674E-3</v>
      </c>
      <c r="Z44" s="65">
        <f t="shared" si="21"/>
        <v>1.6333641857679534E-2</v>
      </c>
      <c r="AA44" s="65">
        <f t="shared" si="21"/>
        <v>2.8311645886644524E-3</v>
      </c>
      <c r="AB44" s="65">
        <f t="shared" si="21"/>
        <v>1.2713017912560571E-2</v>
      </c>
      <c r="AC44" s="64">
        <f t="shared" si="21"/>
        <v>3.7894049109816518E-3</v>
      </c>
      <c r="AD44" s="64">
        <f t="shared" si="21"/>
        <v>2.5262699406544348E-3</v>
      </c>
      <c r="AE44" s="65">
        <f t="shared" si="21"/>
        <v>5.4445472858931777E-5</v>
      </c>
      <c r="AF44" s="65">
        <f t="shared" si="21"/>
        <v>2.1778189143572711E-3</v>
      </c>
      <c r="AG44" s="65">
        <f t="shared" si="21"/>
        <v>2.504491751510862E-3</v>
      </c>
      <c r="AH44" s="65">
        <f t="shared" si="21"/>
        <v>5.4173245494637118E-3</v>
      </c>
      <c r="AI44" s="65">
        <f t="shared" si="21"/>
        <v>8.1668209288397666E-5</v>
      </c>
      <c r="AJ44" s="65">
        <f t="shared" si="21"/>
        <v>4.6006424565797352E-3</v>
      </c>
      <c r="AK44" s="65">
        <f t="shared" si="21"/>
        <v>1.6333641857679533E-3</v>
      </c>
      <c r="AL44" s="65">
        <f t="shared" si="21"/>
        <v>1.3611368214732944E-4</v>
      </c>
      <c r="AM44" s="65">
        <f t="shared" si="21"/>
        <v>2.1778189143572711E-3</v>
      </c>
      <c r="AN44" s="65">
        <f t="shared" si="21"/>
        <v>0.81398704197745952</v>
      </c>
      <c r="AO44" s="65">
        <f t="shared" si="21"/>
        <v>6.8056841073664727E-4</v>
      </c>
      <c r="AP44" s="64">
        <f t="shared" si="21"/>
        <v>2.9037585524763616E-4</v>
      </c>
      <c r="AQ44" s="64">
        <f t="shared" si="21"/>
        <v>1.4518792762381808E-4</v>
      </c>
      <c r="AR44" s="65">
        <f t="shared" si="21"/>
        <v>2.1778189143572711E-4</v>
      </c>
      <c r="AS44" s="65">
        <f t="shared" si="21"/>
        <v>3.6478466815484294E-3</v>
      </c>
      <c r="AT44" s="65">
        <f t="shared" si="21"/>
        <v>1.0181303424620243E-2</v>
      </c>
      <c r="AU44" s="65">
        <f t="shared" si="21"/>
        <v>5.4445472858931777E-4</v>
      </c>
      <c r="AV44" s="65">
        <f t="shared" si="21"/>
        <v>4.90009255730386E-4</v>
      </c>
      <c r="AW44" s="65">
        <f t="shared" si="21"/>
        <v>0</v>
      </c>
      <c r="AX44" s="65">
        <f t="shared" si="21"/>
        <v>7.6223662002504488E-4</v>
      </c>
      <c r="AY44" s="65">
        <f t="shared" si="21"/>
        <v>2.7222736429465889E-5</v>
      </c>
      <c r="AZ44" s="65">
        <f t="shared" si="21"/>
        <v>2.7222736429465889E-5</v>
      </c>
      <c r="BA44" s="65">
        <f t="shared" si="21"/>
        <v>0</v>
      </c>
      <c r="BB44" s="65">
        <f t="shared" si="21"/>
        <v>2.45004627865193E-4</v>
      </c>
      <c r="BC44" s="65">
        <f t="shared" si="21"/>
        <v>0</v>
      </c>
      <c r="BD44" s="65">
        <f t="shared" si="21"/>
        <v>4.3556378287145422E-4</v>
      </c>
      <c r="BE44" s="65">
        <f t="shared" si="21"/>
        <v>1.1978004028964991E-3</v>
      </c>
      <c r="BF44" s="65">
        <f t="shared" si="21"/>
        <v>6.2612293787771549E-4</v>
      </c>
      <c r="BG44" s="65">
        <f t="shared" si="21"/>
        <v>1.4155822943322262E-3</v>
      </c>
      <c r="BH44" s="65">
        <f t="shared" si="21"/>
        <v>2.0144824957804759E-3</v>
      </c>
      <c r="BI44" s="65">
        <f t="shared" si="21"/>
        <v>1.3066913486143627E-3</v>
      </c>
      <c r="BJ44" s="65">
        <f t="shared" si="21"/>
        <v>3.0761692165296455E-3</v>
      </c>
      <c r="BK44" s="65">
        <f t="shared" si="21"/>
        <v>7.3501388359557905E-4</v>
      </c>
      <c r="BL44" s="65">
        <f t="shared" si="21"/>
        <v>1.0889094571786355E-4</v>
      </c>
      <c r="BM44" s="65">
        <f t="shared" si="21"/>
        <v>2.45004627865193E-4</v>
      </c>
      <c r="BN44" s="65">
        <f t="shared" si="21"/>
        <v>4.9545380301627921E-3</v>
      </c>
      <c r="BO44" s="65">
        <f t="shared" si="21"/>
        <v>1.3611368214732944E-4</v>
      </c>
      <c r="BP44" s="65">
        <f t="shared" si="18"/>
        <v>1.2985245276855229E-2</v>
      </c>
      <c r="BQ44" s="65">
        <f t="shared" si="18"/>
        <v>4.8946480100179671E-2</v>
      </c>
      <c r="BR44" s="65">
        <f t="shared" si="18"/>
        <v>8.1668209288397666E-4</v>
      </c>
      <c r="BS44" s="65">
        <f t="shared" si="18"/>
        <v>6.2612293787771549E-4</v>
      </c>
      <c r="BT44" s="65">
        <f t="shared" si="18"/>
        <v>0</v>
      </c>
      <c r="BU44" s="65">
        <f t="shared" si="3"/>
        <v>0.99999999999999956</v>
      </c>
    </row>
    <row r="45" spans="1:73" ht="8.25" customHeight="1" x14ac:dyDescent="0.25">
      <c r="A45" s="67">
        <v>3510</v>
      </c>
      <c r="B45" s="68" t="str">
        <f>IFERROR(INDEX(SCNtoISIC!$F:$F,MATCH($A45,SCNtoISIC!$C:$C,0)),0)</f>
        <v>ISIC 351</v>
      </c>
      <c r="C45" s="69" t="s">
        <v>252</v>
      </c>
      <c r="D45" s="64">
        <f t="shared" si="21"/>
        <v>2.617354196301565E-4</v>
      </c>
      <c r="E45" s="64">
        <f t="shared" si="21"/>
        <v>1.0241820768136558E-4</v>
      </c>
      <c r="F45" s="64">
        <f t="shared" si="21"/>
        <v>3.1863442389758179E-4</v>
      </c>
      <c r="G45" s="64">
        <f t="shared" si="21"/>
        <v>2.6514935988620199E-3</v>
      </c>
      <c r="H45" s="64">
        <f t="shared" si="21"/>
        <v>6.9985775248933143E-3</v>
      </c>
      <c r="I45" s="64">
        <f t="shared" si="21"/>
        <v>4.2219061166429584E-3</v>
      </c>
      <c r="J45" s="64">
        <f t="shared" si="21"/>
        <v>3.1294452347083927E-3</v>
      </c>
      <c r="K45" s="64">
        <f t="shared" si="21"/>
        <v>3.8463726884779515E-3</v>
      </c>
      <c r="L45" s="64">
        <f t="shared" si="21"/>
        <v>1.8207681365576102E-3</v>
      </c>
      <c r="M45" s="64">
        <f t="shared" si="21"/>
        <v>1.9459459459459458E-3</v>
      </c>
      <c r="N45" s="64">
        <f t="shared" si="21"/>
        <v>1.2972972972972972E-3</v>
      </c>
      <c r="O45" s="64">
        <f t="shared" si="21"/>
        <v>4.5519203413940256E-5</v>
      </c>
      <c r="P45" s="64">
        <f t="shared" si="21"/>
        <v>5.3485064011379803E-4</v>
      </c>
      <c r="Q45" s="64">
        <f t="shared" si="21"/>
        <v>9.672830725462304E-4</v>
      </c>
      <c r="R45" s="64">
        <f t="shared" si="21"/>
        <v>6.4864864864864862E-4</v>
      </c>
      <c r="S45" s="64">
        <f t="shared" si="21"/>
        <v>1.8321479374110953E-3</v>
      </c>
      <c r="T45" s="64">
        <f t="shared" si="21"/>
        <v>9.6842105263157899E-3</v>
      </c>
      <c r="U45" s="64">
        <f t="shared" si="21"/>
        <v>4.6315789473684215E-3</v>
      </c>
      <c r="V45" s="64">
        <f t="shared" si="21"/>
        <v>8.4210526315789478E-4</v>
      </c>
      <c r="W45" s="64">
        <f t="shared" si="21"/>
        <v>2.4352773826458035E-3</v>
      </c>
      <c r="X45" s="64">
        <f t="shared" si="21"/>
        <v>2.5832147937411096E-3</v>
      </c>
      <c r="Y45" s="64">
        <f t="shared" si="21"/>
        <v>1.5590327169274537E-3</v>
      </c>
      <c r="Z45" s="64">
        <f t="shared" si="21"/>
        <v>2.1621621621621621E-4</v>
      </c>
      <c r="AA45" s="64">
        <f t="shared" si="21"/>
        <v>2.2532005689900425E-3</v>
      </c>
      <c r="AB45" s="64">
        <f t="shared" si="21"/>
        <v>1.8207681365576102E-3</v>
      </c>
      <c r="AC45" s="64">
        <f t="shared" si="21"/>
        <v>5.7217638691322899E-3</v>
      </c>
      <c r="AD45" s="64">
        <f t="shared" si="21"/>
        <v>3.8145092460881934E-3</v>
      </c>
      <c r="AE45" s="64">
        <f t="shared" si="21"/>
        <v>3.4731152204836413E-2</v>
      </c>
      <c r="AF45" s="64">
        <f t="shared" si="21"/>
        <v>7.2034139402560454E-3</v>
      </c>
      <c r="AG45" s="64">
        <f t="shared" si="21"/>
        <v>7.1237553342816499E-3</v>
      </c>
      <c r="AH45" s="64">
        <f t="shared" si="21"/>
        <v>3.3911806543385492E-3</v>
      </c>
      <c r="AI45" s="64">
        <f t="shared" si="21"/>
        <v>2.2532005689900425E-3</v>
      </c>
      <c r="AJ45" s="64">
        <f t="shared" si="21"/>
        <v>1.5886201991465149E-2</v>
      </c>
      <c r="AK45" s="64">
        <f t="shared" si="21"/>
        <v>6.8278805120910383E-4</v>
      </c>
      <c r="AL45" s="64">
        <f t="shared" si="21"/>
        <v>2.0256045519203413E-3</v>
      </c>
      <c r="AM45" s="64">
        <f t="shared" si="21"/>
        <v>3.5277382645803696E-3</v>
      </c>
      <c r="AN45" s="64">
        <f t="shared" si="21"/>
        <v>2.7652916073968707E-3</v>
      </c>
      <c r="AO45" s="64">
        <f t="shared" si="21"/>
        <v>0.68046657183499293</v>
      </c>
      <c r="AP45" s="64">
        <f t="shared" si="21"/>
        <v>4.4001896633475579E-4</v>
      </c>
      <c r="AQ45" s="64">
        <f t="shared" si="21"/>
        <v>2.2000948316737789E-4</v>
      </c>
      <c r="AR45" s="64">
        <f t="shared" si="21"/>
        <v>3.8008534850640114E-3</v>
      </c>
      <c r="AS45" s="64">
        <f t="shared" si="21"/>
        <v>8.3413940256045517E-3</v>
      </c>
      <c r="AT45" s="64">
        <f t="shared" si="21"/>
        <v>8.9479374110953053E-2</v>
      </c>
      <c r="AU45" s="64">
        <f t="shared" si="21"/>
        <v>1.8093883357041252E-3</v>
      </c>
      <c r="AV45" s="64">
        <f t="shared" si="21"/>
        <v>2.0256045519203413E-3</v>
      </c>
      <c r="AW45" s="64">
        <f t="shared" si="21"/>
        <v>9.9004267425320059E-4</v>
      </c>
      <c r="AX45" s="64">
        <f t="shared" si="21"/>
        <v>1.0810810810810811E-2</v>
      </c>
      <c r="AY45" s="64">
        <f t="shared" si="21"/>
        <v>2.2759601706970128E-5</v>
      </c>
      <c r="AZ45" s="64">
        <f t="shared" si="21"/>
        <v>4.096728307254623E-4</v>
      </c>
      <c r="BA45" s="64">
        <f t="shared" si="21"/>
        <v>2.1849217638691323E-3</v>
      </c>
      <c r="BB45" s="64">
        <f t="shared" si="21"/>
        <v>5.3485064011379803E-4</v>
      </c>
      <c r="BC45" s="64">
        <f t="shared" si="21"/>
        <v>1.8890469416785207E-3</v>
      </c>
      <c r="BD45" s="64">
        <f t="shared" si="21"/>
        <v>3.3115220483641537E-3</v>
      </c>
      <c r="BE45" s="64">
        <f t="shared" si="21"/>
        <v>4.8933143669985777E-4</v>
      </c>
      <c r="BF45" s="64">
        <f t="shared" si="21"/>
        <v>3.4139402560455192E-4</v>
      </c>
      <c r="BG45" s="64">
        <f t="shared" si="21"/>
        <v>3.2091038406827882E-3</v>
      </c>
      <c r="BH45" s="64">
        <f t="shared" si="21"/>
        <v>7.3968705547652913E-4</v>
      </c>
      <c r="BI45" s="64">
        <f t="shared" si="21"/>
        <v>3.3001422475106688E-4</v>
      </c>
      <c r="BJ45" s="64">
        <f t="shared" si="21"/>
        <v>3.4594594594594595E-2</v>
      </c>
      <c r="BK45" s="64">
        <f t="shared" si="21"/>
        <v>3.1977240398293029E-3</v>
      </c>
      <c r="BL45" s="64">
        <f t="shared" si="21"/>
        <v>6.2588904694167854E-4</v>
      </c>
      <c r="BM45" s="64">
        <f t="shared" si="21"/>
        <v>6.714082503556188E-4</v>
      </c>
      <c r="BN45" s="64">
        <f t="shared" si="21"/>
        <v>2.2759601706970128E-5</v>
      </c>
      <c r="BO45" s="64">
        <f t="shared" si="21"/>
        <v>0</v>
      </c>
      <c r="BP45" s="64">
        <f t="shared" si="18"/>
        <v>1.1379800853485064E-5</v>
      </c>
      <c r="BQ45" s="64">
        <f t="shared" si="18"/>
        <v>0</v>
      </c>
      <c r="BR45" s="64">
        <f t="shared" si="18"/>
        <v>1.9459459459459458E-3</v>
      </c>
      <c r="BS45" s="64">
        <f t="shared" si="18"/>
        <v>1.3086770981507823E-3</v>
      </c>
      <c r="BT45" s="64">
        <f t="shared" si="18"/>
        <v>0</v>
      </c>
      <c r="BU45" s="64">
        <f t="shared" si="3"/>
        <v>0.99999999999999989</v>
      </c>
    </row>
    <row r="46" spans="1:73" ht="8.25" customHeight="1" x14ac:dyDescent="0.25">
      <c r="A46" s="67">
        <v>3520</v>
      </c>
      <c r="B46" s="68" t="str">
        <f>IFERROR(INDEX(SCNtoISIC!$F:$F,MATCH($A46,SCNtoISIC!$C:$C,0)),0)</f>
        <v>ISIC 352T353</v>
      </c>
      <c r="C46" s="69" t="s">
        <v>253</v>
      </c>
      <c r="D46" s="64">
        <f t="shared" si="21"/>
        <v>0</v>
      </c>
      <c r="E46" s="64">
        <f t="shared" si="21"/>
        <v>0</v>
      </c>
      <c r="F46" s="64">
        <f t="shared" si="21"/>
        <v>0</v>
      </c>
      <c r="G46" s="64">
        <f t="shared" si="21"/>
        <v>0</v>
      </c>
      <c r="H46" s="64">
        <f t="shared" si="21"/>
        <v>0</v>
      </c>
      <c r="I46" s="64">
        <f t="shared" si="21"/>
        <v>0</v>
      </c>
      <c r="J46" s="64">
        <f t="shared" si="21"/>
        <v>0</v>
      </c>
      <c r="K46" s="64">
        <f t="shared" si="21"/>
        <v>0</v>
      </c>
      <c r="L46" s="64">
        <f t="shared" si="21"/>
        <v>0</v>
      </c>
      <c r="M46" s="64">
        <f t="shared" si="21"/>
        <v>0</v>
      </c>
      <c r="N46" s="64">
        <f t="shared" si="21"/>
        <v>0</v>
      </c>
      <c r="O46" s="64">
        <f t="shared" si="21"/>
        <v>0</v>
      </c>
      <c r="P46" s="64">
        <f t="shared" si="21"/>
        <v>0</v>
      </c>
      <c r="Q46" s="64">
        <f t="shared" si="21"/>
        <v>0</v>
      </c>
      <c r="R46" s="64">
        <f t="shared" si="21"/>
        <v>0</v>
      </c>
      <c r="S46" s="64">
        <f t="shared" si="21"/>
        <v>0</v>
      </c>
      <c r="T46" s="64">
        <f t="shared" si="21"/>
        <v>0</v>
      </c>
      <c r="U46" s="64">
        <f t="shared" si="21"/>
        <v>0</v>
      </c>
      <c r="V46" s="64">
        <f t="shared" si="21"/>
        <v>0</v>
      </c>
      <c r="W46" s="64">
        <f t="shared" si="21"/>
        <v>0</v>
      </c>
      <c r="X46" s="64">
        <f t="shared" si="21"/>
        <v>0</v>
      </c>
      <c r="Y46" s="64">
        <f t="shared" si="21"/>
        <v>0</v>
      </c>
      <c r="Z46" s="64">
        <f t="shared" si="21"/>
        <v>0</v>
      </c>
      <c r="AA46" s="64">
        <f t="shared" si="21"/>
        <v>0</v>
      </c>
      <c r="AB46" s="64">
        <f t="shared" si="21"/>
        <v>0</v>
      </c>
      <c r="AC46" s="64">
        <f t="shared" si="21"/>
        <v>0</v>
      </c>
      <c r="AD46" s="64">
        <f t="shared" si="21"/>
        <v>0</v>
      </c>
      <c r="AE46" s="64">
        <f t="shared" si="21"/>
        <v>0</v>
      </c>
      <c r="AF46" s="64">
        <f t="shared" si="21"/>
        <v>0</v>
      </c>
      <c r="AG46" s="64">
        <f t="shared" si="21"/>
        <v>0</v>
      </c>
      <c r="AH46" s="64">
        <f t="shared" si="21"/>
        <v>0</v>
      </c>
      <c r="AI46" s="64">
        <f t="shared" si="21"/>
        <v>0</v>
      </c>
      <c r="AJ46" s="64">
        <f t="shared" si="21"/>
        <v>0</v>
      </c>
      <c r="AK46" s="64">
        <f t="shared" si="21"/>
        <v>0</v>
      </c>
      <c r="AL46" s="64">
        <f t="shared" si="21"/>
        <v>0</v>
      </c>
      <c r="AM46" s="64">
        <f t="shared" si="21"/>
        <v>0</v>
      </c>
      <c r="AN46" s="64">
        <f t="shared" si="21"/>
        <v>0</v>
      </c>
      <c r="AO46" s="64">
        <f t="shared" si="21"/>
        <v>0</v>
      </c>
      <c r="AP46" s="64">
        <f t="shared" si="21"/>
        <v>0.66543248989438242</v>
      </c>
      <c r="AQ46" s="64">
        <f t="shared" si="21"/>
        <v>0.33271624494719121</v>
      </c>
      <c r="AR46" s="64">
        <f t="shared" si="21"/>
        <v>0</v>
      </c>
      <c r="AS46" s="64">
        <f t="shared" si="21"/>
        <v>0</v>
      </c>
      <c r="AT46" s="64">
        <f t="shared" si="21"/>
        <v>0</v>
      </c>
      <c r="AU46" s="64">
        <f t="shared" si="21"/>
        <v>0</v>
      </c>
      <c r="AV46" s="64">
        <f t="shared" si="21"/>
        <v>0</v>
      </c>
      <c r="AW46" s="64">
        <f t="shared" si="21"/>
        <v>7.634083127531175E-6</v>
      </c>
      <c r="AX46" s="64">
        <f t="shared" si="21"/>
        <v>0</v>
      </c>
      <c r="AY46" s="64">
        <f t="shared" si="21"/>
        <v>0</v>
      </c>
      <c r="AZ46" s="64">
        <f t="shared" si="21"/>
        <v>0</v>
      </c>
      <c r="BA46" s="64">
        <f t="shared" si="21"/>
        <v>0</v>
      </c>
      <c r="BB46" s="64">
        <f t="shared" si="21"/>
        <v>0</v>
      </c>
      <c r="BC46" s="64">
        <f t="shared" si="21"/>
        <v>0</v>
      </c>
      <c r="BD46" s="64">
        <f t="shared" si="21"/>
        <v>0</v>
      </c>
      <c r="BE46" s="64">
        <f t="shared" si="21"/>
        <v>7.634083127531175E-6</v>
      </c>
      <c r="BF46" s="64">
        <f t="shared" si="21"/>
        <v>0</v>
      </c>
      <c r="BG46" s="64">
        <f t="shared" si="21"/>
        <v>0</v>
      </c>
      <c r="BH46" s="64">
        <f t="shared" si="21"/>
        <v>0</v>
      </c>
      <c r="BI46" s="64">
        <f t="shared" si="21"/>
        <v>0</v>
      </c>
      <c r="BJ46" s="64">
        <f t="shared" si="21"/>
        <v>0</v>
      </c>
      <c r="BK46" s="64">
        <f t="shared" si="21"/>
        <v>0</v>
      </c>
      <c r="BL46" s="64">
        <f t="shared" si="21"/>
        <v>0</v>
      </c>
      <c r="BM46" s="64">
        <f t="shared" si="21"/>
        <v>1.8359969921712478E-3</v>
      </c>
      <c r="BN46" s="64">
        <f t="shared" si="21"/>
        <v>0</v>
      </c>
      <c r="BO46" s="64">
        <f t="shared" si="21"/>
        <v>0</v>
      </c>
      <c r="BP46" s="64">
        <f t="shared" si="18"/>
        <v>0</v>
      </c>
      <c r="BQ46" s="64">
        <f t="shared" si="18"/>
        <v>0</v>
      </c>
      <c r="BR46" s="64">
        <f t="shared" si="18"/>
        <v>0</v>
      </c>
      <c r="BS46" s="64">
        <f t="shared" si="18"/>
        <v>0</v>
      </c>
      <c r="BT46" s="64">
        <f t="shared" si="18"/>
        <v>0</v>
      </c>
      <c r="BU46" s="64">
        <f t="shared" si="3"/>
        <v>1</v>
      </c>
    </row>
    <row r="47" spans="1:73" ht="8.25" customHeight="1" x14ac:dyDescent="0.25">
      <c r="A47" s="60">
        <v>3680</v>
      </c>
      <c r="B47" s="61" t="str">
        <f>IFERROR(INDEX(SCNtoISIC!$F:$F,MATCH($A47,SCNtoISIC!$C:$C,0)),0)</f>
        <v>ISIC 36T39</v>
      </c>
      <c r="C47" s="62" t="s">
        <v>254</v>
      </c>
      <c r="D47" s="63">
        <f t="shared" si="21"/>
        <v>0</v>
      </c>
      <c r="E47" s="63">
        <f t="shared" si="21"/>
        <v>0</v>
      </c>
      <c r="F47" s="63">
        <f t="shared" si="21"/>
        <v>0</v>
      </c>
      <c r="G47" s="63">
        <f t="shared" si="21"/>
        <v>0</v>
      </c>
      <c r="H47" s="63">
        <f t="shared" si="21"/>
        <v>0</v>
      </c>
      <c r="I47" s="63">
        <f t="shared" si="21"/>
        <v>0</v>
      </c>
      <c r="J47" s="63">
        <f t="shared" si="21"/>
        <v>0</v>
      </c>
      <c r="K47" s="63">
        <f t="shared" si="21"/>
        <v>0</v>
      </c>
      <c r="L47" s="63">
        <f t="shared" si="21"/>
        <v>0</v>
      </c>
      <c r="M47" s="63">
        <f t="shared" si="21"/>
        <v>0</v>
      </c>
      <c r="N47" s="63">
        <f t="shared" si="21"/>
        <v>0</v>
      </c>
      <c r="O47" s="63">
        <f t="shared" si="21"/>
        <v>0</v>
      </c>
      <c r="P47" s="63">
        <f t="shared" si="21"/>
        <v>0</v>
      </c>
      <c r="Q47" s="63">
        <f t="shared" si="21"/>
        <v>0</v>
      </c>
      <c r="R47" s="63">
        <f t="shared" si="21"/>
        <v>0</v>
      </c>
      <c r="S47" s="63">
        <f t="shared" si="21"/>
        <v>0</v>
      </c>
      <c r="T47" s="63">
        <f t="shared" si="21"/>
        <v>0</v>
      </c>
      <c r="U47" s="63">
        <f t="shared" si="21"/>
        <v>0</v>
      </c>
      <c r="V47" s="63">
        <f t="shared" si="21"/>
        <v>0</v>
      </c>
      <c r="W47" s="63">
        <f t="shared" si="21"/>
        <v>0</v>
      </c>
      <c r="X47" s="63">
        <f t="shared" si="21"/>
        <v>0</v>
      </c>
      <c r="Y47" s="63">
        <f t="shared" si="21"/>
        <v>0</v>
      </c>
      <c r="Z47" s="63">
        <f t="shared" si="21"/>
        <v>0</v>
      </c>
      <c r="AA47" s="63">
        <f t="shared" si="21"/>
        <v>0</v>
      </c>
      <c r="AB47" s="63">
        <f t="shared" si="21"/>
        <v>0</v>
      </c>
      <c r="AC47" s="64">
        <f t="shared" si="21"/>
        <v>0</v>
      </c>
      <c r="AD47" s="64">
        <f t="shared" si="21"/>
        <v>0</v>
      </c>
      <c r="AE47" s="63">
        <f t="shared" si="21"/>
        <v>0</v>
      </c>
      <c r="AF47" s="63">
        <f t="shared" si="21"/>
        <v>0</v>
      </c>
      <c r="AG47" s="63">
        <f t="shared" si="21"/>
        <v>0</v>
      </c>
      <c r="AH47" s="63">
        <f t="shared" si="21"/>
        <v>0</v>
      </c>
      <c r="AI47" s="63">
        <f t="shared" si="21"/>
        <v>0</v>
      </c>
      <c r="AJ47" s="63">
        <f t="shared" si="21"/>
        <v>0</v>
      </c>
      <c r="AK47" s="63">
        <f t="shared" si="21"/>
        <v>0</v>
      </c>
      <c r="AL47" s="63">
        <f t="shared" si="21"/>
        <v>0</v>
      </c>
      <c r="AM47" s="63">
        <f t="shared" si="21"/>
        <v>0</v>
      </c>
      <c r="AN47" s="63">
        <f t="shared" si="21"/>
        <v>0</v>
      </c>
      <c r="AO47" s="63">
        <f t="shared" si="21"/>
        <v>0</v>
      </c>
      <c r="AP47" s="64">
        <f t="shared" si="21"/>
        <v>0</v>
      </c>
      <c r="AQ47" s="64">
        <f t="shared" si="21"/>
        <v>0</v>
      </c>
      <c r="AR47" s="63">
        <f t="shared" si="21"/>
        <v>0.96610932575722297</v>
      </c>
      <c r="AS47" s="63">
        <f t="shared" si="21"/>
        <v>0</v>
      </c>
      <c r="AT47" s="63">
        <f t="shared" si="21"/>
        <v>0</v>
      </c>
      <c r="AU47" s="63">
        <f t="shared" si="21"/>
        <v>0</v>
      </c>
      <c r="AV47" s="63">
        <f t="shared" si="21"/>
        <v>0</v>
      </c>
      <c r="AW47" s="63">
        <f t="shared" si="21"/>
        <v>0</v>
      </c>
      <c r="AX47" s="63">
        <f t="shared" si="21"/>
        <v>0</v>
      </c>
      <c r="AY47" s="63">
        <f t="shared" si="21"/>
        <v>0</v>
      </c>
      <c r="AZ47" s="63">
        <f t="shared" si="21"/>
        <v>0</v>
      </c>
      <c r="BA47" s="63">
        <f t="shared" si="21"/>
        <v>0</v>
      </c>
      <c r="BB47" s="63">
        <f t="shared" si="21"/>
        <v>0</v>
      </c>
      <c r="BC47" s="63">
        <f t="shared" si="21"/>
        <v>0</v>
      </c>
      <c r="BD47" s="63">
        <f t="shared" si="21"/>
        <v>0</v>
      </c>
      <c r="BE47" s="63">
        <f t="shared" si="21"/>
        <v>0</v>
      </c>
      <c r="BF47" s="63">
        <f t="shared" si="21"/>
        <v>0</v>
      </c>
      <c r="BG47" s="63">
        <f t="shared" si="21"/>
        <v>0</v>
      </c>
      <c r="BH47" s="63">
        <f t="shared" si="21"/>
        <v>0</v>
      </c>
      <c r="BI47" s="63">
        <f t="shared" si="21"/>
        <v>0</v>
      </c>
      <c r="BJ47" s="63">
        <f t="shared" si="21"/>
        <v>0</v>
      </c>
      <c r="BK47" s="63">
        <f t="shared" si="21"/>
        <v>0</v>
      </c>
      <c r="BL47" s="63">
        <f t="shared" si="21"/>
        <v>0</v>
      </c>
      <c r="BM47" s="63">
        <f t="shared" si="21"/>
        <v>3.3890674242777079E-2</v>
      </c>
      <c r="BN47" s="63">
        <f t="shared" si="21"/>
        <v>0</v>
      </c>
      <c r="BO47" s="63">
        <f t="shared" ref="BO47" si="22">BO126/$BU126</f>
        <v>0</v>
      </c>
      <c r="BP47" s="63">
        <f t="shared" si="18"/>
        <v>0</v>
      </c>
      <c r="BQ47" s="63">
        <f t="shared" si="18"/>
        <v>0</v>
      </c>
      <c r="BR47" s="63">
        <f t="shared" si="18"/>
        <v>0</v>
      </c>
      <c r="BS47" s="63">
        <f t="shared" si="18"/>
        <v>0</v>
      </c>
      <c r="BT47" s="63">
        <f t="shared" si="18"/>
        <v>0</v>
      </c>
      <c r="BU47" s="63">
        <f t="shared" si="3"/>
        <v>1</v>
      </c>
    </row>
    <row r="48" spans="1:73" ht="8.25" customHeight="1" x14ac:dyDescent="0.25">
      <c r="A48" s="60">
        <v>4180</v>
      </c>
      <c r="B48" s="61" t="str">
        <f>IFERROR(INDEX(SCNtoISIC!$F:$F,MATCH($A48,SCNtoISIC!$C:$C,0)),0)</f>
        <v>ISIC 41T43</v>
      </c>
      <c r="C48" s="62" t="s">
        <v>255</v>
      </c>
      <c r="D48" s="63">
        <f t="shared" ref="D48:BO51" si="23">D127/$BU127</f>
        <v>2.9328006777753386E-3</v>
      </c>
      <c r="E48" s="63">
        <f t="shared" si="23"/>
        <v>5.5223848292111277E-3</v>
      </c>
      <c r="F48" s="63">
        <f t="shared" si="23"/>
        <v>3.8959713800705602E-4</v>
      </c>
      <c r="G48" s="63">
        <f t="shared" si="23"/>
        <v>0</v>
      </c>
      <c r="H48" s="63">
        <f t="shared" si="23"/>
        <v>1.2978841164957284E-2</v>
      </c>
      <c r="I48" s="63">
        <f t="shared" si="23"/>
        <v>0</v>
      </c>
      <c r="J48" s="63">
        <f t="shared" si="23"/>
        <v>0</v>
      </c>
      <c r="K48" s="63">
        <f t="shared" si="23"/>
        <v>0</v>
      </c>
      <c r="L48" s="63">
        <f t="shared" si="23"/>
        <v>0</v>
      </c>
      <c r="M48" s="63">
        <f t="shared" si="23"/>
        <v>0</v>
      </c>
      <c r="N48" s="63">
        <f t="shared" si="23"/>
        <v>0</v>
      </c>
      <c r="O48" s="63">
        <f t="shared" si="23"/>
        <v>0</v>
      </c>
      <c r="P48" s="63">
        <f t="shared" si="23"/>
        <v>0</v>
      </c>
      <c r="Q48" s="63">
        <f t="shared" si="23"/>
        <v>0</v>
      </c>
      <c r="R48" s="63">
        <f t="shared" si="23"/>
        <v>0</v>
      </c>
      <c r="S48" s="63">
        <f t="shared" si="23"/>
        <v>0</v>
      </c>
      <c r="T48" s="63">
        <f t="shared" si="23"/>
        <v>0</v>
      </c>
      <c r="U48" s="63">
        <f t="shared" si="23"/>
        <v>0</v>
      </c>
      <c r="V48" s="63">
        <f t="shared" si="23"/>
        <v>0</v>
      </c>
      <c r="W48" s="63">
        <f t="shared" si="23"/>
        <v>0</v>
      </c>
      <c r="X48" s="63">
        <f t="shared" si="23"/>
        <v>0</v>
      </c>
      <c r="Y48" s="63">
        <f t="shared" si="23"/>
        <v>0</v>
      </c>
      <c r="Z48" s="63">
        <f t="shared" si="23"/>
        <v>0</v>
      </c>
      <c r="AA48" s="63">
        <f t="shared" si="23"/>
        <v>0</v>
      </c>
      <c r="AB48" s="63">
        <f t="shared" si="23"/>
        <v>0</v>
      </c>
      <c r="AC48" s="64">
        <f t="shared" si="23"/>
        <v>0</v>
      </c>
      <c r="AD48" s="64">
        <f t="shared" si="23"/>
        <v>0</v>
      </c>
      <c r="AE48" s="63">
        <f t="shared" si="23"/>
        <v>0</v>
      </c>
      <c r="AF48" s="63">
        <f t="shared" si="23"/>
        <v>0</v>
      </c>
      <c r="AG48" s="63">
        <f t="shared" si="23"/>
        <v>0</v>
      </c>
      <c r="AH48" s="63">
        <f t="shared" si="23"/>
        <v>0</v>
      </c>
      <c r="AI48" s="63">
        <f t="shared" si="23"/>
        <v>0</v>
      </c>
      <c r="AJ48" s="63">
        <f t="shared" si="23"/>
        <v>0</v>
      </c>
      <c r="AK48" s="63">
        <f t="shared" si="23"/>
        <v>0</v>
      </c>
      <c r="AL48" s="63">
        <f t="shared" si="23"/>
        <v>0</v>
      </c>
      <c r="AM48" s="63">
        <f t="shared" si="23"/>
        <v>0</v>
      </c>
      <c r="AN48" s="63">
        <f t="shared" si="23"/>
        <v>0</v>
      </c>
      <c r="AO48" s="63">
        <f t="shared" si="23"/>
        <v>0</v>
      </c>
      <c r="AP48" s="64">
        <f t="shared" si="23"/>
        <v>0</v>
      </c>
      <c r="AQ48" s="64">
        <f t="shared" si="23"/>
        <v>0</v>
      </c>
      <c r="AR48" s="63">
        <f t="shared" si="23"/>
        <v>0</v>
      </c>
      <c r="AS48" s="63">
        <f t="shared" si="23"/>
        <v>0.97771720813454088</v>
      </c>
      <c r="AT48" s="63">
        <f t="shared" si="23"/>
        <v>0</v>
      </c>
      <c r="AU48" s="63">
        <f t="shared" si="23"/>
        <v>0</v>
      </c>
      <c r="AV48" s="63">
        <f t="shared" si="23"/>
        <v>0</v>
      </c>
      <c r="AW48" s="63">
        <f t="shared" si="23"/>
        <v>0</v>
      </c>
      <c r="AX48" s="63">
        <f t="shared" si="23"/>
        <v>0</v>
      </c>
      <c r="AY48" s="63">
        <f t="shared" si="23"/>
        <v>0</v>
      </c>
      <c r="AZ48" s="63">
        <f t="shared" si="23"/>
        <v>0</v>
      </c>
      <c r="BA48" s="63">
        <f t="shared" si="23"/>
        <v>0</v>
      </c>
      <c r="BB48" s="63">
        <f t="shared" si="23"/>
        <v>0</v>
      </c>
      <c r="BC48" s="63">
        <f t="shared" si="23"/>
        <v>0</v>
      </c>
      <c r="BD48" s="63">
        <f t="shared" si="23"/>
        <v>0</v>
      </c>
      <c r="BE48" s="63">
        <f t="shared" si="23"/>
        <v>0</v>
      </c>
      <c r="BF48" s="63">
        <f t="shared" si="23"/>
        <v>2.5045530300453603E-4</v>
      </c>
      <c r="BG48" s="63">
        <f t="shared" si="23"/>
        <v>0</v>
      </c>
      <c r="BH48" s="63">
        <f t="shared" si="23"/>
        <v>0</v>
      </c>
      <c r="BI48" s="63">
        <f t="shared" si="23"/>
        <v>0</v>
      </c>
      <c r="BJ48" s="63">
        <f t="shared" si="23"/>
        <v>0</v>
      </c>
      <c r="BK48" s="63">
        <f t="shared" si="23"/>
        <v>0</v>
      </c>
      <c r="BL48" s="63">
        <f t="shared" si="23"/>
        <v>0</v>
      </c>
      <c r="BM48" s="63">
        <f t="shared" si="23"/>
        <v>2.0871275250378002E-4</v>
      </c>
      <c r="BN48" s="63">
        <f t="shared" si="23"/>
        <v>0</v>
      </c>
      <c r="BO48" s="63">
        <f t="shared" si="23"/>
        <v>0</v>
      </c>
      <c r="BP48" s="63">
        <f t="shared" si="18"/>
        <v>0</v>
      </c>
      <c r="BQ48" s="63">
        <f t="shared" si="18"/>
        <v>0</v>
      </c>
      <c r="BR48" s="63">
        <f t="shared" si="18"/>
        <v>0</v>
      </c>
      <c r="BS48" s="63">
        <f t="shared" si="18"/>
        <v>0</v>
      </c>
      <c r="BT48" s="63">
        <f t="shared" si="18"/>
        <v>0</v>
      </c>
      <c r="BU48" s="63">
        <f t="shared" si="3"/>
        <v>1</v>
      </c>
    </row>
    <row r="49" spans="1:73" ht="8.25" customHeight="1" x14ac:dyDescent="0.25">
      <c r="A49" s="60">
        <v>4580</v>
      </c>
      <c r="B49" s="61" t="str">
        <f>IFERROR(INDEX(SCNtoISIC!$F:$F,MATCH($A49,SCNtoISIC!$C:$C,0)),0)</f>
        <v>ISIC 45T47</v>
      </c>
      <c r="C49" s="62" t="s">
        <v>256</v>
      </c>
      <c r="D49" s="63">
        <f t="shared" si="23"/>
        <v>0</v>
      </c>
      <c r="E49" s="63">
        <f t="shared" si="23"/>
        <v>0</v>
      </c>
      <c r="F49" s="63">
        <f t="shared" si="23"/>
        <v>0</v>
      </c>
      <c r="G49" s="63">
        <f t="shared" si="23"/>
        <v>6.8301674064411366E-5</v>
      </c>
      <c r="H49" s="63">
        <f t="shared" si="23"/>
        <v>3.8479816374316264E-6</v>
      </c>
      <c r="I49" s="63">
        <f t="shared" si="23"/>
        <v>3.8479816374316264E-6</v>
      </c>
      <c r="J49" s="63">
        <f t="shared" si="23"/>
        <v>2.8859862280737198E-6</v>
      </c>
      <c r="K49" s="63">
        <f t="shared" si="23"/>
        <v>1.1293826105861823E-3</v>
      </c>
      <c r="L49" s="63">
        <f t="shared" si="23"/>
        <v>4.5117584698885818E-4</v>
      </c>
      <c r="M49" s="63">
        <f t="shared" si="23"/>
        <v>4.3183973926076424E-3</v>
      </c>
      <c r="N49" s="63">
        <f t="shared" si="23"/>
        <v>1.2496320367559207E-3</v>
      </c>
      <c r="O49" s="63">
        <f t="shared" si="23"/>
        <v>7.2149655701842991E-5</v>
      </c>
      <c r="P49" s="63">
        <f t="shared" si="23"/>
        <v>2.2222093956167642E-4</v>
      </c>
      <c r="Q49" s="63">
        <f t="shared" si="23"/>
        <v>3.1168651263196171E-4</v>
      </c>
      <c r="R49" s="63">
        <f t="shared" si="23"/>
        <v>3.9345612242738375E-4</v>
      </c>
      <c r="S49" s="63">
        <f t="shared" si="23"/>
        <v>8.1769609795422053E-5</v>
      </c>
      <c r="T49" s="63">
        <f t="shared" si="23"/>
        <v>2.7609268248571917E-4</v>
      </c>
      <c r="U49" s="63">
        <f t="shared" si="23"/>
        <v>6.5415687836337647E-5</v>
      </c>
      <c r="V49" s="63">
        <f t="shared" si="23"/>
        <v>5.0023761286611142E-5</v>
      </c>
      <c r="W49" s="63">
        <f t="shared" si="23"/>
        <v>7.5035641929916709E-5</v>
      </c>
      <c r="X49" s="63">
        <f t="shared" si="23"/>
        <v>1.1284206151768244E-3</v>
      </c>
      <c r="Y49" s="63">
        <f t="shared" si="23"/>
        <v>2.5011880643305572E-4</v>
      </c>
      <c r="Z49" s="63">
        <f t="shared" si="23"/>
        <v>2.4530882938626617E-4</v>
      </c>
      <c r="AA49" s="63">
        <f t="shared" si="23"/>
        <v>2.337648844739713E-4</v>
      </c>
      <c r="AB49" s="63">
        <f t="shared" si="23"/>
        <v>4.5117584698885818E-4</v>
      </c>
      <c r="AC49" s="64">
        <f t="shared" si="23"/>
        <v>1.6276962326335778E-4</v>
      </c>
      <c r="AD49" s="64">
        <f t="shared" si="23"/>
        <v>1.0851308217557186E-4</v>
      </c>
      <c r="AE49" s="63">
        <f t="shared" si="23"/>
        <v>1.9913304973708665E-4</v>
      </c>
      <c r="AF49" s="63">
        <f t="shared" si="23"/>
        <v>9.9085527163864377E-5</v>
      </c>
      <c r="AG49" s="63">
        <f t="shared" si="23"/>
        <v>4.8676967713510072E-4</v>
      </c>
      <c r="AH49" s="63">
        <f t="shared" si="23"/>
        <v>5.4833738333400677E-4</v>
      </c>
      <c r="AI49" s="63">
        <f t="shared" si="23"/>
        <v>3.8191217751508888E-4</v>
      </c>
      <c r="AJ49" s="63">
        <f t="shared" si="23"/>
        <v>1.2842638714928053E-3</v>
      </c>
      <c r="AK49" s="63">
        <f t="shared" si="23"/>
        <v>2.6416393940968115E-3</v>
      </c>
      <c r="AL49" s="63">
        <f t="shared" si="23"/>
        <v>2.0009504514644457E-4</v>
      </c>
      <c r="AM49" s="63">
        <f t="shared" si="23"/>
        <v>2.5781476970791897E-4</v>
      </c>
      <c r="AN49" s="63">
        <f t="shared" si="23"/>
        <v>4.9157965418189021E-4</v>
      </c>
      <c r="AO49" s="63">
        <f t="shared" si="23"/>
        <v>2.337648844739713E-4</v>
      </c>
      <c r="AP49" s="64">
        <f t="shared" si="23"/>
        <v>0</v>
      </c>
      <c r="AQ49" s="64">
        <f t="shared" si="23"/>
        <v>0</v>
      </c>
      <c r="AR49" s="63">
        <f t="shared" si="23"/>
        <v>9.6199540935790661E-7</v>
      </c>
      <c r="AS49" s="63">
        <f t="shared" si="23"/>
        <v>0</v>
      </c>
      <c r="AT49" s="63">
        <f t="shared" si="23"/>
        <v>0.97826852370260486</v>
      </c>
      <c r="AU49" s="63">
        <f t="shared" si="23"/>
        <v>6.1567706198906023E-5</v>
      </c>
      <c r="AV49" s="63">
        <f t="shared" si="23"/>
        <v>0</v>
      </c>
      <c r="AW49" s="63">
        <f t="shared" si="23"/>
        <v>2.6935871462021383E-5</v>
      </c>
      <c r="AX49" s="63">
        <f t="shared" si="23"/>
        <v>-6.6377683245695554E-5</v>
      </c>
      <c r="AY49" s="63">
        <f t="shared" si="23"/>
        <v>1.4333731599432806E-4</v>
      </c>
      <c r="AZ49" s="63">
        <f t="shared" si="23"/>
        <v>1.4429931140368598E-4</v>
      </c>
      <c r="BA49" s="63">
        <f t="shared" si="23"/>
        <v>2.0875300383066571E-4</v>
      </c>
      <c r="BB49" s="63">
        <f t="shared" si="23"/>
        <v>9.5237545526432753E-5</v>
      </c>
      <c r="BC49" s="63">
        <f t="shared" si="23"/>
        <v>5.4545139710593306E-4</v>
      </c>
      <c r="BD49" s="63">
        <f t="shared" si="23"/>
        <v>8.2539206122908386E-4</v>
      </c>
      <c r="BE49" s="63">
        <f t="shared" si="23"/>
        <v>1.9239908187158132E-6</v>
      </c>
      <c r="BF49" s="63">
        <f t="shared" si="23"/>
        <v>0</v>
      </c>
      <c r="BG49" s="63">
        <f t="shared" si="23"/>
        <v>3.9441811783674167E-5</v>
      </c>
      <c r="BH49" s="63">
        <f t="shared" si="23"/>
        <v>-2.1741096251488688E-4</v>
      </c>
      <c r="BI49" s="63">
        <f t="shared" si="23"/>
        <v>6.6377683245695554E-5</v>
      </c>
      <c r="BJ49" s="63">
        <f t="shared" si="23"/>
        <v>1.6834919663763365E-4</v>
      </c>
      <c r="BK49" s="63">
        <f t="shared" si="23"/>
        <v>8.6579586842211584E-5</v>
      </c>
      <c r="BL49" s="63">
        <f t="shared" si="23"/>
        <v>1.02933508801296E-4</v>
      </c>
      <c r="BM49" s="63">
        <f t="shared" si="23"/>
        <v>2.7224470084828754E-4</v>
      </c>
      <c r="BN49" s="63">
        <f t="shared" si="23"/>
        <v>8.657958684221159E-6</v>
      </c>
      <c r="BO49" s="63">
        <f t="shared" si="23"/>
        <v>9.1389563889001128E-5</v>
      </c>
      <c r="BP49" s="63">
        <f t="shared" si="18"/>
        <v>0</v>
      </c>
      <c r="BQ49" s="63">
        <f t="shared" si="18"/>
        <v>0</v>
      </c>
      <c r="BR49" s="63">
        <f t="shared" si="18"/>
        <v>7.8883623567348334E-5</v>
      </c>
      <c r="BS49" s="63">
        <f t="shared" si="18"/>
        <v>8.6675786383147381E-4</v>
      </c>
      <c r="BT49" s="63">
        <f t="shared" si="18"/>
        <v>0</v>
      </c>
      <c r="BU49" s="63">
        <f t="shared" si="3"/>
        <v>1</v>
      </c>
    </row>
    <row r="50" spans="1:73" ht="8.25" customHeight="1" x14ac:dyDescent="0.25">
      <c r="A50" s="60">
        <v>4900</v>
      </c>
      <c r="B50" s="61" t="str">
        <f>IFERROR(INDEX(SCNtoISIC!$F:$F,MATCH($A50,SCNtoISIC!$C:$C,0)),0)</f>
        <v>ISIC 49T53</v>
      </c>
      <c r="C50" s="62" t="s">
        <v>257</v>
      </c>
      <c r="D50" s="63">
        <f t="shared" si="23"/>
        <v>0</v>
      </c>
      <c r="E50" s="63">
        <f t="shared" si="23"/>
        <v>0</v>
      </c>
      <c r="F50" s="63">
        <f t="shared" si="23"/>
        <v>3.1250000000000001E-6</v>
      </c>
      <c r="G50" s="63">
        <f t="shared" si="23"/>
        <v>3.1250000000000001E-6</v>
      </c>
      <c r="H50" s="63">
        <f t="shared" si="23"/>
        <v>3.1250000000000001E-5</v>
      </c>
      <c r="I50" s="63">
        <f t="shared" si="23"/>
        <v>4.0624999999999998E-5</v>
      </c>
      <c r="J50" s="63">
        <f t="shared" si="23"/>
        <v>9.3749999999999992E-6</v>
      </c>
      <c r="K50" s="63">
        <f t="shared" si="23"/>
        <v>3.1250000000000001E-6</v>
      </c>
      <c r="L50" s="63">
        <f t="shared" si="23"/>
        <v>3.1250000000000001E-6</v>
      </c>
      <c r="M50" s="63">
        <f t="shared" si="23"/>
        <v>3.1250000000000001E-6</v>
      </c>
      <c r="N50" s="63">
        <f t="shared" si="23"/>
        <v>0</v>
      </c>
      <c r="O50" s="63">
        <f t="shared" si="23"/>
        <v>0</v>
      </c>
      <c r="P50" s="63">
        <f t="shared" si="23"/>
        <v>0</v>
      </c>
      <c r="Q50" s="63">
        <f t="shared" si="23"/>
        <v>6.2500000000000003E-6</v>
      </c>
      <c r="R50" s="63">
        <f t="shared" si="23"/>
        <v>0</v>
      </c>
      <c r="S50" s="63">
        <f t="shared" si="23"/>
        <v>2.1875E-5</v>
      </c>
      <c r="T50" s="63">
        <f t="shared" si="23"/>
        <v>0</v>
      </c>
      <c r="U50" s="63">
        <f t="shared" si="23"/>
        <v>0</v>
      </c>
      <c r="V50" s="63">
        <f t="shared" si="23"/>
        <v>0</v>
      </c>
      <c r="W50" s="63">
        <f t="shared" si="23"/>
        <v>3.1250000000000001E-6</v>
      </c>
      <c r="X50" s="63">
        <f t="shared" si="23"/>
        <v>1.8749999999999998E-5</v>
      </c>
      <c r="Y50" s="63">
        <f t="shared" si="23"/>
        <v>9.3749999999999992E-6</v>
      </c>
      <c r="Z50" s="63">
        <f t="shared" si="23"/>
        <v>3.1250000000000001E-6</v>
      </c>
      <c r="AA50" s="63">
        <f t="shared" si="23"/>
        <v>1.2500000000000001E-5</v>
      </c>
      <c r="AB50" s="63">
        <f t="shared" si="23"/>
        <v>2.5000000000000001E-5</v>
      </c>
      <c r="AC50" s="64">
        <f t="shared" si="23"/>
        <v>7.4999999999999993E-6</v>
      </c>
      <c r="AD50" s="64">
        <f t="shared" si="23"/>
        <v>5.0000000000000004E-6</v>
      </c>
      <c r="AE50" s="63">
        <f t="shared" si="23"/>
        <v>9.3749999999999992E-6</v>
      </c>
      <c r="AF50" s="63">
        <f t="shared" si="23"/>
        <v>0</v>
      </c>
      <c r="AG50" s="63">
        <f t="shared" si="23"/>
        <v>2.1875E-5</v>
      </c>
      <c r="AH50" s="63">
        <f t="shared" si="23"/>
        <v>0</v>
      </c>
      <c r="AI50" s="63">
        <f t="shared" si="23"/>
        <v>3.1250000000000001E-6</v>
      </c>
      <c r="AJ50" s="63">
        <f t="shared" si="23"/>
        <v>2.1875E-5</v>
      </c>
      <c r="AK50" s="63">
        <f t="shared" si="23"/>
        <v>3.1250000000000001E-6</v>
      </c>
      <c r="AL50" s="63">
        <f t="shared" si="23"/>
        <v>2.8124999999999999E-5</v>
      </c>
      <c r="AM50" s="63">
        <f t="shared" si="23"/>
        <v>0</v>
      </c>
      <c r="AN50" s="63">
        <f t="shared" si="23"/>
        <v>0</v>
      </c>
      <c r="AO50" s="63">
        <f t="shared" si="23"/>
        <v>3.1250000000000001E-6</v>
      </c>
      <c r="AP50" s="64">
        <f t="shared" si="23"/>
        <v>0</v>
      </c>
      <c r="AQ50" s="64">
        <f t="shared" si="23"/>
        <v>0</v>
      </c>
      <c r="AR50" s="63">
        <f t="shared" si="23"/>
        <v>9.6874999999999997E-5</v>
      </c>
      <c r="AS50" s="63">
        <f t="shared" si="23"/>
        <v>0</v>
      </c>
      <c r="AT50" s="63">
        <f t="shared" si="23"/>
        <v>3.7374999999999999E-3</v>
      </c>
      <c r="AU50" s="63">
        <f t="shared" si="23"/>
        <v>0.98675312500000001</v>
      </c>
      <c r="AV50" s="63">
        <f t="shared" si="23"/>
        <v>0</v>
      </c>
      <c r="AW50" s="63">
        <f t="shared" si="23"/>
        <v>0</v>
      </c>
      <c r="AX50" s="63">
        <f t="shared" si="23"/>
        <v>3.1250000000000001E-6</v>
      </c>
      <c r="AY50" s="63">
        <f t="shared" si="23"/>
        <v>3.1250000000000001E-6</v>
      </c>
      <c r="AZ50" s="63">
        <f t="shared" si="23"/>
        <v>3.1250000000000001E-6</v>
      </c>
      <c r="BA50" s="63">
        <f t="shared" si="23"/>
        <v>0</v>
      </c>
      <c r="BB50" s="63">
        <f t="shared" si="23"/>
        <v>3.1250000000000001E-6</v>
      </c>
      <c r="BC50" s="63">
        <f t="shared" si="23"/>
        <v>3.1250000000000001E-6</v>
      </c>
      <c r="BD50" s="63">
        <f t="shared" si="23"/>
        <v>1.2500000000000001E-5</v>
      </c>
      <c r="BE50" s="63">
        <f t="shared" si="23"/>
        <v>4.375E-5</v>
      </c>
      <c r="BF50" s="63">
        <f t="shared" si="23"/>
        <v>3.1250000000000001E-6</v>
      </c>
      <c r="BG50" s="63">
        <f t="shared" si="23"/>
        <v>0</v>
      </c>
      <c r="BH50" s="63">
        <f t="shared" si="23"/>
        <v>1E-4</v>
      </c>
      <c r="BI50" s="63">
        <f t="shared" si="23"/>
        <v>3.1250000000000001E-6</v>
      </c>
      <c r="BJ50" s="63">
        <f t="shared" si="23"/>
        <v>4.0624999999999998E-5</v>
      </c>
      <c r="BK50" s="63">
        <f t="shared" si="23"/>
        <v>2.5000000000000001E-5</v>
      </c>
      <c r="BL50" s="63">
        <f t="shared" si="23"/>
        <v>3.1250000000000001E-6</v>
      </c>
      <c r="BM50" s="63">
        <f t="shared" si="23"/>
        <v>8.0687499999999995E-3</v>
      </c>
      <c r="BN50" s="63">
        <f t="shared" si="23"/>
        <v>2.1875E-4</v>
      </c>
      <c r="BO50" s="63">
        <f t="shared" si="23"/>
        <v>1.4687500000000001E-4</v>
      </c>
      <c r="BP50" s="63">
        <f t="shared" si="18"/>
        <v>9.6874999999999997E-5</v>
      </c>
      <c r="BQ50" s="63">
        <f t="shared" si="18"/>
        <v>0</v>
      </c>
      <c r="BR50" s="63">
        <f t="shared" si="18"/>
        <v>0</v>
      </c>
      <c r="BS50" s="63">
        <f t="shared" si="18"/>
        <v>3.3437499999999998E-4</v>
      </c>
      <c r="BT50" s="63">
        <f t="shared" si="18"/>
        <v>0</v>
      </c>
      <c r="BU50" s="63">
        <f t="shared" si="3"/>
        <v>1</v>
      </c>
    </row>
    <row r="51" spans="1:73" ht="8.25" customHeight="1" x14ac:dyDescent="0.25">
      <c r="A51" s="60">
        <v>5000</v>
      </c>
      <c r="B51" s="61" t="str">
        <f>IFERROR(INDEX(SCNtoISIC!$F:$F,MATCH($A51,SCNtoISIC!$C:$C,0)),0)</f>
        <v>ISIC 49T53</v>
      </c>
      <c r="C51" s="62" t="s">
        <v>258</v>
      </c>
      <c r="D51" s="63">
        <f t="shared" si="23"/>
        <v>0</v>
      </c>
      <c r="E51" s="63">
        <f t="shared" si="23"/>
        <v>0</v>
      </c>
      <c r="F51" s="63">
        <f t="shared" si="23"/>
        <v>0</v>
      </c>
      <c r="G51" s="63">
        <f t="shared" si="23"/>
        <v>0</v>
      </c>
      <c r="H51" s="63">
        <f t="shared" si="23"/>
        <v>7.2293782944112817E-2</v>
      </c>
      <c r="I51" s="63">
        <f t="shared" si="23"/>
        <v>0</v>
      </c>
      <c r="J51" s="63">
        <f t="shared" si="23"/>
        <v>1.3963067685970608E-4</v>
      </c>
      <c r="K51" s="63">
        <f t="shared" si="23"/>
        <v>1.8221803330191643E-2</v>
      </c>
      <c r="L51" s="63">
        <f t="shared" si="23"/>
        <v>1.1170454148776486E-3</v>
      </c>
      <c r="M51" s="63">
        <f t="shared" si="23"/>
        <v>5.3757810590986839E-3</v>
      </c>
      <c r="N51" s="63">
        <f t="shared" si="23"/>
        <v>3.4907669214926519E-5</v>
      </c>
      <c r="O51" s="63">
        <f t="shared" si="23"/>
        <v>0</v>
      </c>
      <c r="P51" s="63">
        <f t="shared" si="23"/>
        <v>1.3963067685970608E-4</v>
      </c>
      <c r="Q51" s="63">
        <f t="shared" si="23"/>
        <v>2.0944601528955913E-4</v>
      </c>
      <c r="R51" s="63">
        <f t="shared" si="23"/>
        <v>1.0472300764477956E-4</v>
      </c>
      <c r="S51" s="63">
        <f t="shared" si="23"/>
        <v>1.7802911299612525E-3</v>
      </c>
      <c r="T51" s="63">
        <f t="shared" si="23"/>
        <v>1.7593465284322967E-2</v>
      </c>
      <c r="U51" s="63">
        <f t="shared" si="23"/>
        <v>2.7926135371941215E-4</v>
      </c>
      <c r="V51" s="63">
        <f t="shared" si="23"/>
        <v>8.0287639194330995E-4</v>
      </c>
      <c r="W51" s="63">
        <f t="shared" si="23"/>
        <v>2.0944601528955913E-4</v>
      </c>
      <c r="X51" s="63">
        <f t="shared" si="23"/>
        <v>9.809055049394352E-3</v>
      </c>
      <c r="Y51" s="63">
        <f t="shared" si="23"/>
        <v>2.0944601528955913E-4</v>
      </c>
      <c r="Z51" s="63">
        <f t="shared" si="23"/>
        <v>5.9343037665375087E-4</v>
      </c>
      <c r="AA51" s="63">
        <f t="shared" si="23"/>
        <v>3.4907669214926519E-5</v>
      </c>
      <c r="AB51" s="63">
        <f t="shared" si="23"/>
        <v>6.632457150836039E-4</v>
      </c>
      <c r="AC51" s="64">
        <f t="shared" si="23"/>
        <v>9.8439627186092788E-4</v>
      </c>
      <c r="AD51" s="64">
        <f t="shared" si="23"/>
        <v>6.5626418124061859E-4</v>
      </c>
      <c r="AE51" s="63">
        <f t="shared" si="23"/>
        <v>4.5729046671553744E-3</v>
      </c>
      <c r="AF51" s="63">
        <f t="shared" si="23"/>
        <v>1.7453834607463259E-4</v>
      </c>
      <c r="AG51" s="63">
        <f t="shared" si="23"/>
        <v>4.5379969979404477E-4</v>
      </c>
      <c r="AH51" s="63">
        <f t="shared" si="23"/>
        <v>6.632457150836039E-4</v>
      </c>
      <c r="AI51" s="63">
        <f t="shared" si="23"/>
        <v>6.2833804586867733E-4</v>
      </c>
      <c r="AJ51" s="63">
        <f t="shared" si="23"/>
        <v>3.2813209062030929E-3</v>
      </c>
      <c r="AK51" s="63">
        <f t="shared" si="23"/>
        <v>2.8624288756239746E-3</v>
      </c>
      <c r="AL51" s="63">
        <f t="shared" si="23"/>
        <v>9.42507068803016E-4</v>
      </c>
      <c r="AM51" s="63">
        <f t="shared" si="23"/>
        <v>2.3388138374000767E-3</v>
      </c>
      <c r="AN51" s="63">
        <f t="shared" si="23"/>
        <v>0</v>
      </c>
      <c r="AO51" s="63">
        <f t="shared" si="23"/>
        <v>0</v>
      </c>
      <c r="AP51" s="64">
        <f t="shared" si="23"/>
        <v>0</v>
      </c>
      <c r="AQ51" s="64">
        <f t="shared" si="23"/>
        <v>0</v>
      </c>
      <c r="AR51" s="63">
        <f t="shared" si="23"/>
        <v>0</v>
      </c>
      <c r="AS51" s="63">
        <f t="shared" si="23"/>
        <v>1.0472300764477956E-4</v>
      </c>
      <c r="AT51" s="63">
        <f t="shared" si="23"/>
        <v>1.5778266485146786E-2</v>
      </c>
      <c r="AU51" s="63">
        <f t="shared" si="23"/>
        <v>6.2380004887073688E-2</v>
      </c>
      <c r="AV51" s="63">
        <f t="shared" si="23"/>
        <v>0.69881663001361394</v>
      </c>
      <c r="AW51" s="63">
        <f t="shared" si="23"/>
        <v>0</v>
      </c>
      <c r="AX51" s="63">
        <f t="shared" si="23"/>
        <v>7.0618214821796352E-2</v>
      </c>
      <c r="AY51" s="63">
        <f t="shared" si="23"/>
        <v>0</v>
      </c>
      <c r="AZ51" s="63">
        <f t="shared" si="23"/>
        <v>2.0944601528955913E-4</v>
      </c>
      <c r="BA51" s="63">
        <f t="shared" si="23"/>
        <v>0</v>
      </c>
      <c r="BB51" s="63">
        <f t="shared" si="23"/>
        <v>3.4907669214926519E-5</v>
      </c>
      <c r="BC51" s="63">
        <f t="shared" si="23"/>
        <v>0</v>
      </c>
      <c r="BD51" s="63">
        <f t="shared" si="23"/>
        <v>2.0944601528955913E-4</v>
      </c>
      <c r="BE51" s="63">
        <f t="shared" si="23"/>
        <v>0</v>
      </c>
      <c r="BF51" s="63">
        <f t="shared" si="23"/>
        <v>0</v>
      </c>
      <c r="BG51" s="63">
        <f t="shared" si="23"/>
        <v>0</v>
      </c>
      <c r="BH51" s="63">
        <f t="shared" si="23"/>
        <v>6.9815338429853038E-5</v>
      </c>
      <c r="BI51" s="63">
        <f t="shared" si="23"/>
        <v>0</v>
      </c>
      <c r="BJ51" s="63">
        <f t="shared" si="23"/>
        <v>0</v>
      </c>
      <c r="BK51" s="63">
        <f t="shared" si="23"/>
        <v>3.2464132369881661E-3</v>
      </c>
      <c r="BL51" s="63">
        <f t="shared" si="23"/>
        <v>0</v>
      </c>
      <c r="BM51" s="63">
        <f t="shared" si="23"/>
        <v>1.3613990993821341E-3</v>
      </c>
      <c r="BN51" s="63">
        <f t="shared" si="23"/>
        <v>0</v>
      </c>
      <c r="BO51" s="63">
        <f t="shared" ref="BO51" si="24">BO130/$BU130</f>
        <v>0</v>
      </c>
      <c r="BP51" s="63">
        <f t="shared" si="18"/>
        <v>0</v>
      </c>
      <c r="BQ51" s="63">
        <f t="shared" si="18"/>
        <v>0</v>
      </c>
      <c r="BR51" s="63">
        <f t="shared" si="18"/>
        <v>0</v>
      </c>
      <c r="BS51" s="63">
        <f t="shared" si="18"/>
        <v>0</v>
      </c>
      <c r="BT51" s="63">
        <f t="shared" si="18"/>
        <v>0</v>
      </c>
      <c r="BU51" s="63">
        <f t="shared" si="3"/>
        <v>1</v>
      </c>
    </row>
    <row r="52" spans="1:73" ht="8.25" customHeight="1" x14ac:dyDescent="0.25">
      <c r="A52" s="60">
        <v>5100</v>
      </c>
      <c r="B52" s="61" t="str">
        <f>IFERROR(INDEX(SCNtoISIC!$F:$F,MATCH($A52,SCNtoISIC!$C:$C,0)),0)</f>
        <v>ISIC 49T53</v>
      </c>
      <c r="C52" s="43" t="s">
        <v>259</v>
      </c>
      <c r="D52" s="65">
        <f t="shared" ref="D52:BO55" si="25">D131/$BU131</f>
        <v>0</v>
      </c>
      <c r="E52" s="65">
        <f t="shared" si="25"/>
        <v>0</v>
      </c>
      <c r="F52" s="65">
        <f t="shared" si="25"/>
        <v>2.330785008390826E-5</v>
      </c>
      <c r="G52" s="65">
        <f t="shared" si="25"/>
        <v>2.330785008390826E-5</v>
      </c>
      <c r="H52" s="65">
        <f t="shared" si="25"/>
        <v>9.2998321834793958E-3</v>
      </c>
      <c r="I52" s="65">
        <f t="shared" si="25"/>
        <v>4.661570016781652E-5</v>
      </c>
      <c r="J52" s="65">
        <f t="shared" si="25"/>
        <v>9.3231400335633041E-5</v>
      </c>
      <c r="K52" s="65">
        <f t="shared" si="25"/>
        <v>1.3052396046988625E-3</v>
      </c>
      <c r="L52" s="65">
        <f t="shared" si="25"/>
        <v>2.330785008390826E-5</v>
      </c>
      <c r="M52" s="65">
        <f t="shared" si="25"/>
        <v>1.0488532537758716E-3</v>
      </c>
      <c r="N52" s="65">
        <f t="shared" si="25"/>
        <v>2.3307850083908262E-4</v>
      </c>
      <c r="O52" s="65">
        <f t="shared" si="25"/>
        <v>1.1653925041954131E-4</v>
      </c>
      <c r="P52" s="65">
        <f t="shared" si="25"/>
        <v>1.3984710050344958E-4</v>
      </c>
      <c r="Q52" s="65">
        <f t="shared" si="25"/>
        <v>1.3984710050344958E-4</v>
      </c>
      <c r="R52" s="65">
        <f t="shared" si="25"/>
        <v>1.3984710050344958E-4</v>
      </c>
      <c r="S52" s="65">
        <f t="shared" si="25"/>
        <v>1.8646280067126608E-4</v>
      </c>
      <c r="T52" s="65">
        <f t="shared" si="25"/>
        <v>4.4284915159425694E-4</v>
      </c>
      <c r="U52" s="65">
        <f t="shared" si="25"/>
        <v>4.661570016781652E-5</v>
      </c>
      <c r="V52" s="65">
        <f t="shared" si="25"/>
        <v>1.3984710050344958E-4</v>
      </c>
      <c r="W52" s="65">
        <f t="shared" si="25"/>
        <v>2.330785008390826E-5</v>
      </c>
      <c r="X52" s="65">
        <f t="shared" si="25"/>
        <v>1.0954689539436882E-3</v>
      </c>
      <c r="Y52" s="65">
        <f t="shared" si="25"/>
        <v>1.2353160544471377E-3</v>
      </c>
      <c r="Z52" s="65">
        <f t="shared" si="25"/>
        <v>4.661570016781652E-5</v>
      </c>
      <c r="AA52" s="65">
        <f t="shared" si="25"/>
        <v>6.2931195226552307E-4</v>
      </c>
      <c r="AB52" s="65">
        <f t="shared" si="25"/>
        <v>1.8646280067126608E-4</v>
      </c>
      <c r="AC52" s="64">
        <f t="shared" si="25"/>
        <v>3.7758717135931381E-4</v>
      </c>
      <c r="AD52" s="64">
        <f t="shared" si="25"/>
        <v>2.5172478090620921E-4</v>
      </c>
      <c r="AE52" s="65">
        <f t="shared" si="25"/>
        <v>3.7292560134253216E-4</v>
      </c>
      <c r="AF52" s="65">
        <f t="shared" si="25"/>
        <v>6.9923550251724788E-5</v>
      </c>
      <c r="AG52" s="65">
        <f t="shared" si="25"/>
        <v>2.5638635092299086E-4</v>
      </c>
      <c r="AH52" s="65">
        <f t="shared" si="25"/>
        <v>9.0900615327242217E-4</v>
      </c>
      <c r="AI52" s="65">
        <f t="shared" si="25"/>
        <v>6.9923550251724785E-4</v>
      </c>
      <c r="AJ52" s="65">
        <f t="shared" si="25"/>
        <v>9.7892970352414684E-4</v>
      </c>
      <c r="AK52" s="65">
        <f t="shared" si="25"/>
        <v>8.390826030206974E-4</v>
      </c>
      <c r="AL52" s="65">
        <f t="shared" si="25"/>
        <v>1.3984710050344958E-4</v>
      </c>
      <c r="AM52" s="65">
        <f t="shared" si="25"/>
        <v>2.5638635092299086E-4</v>
      </c>
      <c r="AN52" s="65">
        <f t="shared" si="25"/>
        <v>1.3984710050344958E-4</v>
      </c>
      <c r="AO52" s="65">
        <f t="shared" si="25"/>
        <v>2.3307850083908262E-4</v>
      </c>
      <c r="AP52" s="64">
        <f t="shared" si="25"/>
        <v>1.880166573435266E-3</v>
      </c>
      <c r="AQ52" s="64">
        <f t="shared" si="25"/>
        <v>9.4008328671763301E-4</v>
      </c>
      <c r="AR52" s="65">
        <f t="shared" si="25"/>
        <v>2.0977065075517435E-4</v>
      </c>
      <c r="AS52" s="65">
        <f t="shared" si="25"/>
        <v>6.6893529740816703E-3</v>
      </c>
      <c r="AT52" s="65">
        <f t="shared" si="25"/>
        <v>1.5499720305798994E-2</v>
      </c>
      <c r="AU52" s="65">
        <f t="shared" si="25"/>
        <v>8.8569830318851388E-4</v>
      </c>
      <c r="AV52" s="65">
        <f t="shared" si="25"/>
        <v>3.4961775125862392E-4</v>
      </c>
      <c r="AW52" s="65">
        <f t="shared" si="25"/>
        <v>0.85959351109453663</v>
      </c>
      <c r="AX52" s="65">
        <f t="shared" si="25"/>
        <v>2.0277829573000184E-3</v>
      </c>
      <c r="AY52" s="65">
        <f t="shared" si="25"/>
        <v>3.2630990117471563E-4</v>
      </c>
      <c r="AZ52" s="65">
        <f t="shared" si="25"/>
        <v>2.5638635092299086E-4</v>
      </c>
      <c r="BA52" s="65">
        <f t="shared" si="25"/>
        <v>6.9923550251724788E-5</v>
      </c>
      <c r="BB52" s="65">
        <f t="shared" si="25"/>
        <v>7.9246690285288081E-4</v>
      </c>
      <c r="BC52" s="65">
        <f t="shared" si="25"/>
        <v>9.7892970352414684E-4</v>
      </c>
      <c r="BD52" s="65">
        <f t="shared" si="25"/>
        <v>3.1465597613276153E-3</v>
      </c>
      <c r="BE52" s="65">
        <f t="shared" si="25"/>
        <v>1.3192243147492075E-2</v>
      </c>
      <c r="BF52" s="65">
        <f t="shared" si="25"/>
        <v>2.7969420100689915E-4</v>
      </c>
      <c r="BG52" s="65">
        <f t="shared" si="25"/>
        <v>4.3585679656908448E-3</v>
      </c>
      <c r="BH52" s="65">
        <f t="shared" si="25"/>
        <v>1.5150102554540368E-3</v>
      </c>
      <c r="BI52" s="65">
        <f t="shared" si="25"/>
        <v>2.5638635092299087E-3</v>
      </c>
      <c r="BJ52" s="65">
        <f t="shared" si="25"/>
        <v>4.195413015103487E-4</v>
      </c>
      <c r="BK52" s="65">
        <f t="shared" si="25"/>
        <v>1.4917024053701287E-3</v>
      </c>
      <c r="BL52" s="65">
        <f t="shared" si="25"/>
        <v>1.1653925041954131E-4</v>
      </c>
      <c r="BM52" s="65">
        <f t="shared" si="25"/>
        <v>5.9901174715644226E-3</v>
      </c>
      <c r="BN52" s="65">
        <f t="shared" si="25"/>
        <v>1.6548573559574864E-3</v>
      </c>
      <c r="BO52" s="65">
        <f t="shared" si="25"/>
        <v>9.6494499347380205E-3</v>
      </c>
      <c r="BP52" s="65">
        <f t="shared" si="18"/>
        <v>1.7713966063770278E-3</v>
      </c>
      <c r="BQ52" s="65">
        <f t="shared" si="18"/>
        <v>0</v>
      </c>
      <c r="BR52" s="65">
        <f t="shared" si="18"/>
        <v>4.6615700167816523E-4</v>
      </c>
      <c r="BS52" s="65">
        <f t="shared" si="18"/>
        <v>4.0695506246503824E-2</v>
      </c>
      <c r="BT52" s="65">
        <f t="shared" si="18"/>
        <v>0</v>
      </c>
      <c r="BU52" s="65">
        <f t="shared" si="3"/>
        <v>1.0000000000000002</v>
      </c>
    </row>
    <row r="53" spans="1:73" ht="8.25" customHeight="1" x14ac:dyDescent="0.25">
      <c r="A53" s="60">
        <v>5280</v>
      </c>
      <c r="B53" s="61" t="str">
        <f>IFERROR(INDEX(SCNtoISIC!$F:$F,MATCH($A53,SCNtoISIC!$C:$C,0)),0)</f>
        <v>ISIC 49T53</v>
      </c>
      <c r="C53" s="43" t="s">
        <v>260</v>
      </c>
      <c r="D53" s="65">
        <f t="shared" si="25"/>
        <v>0</v>
      </c>
      <c r="E53" s="65">
        <f t="shared" si="25"/>
        <v>0</v>
      </c>
      <c r="F53" s="65">
        <f t="shared" si="25"/>
        <v>2.5371155451524725E-4</v>
      </c>
      <c r="G53" s="65">
        <f t="shared" si="25"/>
        <v>0</v>
      </c>
      <c r="H53" s="65">
        <f t="shared" si="25"/>
        <v>3.1345653348174097E-3</v>
      </c>
      <c r="I53" s="65">
        <f t="shared" si="25"/>
        <v>2.2342985284729837E-3</v>
      </c>
      <c r="J53" s="65">
        <f t="shared" si="25"/>
        <v>4.5831764686625308E-4</v>
      </c>
      <c r="K53" s="65">
        <f t="shared" si="25"/>
        <v>3.2736974776160935E-4</v>
      </c>
      <c r="L53" s="65">
        <f t="shared" si="25"/>
        <v>6.3018676444109801E-4</v>
      </c>
      <c r="M53" s="65">
        <f t="shared" si="25"/>
        <v>2.209745797390863E-4</v>
      </c>
      <c r="N53" s="65">
        <f t="shared" si="25"/>
        <v>0</v>
      </c>
      <c r="O53" s="65">
        <f t="shared" si="25"/>
        <v>0</v>
      </c>
      <c r="P53" s="65">
        <f t="shared" si="25"/>
        <v>0</v>
      </c>
      <c r="Q53" s="65">
        <f t="shared" si="25"/>
        <v>0</v>
      </c>
      <c r="R53" s="65">
        <f t="shared" si="25"/>
        <v>0</v>
      </c>
      <c r="S53" s="65">
        <f t="shared" si="25"/>
        <v>6.5473949552321864E-5</v>
      </c>
      <c r="T53" s="65">
        <f t="shared" si="25"/>
        <v>0</v>
      </c>
      <c r="U53" s="65">
        <f t="shared" si="25"/>
        <v>0</v>
      </c>
      <c r="V53" s="65">
        <f t="shared" si="25"/>
        <v>0</v>
      </c>
      <c r="W53" s="65">
        <f t="shared" si="25"/>
        <v>0</v>
      </c>
      <c r="X53" s="65">
        <f t="shared" si="25"/>
        <v>2.2915882343312654E-4</v>
      </c>
      <c r="Y53" s="65">
        <f t="shared" si="25"/>
        <v>0</v>
      </c>
      <c r="Z53" s="65">
        <f t="shared" si="25"/>
        <v>0</v>
      </c>
      <c r="AA53" s="65">
        <f t="shared" si="25"/>
        <v>0</v>
      </c>
      <c r="AB53" s="65">
        <f t="shared" si="25"/>
        <v>0</v>
      </c>
      <c r="AC53" s="64">
        <f t="shared" si="25"/>
        <v>0</v>
      </c>
      <c r="AD53" s="64">
        <f t="shared" si="25"/>
        <v>0</v>
      </c>
      <c r="AE53" s="65">
        <f t="shared" si="25"/>
        <v>2.7826428559736793E-4</v>
      </c>
      <c r="AF53" s="65">
        <f t="shared" si="25"/>
        <v>0</v>
      </c>
      <c r="AG53" s="65">
        <f t="shared" si="25"/>
        <v>0</v>
      </c>
      <c r="AH53" s="65">
        <f t="shared" si="25"/>
        <v>0</v>
      </c>
      <c r="AI53" s="65">
        <f t="shared" si="25"/>
        <v>0</v>
      </c>
      <c r="AJ53" s="65">
        <f t="shared" si="25"/>
        <v>0</v>
      </c>
      <c r="AK53" s="65">
        <f t="shared" si="25"/>
        <v>2.0460609235100586E-4</v>
      </c>
      <c r="AL53" s="65">
        <f t="shared" si="25"/>
        <v>1.3094789910464373E-4</v>
      </c>
      <c r="AM53" s="65">
        <f t="shared" si="25"/>
        <v>0</v>
      </c>
      <c r="AN53" s="65">
        <f t="shared" si="25"/>
        <v>0</v>
      </c>
      <c r="AO53" s="65">
        <f t="shared" si="25"/>
        <v>0</v>
      </c>
      <c r="AP53" s="64">
        <f t="shared" si="25"/>
        <v>0</v>
      </c>
      <c r="AQ53" s="64">
        <f t="shared" si="25"/>
        <v>0</v>
      </c>
      <c r="AR53" s="65">
        <f t="shared" si="25"/>
        <v>0</v>
      </c>
      <c r="AS53" s="65">
        <f t="shared" si="25"/>
        <v>0</v>
      </c>
      <c r="AT53" s="65">
        <f t="shared" si="25"/>
        <v>1.5189956296138674E-2</v>
      </c>
      <c r="AU53" s="65">
        <f t="shared" si="25"/>
        <v>1.5779221842109569E-2</v>
      </c>
      <c r="AV53" s="65">
        <f t="shared" si="25"/>
        <v>2.2342985284729837E-3</v>
      </c>
      <c r="AW53" s="65">
        <f t="shared" si="25"/>
        <v>6.9320544088520781E-3</v>
      </c>
      <c r="AX53" s="65">
        <f t="shared" si="25"/>
        <v>0.9202690979326601</v>
      </c>
      <c r="AY53" s="65">
        <f t="shared" si="25"/>
        <v>0</v>
      </c>
      <c r="AZ53" s="65">
        <f t="shared" si="25"/>
        <v>0</v>
      </c>
      <c r="BA53" s="65">
        <f t="shared" si="25"/>
        <v>0</v>
      </c>
      <c r="BB53" s="65">
        <f t="shared" si="25"/>
        <v>0</v>
      </c>
      <c r="BC53" s="65">
        <f t="shared" si="25"/>
        <v>0</v>
      </c>
      <c r="BD53" s="65">
        <f t="shared" si="25"/>
        <v>0</v>
      </c>
      <c r="BE53" s="65">
        <f t="shared" si="25"/>
        <v>3.2736974776160932E-5</v>
      </c>
      <c r="BF53" s="65">
        <f t="shared" si="25"/>
        <v>0</v>
      </c>
      <c r="BG53" s="65">
        <f t="shared" si="25"/>
        <v>8.184243694040233E-6</v>
      </c>
      <c r="BH53" s="65">
        <f t="shared" si="25"/>
        <v>4.9105462164241405E-5</v>
      </c>
      <c r="BI53" s="65">
        <f t="shared" si="25"/>
        <v>0</v>
      </c>
      <c r="BJ53" s="65">
        <f t="shared" si="25"/>
        <v>0</v>
      </c>
      <c r="BK53" s="65">
        <f t="shared" si="25"/>
        <v>0</v>
      </c>
      <c r="BL53" s="65">
        <f t="shared" si="25"/>
        <v>0</v>
      </c>
      <c r="BM53" s="65">
        <f t="shared" si="25"/>
        <v>3.1296547886009857E-2</v>
      </c>
      <c r="BN53" s="65">
        <f t="shared" si="25"/>
        <v>8.184243694040233E-6</v>
      </c>
      <c r="BO53" s="65">
        <f t="shared" si="25"/>
        <v>0</v>
      </c>
      <c r="BP53" s="65">
        <f t="shared" si="18"/>
        <v>1.6368487388080466E-5</v>
      </c>
      <c r="BQ53" s="65">
        <f t="shared" si="18"/>
        <v>0</v>
      </c>
      <c r="BR53" s="65">
        <f t="shared" si="18"/>
        <v>0</v>
      </c>
      <c r="BS53" s="65">
        <f t="shared" si="18"/>
        <v>1.6368487388080466E-5</v>
      </c>
      <c r="BT53" s="65">
        <f t="shared" si="18"/>
        <v>0</v>
      </c>
      <c r="BU53" s="65">
        <f t="shared" si="3"/>
        <v>1</v>
      </c>
    </row>
    <row r="54" spans="1:73" ht="8.25" customHeight="1" x14ac:dyDescent="0.25">
      <c r="A54" s="60">
        <v>5500</v>
      </c>
      <c r="B54" s="61" t="str">
        <f>IFERROR(INDEX(SCNtoISIC!$F:$F,MATCH($A54,SCNtoISIC!$C:$C,0)),0)</f>
        <v>ISIC 55T56</v>
      </c>
      <c r="C54" s="43" t="s">
        <v>261</v>
      </c>
      <c r="D54" s="65">
        <f t="shared" si="25"/>
        <v>7.5042881646655228E-4</v>
      </c>
      <c r="E54" s="65">
        <f t="shared" si="25"/>
        <v>2.8141080617495712E-3</v>
      </c>
      <c r="F54" s="65">
        <f t="shared" si="25"/>
        <v>3.7521440823327614E-4</v>
      </c>
      <c r="G54" s="65">
        <f t="shared" si="25"/>
        <v>1.3400514579759863E-4</v>
      </c>
      <c r="H54" s="65">
        <f t="shared" si="25"/>
        <v>4.7973842195540312E-3</v>
      </c>
      <c r="I54" s="65">
        <f t="shared" si="25"/>
        <v>1.0988421955403088E-3</v>
      </c>
      <c r="J54" s="65">
        <f t="shared" si="25"/>
        <v>2.9481132075471697E-4</v>
      </c>
      <c r="K54" s="65">
        <f t="shared" si="25"/>
        <v>5.2530017152658658E-3</v>
      </c>
      <c r="L54" s="65">
        <f t="shared" si="25"/>
        <v>4.288164665523156E-4</v>
      </c>
      <c r="M54" s="65">
        <f t="shared" si="25"/>
        <v>5.0117924528301884E-3</v>
      </c>
      <c r="N54" s="65">
        <f t="shared" si="25"/>
        <v>9.9163807890222978E-4</v>
      </c>
      <c r="O54" s="65">
        <f t="shared" si="25"/>
        <v>4.288164665523156E-4</v>
      </c>
      <c r="P54" s="65">
        <f t="shared" si="25"/>
        <v>4.288164665523156E-4</v>
      </c>
      <c r="Q54" s="65">
        <f t="shared" si="25"/>
        <v>3.7521440823327614E-4</v>
      </c>
      <c r="R54" s="65">
        <f t="shared" si="25"/>
        <v>4.8241852487135507E-4</v>
      </c>
      <c r="S54" s="65">
        <f t="shared" si="25"/>
        <v>1.6080617495711836E-4</v>
      </c>
      <c r="T54" s="65">
        <f t="shared" si="25"/>
        <v>1.4204545454545455E-3</v>
      </c>
      <c r="U54" s="65">
        <f t="shared" si="25"/>
        <v>1.8760720411663807E-4</v>
      </c>
      <c r="V54" s="65">
        <f t="shared" si="25"/>
        <v>4.8241852487135507E-4</v>
      </c>
      <c r="W54" s="65">
        <f t="shared" si="25"/>
        <v>2.6801029159519727E-4</v>
      </c>
      <c r="X54" s="65">
        <f t="shared" si="25"/>
        <v>2.2512864493996572E-3</v>
      </c>
      <c r="Y54" s="65">
        <f t="shared" si="25"/>
        <v>2.4924957118353346E-3</v>
      </c>
      <c r="Z54" s="65">
        <f t="shared" si="25"/>
        <v>5.8962264150943394E-4</v>
      </c>
      <c r="AA54" s="65">
        <f t="shared" si="25"/>
        <v>3.7253430531732417E-3</v>
      </c>
      <c r="AB54" s="65">
        <f t="shared" si="25"/>
        <v>1.6884648370497427E-3</v>
      </c>
      <c r="AC54" s="64">
        <f t="shared" si="25"/>
        <v>9.326758147512864E-4</v>
      </c>
      <c r="AD54" s="64">
        <f t="shared" si="25"/>
        <v>6.2178387650085767E-4</v>
      </c>
      <c r="AE54" s="65">
        <f t="shared" si="25"/>
        <v>3.0285162950257289E-3</v>
      </c>
      <c r="AF54" s="65">
        <f t="shared" si="25"/>
        <v>7.7722984562607204E-4</v>
      </c>
      <c r="AG54" s="65">
        <f t="shared" si="25"/>
        <v>3.0553173241852486E-3</v>
      </c>
      <c r="AH54" s="65">
        <f t="shared" si="25"/>
        <v>2.7069039451114922E-3</v>
      </c>
      <c r="AI54" s="65">
        <f t="shared" si="25"/>
        <v>2.331689536878216E-3</v>
      </c>
      <c r="AJ54" s="65">
        <f t="shared" si="25"/>
        <v>5.6014150943396223E-3</v>
      </c>
      <c r="AK54" s="65">
        <f t="shared" si="25"/>
        <v>1.9564751286449398E-3</v>
      </c>
      <c r="AL54" s="65">
        <f t="shared" si="25"/>
        <v>1.3936535162950257E-3</v>
      </c>
      <c r="AM54" s="65">
        <f t="shared" si="25"/>
        <v>1.3936535162950257E-3</v>
      </c>
      <c r="AN54" s="65">
        <f t="shared" si="25"/>
        <v>1.9832761578044596E-3</v>
      </c>
      <c r="AO54" s="65">
        <f t="shared" si="25"/>
        <v>1.3400514579759862E-3</v>
      </c>
      <c r="AP54" s="64">
        <f t="shared" si="25"/>
        <v>2.858776443682104E-3</v>
      </c>
      <c r="AQ54" s="64">
        <f t="shared" si="25"/>
        <v>1.429388221841052E-3</v>
      </c>
      <c r="AR54" s="65">
        <f t="shared" si="25"/>
        <v>2.144082332761578E-4</v>
      </c>
      <c r="AS54" s="65">
        <f t="shared" si="25"/>
        <v>2.3263293310463121E-2</v>
      </c>
      <c r="AT54" s="65">
        <f t="shared" si="25"/>
        <v>5.8479845626072044E-2</v>
      </c>
      <c r="AU54" s="65">
        <f t="shared" si="25"/>
        <v>3.2697255574614067E-3</v>
      </c>
      <c r="AV54" s="65">
        <f t="shared" si="25"/>
        <v>1.072041166380789E-4</v>
      </c>
      <c r="AW54" s="65">
        <f t="shared" si="25"/>
        <v>1.4472555746140653E-3</v>
      </c>
      <c r="AX54" s="65">
        <f t="shared" si="25"/>
        <v>3.6181389365351631E-3</v>
      </c>
      <c r="AY54" s="65">
        <f t="shared" si="25"/>
        <v>0.63376393653516294</v>
      </c>
      <c r="AZ54" s="65">
        <f t="shared" si="25"/>
        <v>4.8241852487135507E-4</v>
      </c>
      <c r="BA54" s="65">
        <f t="shared" si="25"/>
        <v>1.5812607204116638E-3</v>
      </c>
      <c r="BB54" s="65">
        <f t="shared" si="25"/>
        <v>2.5728987993138938E-3</v>
      </c>
      <c r="BC54" s="65">
        <f t="shared" si="25"/>
        <v>1.9296740994854203E-3</v>
      </c>
      <c r="BD54" s="65">
        <f t="shared" si="25"/>
        <v>8.6031303602058327E-3</v>
      </c>
      <c r="BE54" s="65">
        <f t="shared" si="25"/>
        <v>2.0663593481989709E-2</v>
      </c>
      <c r="BF54" s="65">
        <f t="shared" si="25"/>
        <v>8.576329331046312E-4</v>
      </c>
      <c r="BG54" s="65">
        <f t="shared" si="25"/>
        <v>5.7086192109777013E-3</v>
      </c>
      <c r="BH54" s="65">
        <f t="shared" si="25"/>
        <v>5.4674099485420239E-3</v>
      </c>
      <c r="BI54" s="65">
        <f t="shared" si="25"/>
        <v>2.5460977701543741E-3</v>
      </c>
      <c r="BJ54" s="65">
        <f t="shared" si="25"/>
        <v>2.6265008576329329E-3</v>
      </c>
      <c r="BK54" s="65">
        <f t="shared" si="25"/>
        <v>2.4120926243567753E-3</v>
      </c>
      <c r="BL54" s="65">
        <f t="shared" si="25"/>
        <v>8.040308747855918E-4</v>
      </c>
      <c r="BM54" s="65">
        <f t="shared" si="25"/>
        <v>2.0395583190394511E-2</v>
      </c>
      <c r="BN54" s="65">
        <f t="shared" si="25"/>
        <v>1.4204545454545455E-3</v>
      </c>
      <c r="BO54" s="65">
        <f t="shared" si="25"/>
        <v>6.2446397941680965E-3</v>
      </c>
      <c r="BP54" s="65">
        <f t="shared" si="18"/>
        <v>9.3803602058319037E-4</v>
      </c>
      <c r="BQ54" s="65">
        <f t="shared" si="18"/>
        <v>0</v>
      </c>
      <c r="BR54" s="65">
        <f t="shared" si="18"/>
        <v>2.5460977701543741E-3</v>
      </c>
      <c r="BS54" s="65">
        <f t="shared" si="18"/>
        <v>0.11969339622641509</v>
      </c>
      <c r="BT54" s="65">
        <f t="shared" si="18"/>
        <v>0</v>
      </c>
      <c r="BU54" s="65">
        <f t="shared" si="3"/>
        <v>1.0000000000000002</v>
      </c>
    </row>
    <row r="55" spans="1:73" ht="8.25" customHeight="1" x14ac:dyDescent="0.25">
      <c r="A55" s="60">
        <v>5600</v>
      </c>
      <c r="B55" s="61" t="str">
        <f>IFERROR(INDEX(SCNtoISIC!$F:$F,MATCH($A55,SCNtoISIC!$C:$C,0)),0)</f>
        <v>ISIC 55T56</v>
      </c>
      <c r="C55" s="43" t="s">
        <v>262</v>
      </c>
      <c r="D55" s="65">
        <f t="shared" si="25"/>
        <v>0</v>
      </c>
      <c r="E55" s="65">
        <f t="shared" si="25"/>
        <v>0</v>
      </c>
      <c r="F55" s="65">
        <f t="shared" si="25"/>
        <v>0</v>
      </c>
      <c r="G55" s="65">
        <f t="shared" si="25"/>
        <v>0</v>
      </c>
      <c r="H55" s="65">
        <f t="shared" si="25"/>
        <v>6.1229220333349364E-5</v>
      </c>
      <c r="I55" s="65">
        <f t="shared" si="25"/>
        <v>0</v>
      </c>
      <c r="J55" s="65">
        <f t="shared" si="25"/>
        <v>4.3735157380963837E-6</v>
      </c>
      <c r="K55" s="65">
        <f t="shared" si="25"/>
        <v>0</v>
      </c>
      <c r="L55" s="65">
        <f t="shared" si="25"/>
        <v>0</v>
      </c>
      <c r="M55" s="65">
        <f t="shared" si="25"/>
        <v>3.498812590477107E-5</v>
      </c>
      <c r="N55" s="65">
        <f t="shared" si="25"/>
        <v>0</v>
      </c>
      <c r="O55" s="65">
        <f t="shared" si="25"/>
        <v>0</v>
      </c>
      <c r="P55" s="65">
        <f t="shared" si="25"/>
        <v>0</v>
      </c>
      <c r="Q55" s="65">
        <f t="shared" si="25"/>
        <v>0</v>
      </c>
      <c r="R55" s="65">
        <f t="shared" si="25"/>
        <v>0</v>
      </c>
      <c r="S55" s="65">
        <f t="shared" si="25"/>
        <v>0</v>
      </c>
      <c r="T55" s="65">
        <f t="shared" si="25"/>
        <v>4.3735157380963837E-6</v>
      </c>
      <c r="U55" s="65">
        <f t="shared" si="25"/>
        <v>0</v>
      </c>
      <c r="V55" s="65">
        <f t="shared" si="25"/>
        <v>0</v>
      </c>
      <c r="W55" s="65">
        <f t="shared" si="25"/>
        <v>0</v>
      </c>
      <c r="X55" s="65">
        <f t="shared" si="25"/>
        <v>3.9361641642867451E-5</v>
      </c>
      <c r="Y55" s="65">
        <f t="shared" si="25"/>
        <v>6.1229220333349364E-5</v>
      </c>
      <c r="Z55" s="65">
        <f t="shared" si="25"/>
        <v>0</v>
      </c>
      <c r="AA55" s="65">
        <f t="shared" si="25"/>
        <v>1.2245844066669873E-4</v>
      </c>
      <c r="AB55" s="65">
        <f t="shared" si="25"/>
        <v>4.3735157380963837E-6</v>
      </c>
      <c r="AC55" s="64">
        <f t="shared" si="25"/>
        <v>0</v>
      </c>
      <c r="AD55" s="64">
        <f t="shared" si="25"/>
        <v>0</v>
      </c>
      <c r="AE55" s="65">
        <f t="shared" si="25"/>
        <v>1.7494062952385535E-5</v>
      </c>
      <c r="AF55" s="65">
        <f t="shared" si="25"/>
        <v>3.498812590477107E-5</v>
      </c>
      <c r="AG55" s="65">
        <f t="shared" si="25"/>
        <v>1.312054721428915E-5</v>
      </c>
      <c r="AH55" s="65">
        <f t="shared" si="25"/>
        <v>0</v>
      </c>
      <c r="AI55" s="65">
        <f t="shared" si="25"/>
        <v>0</v>
      </c>
      <c r="AJ55" s="65">
        <f t="shared" si="25"/>
        <v>3.9361641642867451E-5</v>
      </c>
      <c r="AK55" s="65">
        <f t="shared" si="25"/>
        <v>1.7931414526195172E-4</v>
      </c>
      <c r="AL55" s="65">
        <f t="shared" si="25"/>
        <v>4.3735157380963837E-6</v>
      </c>
      <c r="AM55" s="65">
        <f t="shared" si="25"/>
        <v>0</v>
      </c>
      <c r="AN55" s="65">
        <f t="shared" si="25"/>
        <v>0</v>
      </c>
      <c r="AO55" s="65">
        <f t="shared" si="25"/>
        <v>1.312054721428915E-5</v>
      </c>
      <c r="AP55" s="64">
        <f t="shared" si="25"/>
        <v>4.0819480222232907E-5</v>
      </c>
      <c r="AQ55" s="64">
        <f t="shared" si="25"/>
        <v>2.0409740111116453E-5</v>
      </c>
      <c r="AR55" s="65">
        <f t="shared" si="25"/>
        <v>0</v>
      </c>
      <c r="AS55" s="65">
        <f t="shared" si="25"/>
        <v>0</v>
      </c>
      <c r="AT55" s="65">
        <f t="shared" si="25"/>
        <v>1.39077800471465E-2</v>
      </c>
      <c r="AU55" s="65">
        <f t="shared" si="25"/>
        <v>4.3735157380963837E-6</v>
      </c>
      <c r="AV55" s="65">
        <f t="shared" si="25"/>
        <v>0</v>
      </c>
      <c r="AW55" s="65">
        <f t="shared" si="25"/>
        <v>1.836876610000481E-4</v>
      </c>
      <c r="AX55" s="65">
        <f t="shared" si="25"/>
        <v>4.3735157380963837E-6</v>
      </c>
      <c r="AY55" s="65">
        <f t="shared" si="25"/>
        <v>3.0614610166674682E-5</v>
      </c>
      <c r="AZ55" s="65">
        <f t="shared" si="25"/>
        <v>0.97003704367830168</v>
      </c>
      <c r="BA55" s="65">
        <f t="shared" si="25"/>
        <v>0</v>
      </c>
      <c r="BB55" s="65">
        <f t="shared" si="25"/>
        <v>3.19266648881036E-4</v>
      </c>
      <c r="BC55" s="65">
        <f t="shared" si="25"/>
        <v>3.498812590477107E-5</v>
      </c>
      <c r="BD55" s="65">
        <f t="shared" si="25"/>
        <v>0</v>
      </c>
      <c r="BE55" s="65">
        <f t="shared" si="25"/>
        <v>7.566182226906743E-4</v>
      </c>
      <c r="BF55" s="65">
        <f t="shared" si="25"/>
        <v>2.6241094428578301E-5</v>
      </c>
      <c r="BG55" s="65">
        <f t="shared" si="25"/>
        <v>5.3356892004775879E-4</v>
      </c>
      <c r="BH55" s="65">
        <f t="shared" si="25"/>
        <v>0</v>
      </c>
      <c r="BI55" s="65">
        <f t="shared" si="25"/>
        <v>9.1843830500024052E-5</v>
      </c>
      <c r="BJ55" s="65">
        <f t="shared" si="25"/>
        <v>0</v>
      </c>
      <c r="BK55" s="65">
        <f t="shared" si="25"/>
        <v>4.1985751085725281E-4</v>
      </c>
      <c r="BL55" s="65">
        <f t="shared" si="25"/>
        <v>0</v>
      </c>
      <c r="BM55" s="65">
        <f t="shared" si="25"/>
        <v>5.4975092827871542E-3</v>
      </c>
      <c r="BN55" s="65">
        <f t="shared" si="25"/>
        <v>4.3735157380963836E-4</v>
      </c>
      <c r="BO55" s="65">
        <f t="shared" ref="BO55:BT70" si="26">BO134/$BU134</f>
        <v>9.1843830500024052E-5</v>
      </c>
      <c r="BP55" s="65">
        <f t="shared" si="26"/>
        <v>2.5628802225244806E-3</v>
      </c>
      <c r="BQ55" s="65">
        <f t="shared" si="26"/>
        <v>1.0627643243574212E-3</v>
      </c>
      <c r="BR55" s="65">
        <f t="shared" si="26"/>
        <v>8.7470314761927674E-6</v>
      </c>
      <c r="BS55" s="65">
        <f t="shared" si="26"/>
        <v>3.2932573507865768E-3</v>
      </c>
      <c r="BT55" s="65">
        <f t="shared" si="26"/>
        <v>0</v>
      </c>
      <c r="BU55" s="65">
        <f t="shared" si="3"/>
        <v>0.99999999999999989</v>
      </c>
    </row>
    <row r="56" spans="1:73" ht="8.25" customHeight="1" x14ac:dyDescent="0.25">
      <c r="A56" s="60">
        <v>5800</v>
      </c>
      <c r="B56" s="61" t="str">
        <f>IFERROR(INDEX(SCNtoISIC!$F:$F,MATCH($A56,SCNtoISIC!$C:$C,0)),0)</f>
        <v>ISIC 58T60</v>
      </c>
      <c r="C56" s="43" t="s">
        <v>263</v>
      </c>
      <c r="D56" s="65">
        <f t="shared" ref="D56:BO59" si="27">D135/$BU135</f>
        <v>0</v>
      </c>
      <c r="E56" s="65">
        <f t="shared" si="27"/>
        <v>0</v>
      </c>
      <c r="F56" s="65">
        <f t="shared" si="27"/>
        <v>0</v>
      </c>
      <c r="G56" s="65">
        <f t="shared" si="27"/>
        <v>0</v>
      </c>
      <c r="H56" s="65">
        <f t="shared" si="27"/>
        <v>0</v>
      </c>
      <c r="I56" s="65">
        <f t="shared" si="27"/>
        <v>0</v>
      </c>
      <c r="J56" s="65">
        <f t="shared" si="27"/>
        <v>0</v>
      </c>
      <c r="K56" s="65">
        <f t="shared" si="27"/>
        <v>0</v>
      </c>
      <c r="L56" s="65">
        <f t="shared" si="27"/>
        <v>0</v>
      </c>
      <c r="M56" s="65">
        <f t="shared" si="27"/>
        <v>0</v>
      </c>
      <c r="N56" s="65">
        <f t="shared" si="27"/>
        <v>0</v>
      </c>
      <c r="O56" s="65">
        <f t="shared" si="27"/>
        <v>0</v>
      </c>
      <c r="P56" s="65">
        <f t="shared" si="27"/>
        <v>0</v>
      </c>
      <c r="Q56" s="65">
        <f t="shared" si="27"/>
        <v>0</v>
      </c>
      <c r="R56" s="65">
        <f t="shared" si="27"/>
        <v>0</v>
      </c>
      <c r="S56" s="65">
        <f t="shared" si="27"/>
        <v>0</v>
      </c>
      <c r="T56" s="65">
        <f t="shared" si="27"/>
        <v>0</v>
      </c>
      <c r="U56" s="65">
        <f t="shared" si="27"/>
        <v>0</v>
      </c>
      <c r="V56" s="65">
        <f t="shared" si="27"/>
        <v>0</v>
      </c>
      <c r="W56" s="65">
        <f t="shared" si="27"/>
        <v>0</v>
      </c>
      <c r="X56" s="65">
        <f t="shared" si="27"/>
        <v>2.4483400254627361E-4</v>
      </c>
      <c r="Y56" s="65">
        <f t="shared" si="27"/>
        <v>0</v>
      </c>
      <c r="Z56" s="65">
        <f t="shared" si="27"/>
        <v>0</v>
      </c>
      <c r="AA56" s="65">
        <f t="shared" si="27"/>
        <v>0</v>
      </c>
      <c r="AB56" s="65">
        <f t="shared" si="27"/>
        <v>0</v>
      </c>
      <c r="AC56" s="64">
        <f t="shared" si="27"/>
        <v>0</v>
      </c>
      <c r="AD56" s="64">
        <f t="shared" si="27"/>
        <v>0</v>
      </c>
      <c r="AE56" s="65">
        <f t="shared" si="27"/>
        <v>0</v>
      </c>
      <c r="AF56" s="65">
        <f t="shared" si="27"/>
        <v>0</v>
      </c>
      <c r="AG56" s="65">
        <f t="shared" si="27"/>
        <v>0</v>
      </c>
      <c r="AH56" s="65">
        <f t="shared" si="27"/>
        <v>0</v>
      </c>
      <c r="AI56" s="65">
        <f t="shared" si="27"/>
        <v>0</v>
      </c>
      <c r="AJ56" s="65">
        <f t="shared" si="27"/>
        <v>0</v>
      </c>
      <c r="AK56" s="65">
        <f t="shared" si="27"/>
        <v>0</v>
      </c>
      <c r="AL56" s="65">
        <f t="shared" si="27"/>
        <v>0</v>
      </c>
      <c r="AM56" s="65">
        <f t="shared" si="27"/>
        <v>0</v>
      </c>
      <c r="AN56" s="65">
        <f t="shared" si="27"/>
        <v>0</v>
      </c>
      <c r="AO56" s="65">
        <f t="shared" si="27"/>
        <v>0</v>
      </c>
      <c r="AP56" s="64">
        <f t="shared" si="27"/>
        <v>1.3057813469134592E-4</v>
      </c>
      <c r="AQ56" s="64">
        <f t="shared" si="27"/>
        <v>6.5289067345672961E-5</v>
      </c>
      <c r="AR56" s="65">
        <f t="shared" si="27"/>
        <v>0</v>
      </c>
      <c r="AS56" s="65">
        <f t="shared" si="27"/>
        <v>0</v>
      </c>
      <c r="AT56" s="65">
        <f t="shared" si="27"/>
        <v>4.4070120458329252E-4</v>
      </c>
      <c r="AU56" s="65">
        <f t="shared" si="27"/>
        <v>0</v>
      </c>
      <c r="AV56" s="65">
        <f t="shared" si="27"/>
        <v>0</v>
      </c>
      <c r="AW56" s="65">
        <f t="shared" si="27"/>
        <v>0</v>
      </c>
      <c r="AX56" s="65">
        <f t="shared" si="27"/>
        <v>0</v>
      </c>
      <c r="AY56" s="65">
        <f t="shared" si="27"/>
        <v>9.7933601018509455E-5</v>
      </c>
      <c r="AZ56" s="65">
        <f t="shared" si="27"/>
        <v>0</v>
      </c>
      <c r="BA56" s="65">
        <f t="shared" si="27"/>
        <v>0.96709431005778079</v>
      </c>
      <c r="BB56" s="65">
        <f t="shared" si="27"/>
        <v>0</v>
      </c>
      <c r="BC56" s="65">
        <f t="shared" si="27"/>
        <v>2.4483400254627361E-4</v>
      </c>
      <c r="BD56" s="65">
        <f t="shared" si="27"/>
        <v>0</v>
      </c>
      <c r="BE56" s="65">
        <f t="shared" si="27"/>
        <v>3.0849084320830476E-3</v>
      </c>
      <c r="BF56" s="65">
        <f t="shared" si="27"/>
        <v>9.7933601018509455E-5</v>
      </c>
      <c r="BG56" s="65">
        <f t="shared" si="27"/>
        <v>5.3863480560180203E-4</v>
      </c>
      <c r="BH56" s="65">
        <f t="shared" si="27"/>
        <v>2.4483400254627361E-4</v>
      </c>
      <c r="BI56" s="65">
        <f t="shared" si="27"/>
        <v>9.7933601018509444E-4</v>
      </c>
      <c r="BJ56" s="65">
        <f t="shared" si="27"/>
        <v>4.8966800509254728E-5</v>
      </c>
      <c r="BK56" s="65">
        <f t="shared" si="27"/>
        <v>0</v>
      </c>
      <c r="BL56" s="65">
        <f t="shared" si="27"/>
        <v>0</v>
      </c>
      <c r="BM56" s="65">
        <f t="shared" si="27"/>
        <v>1.5424542160415238E-2</v>
      </c>
      <c r="BN56" s="65">
        <f t="shared" si="27"/>
        <v>7.5898540789344823E-3</v>
      </c>
      <c r="BO56" s="65">
        <f t="shared" si="27"/>
        <v>3.1338752325923026E-3</v>
      </c>
      <c r="BP56" s="65">
        <f t="shared" si="26"/>
        <v>4.8966800509254728E-5</v>
      </c>
      <c r="BQ56" s="65">
        <f t="shared" si="26"/>
        <v>1.9586720203701891E-4</v>
      </c>
      <c r="BR56" s="65">
        <f t="shared" si="26"/>
        <v>0</v>
      </c>
      <c r="BS56" s="65">
        <f t="shared" si="26"/>
        <v>2.9380080305552837E-4</v>
      </c>
      <c r="BT56" s="65">
        <f t="shared" si="26"/>
        <v>0</v>
      </c>
      <c r="BU56" s="65">
        <f t="shared" si="3"/>
        <v>1</v>
      </c>
    </row>
    <row r="57" spans="1:73" ht="8.25" customHeight="1" x14ac:dyDescent="0.25">
      <c r="A57" s="60">
        <v>5980</v>
      </c>
      <c r="B57" s="61" t="str">
        <f>IFERROR(INDEX(SCNtoISIC!$F:$F,MATCH($A57,SCNtoISIC!$C:$C,0)),0)</f>
        <v>ISIC 58T60</v>
      </c>
      <c r="C57" s="62" t="s">
        <v>264</v>
      </c>
      <c r="D57" s="63">
        <f t="shared" si="27"/>
        <v>0</v>
      </c>
      <c r="E57" s="63">
        <f t="shared" si="27"/>
        <v>0</v>
      </c>
      <c r="F57" s="63">
        <f t="shared" si="27"/>
        <v>0</v>
      </c>
      <c r="G57" s="63">
        <f t="shared" si="27"/>
        <v>0</v>
      </c>
      <c r="H57" s="63">
        <f t="shared" si="27"/>
        <v>0</v>
      </c>
      <c r="I57" s="63">
        <f t="shared" si="27"/>
        <v>0</v>
      </c>
      <c r="J57" s="63">
        <f t="shared" si="27"/>
        <v>0</v>
      </c>
      <c r="K57" s="63">
        <f t="shared" si="27"/>
        <v>0</v>
      </c>
      <c r="L57" s="63">
        <f t="shared" si="27"/>
        <v>0</v>
      </c>
      <c r="M57" s="63">
        <f t="shared" si="27"/>
        <v>0</v>
      </c>
      <c r="N57" s="63">
        <f t="shared" si="27"/>
        <v>0</v>
      </c>
      <c r="O57" s="63">
        <f t="shared" si="27"/>
        <v>0</v>
      </c>
      <c r="P57" s="63">
        <f t="shared" si="27"/>
        <v>0</v>
      </c>
      <c r="Q57" s="63">
        <f t="shared" si="27"/>
        <v>0</v>
      </c>
      <c r="R57" s="63">
        <f t="shared" si="27"/>
        <v>0</v>
      </c>
      <c r="S57" s="63">
        <f t="shared" si="27"/>
        <v>0</v>
      </c>
      <c r="T57" s="63">
        <f t="shared" si="27"/>
        <v>0</v>
      </c>
      <c r="U57" s="63">
        <f t="shared" si="27"/>
        <v>0</v>
      </c>
      <c r="V57" s="63">
        <f t="shared" si="27"/>
        <v>0</v>
      </c>
      <c r="W57" s="63">
        <f t="shared" si="27"/>
        <v>0</v>
      </c>
      <c r="X57" s="63">
        <f t="shared" si="27"/>
        <v>0</v>
      </c>
      <c r="Y57" s="63">
        <f t="shared" si="27"/>
        <v>0</v>
      </c>
      <c r="Z57" s="63">
        <f t="shared" si="27"/>
        <v>0</v>
      </c>
      <c r="AA57" s="63">
        <f t="shared" si="27"/>
        <v>0</v>
      </c>
      <c r="AB57" s="63">
        <f t="shared" si="27"/>
        <v>0</v>
      </c>
      <c r="AC57" s="64">
        <f t="shared" si="27"/>
        <v>0</v>
      </c>
      <c r="AD57" s="64">
        <f t="shared" si="27"/>
        <v>0</v>
      </c>
      <c r="AE57" s="63">
        <f t="shared" si="27"/>
        <v>0</v>
      </c>
      <c r="AF57" s="63">
        <f t="shared" si="27"/>
        <v>0</v>
      </c>
      <c r="AG57" s="63">
        <f t="shared" si="27"/>
        <v>0</v>
      </c>
      <c r="AH57" s="63">
        <f t="shared" si="27"/>
        <v>0</v>
      </c>
      <c r="AI57" s="63">
        <f t="shared" si="27"/>
        <v>0</v>
      </c>
      <c r="AJ57" s="63">
        <f t="shared" si="27"/>
        <v>0</v>
      </c>
      <c r="AK57" s="63">
        <f t="shared" si="27"/>
        <v>0</v>
      </c>
      <c r="AL57" s="63">
        <f t="shared" si="27"/>
        <v>0</v>
      </c>
      <c r="AM57" s="63">
        <f t="shared" si="27"/>
        <v>0</v>
      </c>
      <c r="AN57" s="63">
        <f t="shared" si="27"/>
        <v>0</v>
      </c>
      <c r="AO57" s="63">
        <f t="shared" si="27"/>
        <v>0</v>
      </c>
      <c r="AP57" s="64">
        <f t="shared" si="27"/>
        <v>0</v>
      </c>
      <c r="AQ57" s="64">
        <f t="shared" si="27"/>
        <v>0</v>
      </c>
      <c r="AR57" s="63">
        <f t="shared" si="27"/>
        <v>0</v>
      </c>
      <c r="AS57" s="63">
        <f t="shared" si="27"/>
        <v>0</v>
      </c>
      <c r="AT57" s="63">
        <f t="shared" si="27"/>
        <v>0</v>
      </c>
      <c r="AU57" s="63">
        <f t="shared" si="27"/>
        <v>0</v>
      </c>
      <c r="AV57" s="63">
        <f t="shared" si="27"/>
        <v>0</v>
      </c>
      <c r="AW57" s="63">
        <f t="shared" si="27"/>
        <v>0</v>
      </c>
      <c r="AX57" s="63">
        <f t="shared" si="27"/>
        <v>0</v>
      </c>
      <c r="AY57" s="63">
        <f t="shared" si="27"/>
        <v>2.1914926256273149E-5</v>
      </c>
      <c r="AZ57" s="63">
        <f t="shared" si="27"/>
        <v>0</v>
      </c>
      <c r="BA57" s="63">
        <f t="shared" si="27"/>
        <v>6.5744778768819437E-5</v>
      </c>
      <c r="BB57" s="63">
        <f t="shared" si="27"/>
        <v>0.97232144813832699</v>
      </c>
      <c r="BC57" s="63">
        <f t="shared" si="27"/>
        <v>2.4018759176875369E-2</v>
      </c>
      <c r="BD57" s="63">
        <f t="shared" si="27"/>
        <v>0</v>
      </c>
      <c r="BE57" s="63">
        <f t="shared" si="27"/>
        <v>0</v>
      </c>
      <c r="BF57" s="63">
        <f t="shared" si="27"/>
        <v>0</v>
      </c>
      <c r="BG57" s="63">
        <f t="shared" si="27"/>
        <v>0</v>
      </c>
      <c r="BH57" s="63">
        <f t="shared" si="27"/>
        <v>0</v>
      </c>
      <c r="BI57" s="63">
        <f t="shared" si="27"/>
        <v>1.7093642479893054E-3</v>
      </c>
      <c r="BJ57" s="63">
        <f t="shared" si="27"/>
        <v>0</v>
      </c>
      <c r="BK57" s="63">
        <f t="shared" si="27"/>
        <v>8.7659705025092596E-5</v>
      </c>
      <c r="BL57" s="63">
        <f t="shared" si="27"/>
        <v>2.1914926256273149E-5</v>
      </c>
      <c r="BM57" s="63">
        <f t="shared" si="27"/>
        <v>1.2710657228638426E-3</v>
      </c>
      <c r="BN57" s="63">
        <f t="shared" si="27"/>
        <v>0</v>
      </c>
      <c r="BO57" s="63">
        <f t="shared" si="27"/>
        <v>0</v>
      </c>
      <c r="BP57" s="63">
        <f t="shared" si="26"/>
        <v>0</v>
      </c>
      <c r="BQ57" s="63">
        <f t="shared" si="26"/>
        <v>0</v>
      </c>
      <c r="BR57" s="63">
        <f t="shared" si="26"/>
        <v>4.8212837763800926E-4</v>
      </c>
      <c r="BS57" s="63">
        <f t="shared" si="26"/>
        <v>0</v>
      </c>
      <c r="BT57" s="63">
        <f t="shared" si="26"/>
        <v>0</v>
      </c>
      <c r="BU57" s="63">
        <f t="shared" si="3"/>
        <v>1</v>
      </c>
    </row>
    <row r="58" spans="1:73" ht="8.25" customHeight="1" x14ac:dyDescent="0.25">
      <c r="A58" s="60">
        <v>6100</v>
      </c>
      <c r="B58" s="61" t="str">
        <f>IFERROR(INDEX(SCNtoISIC!$F:$F,MATCH($A58,SCNtoISIC!$C:$C,0)),0)</f>
        <v>ISIC 61</v>
      </c>
      <c r="C58" s="62" t="s">
        <v>265</v>
      </c>
      <c r="D58" s="63">
        <f t="shared" si="27"/>
        <v>0</v>
      </c>
      <c r="E58" s="63">
        <f t="shared" si="27"/>
        <v>0</v>
      </c>
      <c r="F58" s="63">
        <f t="shared" si="27"/>
        <v>0</v>
      </c>
      <c r="G58" s="63">
        <f t="shared" si="27"/>
        <v>0</v>
      </c>
      <c r="H58" s="63">
        <f t="shared" si="27"/>
        <v>2.4959596652918088E-5</v>
      </c>
      <c r="I58" s="63">
        <f t="shared" si="27"/>
        <v>6.239899163229522E-6</v>
      </c>
      <c r="J58" s="63">
        <f t="shared" si="27"/>
        <v>0</v>
      </c>
      <c r="K58" s="63">
        <f t="shared" si="27"/>
        <v>4.9919193305836176E-5</v>
      </c>
      <c r="L58" s="63">
        <f t="shared" si="27"/>
        <v>1.2479798326459044E-5</v>
      </c>
      <c r="M58" s="63">
        <f t="shared" si="27"/>
        <v>6.8638890795524749E-5</v>
      </c>
      <c r="N58" s="63">
        <f t="shared" si="27"/>
        <v>2.4959596652918088E-5</v>
      </c>
      <c r="O58" s="63">
        <f t="shared" si="27"/>
        <v>0</v>
      </c>
      <c r="P58" s="63">
        <f t="shared" si="27"/>
        <v>6.239899163229522E-6</v>
      </c>
      <c r="Q58" s="63">
        <f t="shared" si="27"/>
        <v>3.119949581614761E-5</v>
      </c>
      <c r="R58" s="63">
        <f t="shared" si="27"/>
        <v>1.2479798326459044E-5</v>
      </c>
      <c r="S58" s="63">
        <f t="shared" si="27"/>
        <v>0</v>
      </c>
      <c r="T58" s="63">
        <f t="shared" si="27"/>
        <v>2.4959596652918088E-5</v>
      </c>
      <c r="U58" s="63">
        <f t="shared" si="27"/>
        <v>2.4959596652918088E-5</v>
      </c>
      <c r="V58" s="63">
        <f t="shared" si="27"/>
        <v>1.2479798326459044E-5</v>
      </c>
      <c r="W58" s="63">
        <f t="shared" si="27"/>
        <v>0</v>
      </c>
      <c r="X58" s="63">
        <f t="shared" si="27"/>
        <v>1.8719697489688566E-5</v>
      </c>
      <c r="Y58" s="63">
        <f t="shared" si="27"/>
        <v>2.4959596652918088E-5</v>
      </c>
      <c r="Z58" s="63">
        <f t="shared" si="27"/>
        <v>0</v>
      </c>
      <c r="AA58" s="63">
        <f t="shared" si="27"/>
        <v>1.8719697489688566E-5</v>
      </c>
      <c r="AB58" s="63">
        <f t="shared" si="27"/>
        <v>6.239899163229522E-6</v>
      </c>
      <c r="AC58" s="64">
        <f t="shared" si="27"/>
        <v>1.4975757991750853E-5</v>
      </c>
      <c r="AD58" s="64">
        <f t="shared" si="27"/>
        <v>9.9838386611672369E-6</v>
      </c>
      <c r="AE58" s="63">
        <f t="shared" si="27"/>
        <v>1.2479798326459044E-5</v>
      </c>
      <c r="AF58" s="63">
        <f t="shared" si="27"/>
        <v>6.239899163229522E-6</v>
      </c>
      <c r="AG58" s="63">
        <f t="shared" si="27"/>
        <v>1.8719697489688566E-5</v>
      </c>
      <c r="AH58" s="63">
        <f t="shared" si="27"/>
        <v>4.3679294142606654E-5</v>
      </c>
      <c r="AI58" s="63">
        <f t="shared" si="27"/>
        <v>2.4959596652918088E-5</v>
      </c>
      <c r="AJ58" s="63">
        <f t="shared" si="27"/>
        <v>3.119949581614761E-5</v>
      </c>
      <c r="AK58" s="63">
        <f t="shared" si="27"/>
        <v>6.8638890795524749E-5</v>
      </c>
      <c r="AL58" s="63">
        <f t="shared" si="27"/>
        <v>6.8638890795524749E-5</v>
      </c>
      <c r="AM58" s="63">
        <f t="shared" si="27"/>
        <v>1.2479798326459044E-5</v>
      </c>
      <c r="AN58" s="63">
        <f t="shared" si="27"/>
        <v>3.119949581614761E-5</v>
      </c>
      <c r="AO58" s="63">
        <f t="shared" si="27"/>
        <v>6.239899163229522E-6</v>
      </c>
      <c r="AP58" s="64">
        <f t="shared" si="27"/>
        <v>2.0799663877431739E-5</v>
      </c>
      <c r="AQ58" s="64">
        <f t="shared" si="27"/>
        <v>1.0399831938715869E-5</v>
      </c>
      <c r="AR58" s="63">
        <f t="shared" si="27"/>
        <v>0</v>
      </c>
      <c r="AS58" s="63">
        <f t="shared" si="27"/>
        <v>1.7471717657042662E-4</v>
      </c>
      <c r="AT58" s="63">
        <f t="shared" si="27"/>
        <v>1.1855808410136092E-4</v>
      </c>
      <c r="AU58" s="63">
        <f t="shared" si="27"/>
        <v>2.4959596652918088E-5</v>
      </c>
      <c r="AV58" s="63">
        <f t="shared" si="27"/>
        <v>0</v>
      </c>
      <c r="AW58" s="63">
        <f t="shared" si="27"/>
        <v>1.2479798326459044E-5</v>
      </c>
      <c r="AX58" s="63">
        <f t="shared" si="27"/>
        <v>2.5583586569241044E-4</v>
      </c>
      <c r="AY58" s="63">
        <f t="shared" si="27"/>
        <v>6.239899163229522E-6</v>
      </c>
      <c r="AZ58" s="63">
        <f t="shared" si="27"/>
        <v>0</v>
      </c>
      <c r="BA58" s="63">
        <f t="shared" si="27"/>
        <v>2.4959596652918088E-5</v>
      </c>
      <c r="BB58" s="63">
        <f t="shared" si="27"/>
        <v>1.2479798326459044E-5</v>
      </c>
      <c r="BC58" s="63">
        <f t="shared" si="27"/>
        <v>0.99559463119075997</v>
      </c>
      <c r="BD58" s="63">
        <f t="shared" si="27"/>
        <v>2.0591667238657423E-4</v>
      </c>
      <c r="BE58" s="63">
        <f t="shared" si="27"/>
        <v>1.1918207401768388E-3</v>
      </c>
      <c r="BF58" s="63">
        <f t="shared" si="27"/>
        <v>9.3598487448442837E-5</v>
      </c>
      <c r="BG58" s="63">
        <f t="shared" si="27"/>
        <v>4.1807324393637797E-4</v>
      </c>
      <c r="BH58" s="63">
        <f t="shared" si="27"/>
        <v>5.6159092469065698E-5</v>
      </c>
      <c r="BI58" s="63">
        <f t="shared" si="27"/>
        <v>6.8638890795524749E-5</v>
      </c>
      <c r="BJ58" s="63">
        <f t="shared" si="27"/>
        <v>6.239899163229522E-6</v>
      </c>
      <c r="BK58" s="63">
        <f t="shared" si="27"/>
        <v>2.0591667238657423E-4</v>
      </c>
      <c r="BL58" s="63">
        <f t="shared" si="27"/>
        <v>3.7439394979377132E-5</v>
      </c>
      <c r="BM58" s="63">
        <f t="shared" si="27"/>
        <v>1.2479798326459044E-5</v>
      </c>
      <c r="BN58" s="63">
        <f t="shared" si="27"/>
        <v>6.239899163229522E-6</v>
      </c>
      <c r="BO58" s="63">
        <f t="shared" si="27"/>
        <v>2.1839647071303329E-4</v>
      </c>
      <c r="BP58" s="63">
        <f t="shared" si="26"/>
        <v>1.2479798326459044E-5</v>
      </c>
      <c r="BQ58" s="63">
        <f t="shared" si="26"/>
        <v>1.8719697489688567E-4</v>
      </c>
      <c r="BR58" s="63">
        <f t="shared" si="26"/>
        <v>6.239899163229522E-5</v>
      </c>
      <c r="BS58" s="63">
        <f t="shared" si="26"/>
        <v>2.4335606736595138E-4</v>
      </c>
      <c r="BT58" s="63">
        <f t="shared" si="26"/>
        <v>0</v>
      </c>
      <c r="BU58" s="63">
        <f t="shared" si="3"/>
        <v>0.99999999999999989</v>
      </c>
    </row>
    <row r="59" spans="1:73" ht="8.25" customHeight="1" x14ac:dyDescent="0.25">
      <c r="A59" s="60">
        <v>6280</v>
      </c>
      <c r="B59" s="61" t="str">
        <f>IFERROR(INDEX(SCNtoISIC!$F:$F,MATCH($A59,SCNtoISIC!$C:$C,0)),0)</f>
        <v>ISIC 62T63</v>
      </c>
      <c r="C59" s="62" t="s">
        <v>266</v>
      </c>
      <c r="D59" s="63">
        <f t="shared" si="27"/>
        <v>7.5065494644076955E-6</v>
      </c>
      <c r="E59" s="63">
        <f t="shared" si="27"/>
        <v>0</v>
      </c>
      <c r="F59" s="63">
        <f t="shared" si="27"/>
        <v>0</v>
      </c>
      <c r="G59" s="63">
        <f t="shared" si="27"/>
        <v>0</v>
      </c>
      <c r="H59" s="63">
        <f t="shared" si="27"/>
        <v>1.5013098928815391E-5</v>
      </c>
      <c r="I59" s="63">
        <f t="shared" si="27"/>
        <v>6.0052395715261564E-5</v>
      </c>
      <c r="J59" s="63">
        <f t="shared" si="27"/>
        <v>7.5065494644076955E-6</v>
      </c>
      <c r="K59" s="63">
        <f t="shared" si="27"/>
        <v>1.576375387525616E-4</v>
      </c>
      <c r="L59" s="63">
        <f t="shared" si="27"/>
        <v>0</v>
      </c>
      <c r="M59" s="63">
        <f t="shared" si="27"/>
        <v>2.7774233018308474E-4</v>
      </c>
      <c r="N59" s="63">
        <f t="shared" si="27"/>
        <v>2.2519648393223087E-5</v>
      </c>
      <c r="O59" s="63">
        <f t="shared" si="27"/>
        <v>7.5065494644076955E-6</v>
      </c>
      <c r="P59" s="63">
        <f t="shared" si="27"/>
        <v>1.5013098928815391E-5</v>
      </c>
      <c r="Q59" s="63">
        <f t="shared" si="27"/>
        <v>1.5013098928815391E-5</v>
      </c>
      <c r="R59" s="63">
        <f t="shared" si="27"/>
        <v>7.5065494644076955E-6</v>
      </c>
      <c r="S59" s="63">
        <f t="shared" si="27"/>
        <v>0</v>
      </c>
      <c r="T59" s="63">
        <f t="shared" si="27"/>
        <v>5.2545846250853869E-5</v>
      </c>
      <c r="U59" s="63">
        <f t="shared" si="27"/>
        <v>0</v>
      </c>
      <c r="V59" s="63">
        <f t="shared" si="27"/>
        <v>1.5013098928815391E-5</v>
      </c>
      <c r="W59" s="63">
        <f t="shared" si="27"/>
        <v>0</v>
      </c>
      <c r="X59" s="63">
        <f t="shared" si="27"/>
        <v>1.0509169250170774E-4</v>
      </c>
      <c r="Y59" s="63">
        <f t="shared" si="27"/>
        <v>9.0078593572892349E-5</v>
      </c>
      <c r="Z59" s="63">
        <f t="shared" si="27"/>
        <v>7.5065494644076955E-6</v>
      </c>
      <c r="AA59" s="63">
        <f t="shared" si="27"/>
        <v>1.2761134089493082E-4</v>
      </c>
      <c r="AB59" s="63">
        <f t="shared" si="27"/>
        <v>4.5039296786446175E-5</v>
      </c>
      <c r="AC59" s="64">
        <f t="shared" si="27"/>
        <v>1.8015718714578469E-5</v>
      </c>
      <c r="AD59" s="64">
        <f t="shared" si="27"/>
        <v>1.2010479143052313E-5</v>
      </c>
      <c r="AE59" s="63">
        <f t="shared" si="27"/>
        <v>5.2545846250853869E-5</v>
      </c>
      <c r="AF59" s="63">
        <f t="shared" si="27"/>
        <v>7.5065494644076955E-6</v>
      </c>
      <c r="AG59" s="63">
        <f t="shared" si="27"/>
        <v>5.2545846250853869E-5</v>
      </c>
      <c r="AH59" s="63">
        <f t="shared" si="27"/>
        <v>1.0509169250170774E-4</v>
      </c>
      <c r="AI59" s="63">
        <f t="shared" si="27"/>
        <v>1.5013098928815392E-4</v>
      </c>
      <c r="AJ59" s="63">
        <f t="shared" si="27"/>
        <v>7.506549464407696E-5</v>
      </c>
      <c r="AK59" s="63">
        <f t="shared" si="27"/>
        <v>2.4020958286104626E-4</v>
      </c>
      <c r="AL59" s="63">
        <f t="shared" si="27"/>
        <v>4.5039296786446175E-5</v>
      </c>
      <c r="AM59" s="63">
        <f t="shared" si="27"/>
        <v>2.2519648393223087E-5</v>
      </c>
      <c r="AN59" s="63">
        <f t="shared" si="27"/>
        <v>3.753274732203848E-5</v>
      </c>
      <c r="AO59" s="63">
        <f t="shared" si="27"/>
        <v>3.0026197857630782E-5</v>
      </c>
      <c r="AP59" s="64">
        <f t="shared" si="27"/>
        <v>6.6057635286787724E-4</v>
      </c>
      <c r="AQ59" s="64">
        <f t="shared" si="27"/>
        <v>3.3028817643393862E-4</v>
      </c>
      <c r="AR59" s="63">
        <f t="shared" si="27"/>
        <v>2.8524887964749242E-4</v>
      </c>
      <c r="AS59" s="63">
        <f t="shared" si="27"/>
        <v>2.026768355390078E-4</v>
      </c>
      <c r="AT59" s="63">
        <f t="shared" si="27"/>
        <v>9.7885405015876344E-3</v>
      </c>
      <c r="AU59" s="63">
        <f t="shared" si="27"/>
        <v>3.7532747322038476E-4</v>
      </c>
      <c r="AV59" s="63">
        <f t="shared" si="27"/>
        <v>0</v>
      </c>
      <c r="AW59" s="63">
        <f t="shared" si="27"/>
        <v>2.7774233018308474E-4</v>
      </c>
      <c r="AX59" s="63">
        <f t="shared" si="27"/>
        <v>8.1070734215603118E-4</v>
      </c>
      <c r="AY59" s="63">
        <f t="shared" si="27"/>
        <v>2.2519648393223087E-5</v>
      </c>
      <c r="AZ59" s="63">
        <f t="shared" si="27"/>
        <v>6.0052395715261564E-5</v>
      </c>
      <c r="BA59" s="63">
        <f t="shared" si="27"/>
        <v>2.026768355390078E-4</v>
      </c>
      <c r="BB59" s="63">
        <f t="shared" si="27"/>
        <v>8.2572044108484655E-4</v>
      </c>
      <c r="BC59" s="63">
        <f t="shared" si="27"/>
        <v>1.7565325746714008E-3</v>
      </c>
      <c r="BD59" s="63">
        <f t="shared" si="27"/>
        <v>0.92839502465901502</v>
      </c>
      <c r="BE59" s="63">
        <f t="shared" si="27"/>
        <v>2.4141063077535149E-2</v>
      </c>
      <c r="BF59" s="63">
        <f t="shared" si="27"/>
        <v>1.2010479143052313E-4</v>
      </c>
      <c r="BG59" s="63">
        <f t="shared" si="27"/>
        <v>1.4787902444883161E-3</v>
      </c>
      <c r="BH59" s="63">
        <f t="shared" si="27"/>
        <v>1.5013098928815391E-5</v>
      </c>
      <c r="BI59" s="63">
        <f t="shared" si="27"/>
        <v>4.8417244045429637E-3</v>
      </c>
      <c r="BJ59" s="63">
        <f t="shared" si="27"/>
        <v>1.4262443982374621E-4</v>
      </c>
      <c r="BK59" s="63">
        <f t="shared" si="27"/>
        <v>4.4288641840005405E-4</v>
      </c>
      <c r="BL59" s="63">
        <f t="shared" si="27"/>
        <v>1.3511789035933853E-4</v>
      </c>
      <c r="BM59" s="63">
        <f t="shared" si="27"/>
        <v>1.7287583416530923E-2</v>
      </c>
      <c r="BN59" s="63">
        <f t="shared" si="27"/>
        <v>9.3831868305096198E-4</v>
      </c>
      <c r="BO59" s="63">
        <f t="shared" ref="BO59" si="28">BO138/$BU138</f>
        <v>1.2761134089493082E-4</v>
      </c>
      <c r="BP59" s="63">
        <f t="shared" si="26"/>
        <v>2.0793142016409319E-3</v>
      </c>
      <c r="BQ59" s="63">
        <f t="shared" si="26"/>
        <v>0</v>
      </c>
      <c r="BR59" s="63">
        <f t="shared" si="26"/>
        <v>1.4262443982374621E-4</v>
      </c>
      <c r="BS59" s="63">
        <f t="shared" si="26"/>
        <v>2.2294451909290855E-3</v>
      </c>
      <c r="BT59" s="63">
        <f t="shared" si="26"/>
        <v>0</v>
      </c>
      <c r="BU59" s="63">
        <f t="shared" si="3"/>
        <v>1</v>
      </c>
    </row>
    <row r="60" spans="1:73" ht="8.25" customHeight="1" x14ac:dyDescent="0.25">
      <c r="A60" s="60">
        <v>6480</v>
      </c>
      <c r="B60" s="61" t="str">
        <f>IFERROR(INDEX(SCNtoISIC!$F:$F,MATCH($A60,SCNtoISIC!$C:$C,0)),0)</f>
        <v>ISIC 64T66</v>
      </c>
      <c r="C60" s="62" t="s">
        <v>267</v>
      </c>
      <c r="D60" s="63">
        <f t="shared" ref="D60:BO63" si="29">D139/$BU139</f>
        <v>7.6125951998263857E-4</v>
      </c>
      <c r="E60" s="63">
        <f t="shared" si="29"/>
        <v>3.068774456945603E-4</v>
      </c>
      <c r="F60" s="63">
        <f t="shared" si="29"/>
        <v>4.069093202579805E-5</v>
      </c>
      <c r="G60" s="63">
        <f t="shared" si="29"/>
        <v>4.2386387526872968E-5</v>
      </c>
      <c r="H60" s="63">
        <f t="shared" si="29"/>
        <v>5.1202756132462542E-4</v>
      </c>
      <c r="I60" s="63">
        <f t="shared" si="29"/>
        <v>2.1023648213328993E-4</v>
      </c>
      <c r="J60" s="63">
        <f t="shared" si="29"/>
        <v>4.4081843027947886E-5</v>
      </c>
      <c r="K60" s="63">
        <f t="shared" si="29"/>
        <v>5.0863665032247559E-4</v>
      </c>
      <c r="L60" s="63">
        <f t="shared" si="29"/>
        <v>1.5767736159996745E-4</v>
      </c>
      <c r="M60" s="63">
        <f t="shared" si="29"/>
        <v>4.340366082751792E-4</v>
      </c>
      <c r="N60" s="63">
        <f t="shared" si="29"/>
        <v>1.7632737211179154E-4</v>
      </c>
      <c r="O60" s="63">
        <f t="shared" si="29"/>
        <v>2.3736377015048864E-5</v>
      </c>
      <c r="P60" s="63">
        <f t="shared" si="29"/>
        <v>7.7990953049446264E-5</v>
      </c>
      <c r="Q60" s="63">
        <f t="shared" si="29"/>
        <v>1.2885461808169384E-4</v>
      </c>
      <c r="R60" s="63">
        <f t="shared" si="29"/>
        <v>8.13818640515961E-5</v>
      </c>
      <c r="S60" s="63">
        <f t="shared" si="29"/>
        <v>5.2559120533322482E-5</v>
      </c>
      <c r="T60" s="63">
        <f t="shared" si="29"/>
        <v>2.4075468115263848E-4</v>
      </c>
      <c r="U60" s="63">
        <f t="shared" si="29"/>
        <v>4.2386387526872968E-5</v>
      </c>
      <c r="V60" s="63">
        <f t="shared" si="29"/>
        <v>3.5095928872250817E-4</v>
      </c>
      <c r="W60" s="63">
        <f t="shared" si="29"/>
        <v>8.8163686055895771E-5</v>
      </c>
      <c r="X60" s="63">
        <f t="shared" si="29"/>
        <v>3.441774667182085E-4</v>
      </c>
      <c r="Y60" s="63">
        <f t="shared" si="29"/>
        <v>8.9859141556970689E-5</v>
      </c>
      <c r="Z60" s="63">
        <f t="shared" si="29"/>
        <v>6.1036398038697071E-5</v>
      </c>
      <c r="AA60" s="63">
        <f t="shared" si="29"/>
        <v>7.9686408550521182E-5</v>
      </c>
      <c r="AB60" s="63">
        <f t="shared" si="29"/>
        <v>2.0515011563006517E-4</v>
      </c>
      <c r="AC60" s="64">
        <f t="shared" si="29"/>
        <v>1.2512461597932899E-4</v>
      </c>
      <c r="AD60" s="64">
        <f t="shared" si="29"/>
        <v>8.3416410652886007E-5</v>
      </c>
      <c r="AE60" s="63">
        <f t="shared" si="29"/>
        <v>2.2888649264511402E-4</v>
      </c>
      <c r="AF60" s="63">
        <f t="shared" si="29"/>
        <v>9.3250052559120538E-5</v>
      </c>
      <c r="AG60" s="63">
        <f t="shared" si="29"/>
        <v>1.983682936257655E-4</v>
      </c>
      <c r="AH60" s="63">
        <f t="shared" si="29"/>
        <v>8.3077319552671018E-5</v>
      </c>
      <c r="AI60" s="63">
        <f t="shared" si="29"/>
        <v>1.5259099509674269E-4</v>
      </c>
      <c r="AJ60" s="63">
        <f t="shared" si="29"/>
        <v>2.5262286966016287E-4</v>
      </c>
      <c r="AK60" s="63">
        <f t="shared" si="29"/>
        <v>2.7127288017198703E-4</v>
      </c>
      <c r="AL60" s="63">
        <f t="shared" si="29"/>
        <v>1.5259099509674269E-4</v>
      </c>
      <c r="AM60" s="63">
        <f t="shared" si="29"/>
        <v>7.4600042047296428E-5</v>
      </c>
      <c r="AN60" s="63">
        <f t="shared" si="29"/>
        <v>9.6640963561270374E-5</v>
      </c>
      <c r="AO60" s="63">
        <f t="shared" si="29"/>
        <v>7.6295497548371346E-5</v>
      </c>
      <c r="AP60" s="64">
        <f t="shared" si="29"/>
        <v>5.1202756132462542E-4</v>
      </c>
      <c r="AQ60" s="64">
        <f t="shared" si="29"/>
        <v>2.5601378066231271E-4</v>
      </c>
      <c r="AR60" s="63">
        <f t="shared" si="29"/>
        <v>2.0684557113114009E-4</v>
      </c>
      <c r="AS60" s="63">
        <f t="shared" si="29"/>
        <v>1.5004781184513032E-3</v>
      </c>
      <c r="AT60" s="63">
        <f t="shared" si="29"/>
        <v>6.113812536876157E-3</v>
      </c>
      <c r="AU60" s="63">
        <f t="shared" si="29"/>
        <v>1.0698324211782738E-3</v>
      </c>
      <c r="AV60" s="63">
        <f t="shared" si="29"/>
        <v>6.1036398038697071E-5</v>
      </c>
      <c r="AW60" s="63">
        <f t="shared" si="29"/>
        <v>7.7990953049446264E-5</v>
      </c>
      <c r="AX60" s="63">
        <f t="shared" si="29"/>
        <v>4.5777298529022805E-4</v>
      </c>
      <c r="AY60" s="63">
        <f t="shared" si="29"/>
        <v>8.6468230554820853E-5</v>
      </c>
      <c r="AZ60" s="63">
        <f t="shared" si="29"/>
        <v>4.7472754030097728E-4</v>
      </c>
      <c r="BA60" s="63">
        <f t="shared" si="29"/>
        <v>4.577729852902281E-5</v>
      </c>
      <c r="BB60" s="63">
        <f t="shared" si="29"/>
        <v>1.2546370707954398E-4</v>
      </c>
      <c r="BC60" s="63">
        <f t="shared" si="29"/>
        <v>5.2898211633537471E-4</v>
      </c>
      <c r="BD60" s="63">
        <f t="shared" si="29"/>
        <v>4.3742751927732903E-4</v>
      </c>
      <c r="BE60" s="63">
        <f t="shared" si="29"/>
        <v>0.9587309176483354</v>
      </c>
      <c r="BF60" s="63">
        <f t="shared" si="29"/>
        <v>1.7429282551050165E-3</v>
      </c>
      <c r="BG60" s="63">
        <f t="shared" si="29"/>
        <v>7.1378676595254076E-4</v>
      </c>
      <c r="BH60" s="63">
        <f t="shared" si="29"/>
        <v>2.5262286966016287E-4</v>
      </c>
      <c r="BI60" s="63">
        <f t="shared" si="29"/>
        <v>1.5089553959566777E-4</v>
      </c>
      <c r="BJ60" s="63">
        <f t="shared" si="29"/>
        <v>1.9667283812469058E-4</v>
      </c>
      <c r="BK60" s="63">
        <f t="shared" si="29"/>
        <v>6.7309583392674273E-4</v>
      </c>
      <c r="BL60" s="63">
        <f t="shared" si="29"/>
        <v>1.983682936257655E-4</v>
      </c>
      <c r="BM60" s="63">
        <f t="shared" si="29"/>
        <v>1.6946077733243813E-2</v>
      </c>
      <c r="BN60" s="63">
        <f t="shared" si="29"/>
        <v>5.5950031535472318E-5</v>
      </c>
      <c r="BO60" s="63">
        <f t="shared" si="29"/>
        <v>4.1030023126013035E-4</v>
      </c>
      <c r="BP60" s="63">
        <f t="shared" si="26"/>
        <v>2.5431832516123782E-5</v>
      </c>
      <c r="BQ60" s="63">
        <f t="shared" si="26"/>
        <v>7.4430496497188939E-4</v>
      </c>
      <c r="BR60" s="63">
        <f t="shared" si="26"/>
        <v>6.9513675544071674E-5</v>
      </c>
      <c r="BS60" s="63">
        <f t="shared" si="26"/>
        <v>1.8480464961716616E-4</v>
      </c>
      <c r="BT60" s="63">
        <f t="shared" si="26"/>
        <v>0</v>
      </c>
      <c r="BU60" s="63">
        <f t="shared" si="3"/>
        <v>1.0000000000000002</v>
      </c>
    </row>
    <row r="61" spans="1:73" ht="8.25" customHeight="1" x14ac:dyDescent="0.25">
      <c r="A61" s="60">
        <v>6800</v>
      </c>
      <c r="B61" s="61" t="str">
        <f>IFERROR(INDEX(SCNtoISIC!$F:$F,MATCH($A61,SCNtoISIC!$C:$C,0)),0)</f>
        <v>ISIC 68</v>
      </c>
      <c r="C61" s="62" t="s">
        <v>268</v>
      </c>
      <c r="D61" s="63">
        <f t="shared" si="29"/>
        <v>5.6513890781919546E-5</v>
      </c>
      <c r="E61" s="63">
        <f t="shared" si="29"/>
        <v>3.1581291907543278E-5</v>
      </c>
      <c r="F61" s="63">
        <f t="shared" si="29"/>
        <v>1.3297386066334011E-5</v>
      </c>
      <c r="G61" s="63">
        <f t="shared" si="29"/>
        <v>9.1419529206046321E-5</v>
      </c>
      <c r="H61" s="63">
        <f t="shared" si="29"/>
        <v>7.8288360465541488E-4</v>
      </c>
      <c r="I61" s="63">
        <f t="shared" si="29"/>
        <v>3.3243465165835026E-6</v>
      </c>
      <c r="J61" s="63">
        <f t="shared" si="29"/>
        <v>1.6621732582917513E-6</v>
      </c>
      <c r="K61" s="63">
        <f t="shared" si="29"/>
        <v>8.8095182689462817E-5</v>
      </c>
      <c r="L61" s="63">
        <f t="shared" si="29"/>
        <v>1.4460907347138235E-4</v>
      </c>
      <c r="M61" s="63">
        <f t="shared" si="29"/>
        <v>1.2183729983278537E-3</v>
      </c>
      <c r="N61" s="63">
        <f t="shared" si="29"/>
        <v>3.4074551794980901E-4</v>
      </c>
      <c r="O61" s="63">
        <f t="shared" si="29"/>
        <v>1.3297386066334011E-5</v>
      </c>
      <c r="P61" s="63">
        <f t="shared" si="29"/>
        <v>6.0835541253478095E-4</v>
      </c>
      <c r="Q61" s="63">
        <f t="shared" si="29"/>
        <v>1.3629820717992361E-4</v>
      </c>
      <c r="R61" s="63">
        <f t="shared" si="29"/>
        <v>5.152737100704429E-5</v>
      </c>
      <c r="S61" s="63">
        <f t="shared" si="29"/>
        <v>1.1701699738373929E-3</v>
      </c>
      <c r="T61" s="63">
        <f t="shared" si="29"/>
        <v>2.6544906934919269E-3</v>
      </c>
      <c r="U61" s="63">
        <f t="shared" si="29"/>
        <v>1.6455515257088338E-3</v>
      </c>
      <c r="V61" s="63">
        <f t="shared" si="29"/>
        <v>4.2052983434781306E-4</v>
      </c>
      <c r="W61" s="63">
        <f t="shared" si="29"/>
        <v>1.4460907347138235E-4</v>
      </c>
      <c r="X61" s="63">
        <f t="shared" si="29"/>
        <v>3.8113632812629859E-3</v>
      </c>
      <c r="Y61" s="63">
        <f t="shared" si="29"/>
        <v>1.8283905841209264E-3</v>
      </c>
      <c r="Z61" s="63">
        <f t="shared" si="29"/>
        <v>5.8176064040211299E-5</v>
      </c>
      <c r="AA61" s="63">
        <f t="shared" si="29"/>
        <v>7.5462665926445509E-4</v>
      </c>
      <c r="AB61" s="63">
        <f t="shared" si="29"/>
        <v>2.9836009986336934E-3</v>
      </c>
      <c r="AC61" s="64">
        <f t="shared" si="29"/>
        <v>1.0481664566787785E-3</v>
      </c>
      <c r="AD61" s="64">
        <f t="shared" si="29"/>
        <v>6.9877763778585227E-4</v>
      </c>
      <c r="AE61" s="63">
        <f t="shared" si="29"/>
        <v>3.3127113037754604E-3</v>
      </c>
      <c r="AF61" s="63">
        <f t="shared" si="29"/>
        <v>3.8196741475544447E-3</v>
      </c>
      <c r="AG61" s="63">
        <f t="shared" si="29"/>
        <v>2.2406095521772806E-3</v>
      </c>
      <c r="AH61" s="63">
        <f t="shared" si="29"/>
        <v>1.2632516763017311E-4</v>
      </c>
      <c r="AI61" s="63">
        <f t="shared" si="29"/>
        <v>1.564105036052538E-3</v>
      </c>
      <c r="AJ61" s="63">
        <f t="shared" si="29"/>
        <v>5.1361153681215113E-4</v>
      </c>
      <c r="AK61" s="63">
        <f t="shared" si="29"/>
        <v>1.296495141467566E-4</v>
      </c>
      <c r="AL61" s="63">
        <f t="shared" si="29"/>
        <v>1.2167108250695619E-3</v>
      </c>
      <c r="AM61" s="63">
        <f t="shared" si="29"/>
        <v>2.6262337481009672E-4</v>
      </c>
      <c r="AN61" s="63">
        <f t="shared" si="29"/>
        <v>4.7371937861314913E-4</v>
      </c>
      <c r="AO61" s="63">
        <f t="shared" si="29"/>
        <v>4.9865197748752538E-5</v>
      </c>
      <c r="AP61" s="64">
        <f t="shared" si="29"/>
        <v>4.0135943610218154E-3</v>
      </c>
      <c r="AQ61" s="64">
        <f t="shared" si="29"/>
        <v>2.0067971805109077E-3</v>
      </c>
      <c r="AR61" s="63">
        <f t="shared" si="29"/>
        <v>9.6073614329263222E-4</v>
      </c>
      <c r="AS61" s="63">
        <f t="shared" si="29"/>
        <v>2.6079498422597576E-3</v>
      </c>
      <c r="AT61" s="63">
        <f t="shared" si="29"/>
        <v>6.2863392628594037E-3</v>
      </c>
      <c r="AU61" s="63">
        <f t="shared" si="29"/>
        <v>3.1747509233372448E-3</v>
      </c>
      <c r="AV61" s="63">
        <f t="shared" si="29"/>
        <v>8.2776228262929216E-4</v>
      </c>
      <c r="AW61" s="63">
        <f t="shared" si="29"/>
        <v>7.2304536735691178E-4</v>
      </c>
      <c r="AX61" s="63">
        <f t="shared" si="29"/>
        <v>1.6389028326756667E-3</v>
      </c>
      <c r="AY61" s="63">
        <f t="shared" si="29"/>
        <v>3.690024633407688E-4</v>
      </c>
      <c r="AZ61" s="63">
        <f t="shared" si="29"/>
        <v>2.4866111944044601E-3</v>
      </c>
      <c r="BA61" s="63">
        <f t="shared" si="29"/>
        <v>2.9919118649251525E-4</v>
      </c>
      <c r="BB61" s="63">
        <f t="shared" si="29"/>
        <v>1.5458211302113288E-4</v>
      </c>
      <c r="BC61" s="63">
        <f t="shared" si="29"/>
        <v>2.0311757216325199E-3</v>
      </c>
      <c r="BD61" s="63">
        <f t="shared" si="29"/>
        <v>6.7484234286645098E-4</v>
      </c>
      <c r="BE61" s="63">
        <f t="shared" si="29"/>
        <v>1.3413738194414432E-2</v>
      </c>
      <c r="BF61" s="63">
        <f t="shared" si="29"/>
        <v>0.90777099241716563</v>
      </c>
      <c r="BG61" s="63">
        <f t="shared" si="29"/>
        <v>9.6406048980921574E-4</v>
      </c>
      <c r="BH61" s="63">
        <f t="shared" si="29"/>
        <v>1.8400257969289687E-3</v>
      </c>
      <c r="BI61" s="63">
        <f t="shared" si="29"/>
        <v>5.584902147860284E-4</v>
      </c>
      <c r="BJ61" s="63">
        <f t="shared" si="29"/>
        <v>3.734903311381565E-3</v>
      </c>
      <c r="BK61" s="63">
        <f t="shared" si="29"/>
        <v>2.5032329269873772E-3</v>
      </c>
      <c r="BL61" s="63">
        <f t="shared" si="29"/>
        <v>7.1473450106545309E-5</v>
      </c>
      <c r="BM61" s="63">
        <f t="shared" si="29"/>
        <v>2.9088032020105647E-3</v>
      </c>
      <c r="BN61" s="63">
        <f t="shared" si="29"/>
        <v>1.944742712201349E-4</v>
      </c>
      <c r="BO61" s="63">
        <f t="shared" si="29"/>
        <v>5.2358457636190168E-4</v>
      </c>
      <c r="BP61" s="63">
        <f t="shared" si="26"/>
        <v>1.6621732582917513E-6</v>
      </c>
      <c r="BQ61" s="63">
        <f t="shared" si="26"/>
        <v>1.1718321470956846E-3</v>
      </c>
      <c r="BR61" s="63">
        <f t="shared" si="26"/>
        <v>8.1612706982124984E-4</v>
      </c>
      <c r="BS61" s="63">
        <f t="shared" si="26"/>
        <v>7.6127535229762212E-4</v>
      </c>
      <c r="BT61" s="63">
        <f t="shared" si="26"/>
        <v>0</v>
      </c>
      <c r="BU61" s="63">
        <f t="shared" si="3"/>
        <v>1</v>
      </c>
    </row>
    <row r="62" spans="1:73" ht="8.25" customHeight="1" x14ac:dyDescent="0.25">
      <c r="A62" s="60">
        <v>6980</v>
      </c>
      <c r="B62" s="61" t="str">
        <f>IFERROR(INDEX(SCNtoISIC!$F:$F,MATCH($A62,SCNtoISIC!$C:$C,0)),0)</f>
        <v>ISIC 69T82</v>
      </c>
      <c r="C62" s="43" t="s">
        <v>269</v>
      </c>
      <c r="D62" s="65">
        <f t="shared" si="29"/>
        <v>0</v>
      </c>
      <c r="E62" s="65">
        <f t="shared" si="29"/>
        <v>0</v>
      </c>
      <c r="F62" s="65">
        <f t="shared" si="29"/>
        <v>0</v>
      </c>
      <c r="G62" s="65">
        <f t="shared" si="29"/>
        <v>1.5029307148940433E-5</v>
      </c>
      <c r="H62" s="65">
        <f t="shared" si="29"/>
        <v>1.7033214768799159E-4</v>
      </c>
      <c r="I62" s="65">
        <f t="shared" si="29"/>
        <v>5.009769049646811E-6</v>
      </c>
      <c r="J62" s="65">
        <f t="shared" si="29"/>
        <v>1.5029307148940433E-5</v>
      </c>
      <c r="K62" s="65">
        <f t="shared" si="29"/>
        <v>1.3025399529081709E-4</v>
      </c>
      <c r="L62" s="65">
        <f t="shared" si="29"/>
        <v>1.5029307148940433E-5</v>
      </c>
      <c r="M62" s="65">
        <f t="shared" si="29"/>
        <v>9.5185611943289408E-5</v>
      </c>
      <c r="N62" s="65">
        <f t="shared" si="29"/>
        <v>3.5068383347527682E-5</v>
      </c>
      <c r="O62" s="65">
        <f t="shared" si="29"/>
        <v>2.5048845248234057E-5</v>
      </c>
      <c r="P62" s="65">
        <f t="shared" si="29"/>
        <v>1.5029307148940433E-5</v>
      </c>
      <c r="Q62" s="65">
        <f t="shared" si="29"/>
        <v>2.0039076198587244E-5</v>
      </c>
      <c r="R62" s="65">
        <f t="shared" si="29"/>
        <v>1.0019538099293622E-5</v>
      </c>
      <c r="S62" s="65">
        <f t="shared" si="29"/>
        <v>5.009769049646811E-6</v>
      </c>
      <c r="T62" s="65">
        <f t="shared" si="29"/>
        <v>5.5107459546114926E-5</v>
      </c>
      <c r="U62" s="65">
        <f t="shared" si="29"/>
        <v>5.009769049646811E-6</v>
      </c>
      <c r="V62" s="65">
        <f t="shared" si="29"/>
        <v>8.3663143129101745E-4</v>
      </c>
      <c r="W62" s="65">
        <f t="shared" si="29"/>
        <v>2.0039076198587244E-5</v>
      </c>
      <c r="X62" s="65">
        <f t="shared" si="29"/>
        <v>1.1021491909222985E-4</v>
      </c>
      <c r="Y62" s="65">
        <f t="shared" si="29"/>
        <v>3.5068383347527682E-5</v>
      </c>
      <c r="Z62" s="65">
        <f t="shared" si="29"/>
        <v>1.5029307148940433E-5</v>
      </c>
      <c r="AA62" s="65">
        <f t="shared" si="29"/>
        <v>5.0097690496468114E-5</v>
      </c>
      <c r="AB62" s="65">
        <f t="shared" si="29"/>
        <v>1.3025399529081709E-4</v>
      </c>
      <c r="AC62" s="64">
        <f t="shared" si="29"/>
        <v>2.4046891438304694E-5</v>
      </c>
      <c r="AD62" s="64">
        <f t="shared" si="29"/>
        <v>1.6031260958869798E-5</v>
      </c>
      <c r="AE62" s="65">
        <f t="shared" si="29"/>
        <v>2.5048845248234057E-5</v>
      </c>
      <c r="AF62" s="65">
        <f t="shared" si="29"/>
        <v>3.5068383347527682E-5</v>
      </c>
      <c r="AG62" s="65">
        <f t="shared" si="29"/>
        <v>5.5107459546114926E-5</v>
      </c>
      <c r="AH62" s="65">
        <f t="shared" si="29"/>
        <v>2.4046891438304693E-4</v>
      </c>
      <c r="AI62" s="65">
        <f t="shared" si="29"/>
        <v>4.5087921446821301E-5</v>
      </c>
      <c r="AJ62" s="65">
        <f t="shared" si="29"/>
        <v>2.8054706678022146E-4</v>
      </c>
      <c r="AK62" s="65">
        <f t="shared" si="29"/>
        <v>2.7553729773057464E-4</v>
      </c>
      <c r="AL62" s="65">
        <f t="shared" si="29"/>
        <v>1.2023445719152346E-4</v>
      </c>
      <c r="AM62" s="65">
        <f t="shared" si="29"/>
        <v>3.0058614297880866E-5</v>
      </c>
      <c r="AN62" s="65">
        <f t="shared" si="29"/>
        <v>2.0039076198587244E-5</v>
      </c>
      <c r="AO62" s="65">
        <f t="shared" si="29"/>
        <v>0</v>
      </c>
      <c r="AP62" s="64">
        <f t="shared" si="29"/>
        <v>1.1021491909222985E-4</v>
      </c>
      <c r="AQ62" s="64">
        <f t="shared" si="29"/>
        <v>5.5107459546114926E-5</v>
      </c>
      <c r="AR62" s="65">
        <f t="shared" si="29"/>
        <v>2.9557637392916186E-4</v>
      </c>
      <c r="AS62" s="65">
        <f t="shared" si="29"/>
        <v>6.0618205500726418E-4</v>
      </c>
      <c r="AT62" s="65">
        <f t="shared" si="29"/>
        <v>1.1146736135464155E-2</v>
      </c>
      <c r="AU62" s="65">
        <f t="shared" si="29"/>
        <v>3.6070337157457041E-4</v>
      </c>
      <c r="AV62" s="65">
        <f t="shared" si="29"/>
        <v>5.009769049646811E-6</v>
      </c>
      <c r="AW62" s="65">
        <f t="shared" si="29"/>
        <v>7.514653574470217E-5</v>
      </c>
      <c r="AX62" s="65">
        <f t="shared" si="29"/>
        <v>2.2042983818445971E-4</v>
      </c>
      <c r="AY62" s="65">
        <f t="shared" si="29"/>
        <v>5.009769049646811E-6</v>
      </c>
      <c r="AZ62" s="65">
        <f t="shared" si="29"/>
        <v>6.0117228595761732E-5</v>
      </c>
      <c r="BA62" s="65">
        <f t="shared" si="29"/>
        <v>1.5029307148940433E-5</v>
      </c>
      <c r="BB62" s="65">
        <f t="shared" si="29"/>
        <v>1.3526376434046391E-4</v>
      </c>
      <c r="BC62" s="65">
        <f t="shared" si="29"/>
        <v>3.0058614297880868E-4</v>
      </c>
      <c r="BD62" s="65">
        <f t="shared" si="29"/>
        <v>8.516607384399579E-4</v>
      </c>
      <c r="BE62" s="65">
        <f t="shared" si="29"/>
        <v>3.5719653323981766E-3</v>
      </c>
      <c r="BF62" s="65">
        <f t="shared" si="29"/>
        <v>2.4046891438304693E-4</v>
      </c>
      <c r="BG62" s="65">
        <f t="shared" si="29"/>
        <v>0.94567406442562996</v>
      </c>
      <c r="BH62" s="65">
        <f t="shared" si="29"/>
        <v>5.6610390261008963E-4</v>
      </c>
      <c r="BI62" s="65">
        <f t="shared" si="29"/>
        <v>8.5166073843995796E-5</v>
      </c>
      <c r="BJ62" s="65">
        <f t="shared" si="29"/>
        <v>4.0078152397174488E-5</v>
      </c>
      <c r="BK62" s="65">
        <f t="shared" si="29"/>
        <v>2.65517759631281E-4</v>
      </c>
      <c r="BL62" s="65">
        <f t="shared" si="29"/>
        <v>9.5185611943289408E-5</v>
      </c>
      <c r="BM62" s="65">
        <f t="shared" si="29"/>
        <v>3.0714894043384601E-2</v>
      </c>
      <c r="BN62" s="65">
        <f t="shared" si="29"/>
        <v>4.8093782876609386E-4</v>
      </c>
      <c r="BO62" s="65">
        <f t="shared" si="29"/>
        <v>1.7534191673763838E-4</v>
      </c>
      <c r="BP62" s="65">
        <f t="shared" si="26"/>
        <v>5.0097690496468114E-5</v>
      </c>
      <c r="BQ62" s="65">
        <f t="shared" si="26"/>
        <v>1.0520515004258303E-4</v>
      </c>
      <c r="BR62" s="65">
        <f t="shared" si="26"/>
        <v>1.7033214768799159E-4</v>
      </c>
      <c r="BS62" s="65">
        <f t="shared" si="26"/>
        <v>5.4105505736185564E-4</v>
      </c>
      <c r="BT62" s="65">
        <f t="shared" si="26"/>
        <v>0</v>
      </c>
      <c r="BU62" s="65">
        <f t="shared" si="3"/>
        <v>1</v>
      </c>
    </row>
    <row r="63" spans="1:73" ht="8.25" customHeight="1" x14ac:dyDescent="0.25">
      <c r="A63" s="60">
        <v>7180</v>
      </c>
      <c r="B63" s="61" t="str">
        <f>IFERROR(INDEX(SCNtoISIC!$F:$F,MATCH($A63,SCNtoISIC!$C:$C,0)),0)</f>
        <v>ISIC 69T82</v>
      </c>
      <c r="C63" s="43" t="s">
        <v>270</v>
      </c>
      <c r="D63" s="65">
        <f t="shared" si="29"/>
        <v>6.4163999935023793E-4</v>
      </c>
      <c r="E63" s="65">
        <f t="shared" si="29"/>
        <v>1.6244050616461722E-5</v>
      </c>
      <c r="F63" s="65">
        <f t="shared" si="29"/>
        <v>0</v>
      </c>
      <c r="G63" s="65">
        <f t="shared" si="29"/>
        <v>1.0558632900700118E-4</v>
      </c>
      <c r="H63" s="65">
        <f t="shared" si="29"/>
        <v>2.5584379720927212E-3</v>
      </c>
      <c r="I63" s="65">
        <f t="shared" si="29"/>
        <v>2.0711164535988694E-3</v>
      </c>
      <c r="J63" s="65">
        <f t="shared" si="29"/>
        <v>2.9239291109631096E-4</v>
      </c>
      <c r="K63" s="65">
        <f t="shared" si="29"/>
        <v>3.4031286041487307E-3</v>
      </c>
      <c r="L63" s="65">
        <f t="shared" si="29"/>
        <v>5.8478582219262192E-4</v>
      </c>
      <c r="M63" s="65">
        <f t="shared" si="29"/>
        <v>2.7371225288738E-3</v>
      </c>
      <c r="N63" s="65">
        <f t="shared" si="29"/>
        <v>5.2793164503500592E-4</v>
      </c>
      <c r="O63" s="65">
        <f t="shared" si="29"/>
        <v>6.7412810058316145E-4</v>
      </c>
      <c r="P63" s="65">
        <f t="shared" si="29"/>
        <v>2.9239291109631096E-4</v>
      </c>
      <c r="Q63" s="65">
        <f t="shared" si="29"/>
        <v>7.3098227774077745E-4</v>
      </c>
      <c r="R63" s="65">
        <f t="shared" si="29"/>
        <v>1.8112116437354819E-3</v>
      </c>
      <c r="S63" s="65">
        <f t="shared" si="29"/>
        <v>3.5736911356215785E-4</v>
      </c>
      <c r="T63" s="65">
        <f t="shared" si="29"/>
        <v>2.1279706307564855E-3</v>
      </c>
      <c r="U63" s="65">
        <f t="shared" si="29"/>
        <v>2.9239291109631096E-4</v>
      </c>
      <c r="V63" s="65">
        <f t="shared" si="29"/>
        <v>1.7868455678107892E-4</v>
      </c>
      <c r="W63" s="65">
        <f t="shared" si="29"/>
        <v>2.7614886047984925E-4</v>
      </c>
      <c r="X63" s="65">
        <f t="shared" si="29"/>
        <v>4.0447686034989685E-3</v>
      </c>
      <c r="Y63" s="65">
        <f t="shared" si="29"/>
        <v>7.3017007520995436E-3</v>
      </c>
      <c r="Z63" s="65">
        <f t="shared" si="29"/>
        <v>3.2163220220594209E-3</v>
      </c>
      <c r="AA63" s="65">
        <f t="shared" si="29"/>
        <v>9.05605821867741E-3</v>
      </c>
      <c r="AB63" s="65">
        <f t="shared" si="29"/>
        <v>2.9482951868878022E-3</v>
      </c>
      <c r="AC63" s="64">
        <f t="shared" si="29"/>
        <v>1.2036841506798135E-3</v>
      </c>
      <c r="AD63" s="64">
        <f t="shared" si="29"/>
        <v>8.0245610045320912E-4</v>
      </c>
      <c r="AE63" s="65">
        <f t="shared" si="29"/>
        <v>2.0954825295235618E-3</v>
      </c>
      <c r="AF63" s="65">
        <f t="shared" si="29"/>
        <v>1.0152531635288576E-3</v>
      </c>
      <c r="AG63" s="65">
        <f t="shared" si="29"/>
        <v>1.22642582154286E-3</v>
      </c>
      <c r="AH63" s="65">
        <f t="shared" si="29"/>
        <v>8.1870015106967082E-3</v>
      </c>
      <c r="AI63" s="65">
        <f t="shared" si="29"/>
        <v>6.4082779681941485E-3</v>
      </c>
      <c r="AJ63" s="65">
        <f t="shared" si="29"/>
        <v>1.8225824791670051E-2</v>
      </c>
      <c r="AK63" s="65">
        <f t="shared" si="29"/>
        <v>1.0331216192069654E-2</v>
      </c>
      <c r="AL63" s="65">
        <f t="shared" si="29"/>
        <v>3.427494680073423E-3</v>
      </c>
      <c r="AM63" s="65">
        <f t="shared" si="29"/>
        <v>3.6873994899368108E-3</v>
      </c>
      <c r="AN63" s="65">
        <f t="shared" si="29"/>
        <v>1.0639853153782428E-3</v>
      </c>
      <c r="AO63" s="65">
        <f t="shared" si="29"/>
        <v>4.954435438020825E-4</v>
      </c>
      <c r="AP63" s="64">
        <f t="shared" si="29"/>
        <v>3.9310602491837363E-3</v>
      </c>
      <c r="AQ63" s="64">
        <f t="shared" si="29"/>
        <v>1.9655301245918681E-3</v>
      </c>
      <c r="AR63" s="65">
        <f t="shared" si="29"/>
        <v>5.9290784750085286E-4</v>
      </c>
      <c r="AS63" s="65">
        <f t="shared" si="29"/>
        <v>4.3940156917528957E-3</v>
      </c>
      <c r="AT63" s="65">
        <f t="shared" si="29"/>
        <v>7.5372394860382386E-3</v>
      </c>
      <c r="AU63" s="65">
        <f t="shared" si="29"/>
        <v>3.8173518948685044E-4</v>
      </c>
      <c r="AV63" s="65">
        <f t="shared" si="29"/>
        <v>0</v>
      </c>
      <c r="AW63" s="65">
        <f t="shared" si="29"/>
        <v>0</v>
      </c>
      <c r="AX63" s="65">
        <f t="shared" si="29"/>
        <v>6.7900131576809995E-3</v>
      </c>
      <c r="AY63" s="65">
        <f t="shared" si="29"/>
        <v>8.1220253082308608E-6</v>
      </c>
      <c r="AZ63" s="65">
        <f t="shared" si="29"/>
        <v>0</v>
      </c>
      <c r="BA63" s="65">
        <f t="shared" si="29"/>
        <v>2.4366075924692581E-4</v>
      </c>
      <c r="BB63" s="65">
        <f t="shared" si="29"/>
        <v>0</v>
      </c>
      <c r="BC63" s="65">
        <f t="shared" si="29"/>
        <v>2.1279706307564855E-3</v>
      </c>
      <c r="BD63" s="65">
        <f t="shared" si="29"/>
        <v>9.1129123958350253E-3</v>
      </c>
      <c r="BE63" s="65">
        <f t="shared" si="29"/>
        <v>1.4782086060980166E-3</v>
      </c>
      <c r="BF63" s="65">
        <f t="shared" si="29"/>
        <v>1.6244050616461722E-5</v>
      </c>
      <c r="BG63" s="65">
        <f t="shared" si="29"/>
        <v>0</v>
      </c>
      <c r="BH63" s="65">
        <f t="shared" si="29"/>
        <v>0.57110020954825291</v>
      </c>
      <c r="BI63" s="65">
        <f t="shared" si="29"/>
        <v>0</v>
      </c>
      <c r="BJ63" s="65">
        <f t="shared" si="29"/>
        <v>7.0661620181608487E-4</v>
      </c>
      <c r="BK63" s="65">
        <f t="shared" si="29"/>
        <v>4.7919949318562079E-4</v>
      </c>
      <c r="BL63" s="65">
        <f t="shared" si="29"/>
        <v>0</v>
      </c>
      <c r="BM63" s="65">
        <f t="shared" si="29"/>
        <v>0.10458731989408879</v>
      </c>
      <c r="BN63" s="65">
        <f t="shared" si="29"/>
        <v>0.15509007326066829</v>
      </c>
      <c r="BO63" s="65">
        <f t="shared" ref="BO63" si="30">BO142/$BU142</f>
        <v>8.4712723964847879E-3</v>
      </c>
      <c r="BP63" s="65">
        <f t="shared" si="26"/>
        <v>1.586231542697487E-2</v>
      </c>
      <c r="BQ63" s="65">
        <f t="shared" si="26"/>
        <v>7.0661620181608487E-4</v>
      </c>
      <c r="BR63" s="65">
        <f t="shared" si="26"/>
        <v>0</v>
      </c>
      <c r="BS63" s="65">
        <f t="shared" si="26"/>
        <v>0</v>
      </c>
      <c r="BT63" s="65">
        <f t="shared" si="26"/>
        <v>0</v>
      </c>
      <c r="BU63" s="65">
        <f t="shared" si="3"/>
        <v>1</v>
      </c>
    </row>
    <row r="64" spans="1:73" ht="8.25" customHeight="1" x14ac:dyDescent="0.25">
      <c r="A64" s="60">
        <v>7380</v>
      </c>
      <c r="B64" s="61" t="str">
        <f>IFERROR(INDEX(SCNtoISIC!$F:$F,MATCH($A64,SCNtoISIC!$C:$C,0)),0)</f>
        <v>ISIC 69T82</v>
      </c>
      <c r="C64" s="43" t="s">
        <v>271</v>
      </c>
      <c r="D64" s="65">
        <f t="shared" ref="D64:BO67" si="31">D143/$BU143</f>
        <v>0</v>
      </c>
      <c r="E64" s="65">
        <f t="shared" si="31"/>
        <v>6.743599902217802E-5</v>
      </c>
      <c r="F64" s="65">
        <f t="shared" si="31"/>
        <v>1.6858999755544505E-5</v>
      </c>
      <c r="G64" s="65">
        <f t="shared" si="31"/>
        <v>8.4294998777722524E-6</v>
      </c>
      <c r="H64" s="65">
        <f t="shared" si="31"/>
        <v>9.2724498655494774E-5</v>
      </c>
      <c r="I64" s="65">
        <f t="shared" si="31"/>
        <v>0</v>
      </c>
      <c r="J64" s="65">
        <f t="shared" si="31"/>
        <v>0</v>
      </c>
      <c r="K64" s="65">
        <f t="shared" si="31"/>
        <v>3.7932749449975131E-4</v>
      </c>
      <c r="L64" s="65">
        <f t="shared" si="31"/>
        <v>2.5288499633316754E-5</v>
      </c>
      <c r="M64" s="65">
        <f t="shared" si="31"/>
        <v>5.9849449132182988E-4</v>
      </c>
      <c r="N64" s="65">
        <f t="shared" si="31"/>
        <v>9.356744864327199E-4</v>
      </c>
      <c r="O64" s="65">
        <f t="shared" si="31"/>
        <v>4.2147499388861259E-5</v>
      </c>
      <c r="P64" s="65">
        <f t="shared" si="31"/>
        <v>3.371799951108901E-5</v>
      </c>
      <c r="Q64" s="65">
        <f t="shared" si="31"/>
        <v>9.2724498655494774E-5</v>
      </c>
      <c r="R64" s="65">
        <f t="shared" si="31"/>
        <v>1.5173099779990052E-4</v>
      </c>
      <c r="S64" s="65">
        <f t="shared" si="31"/>
        <v>8.4294998777722524E-6</v>
      </c>
      <c r="T64" s="65">
        <f t="shared" si="31"/>
        <v>9.2724498655494774E-5</v>
      </c>
      <c r="U64" s="65">
        <f t="shared" si="31"/>
        <v>8.4294998777722524E-6</v>
      </c>
      <c r="V64" s="65">
        <f t="shared" si="31"/>
        <v>3.371799951108901E-5</v>
      </c>
      <c r="W64" s="65">
        <f t="shared" si="31"/>
        <v>1.6858999755544505E-5</v>
      </c>
      <c r="X64" s="65">
        <f t="shared" si="31"/>
        <v>3.371799951108901E-5</v>
      </c>
      <c r="Y64" s="65">
        <f t="shared" si="31"/>
        <v>8.4294998777722518E-5</v>
      </c>
      <c r="Z64" s="65">
        <f t="shared" si="31"/>
        <v>2.1916699682207854E-4</v>
      </c>
      <c r="AA64" s="65">
        <f t="shared" si="31"/>
        <v>3.287504952331178E-4</v>
      </c>
      <c r="AB64" s="65">
        <f t="shared" si="31"/>
        <v>8.4294998777722518E-5</v>
      </c>
      <c r="AC64" s="64">
        <f t="shared" si="31"/>
        <v>3.0346199559980103E-5</v>
      </c>
      <c r="AD64" s="64">
        <f t="shared" si="31"/>
        <v>2.0230799706653408E-5</v>
      </c>
      <c r="AE64" s="65">
        <f t="shared" si="31"/>
        <v>3.371799951108901E-5</v>
      </c>
      <c r="AF64" s="65">
        <f t="shared" si="31"/>
        <v>0</v>
      </c>
      <c r="AG64" s="65">
        <f t="shared" si="31"/>
        <v>8.4294998777722518E-5</v>
      </c>
      <c r="AH64" s="65">
        <f t="shared" si="31"/>
        <v>2.4445549645539532E-4</v>
      </c>
      <c r="AI64" s="65">
        <f t="shared" si="31"/>
        <v>1.0115399853326702E-4</v>
      </c>
      <c r="AJ64" s="65">
        <f t="shared" si="31"/>
        <v>8.4294998777722518E-5</v>
      </c>
      <c r="AK64" s="65">
        <f t="shared" si="31"/>
        <v>7.6708448887727494E-4</v>
      </c>
      <c r="AL64" s="65">
        <f t="shared" si="31"/>
        <v>1.6858999755544505E-5</v>
      </c>
      <c r="AM64" s="65">
        <f t="shared" si="31"/>
        <v>5.0576999266633508E-5</v>
      </c>
      <c r="AN64" s="65">
        <f t="shared" si="31"/>
        <v>7.5865498899950262E-5</v>
      </c>
      <c r="AO64" s="65">
        <f t="shared" si="31"/>
        <v>1.6858999755544505E-5</v>
      </c>
      <c r="AP64" s="64">
        <f t="shared" si="31"/>
        <v>4.0461599413306806E-4</v>
      </c>
      <c r="AQ64" s="64">
        <f t="shared" si="31"/>
        <v>2.0230799706653403E-4</v>
      </c>
      <c r="AR64" s="65">
        <f t="shared" si="31"/>
        <v>3.371799951108901E-5</v>
      </c>
      <c r="AS64" s="65">
        <f t="shared" si="31"/>
        <v>3.287504952331178E-4</v>
      </c>
      <c r="AT64" s="65">
        <f t="shared" si="31"/>
        <v>5.0576999266633508E-3</v>
      </c>
      <c r="AU64" s="65">
        <f t="shared" si="31"/>
        <v>9.8701014068835302E-2</v>
      </c>
      <c r="AV64" s="65">
        <f t="shared" si="31"/>
        <v>8.4294998777722524E-6</v>
      </c>
      <c r="AW64" s="65">
        <f t="shared" si="31"/>
        <v>4.2147499388861259E-5</v>
      </c>
      <c r="AX64" s="65">
        <f t="shared" si="31"/>
        <v>4.8048149303301833E-4</v>
      </c>
      <c r="AY64" s="65">
        <f t="shared" si="31"/>
        <v>5.9006499144405764E-5</v>
      </c>
      <c r="AZ64" s="65">
        <f t="shared" si="31"/>
        <v>1.2644249816658377E-4</v>
      </c>
      <c r="BA64" s="65">
        <f t="shared" si="31"/>
        <v>2.1916699682207854E-4</v>
      </c>
      <c r="BB64" s="65">
        <f t="shared" si="31"/>
        <v>3.287504952331178E-4</v>
      </c>
      <c r="BC64" s="65">
        <f t="shared" si="31"/>
        <v>6.2378299095514663E-4</v>
      </c>
      <c r="BD64" s="65">
        <f t="shared" si="31"/>
        <v>2.7817349596648429E-4</v>
      </c>
      <c r="BE64" s="65">
        <f t="shared" si="31"/>
        <v>2.1495224688319243E-3</v>
      </c>
      <c r="BF64" s="65">
        <f t="shared" si="31"/>
        <v>1.6858999755544504E-4</v>
      </c>
      <c r="BG64" s="65">
        <f t="shared" si="31"/>
        <v>7.8394348863281937E-4</v>
      </c>
      <c r="BH64" s="65">
        <f t="shared" si="31"/>
        <v>6.743599902217802E-5</v>
      </c>
      <c r="BI64" s="65">
        <f t="shared" si="31"/>
        <v>0.79298834200166901</v>
      </c>
      <c r="BJ64" s="65">
        <f t="shared" si="31"/>
        <v>1.5173099779990052E-4</v>
      </c>
      <c r="BK64" s="65">
        <f t="shared" si="31"/>
        <v>2.4445549645539532E-4</v>
      </c>
      <c r="BL64" s="65">
        <f t="shared" si="31"/>
        <v>1.6858999755544505E-5</v>
      </c>
      <c r="BM64" s="65">
        <f t="shared" si="31"/>
        <v>6.9324206994798993E-2</v>
      </c>
      <c r="BN64" s="65">
        <f t="shared" si="31"/>
        <v>3.2032099535534559E-4</v>
      </c>
      <c r="BO64" s="65">
        <f t="shared" si="31"/>
        <v>4.3833399364415709E-4</v>
      </c>
      <c r="BP64" s="65">
        <f t="shared" si="26"/>
        <v>2.0230799706653403E-4</v>
      </c>
      <c r="BQ64" s="65">
        <f t="shared" si="26"/>
        <v>8.4294998777722524E-6</v>
      </c>
      <c r="BR64" s="65">
        <f t="shared" si="26"/>
        <v>2.1090608694186174E-2</v>
      </c>
      <c r="BS64" s="65">
        <f t="shared" si="26"/>
        <v>2.6974399608871208E-4</v>
      </c>
      <c r="BT64" s="65">
        <f t="shared" si="26"/>
        <v>0</v>
      </c>
      <c r="BU64" s="65">
        <f t="shared" si="3"/>
        <v>1</v>
      </c>
    </row>
    <row r="65" spans="1:73" ht="8.25" customHeight="1" x14ac:dyDescent="0.25">
      <c r="A65" s="60">
        <v>7700</v>
      </c>
      <c r="B65" s="61" t="str">
        <f>IFERROR(INDEX(SCNtoISIC!$F:$F,MATCH($A65,SCNtoISIC!$C:$C,0)),0)</f>
        <v>ISIC 69T82</v>
      </c>
      <c r="C65" s="43" t="s">
        <v>272</v>
      </c>
      <c r="D65" s="65">
        <f t="shared" si="31"/>
        <v>2.9454958112212545E-3</v>
      </c>
      <c r="E65" s="65">
        <f t="shared" si="31"/>
        <v>4.2555321918494044E-4</v>
      </c>
      <c r="F65" s="65">
        <f t="shared" si="31"/>
        <v>5.9243683455158377E-4</v>
      </c>
      <c r="G65" s="65">
        <f t="shared" si="31"/>
        <v>1.6521477921297688E-3</v>
      </c>
      <c r="H65" s="65">
        <f t="shared" si="31"/>
        <v>8.4459797737058181E-2</v>
      </c>
      <c r="I65" s="65">
        <f t="shared" si="31"/>
        <v>9.1285337605553889E-3</v>
      </c>
      <c r="J65" s="65">
        <f t="shared" si="31"/>
        <v>2.2362404459130201E-3</v>
      </c>
      <c r="K65" s="65">
        <f t="shared" si="31"/>
        <v>3.0623143419779048E-3</v>
      </c>
      <c r="L65" s="65">
        <f t="shared" si="31"/>
        <v>2.6200727612563E-3</v>
      </c>
      <c r="M65" s="65">
        <f t="shared" si="31"/>
        <v>9.6709055104969802E-3</v>
      </c>
      <c r="N65" s="65">
        <f t="shared" si="31"/>
        <v>3.3293281265645339E-3</v>
      </c>
      <c r="O65" s="65">
        <f t="shared" si="31"/>
        <v>4.0052067687994393E-4</v>
      </c>
      <c r="P65" s="65">
        <f t="shared" si="31"/>
        <v>4.1720903841660826E-4</v>
      </c>
      <c r="Q65" s="65">
        <f t="shared" si="31"/>
        <v>9.5958078835819895E-4</v>
      </c>
      <c r="R65" s="65">
        <f t="shared" si="31"/>
        <v>6.5919028069824105E-4</v>
      </c>
      <c r="S65" s="65">
        <f t="shared" si="31"/>
        <v>9.5123660758986682E-4</v>
      </c>
      <c r="T65" s="65">
        <f t="shared" si="31"/>
        <v>5.7992056339908546E-3</v>
      </c>
      <c r="U65" s="65">
        <f t="shared" si="31"/>
        <v>1.1848736691031675E-3</v>
      </c>
      <c r="V65" s="65">
        <f t="shared" si="31"/>
        <v>3.9217649611161176E-3</v>
      </c>
      <c r="W65" s="65">
        <f t="shared" si="31"/>
        <v>5.1733920763659424E-4</v>
      </c>
      <c r="X65" s="65">
        <f t="shared" si="31"/>
        <v>3.5629651880778345E-3</v>
      </c>
      <c r="Y65" s="65">
        <f t="shared" si="31"/>
        <v>4.3306298187643939E-3</v>
      </c>
      <c r="Z65" s="65">
        <f t="shared" si="31"/>
        <v>7.9269717299155574E-4</v>
      </c>
      <c r="AA65" s="65">
        <f t="shared" si="31"/>
        <v>1.7105570575080939E-3</v>
      </c>
      <c r="AB65" s="65">
        <f t="shared" si="31"/>
        <v>5.4654384032575684E-3</v>
      </c>
      <c r="AC65" s="64">
        <f t="shared" si="31"/>
        <v>1.8073495544207469E-3</v>
      </c>
      <c r="AD65" s="64">
        <f t="shared" si="31"/>
        <v>1.2048997029471646E-3</v>
      </c>
      <c r="AE65" s="65">
        <f t="shared" si="31"/>
        <v>3.8633556957377926E-3</v>
      </c>
      <c r="AF65" s="65">
        <f t="shared" si="31"/>
        <v>1.7689663228864191E-3</v>
      </c>
      <c r="AG65" s="65">
        <f t="shared" si="31"/>
        <v>6.0244985147358231E-3</v>
      </c>
      <c r="AH65" s="65">
        <f t="shared" si="31"/>
        <v>5.7407963686125297E-3</v>
      </c>
      <c r="AI65" s="65">
        <f t="shared" si="31"/>
        <v>2.0026033843997195E-3</v>
      </c>
      <c r="AJ65" s="65">
        <f t="shared" si="31"/>
        <v>5.9243683455158375E-3</v>
      </c>
      <c r="AK65" s="65">
        <f t="shared" si="31"/>
        <v>1.587897600213611E-2</v>
      </c>
      <c r="AL65" s="65">
        <f t="shared" si="31"/>
        <v>4.5392343379726981E-3</v>
      </c>
      <c r="AM65" s="65">
        <f t="shared" si="31"/>
        <v>6.3415773839324459E-3</v>
      </c>
      <c r="AN65" s="65">
        <f t="shared" si="31"/>
        <v>2.0526684690097127E-3</v>
      </c>
      <c r="AO65" s="65">
        <f t="shared" si="31"/>
        <v>3.0706585227462369E-3</v>
      </c>
      <c r="AP65" s="64">
        <f t="shared" si="31"/>
        <v>4.9175038661370884E-3</v>
      </c>
      <c r="AQ65" s="64">
        <f t="shared" si="31"/>
        <v>2.4587519330685442E-3</v>
      </c>
      <c r="AR65" s="65">
        <f t="shared" si="31"/>
        <v>1.0154867995060246E-2</v>
      </c>
      <c r="AS65" s="65">
        <f t="shared" si="31"/>
        <v>4.6477086879610163E-2</v>
      </c>
      <c r="AT65" s="65">
        <f t="shared" si="31"/>
        <v>0.10298387904275558</v>
      </c>
      <c r="AU65" s="65">
        <f t="shared" si="31"/>
        <v>3.0039050765995796E-2</v>
      </c>
      <c r="AV65" s="65">
        <f t="shared" si="31"/>
        <v>7.0758652915456762E-3</v>
      </c>
      <c r="AW65" s="65">
        <f t="shared" si="31"/>
        <v>2.1344414405393679E-2</v>
      </c>
      <c r="AX65" s="65">
        <f t="shared" si="31"/>
        <v>1.4460465271519642E-2</v>
      </c>
      <c r="AY65" s="65">
        <f t="shared" si="31"/>
        <v>1.0847434998831815E-3</v>
      </c>
      <c r="AZ65" s="65">
        <f t="shared" si="31"/>
        <v>1.4986148659924569E-2</v>
      </c>
      <c r="BA65" s="65">
        <f t="shared" si="31"/>
        <v>7.8852508260738967E-3</v>
      </c>
      <c r="BB65" s="65">
        <f t="shared" si="31"/>
        <v>1.04802910450252E-2</v>
      </c>
      <c r="BC65" s="65">
        <f t="shared" si="31"/>
        <v>4.2688828810787359E-2</v>
      </c>
      <c r="BD65" s="65">
        <f t="shared" si="31"/>
        <v>2.3071659824438435E-2</v>
      </c>
      <c r="BE65" s="65">
        <f t="shared" si="31"/>
        <v>1.7881579386535829E-2</v>
      </c>
      <c r="BF65" s="65">
        <f t="shared" si="31"/>
        <v>1.7272454190447582E-3</v>
      </c>
      <c r="BG65" s="65">
        <f t="shared" si="31"/>
        <v>5.8492707186008474E-3</v>
      </c>
      <c r="BH65" s="65">
        <f t="shared" si="31"/>
        <v>7.7600881145489138E-3</v>
      </c>
      <c r="BI65" s="65">
        <f t="shared" si="31"/>
        <v>2.0610126497780448E-3</v>
      </c>
      <c r="BJ65" s="65">
        <f t="shared" si="31"/>
        <v>0.35187410300056743</v>
      </c>
      <c r="BK65" s="65">
        <f t="shared" si="31"/>
        <v>7.4680417876572874E-3</v>
      </c>
      <c r="BL65" s="65">
        <f t="shared" si="31"/>
        <v>2.1361102766930345E-3</v>
      </c>
      <c r="BM65" s="65">
        <f t="shared" si="31"/>
        <v>9.0784686759453961E-3</v>
      </c>
      <c r="BN65" s="65">
        <f t="shared" si="31"/>
        <v>5.4737825840259005E-3</v>
      </c>
      <c r="BO65" s="65">
        <f t="shared" si="31"/>
        <v>1.8540769667234072E-2</v>
      </c>
      <c r="BP65" s="65">
        <f t="shared" si="26"/>
        <v>7.2677814492173162E-3</v>
      </c>
      <c r="BQ65" s="65">
        <f t="shared" si="26"/>
        <v>5.7992056339908546E-3</v>
      </c>
      <c r="BR65" s="65">
        <f t="shared" si="26"/>
        <v>4.1387136610927539E-3</v>
      </c>
      <c r="BS65" s="65">
        <f t="shared" si="26"/>
        <v>1.8190314074964121E-3</v>
      </c>
      <c r="BT65" s="65">
        <f t="shared" si="26"/>
        <v>0</v>
      </c>
      <c r="BU65" s="65">
        <f t="shared" si="3"/>
        <v>1</v>
      </c>
    </row>
    <row r="66" spans="1:73" ht="8.25" customHeight="1" x14ac:dyDescent="0.25">
      <c r="A66" s="60">
        <v>7880</v>
      </c>
      <c r="B66" s="61" t="str">
        <f>IFERROR(INDEX(SCNtoISIC!$F:$F,MATCH($A66,SCNtoISIC!$C:$C,0)),0)</f>
        <v>ISIC 69T82</v>
      </c>
      <c r="C66" s="43" t="s">
        <v>273</v>
      </c>
      <c r="D66" s="65">
        <f t="shared" si="31"/>
        <v>4.6563172255799447E-6</v>
      </c>
      <c r="E66" s="65">
        <f t="shared" si="31"/>
        <v>4.6563172255799447E-6</v>
      </c>
      <c r="F66" s="65">
        <f t="shared" si="31"/>
        <v>4.6563172255799447E-6</v>
      </c>
      <c r="G66" s="65">
        <f t="shared" si="31"/>
        <v>9.3126344511598895E-6</v>
      </c>
      <c r="H66" s="65">
        <f t="shared" si="31"/>
        <v>9.3126344511598884E-5</v>
      </c>
      <c r="I66" s="65">
        <f t="shared" si="31"/>
        <v>1.3968951676739832E-4</v>
      </c>
      <c r="J66" s="65">
        <f t="shared" si="31"/>
        <v>7.4501075609279116E-5</v>
      </c>
      <c r="K66" s="65">
        <f t="shared" si="31"/>
        <v>1.9090900624877771E-4</v>
      </c>
      <c r="L66" s="65">
        <f t="shared" si="31"/>
        <v>8.8470027286018942E-5</v>
      </c>
      <c r="M66" s="65">
        <f t="shared" si="31"/>
        <v>1.9090900624877771E-4</v>
      </c>
      <c r="N66" s="65">
        <f t="shared" si="31"/>
        <v>1.67627420120878E-4</v>
      </c>
      <c r="O66" s="65">
        <f t="shared" si="31"/>
        <v>5.1219489481379384E-5</v>
      </c>
      <c r="P66" s="65">
        <f t="shared" si="31"/>
        <v>2.7937903353479667E-5</v>
      </c>
      <c r="Q66" s="65">
        <f t="shared" si="31"/>
        <v>5.1219489481379384E-5</v>
      </c>
      <c r="R66" s="65">
        <f t="shared" si="31"/>
        <v>7.9157392834859058E-5</v>
      </c>
      <c r="S66" s="65">
        <f t="shared" si="31"/>
        <v>4.6563172255799447E-6</v>
      </c>
      <c r="T66" s="65">
        <f t="shared" si="31"/>
        <v>1.2106424786507855E-4</v>
      </c>
      <c r="U66" s="65">
        <f t="shared" si="31"/>
        <v>4.6563172255799447E-6</v>
      </c>
      <c r="V66" s="65">
        <f t="shared" si="31"/>
        <v>4.19068550302195E-5</v>
      </c>
      <c r="W66" s="65">
        <f t="shared" si="31"/>
        <v>8.8470027286018942E-5</v>
      </c>
      <c r="X66" s="65">
        <f t="shared" si="31"/>
        <v>7.4501075609279116E-5</v>
      </c>
      <c r="Y66" s="65">
        <f t="shared" si="31"/>
        <v>1.3968951676739832E-4</v>
      </c>
      <c r="Z66" s="65">
        <f t="shared" si="31"/>
        <v>4.6563172255799442E-5</v>
      </c>
      <c r="AA66" s="65">
        <f t="shared" si="31"/>
        <v>1.8625268902319777E-4</v>
      </c>
      <c r="AB66" s="65">
        <f t="shared" si="31"/>
        <v>1.1175161341391867E-4</v>
      </c>
      <c r="AC66" s="64">
        <f t="shared" si="31"/>
        <v>6.7050968048351187E-5</v>
      </c>
      <c r="AD66" s="64">
        <f t="shared" si="31"/>
        <v>4.4700645365567473E-5</v>
      </c>
      <c r="AE66" s="65">
        <f t="shared" si="31"/>
        <v>1.1175161341391867E-4</v>
      </c>
      <c r="AF66" s="65">
        <f t="shared" si="31"/>
        <v>1.5831478566971812E-4</v>
      </c>
      <c r="AG66" s="65">
        <f t="shared" si="31"/>
        <v>1.8625268902319777E-4</v>
      </c>
      <c r="AH66" s="65">
        <f t="shared" si="31"/>
        <v>6.0532123932539276E-5</v>
      </c>
      <c r="AI66" s="65">
        <f t="shared" si="31"/>
        <v>1.7694005457203788E-4</v>
      </c>
      <c r="AJ66" s="65">
        <f t="shared" si="31"/>
        <v>5.0288226036263397E-4</v>
      </c>
      <c r="AK66" s="65">
        <f t="shared" si="31"/>
        <v>2.7472271630921672E-4</v>
      </c>
      <c r="AL66" s="65">
        <f t="shared" si="31"/>
        <v>3.7250537804639558E-5</v>
      </c>
      <c r="AM66" s="65">
        <f t="shared" si="31"/>
        <v>3.2594220579059609E-5</v>
      </c>
      <c r="AN66" s="65">
        <f t="shared" si="31"/>
        <v>4.6563172255799442E-5</v>
      </c>
      <c r="AO66" s="65">
        <f t="shared" si="31"/>
        <v>6.0532123932539276E-5</v>
      </c>
      <c r="AP66" s="64">
        <f t="shared" si="31"/>
        <v>1.3348109379995841E-4</v>
      </c>
      <c r="AQ66" s="64">
        <f t="shared" si="31"/>
        <v>6.6740546899979203E-5</v>
      </c>
      <c r="AR66" s="65">
        <f t="shared" si="31"/>
        <v>5.1219489481379384E-5</v>
      </c>
      <c r="AS66" s="65">
        <f t="shared" si="31"/>
        <v>3.2594220579059612E-4</v>
      </c>
      <c r="AT66" s="65">
        <f t="shared" si="31"/>
        <v>4.0789338896080312E-3</v>
      </c>
      <c r="AU66" s="65">
        <f t="shared" si="31"/>
        <v>3.8181801249755542E-4</v>
      </c>
      <c r="AV66" s="65">
        <f t="shared" si="31"/>
        <v>0</v>
      </c>
      <c r="AW66" s="65">
        <f t="shared" si="31"/>
        <v>1.8625268902319777E-4</v>
      </c>
      <c r="AX66" s="65">
        <f t="shared" si="31"/>
        <v>3.492237919184958E-4</v>
      </c>
      <c r="AY66" s="65">
        <f t="shared" si="31"/>
        <v>7.9157392834859058E-5</v>
      </c>
      <c r="AZ66" s="65">
        <f t="shared" si="31"/>
        <v>1.1640793063949861E-4</v>
      </c>
      <c r="BA66" s="65">
        <f t="shared" si="31"/>
        <v>3.7250537804639558E-5</v>
      </c>
      <c r="BB66" s="65">
        <f t="shared" si="31"/>
        <v>1.3037688231623844E-4</v>
      </c>
      <c r="BC66" s="65">
        <f t="shared" si="31"/>
        <v>6.9472253005652771E-3</v>
      </c>
      <c r="BD66" s="65">
        <f t="shared" si="31"/>
        <v>1.1966735269740457E-3</v>
      </c>
      <c r="BE66" s="65">
        <f t="shared" si="31"/>
        <v>3.8135238077499742E-3</v>
      </c>
      <c r="BF66" s="65">
        <f t="shared" si="31"/>
        <v>2.002216406999376E-4</v>
      </c>
      <c r="BG66" s="65">
        <f t="shared" si="31"/>
        <v>8.1019919725091032E-4</v>
      </c>
      <c r="BH66" s="65">
        <f t="shared" si="31"/>
        <v>7.4501075609279116E-5</v>
      </c>
      <c r="BI66" s="65">
        <f t="shared" si="31"/>
        <v>4.6563172255799442E-5</v>
      </c>
      <c r="BJ66" s="65">
        <f t="shared" si="31"/>
        <v>5.1219489481379384E-5</v>
      </c>
      <c r="BK66" s="65">
        <f t="shared" si="31"/>
        <v>0.96509158975982712</v>
      </c>
      <c r="BL66" s="65">
        <f t="shared" si="31"/>
        <v>5.1219489481379384E-5</v>
      </c>
      <c r="BM66" s="65">
        <f t="shared" si="31"/>
        <v>4.3583129231428283E-3</v>
      </c>
      <c r="BN66" s="65">
        <f t="shared" si="31"/>
        <v>3.0685130516571834E-3</v>
      </c>
      <c r="BO66" s="65">
        <f t="shared" si="31"/>
        <v>8.6141868673228971E-4</v>
      </c>
      <c r="BP66" s="65">
        <f t="shared" si="26"/>
        <v>1.5179594155390619E-3</v>
      </c>
      <c r="BQ66" s="65">
        <f t="shared" si="26"/>
        <v>9.6851398292062841E-4</v>
      </c>
      <c r="BR66" s="65">
        <f t="shared" si="26"/>
        <v>1.0243897896275877E-4</v>
      </c>
      <c r="BS66" s="65">
        <f t="shared" si="26"/>
        <v>1.1454540374926663E-3</v>
      </c>
      <c r="BT66" s="65">
        <f t="shared" si="26"/>
        <v>0</v>
      </c>
      <c r="BU66" s="65">
        <f t="shared" si="3"/>
        <v>1.0000000000000002</v>
      </c>
    </row>
    <row r="67" spans="1:73" ht="8.25" customHeight="1" x14ac:dyDescent="0.25">
      <c r="A67" s="60">
        <v>8000</v>
      </c>
      <c r="B67" s="61" t="str">
        <f>IFERROR(INDEX(SCNtoISIC!$F:$F,MATCH($A67,SCNtoISIC!$C:$C,0)),0)</f>
        <v>ISIC 69T82</v>
      </c>
      <c r="C67" s="62" t="s">
        <v>274</v>
      </c>
      <c r="D67" s="63">
        <f t="shared" si="31"/>
        <v>0</v>
      </c>
      <c r="E67" s="63">
        <f t="shared" si="31"/>
        <v>0</v>
      </c>
      <c r="F67" s="63">
        <f t="shared" si="31"/>
        <v>0</v>
      </c>
      <c r="G67" s="63">
        <f t="shared" si="31"/>
        <v>0</v>
      </c>
      <c r="H67" s="63">
        <f t="shared" si="31"/>
        <v>0</v>
      </c>
      <c r="I67" s="63">
        <f t="shared" si="31"/>
        <v>0</v>
      </c>
      <c r="J67" s="63">
        <f t="shared" si="31"/>
        <v>0</v>
      </c>
      <c r="K67" s="63">
        <f t="shared" si="31"/>
        <v>0</v>
      </c>
      <c r="L67" s="63">
        <f t="shared" si="31"/>
        <v>0</v>
      </c>
      <c r="M67" s="63">
        <f t="shared" si="31"/>
        <v>0</v>
      </c>
      <c r="N67" s="63">
        <f t="shared" si="31"/>
        <v>0</v>
      </c>
      <c r="O67" s="63">
        <f t="shared" si="31"/>
        <v>0</v>
      </c>
      <c r="P67" s="63">
        <f t="shared" si="31"/>
        <v>0</v>
      </c>
      <c r="Q67" s="63">
        <f t="shared" si="31"/>
        <v>0</v>
      </c>
      <c r="R67" s="63">
        <f t="shared" si="31"/>
        <v>0</v>
      </c>
      <c r="S67" s="63">
        <f t="shared" si="31"/>
        <v>0</v>
      </c>
      <c r="T67" s="63">
        <f t="shared" si="31"/>
        <v>0</v>
      </c>
      <c r="U67" s="63">
        <f t="shared" si="31"/>
        <v>0</v>
      </c>
      <c r="V67" s="63">
        <f t="shared" si="31"/>
        <v>0</v>
      </c>
      <c r="W67" s="63">
        <f t="shared" si="31"/>
        <v>0</v>
      </c>
      <c r="X67" s="63">
        <f t="shared" si="31"/>
        <v>0</v>
      </c>
      <c r="Y67" s="63">
        <f t="shared" si="31"/>
        <v>0</v>
      </c>
      <c r="Z67" s="63">
        <f t="shared" si="31"/>
        <v>0</v>
      </c>
      <c r="AA67" s="63">
        <f t="shared" si="31"/>
        <v>0</v>
      </c>
      <c r="AB67" s="63">
        <f t="shared" si="31"/>
        <v>0</v>
      </c>
      <c r="AC67" s="64">
        <f t="shared" si="31"/>
        <v>0</v>
      </c>
      <c r="AD67" s="64">
        <f t="shared" si="31"/>
        <v>0</v>
      </c>
      <c r="AE67" s="63">
        <f t="shared" si="31"/>
        <v>0</v>
      </c>
      <c r="AF67" s="63">
        <f t="shared" si="31"/>
        <v>0</v>
      </c>
      <c r="AG67" s="63">
        <f t="shared" si="31"/>
        <v>0</v>
      </c>
      <c r="AH67" s="63">
        <f t="shared" si="31"/>
        <v>0</v>
      </c>
      <c r="AI67" s="63">
        <f t="shared" si="31"/>
        <v>0</v>
      </c>
      <c r="AJ67" s="63">
        <f t="shared" si="31"/>
        <v>0</v>
      </c>
      <c r="AK67" s="63">
        <f t="shared" si="31"/>
        <v>0</v>
      </c>
      <c r="AL67" s="63">
        <f t="shared" si="31"/>
        <v>0</v>
      </c>
      <c r="AM67" s="63">
        <f t="shared" si="31"/>
        <v>0</v>
      </c>
      <c r="AN67" s="63">
        <f t="shared" si="31"/>
        <v>0</v>
      </c>
      <c r="AO67" s="63">
        <f t="shared" si="31"/>
        <v>0</v>
      </c>
      <c r="AP67" s="64">
        <f t="shared" si="31"/>
        <v>0</v>
      </c>
      <c r="AQ67" s="64">
        <f t="shared" si="31"/>
        <v>0</v>
      </c>
      <c r="AR67" s="63">
        <f t="shared" si="31"/>
        <v>0</v>
      </c>
      <c r="AS67" s="63">
        <f t="shared" si="31"/>
        <v>0</v>
      </c>
      <c r="AT67" s="63">
        <f t="shared" si="31"/>
        <v>0</v>
      </c>
      <c r="AU67" s="63">
        <f t="shared" si="31"/>
        <v>0</v>
      </c>
      <c r="AV67" s="63">
        <f t="shared" si="31"/>
        <v>0</v>
      </c>
      <c r="AW67" s="63">
        <f t="shared" si="31"/>
        <v>0</v>
      </c>
      <c r="AX67" s="63">
        <f t="shared" si="31"/>
        <v>0</v>
      </c>
      <c r="AY67" s="63">
        <f t="shared" si="31"/>
        <v>0</v>
      </c>
      <c r="AZ67" s="63">
        <f t="shared" si="31"/>
        <v>0</v>
      </c>
      <c r="BA67" s="63">
        <f t="shared" si="31"/>
        <v>0</v>
      </c>
      <c r="BB67" s="63">
        <f t="shared" si="31"/>
        <v>0</v>
      </c>
      <c r="BC67" s="63">
        <f t="shared" si="31"/>
        <v>0</v>
      </c>
      <c r="BD67" s="63">
        <f t="shared" si="31"/>
        <v>0</v>
      </c>
      <c r="BE67" s="63">
        <f t="shared" si="31"/>
        <v>0</v>
      </c>
      <c r="BF67" s="63">
        <f t="shared" si="31"/>
        <v>0</v>
      </c>
      <c r="BG67" s="63">
        <f t="shared" si="31"/>
        <v>0</v>
      </c>
      <c r="BH67" s="63">
        <f t="shared" si="31"/>
        <v>0</v>
      </c>
      <c r="BI67" s="63">
        <f t="shared" si="31"/>
        <v>0</v>
      </c>
      <c r="BJ67" s="63">
        <f t="shared" si="31"/>
        <v>0</v>
      </c>
      <c r="BK67" s="63">
        <f t="shared" si="31"/>
        <v>0</v>
      </c>
      <c r="BL67" s="63">
        <f t="shared" si="31"/>
        <v>1</v>
      </c>
      <c r="BM67" s="63">
        <f t="shared" si="31"/>
        <v>0</v>
      </c>
      <c r="BN67" s="63">
        <f t="shared" si="31"/>
        <v>0</v>
      </c>
      <c r="BO67" s="63">
        <f t="shared" ref="BO67" si="32">BO146/$BU146</f>
        <v>0</v>
      </c>
      <c r="BP67" s="63">
        <f t="shared" si="26"/>
        <v>0</v>
      </c>
      <c r="BQ67" s="63">
        <f t="shared" si="26"/>
        <v>0</v>
      </c>
      <c r="BR67" s="63">
        <f t="shared" si="26"/>
        <v>0</v>
      </c>
      <c r="BS67" s="63">
        <f t="shared" si="26"/>
        <v>0</v>
      </c>
      <c r="BT67" s="63">
        <f t="shared" si="26"/>
        <v>0</v>
      </c>
      <c r="BU67" s="63">
        <f t="shared" si="3"/>
        <v>1</v>
      </c>
    </row>
    <row r="68" spans="1:73" ht="8.25" customHeight="1" x14ac:dyDescent="0.25">
      <c r="A68" s="60">
        <v>8400</v>
      </c>
      <c r="B68" s="61" t="str">
        <f>IFERROR(INDEX(SCNtoISIC!$F:$F,MATCH($A68,SCNtoISIC!$C:$C,0)),0)</f>
        <v>ISIC 84</v>
      </c>
      <c r="C68" s="62" t="s">
        <v>275</v>
      </c>
      <c r="D68" s="63">
        <f t="shared" ref="D68:BO71" si="33">D147/$BU147</f>
        <v>0</v>
      </c>
      <c r="E68" s="63">
        <f t="shared" si="33"/>
        <v>0</v>
      </c>
      <c r="F68" s="63">
        <f t="shared" si="33"/>
        <v>0</v>
      </c>
      <c r="G68" s="63">
        <f t="shared" si="33"/>
        <v>0</v>
      </c>
      <c r="H68" s="63">
        <f t="shared" si="33"/>
        <v>0</v>
      </c>
      <c r="I68" s="63">
        <f t="shared" si="33"/>
        <v>0</v>
      </c>
      <c r="J68" s="63">
        <f t="shared" si="33"/>
        <v>0</v>
      </c>
      <c r="K68" s="63">
        <f t="shared" si="33"/>
        <v>0</v>
      </c>
      <c r="L68" s="63">
        <f t="shared" si="33"/>
        <v>0</v>
      </c>
      <c r="M68" s="63">
        <f t="shared" si="33"/>
        <v>0</v>
      </c>
      <c r="N68" s="63">
        <f t="shared" si="33"/>
        <v>0</v>
      </c>
      <c r="O68" s="63">
        <f t="shared" si="33"/>
        <v>0</v>
      </c>
      <c r="P68" s="63">
        <f t="shared" si="33"/>
        <v>0</v>
      </c>
      <c r="Q68" s="63">
        <f t="shared" si="33"/>
        <v>0</v>
      </c>
      <c r="R68" s="63">
        <f t="shared" si="33"/>
        <v>0</v>
      </c>
      <c r="S68" s="63">
        <f t="shared" si="33"/>
        <v>0</v>
      </c>
      <c r="T68" s="63">
        <f t="shared" si="33"/>
        <v>0</v>
      </c>
      <c r="U68" s="63">
        <f t="shared" si="33"/>
        <v>0</v>
      </c>
      <c r="V68" s="63">
        <f t="shared" si="33"/>
        <v>0</v>
      </c>
      <c r="W68" s="63">
        <f t="shared" si="33"/>
        <v>0</v>
      </c>
      <c r="X68" s="63">
        <f t="shared" si="33"/>
        <v>0</v>
      </c>
      <c r="Y68" s="63">
        <f t="shared" si="33"/>
        <v>0</v>
      </c>
      <c r="Z68" s="63">
        <f t="shared" si="33"/>
        <v>0</v>
      </c>
      <c r="AA68" s="63">
        <f t="shared" si="33"/>
        <v>0</v>
      </c>
      <c r="AB68" s="63">
        <f t="shared" si="33"/>
        <v>0</v>
      </c>
      <c r="AC68" s="64">
        <f t="shared" si="33"/>
        <v>0</v>
      </c>
      <c r="AD68" s="64">
        <f t="shared" si="33"/>
        <v>0</v>
      </c>
      <c r="AE68" s="63">
        <f t="shared" si="33"/>
        <v>0</v>
      </c>
      <c r="AF68" s="63">
        <f t="shared" si="33"/>
        <v>0</v>
      </c>
      <c r="AG68" s="63">
        <f t="shared" si="33"/>
        <v>0</v>
      </c>
      <c r="AH68" s="63">
        <f t="shared" si="33"/>
        <v>0</v>
      </c>
      <c r="AI68" s="63">
        <f t="shared" si="33"/>
        <v>0</v>
      </c>
      <c r="AJ68" s="63">
        <f t="shared" si="33"/>
        <v>0</v>
      </c>
      <c r="AK68" s="63">
        <f t="shared" si="33"/>
        <v>0</v>
      </c>
      <c r="AL68" s="63">
        <f t="shared" si="33"/>
        <v>0</v>
      </c>
      <c r="AM68" s="63">
        <f t="shared" si="33"/>
        <v>0</v>
      </c>
      <c r="AN68" s="63">
        <f t="shared" si="33"/>
        <v>0</v>
      </c>
      <c r="AO68" s="63">
        <f t="shared" si="33"/>
        <v>0</v>
      </c>
      <c r="AP68" s="64">
        <f t="shared" si="33"/>
        <v>0</v>
      </c>
      <c r="AQ68" s="64">
        <f t="shared" si="33"/>
        <v>0</v>
      </c>
      <c r="AR68" s="63">
        <f t="shared" si="33"/>
        <v>0</v>
      </c>
      <c r="AS68" s="63">
        <f t="shared" si="33"/>
        <v>0</v>
      </c>
      <c r="AT68" s="63">
        <f t="shared" si="33"/>
        <v>0</v>
      </c>
      <c r="AU68" s="63">
        <f t="shared" si="33"/>
        <v>0</v>
      </c>
      <c r="AV68" s="63">
        <f t="shared" si="33"/>
        <v>0</v>
      </c>
      <c r="AW68" s="63">
        <f t="shared" si="33"/>
        <v>0</v>
      </c>
      <c r="AX68" s="63">
        <f t="shared" si="33"/>
        <v>0</v>
      </c>
      <c r="AY68" s="63">
        <f t="shared" si="33"/>
        <v>0</v>
      </c>
      <c r="AZ68" s="63">
        <f t="shared" si="33"/>
        <v>0</v>
      </c>
      <c r="BA68" s="63">
        <f t="shared" si="33"/>
        <v>0</v>
      </c>
      <c r="BB68" s="63">
        <f t="shared" si="33"/>
        <v>0</v>
      </c>
      <c r="BC68" s="63">
        <f t="shared" si="33"/>
        <v>0</v>
      </c>
      <c r="BD68" s="63">
        <f t="shared" si="33"/>
        <v>0</v>
      </c>
      <c r="BE68" s="63">
        <f t="shared" si="33"/>
        <v>0</v>
      </c>
      <c r="BF68" s="63">
        <f t="shared" si="33"/>
        <v>0</v>
      </c>
      <c r="BG68" s="63">
        <f t="shared" si="33"/>
        <v>0</v>
      </c>
      <c r="BH68" s="63">
        <f t="shared" si="33"/>
        <v>0</v>
      </c>
      <c r="BI68" s="63">
        <f t="shared" si="33"/>
        <v>0</v>
      </c>
      <c r="BJ68" s="63">
        <f t="shared" si="33"/>
        <v>0</v>
      </c>
      <c r="BK68" s="63">
        <f t="shared" si="33"/>
        <v>0</v>
      </c>
      <c r="BL68" s="63">
        <f t="shared" si="33"/>
        <v>0</v>
      </c>
      <c r="BM68" s="63">
        <f t="shared" si="33"/>
        <v>1</v>
      </c>
      <c r="BN68" s="63">
        <f t="shared" si="33"/>
        <v>0</v>
      </c>
      <c r="BO68" s="63">
        <f t="shared" si="33"/>
        <v>0</v>
      </c>
      <c r="BP68" s="63">
        <f t="shared" si="26"/>
        <v>0</v>
      </c>
      <c r="BQ68" s="63">
        <f t="shared" si="26"/>
        <v>0</v>
      </c>
      <c r="BR68" s="63">
        <f t="shared" si="26"/>
        <v>0</v>
      </c>
      <c r="BS68" s="63">
        <f t="shared" si="26"/>
        <v>0</v>
      </c>
      <c r="BT68" s="63">
        <f t="shared" si="26"/>
        <v>0</v>
      </c>
      <c r="BU68" s="63">
        <f t="shared" si="3"/>
        <v>1</v>
      </c>
    </row>
    <row r="69" spans="1:73" ht="8.25" customHeight="1" x14ac:dyDescent="0.25">
      <c r="A69" s="60">
        <v>8591</v>
      </c>
      <c r="B69" s="61" t="str">
        <f>IFERROR(INDEX(SCNtoISIC!$F:$F,MATCH($A69,SCNtoISIC!$C:$C,0)),0)</f>
        <v>ISIC 85</v>
      </c>
      <c r="C69" s="62" t="s">
        <v>276</v>
      </c>
      <c r="D69" s="63">
        <f t="shared" si="33"/>
        <v>0</v>
      </c>
      <c r="E69" s="63">
        <f t="shared" si="33"/>
        <v>0</v>
      </c>
      <c r="F69" s="63">
        <f t="shared" si="33"/>
        <v>0</v>
      </c>
      <c r="G69" s="63">
        <f t="shared" si="33"/>
        <v>0</v>
      </c>
      <c r="H69" s="63">
        <f t="shared" si="33"/>
        <v>0</v>
      </c>
      <c r="I69" s="63">
        <f t="shared" si="33"/>
        <v>0</v>
      </c>
      <c r="J69" s="63">
        <f t="shared" si="33"/>
        <v>0</v>
      </c>
      <c r="K69" s="63">
        <f t="shared" si="33"/>
        <v>0</v>
      </c>
      <c r="L69" s="63">
        <f t="shared" si="33"/>
        <v>0</v>
      </c>
      <c r="M69" s="63">
        <f t="shared" si="33"/>
        <v>0</v>
      </c>
      <c r="N69" s="63">
        <f t="shared" si="33"/>
        <v>0</v>
      </c>
      <c r="O69" s="63">
        <f t="shared" si="33"/>
        <v>0</v>
      </c>
      <c r="P69" s="63">
        <f t="shared" si="33"/>
        <v>0</v>
      </c>
      <c r="Q69" s="63">
        <f t="shared" si="33"/>
        <v>0</v>
      </c>
      <c r="R69" s="63">
        <f t="shared" si="33"/>
        <v>0</v>
      </c>
      <c r="S69" s="63">
        <f t="shared" si="33"/>
        <v>0</v>
      </c>
      <c r="T69" s="63">
        <f t="shared" si="33"/>
        <v>0</v>
      </c>
      <c r="U69" s="63">
        <f t="shared" si="33"/>
        <v>0</v>
      </c>
      <c r="V69" s="63">
        <f t="shared" si="33"/>
        <v>0</v>
      </c>
      <c r="W69" s="63">
        <f t="shared" si="33"/>
        <v>0</v>
      </c>
      <c r="X69" s="63">
        <f t="shared" si="33"/>
        <v>0</v>
      </c>
      <c r="Y69" s="63">
        <f t="shared" si="33"/>
        <v>0</v>
      </c>
      <c r="Z69" s="63">
        <f t="shared" si="33"/>
        <v>0</v>
      </c>
      <c r="AA69" s="63">
        <f t="shared" si="33"/>
        <v>0</v>
      </c>
      <c r="AB69" s="63">
        <f t="shared" si="33"/>
        <v>0</v>
      </c>
      <c r="AC69" s="64">
        <f t="shared" si="33"/>
        <v>0</v>
      </c>
      <c r="AD69" s="64">
        <f t="shared" si="33"/>
        <v>0</v>
      </c>
      <c r="AE69" s="63">
        <f t="shared" si="33"/>
        <v>0</v>
      </c>
      <c r="AF69" s="63">
        <f t="shared" si="33"/>
        <v>0</v>
      </c>
      <c r="AG69" s="63">
        <f t="shared" si="33"/>
        <v>0</v>
      </c>
      <c r="AH69" s="63">
        <f t="shared" si="33"/>
        <v>0</v>
      </c>
      <c r="AI69" s="63">
        <f t="shared" si="33"/>
        <v>0</v>
      </c>
      <c r="AJ69" s="63">
        <f t="shared" si="33"/>
        <v>0</v>
      </c>
      <c r="AK69" s="63">
        <f t="shared" si="33"/>
        <v>0</v>
      </c>
      <c r="AL69" s="63">
        <f t="shared" si="33"/>
        <v>0</v>
      </c>
      <c r="AM69" s="63">
        <f t="shared" si="33"/>
        <v>0</v>
      </c>
      <c r="AN69" s="63">
        <f t="shared" si="33"/>
        <v>0</v>
      </c>
      <c r="AO69" s="63">
        <f t="shared" si="33"/>
        <v>0</v>
      </c>
      <c r="AP69" s="64">
        <f t="shared" si="33"/>
        <v>0</v>
      </c>
      <c r="AQ69" s="64">
        <f t="shared" si="33"/>
        <v>0</v>
      </c>
      <c r="AR69" s="63">
        <f t="shared" si="33"/>
        <v>0</v>
      </c>
      <c r="AS69" s="63">
        <f t="shared" si="33"/>
        <v>0</v>
      </c>
      <c r="AT69" s="63">
        <f t="shared" si="33"/>
        <v>0</v>
      </c>
      <c r="AU69" s="63">
        <f t="shared" si="33"/>
        <v>0</v>
      </c>
      <c r="AV69" s="63">
        <f t="shared" si="33"/>
        <v>0</v>
      </c>
      <c r="AW69" s="63">
        <f t="shared" si="33"/>
        <v>0</v>
      </c>
      <c r="AX69" s="63">
        <f t="shared" si="33"/>
        <v>0</v>
      </c>
      <c r="AY69" s="63">
        <f t="shared" si="33"/>
        <v>0</v>
      </c>
      <c r="AZ69" s="63">
        <f t="shared" si="33"/>
        <v>0</v>
      </c>
      <c r="BA69" s="63">
        <f t="shared" si="33"/>
        <v>0</v>
      </c>
      <c r="BB69" s="63">
        <f t="shared" si="33"/>
        <v>0</v>
      </c>
      <c r="BC69" s="63">
        <f t="shared" si="33"/>
        <v>0</v>
      </c>
      <c r="BD69" s="63">
        <f t="shared" si="33"/>
        <v>0</v>
      </c>
      <c r="BE69" s="63">
        <f t="shared" si="33"/>
        <v>0</v>
      </c>
      <c r="BF69" s="63">
        <f t="shared" si="33"/>
        <v>0</v>
      </c>
      <c r="BG69" s="63">
        <f t="shared" si="33"/>
        <v>0</v>
      </c>
      <c r="BH69" s="63">
        <f t="shared" si="33"/>
        <v>0</v>
      </c>
      <c r="BI69" s="63">
        <f t="shared" si="33"/>
        <v>0</v>
      </c>
      <c r="BJ69" s="63">
        <f t="shared" si="33"/>
        <v>0</v>
      </c>
      <c r="BK69" s="63">
        <f t="shared" si="33"/>
        <v>0</v>
      </c>
      <c r="BL69" s="63">
        <f t="shared" si="33"/>
        <v>0</v>
      </c>
      <c r="BM69" s="63">
        <f t="shared" si="33"/>
        <v>0</v>
      </c>
      <c r="BN69" s="63">
        <f t="shared" si="33"/>
        <v>1</v>
      </c>
      <c r="BO69" s="63">
        <f t="shared" si="33"/>
        <v>0</v>
      </c>
      <c r="BP69" s="63">
        <f t="shared" si="26"/>
        <v>0</v>
      </c>
      <c r="BQ69" s="63">
        <f t="shared" si="26"/>
        <v>0</v>
      </c>
      <c r="BR69" s="63">
        <f t="shared" si="26"/>
        <v>0</v>
      </c>
      <c r="BS69" s="63">
        <f t="shared" si="26"/>
        <v>0</v>
      </c>
      <c r="BT69" s="63">
        <f t="shared" si="26"/>
        <v>0</v>
      </c>
      <c r="BU69" s="63">
        <f t="shared" si="3"/>
        <v>1</v>
      </c>
    </row>
    <row r="70" spans="1:73" ht="8.25" customHeight="1" x14ac:dyDescent="0.25">
      <c r="A70" s="60">
        <v>8592</v>
      </c>
      <c r="B70" s="61" t="str">
        <f>IFERROR(INDEX(SCNtoISIC!$F:$F,MATCH($A70,SCNtoISIC!$C:$C,0)),0)</f>
        <v>ISIC 85</v>
      </c>
      <c r="C70" s="69" t="s">
        <v>277</v>
      </c>
      <c r="D70" s="64">
        <f t="shared" si="33"/>
        <v>0</v>
      </c>
      <c r="E70" s="64">
        <f t="shared" si="33"/>
        <v>0</v>
      </c>
      <c r="F70" s="64">
        <f t="shared" si="33"/>
        <v>0</v>
      </c>
      <c r="G70" s="64">
        <f t="shared" si="33"/>
        <v>0</v>
      </c>
      <c r="H70" s="64">
        <f t="shared" si="33"/>
        <v>0</v>
      </c>
      <c r="I70" s="64">
        <f t="shared" si="33"/>
        <v>8.8211425143784628E-6</v>
      </c>
      <c r="J70" s="64">
        <f t="shared" si="33"/>
        <v>0</v>
      </c>
      <c r="K70" s="64">
        <f t="shared" si="33"/>
        <v>0</v>
      </c>
      <c r="L70" s="64">
        <f t="shared" si="33"/>
        <v>0</v>
      </c>
      <c r="M70" s="64">
        <f t="shared" si="33"/>
        <v>0</v>
      </c>
      <c r="N70" s="64">
        <f t="shared" si="33"/>
        <v>0</v>
      </c>
      <c r="O70" s="64">
        <f t="shared" si="33"/>
        <v>0</v>
      </c>
      <c r="P70" s="64">
        <f t="shared" si="33"/>
        <v>0</v>
      </c>
      <c r="Q70" s="64">
        <f t="shared" si="33"/>
        <v>0</v>
      </c>
      <c r="R70" s="64">
        <f t="shared" si="33"/>
        <v>0</v>
      </c>
      <c r="S70" s="64">
        <f t="shared" si="33"/>
        <v>0</v>
      </c>
      <c r="T70" s="64">
        <f t="shared" si="33"/>
        <v>0</v>
      </c>
      <c r="U70" s="64">
        <f t="shared" si="33"/>
        <v>0</v>
      </c>
      <c r="V70" s="64">
        <f t="shared" si="33"/>
        <v>0</v>
      </c>
      <c r="W70" s="64">
        <f t="shared" si="33"/>
        <v>0</v>
      </c>
      <c r="X70" s="64">
        <f t="shared" si="33"/>
        <v>0</v>
      </c>
      <c r="Y70" s="64">
        <f t="shared" si="33"/>
        <v>0</v>
      </c>
      <c r="Z70" s="64">
        <f t="shared" si="33"/>
        <v>0</v>
      </c>
      <c r="AA70" s="64">
        <f t="shared" si="33"/>
        <v>0</v>
      </c>
      <c r="AB70" s="64">
        <f t="shared" si="33"/>
        <v>0</v>
      </c>
      <c r="AC70" s="64">
        <f t="shared" si="33"/>
        <v>0</v>
      </c>
      <c r="AD70" s="64">
        <f t="shared" si="33"/>
        <v>0</v>
      </c>
      <c r="AE70" s="64">
        <f t="shared" si="33"/>
        <v>8.8211425143784628E-6</v>
      </c>
      <c r="AF70" s="64">
        <f t="shared" si="33"/>
        <v>8.8211425143784628E-6</v>
      </c>
      <c r="AG70" s="64">
        <f t="shared" si="33"/>
        <v>0</v>
      </c>
      <c r="AH70" s="64">
        <f t="shared" si="33"/>
        <v>0</v>
      </c>
      <c r="AI70" s="64">
        <f t="shared" si="33"/>
        <v>0</v>
      </c>
      <c r="AJ70" s="64">
        <f t="shared" si="33"/>
        <v>0</v>
      </c>
      <c r="AK70" s="64">
        <f t="shared" si="33"/>
        <v>8.8211425143784628E-6</v>
      </c>
      <c r="AL70" s="64">
        <f t="shared" si="33"/>
        <v>0</v>
      </c>
      <c r="AM70" s="64">
        <f t="shared" si="33"/>
        <v>0</v>
      </c>
      <c r="AN70" s="64">
        <f t="shared" si="33"/>
        <v>0</v>
      </c>
      <c r="AO70" s="64">
        <f t="shared" si="33"/>
        <v>0</v>
      </c>
      <c r="AP70" s="64">
        <f t="shared" si="33"/>
        <v>5.8807616762523082E-6</v>
      </c>
      <c r="AQ70" s="64">
        <f t="shared" si="33"/>
        <v>2.9403808381261541E-6</v>
      </c>
      <c r="AR70" s="64">
        <f t="shared" si="33"/>
        <v>0</v>
      </c>
      <c r="AS70" s="64">
        <f t="shared" si="33"/>
        <v>0</v>
      </c>
      <c r="AT70" s="64">
        <f t="shared" si="33"/>
        <v>4.4105712571892312E-5</v>
      </c>
      <c r="AU70" s="64">
        <f t="shared" si="33"/>
        <v>6.1747997600649241E-5</v>
      </c>
      <c r="AV70" s="64">
        <f t="shared" si="33"/>
        <v>8.8211425143784628E-6</v>
      </c>
      <c r="AW70" s="64">
        <f t="shared" si="33"/>
        <v>0</v>
      </c>
      <c r="AX70" s="64">
        <f t="shared" si="33"/>
        <v>1.7642285028756926E-5</v>
      </c>
      <c r="AY70" s="64">
        <f t="shared" si="33"/>
        <v>0</v>
      </c>
      <c r="AZ70" s="64">
        <f t="shared" si="33"/>
        <v>0</v>
      </c>
      <c r="BA70" s="64">
        <f t="shared" si="33"/>
        <v>0</v>
      </c>
      <c r="BB70" s="64">
        <f t="shared" si="33"/>
        <v>0</v>
      </c>
      <c r="BC70" s="64">
        <f t="shared" si="33"/>
        <v>0</v>
      </c>
      <c r="BD70" s="64">
        <f t="shared" si="33"/>
        <v>0</v>
      </c>
      <c r="BE70" s="64">
        <f t="shared" si="33"/>
        <v>1.2349599520129848E-4</v>
      </c>
      <c r="BF70" s="64">
        <f t="shared" si="33"/>
        <v>0</v>
      </c>
      <c r="BG70" s="64">
        <f t="shared" si="33"/>
        <v>2.7345541794573231E-4</v>
      </c>
      <c r="BH70" s="64">
        <f t="shared" si="33"/>
        <v>8.8211425143784628E-6</v>
      </c>
      <c r="BI70" s="64">
        <f t="shared" si="33"/>
        <v>4.4105712571892312E-5</v>
      </c>
      <c r="BJ70" s="64">
        <f t="shared" si="33"/>
        <v>0</v>
      </c>
      <c r="BK70" s="64">
        <f t="shared" si="33"/>
        <v>8.8211425143784624E-5</v>
      </c>
      <c r="BL70" s="64">
        <f t="shared" si="33"/>
        <v>8.8211425143784628E-6</v>
      </c>
      <c r="BM70" s="64">
        <f t="shared" si="33"/>
        <v>2.6745704103595499E-2</v>
      </c>
      <c r="BN70" s="64">
        <f t="shared" si="33"/>
        <v>6.9775237288733638E-3</v>
      </c>
      <c r="BO70" s="64">
        <f t="shared" si="33"/>
        <v>0.9654916904837515</v>
      </c>
      <c r="BP70" s="64">
        <f t="shared" si="26"/>
        <v>3.5284570057513851E-5</v>
      </c>
      <c r="BQ70" s="64">
        <f t="shared" si="26"/>
        <v>0</v>
      </c>
      <c r="BR70" s="64">
        <f t="shared" si="26"/>
        <v>0</v>
      </c>
      <c r="BS70" s="64">
        <f t="shared" si="26"/>
        <v>2.6463427543135387E-5</v>
      </c>
      <c r="BT70" s="64">
        <f t="shared" si="26"/>
        <v>0</v>
      </c>
      <c r="BU70" s="64">
        <f t="shared" si="3"/>
        <v>1</v>
      </c>
    </row>
    <row r="71" spans="1:73" ht="8.25" customHeight="1" x14ac:dyDescent="0.25">
      <c r="A71" s="60">
        <v>8691</v>
      </c>
      <c r="B71" s="61" t="str">
        <f>IFERROR(INDEX(SCNtoISIC!$F:$F,MATCH($A71,SCNtoISIC!$C:$C,0)),0)</f>
        <v>ISIC 86T88</v>
      </c>
      <c r="C71" s="43" t="s">
        <v>278</v>
      </c>
      <c r="D71" s="65">
        <f t="shared" si="33"/>
        <v>0</v>
      </c>
      <c r="E71" s="65">
        <f t="shared" si="33"/>
        <v>0</v>
      </c>
      <c r="F71" s="65">
        <f t="shared" si="33"/>
        <v>0</v>
      </c>
      <c r="G71" s="65">
        <f t="shared" si="33"/>
        <v>0</v>
      </c>
      <c r="H71" s="65">
        <f t="shared" si="33"/>
        <v>0</v>
      </c>
      <c r="I71" s="65">
        <f t="shared" si="33"/>
        <v>0</v>
      </c>
      <c r="J71" s="65">
        <f t="shared" si="33"/>
        <v>0</v>
      </c>
      <c r="K71" s="65">
        <f t="shared" si="33"/>
        <v>0</v>
      </c>
      <c r="L71" s="65">
        <f t="shared" si="33"/>
        <v>0</v>
      </c>
      <c r="M71" s="65">
        <f t="shared" si="33"/>
        <v>0</v>
      </c>
      <c r="N71" s="65">
        <f t="shared" si="33"/>
        <v>0</v>
      </c>
      <c r="O71" s="65">
        <f t="shared" si="33"/>
        <v>0</v>
      </c>
      <c r="P71" s="65">
        <f t="shared" si="33"/>
        <v>0</v>
      </c>
      <c r="Q71" s="65">
        <f t="shared" si="33"/>
        <v>0</v>
      </c>
      <c r="R71" s="65">
        <f t="shared" si="33"/>
        <v>0</v>
      </c>
      <c r="S71" s="65">
        <f t="shared" si="33"/>
        <v>0</v>
      </c>
      <c r="T71" s="65">
        <f t="shared" si="33"/>
        <v>0</v>
      </c>
      <c r="U71" s="65">
        <f t="shared" si="33"/>
        <v>0</v>
      </c>
      <c r="V71" s="65">
        <f t="shared" si="33"/>
        <v>0</v>
      </c>
      <c r="W71" s="65">
        <f t="shared" si="33"/>
        <v>0</v>
      </c>
      <c r="X71" s="65">
        <f t="shared" si="33"/>
        <v>0</v>
      </c>
      <c r="Y71" s="65">
        <f t="shared" si="33"/>
        <v>0</v>
      </c>
      <c r="Z71" s="65">
        <f t="shared" si="33"/>
        <v>0</v>
      </c>
      <c r="AA71" s="65">
        <f t="shared" si="33"/>
        <v>0</v>
      </c>
      <c r="AB71" s="65">
        <f t="shared" si="33"/>
        <v>0</v>
      </c>
      <c r="AC71" s="64">
        <f t="shared" si="33"/>
        <v>0</v>
      </c>
      <c r="AD71" s="64">
        <f t="shared" si="33"/>
        <v>0</v>
      </c>
      <c r="AE71" s="65">
        <f t="shared" si="33"/>
        <v>0</v>
      </c>
      <c r="AF71" s="65">
        <f t="shared" si="33"/>
        <v>0</v>
      </c>
      <c r="AG71" s="65">
        <f t="shared" si="33"/>
        <v>0</v>
      </c>
      <c r="AH71" s="65">
        <f t="shared" si="33"/>
        <v>0</v>
      </c>
      <c r="AI71" s="65">
        <f t="shared" si="33"/>
        <v>0</v>
      </c>
      <c r="AJ71" s="65">
        <f t="shared" si="33"/>
        <v>0</v>
      </c>
      <c r="AK71" s="65">
        <f t="shared" si="33"/>
        <v>0</v>
      </c>
      <c r="AL71" s="65">
        <f t="shared" si="33"/>
        <v>0</v>
      </c>
      <c r="AM71" s="65">
        <f t="shared" si="33"/>
        <v>0</v>
      </c>
      <c r="AN71" s="65">
        <f t="shared" si="33"/>
        <v>0</v>
      </c>
      <c r="AO71" s="65">
        <f t="shared" si="33"/>
        <v>0</v>
      </c>
      <c r="AP71" s="64">
        <f t="shared" si="33"/>
        <v>0</v>
      </c>
      <c r="AQ71" s="64">
        <f t="shared" si="33"/>
        <v>0</v>
      </c>
      <c r="AR71" s="65">
        <f t="shared" si="33"/>
        <v>0</v>
      </c>
      <c r="AS71" s="65">
        <f t="shared" si="33"/>
        <v>0</v>
      </c>
      <c r="AT71" s="65">
        <f t="shared" si="33"/>
        <v>0</v>
      </c>
      <c r="AU71" s="65">
        <f t="shared" si="33"/>
        <v>0</v>
      </c>
      <c r="AV71" s="65">
        <f t="shared" si="33"/>
        <v>0</v>
      </c>
      <c r="AW71" s="65">
        <f t="shared" si="33"/>
        <v>0</v>
      </c>
      <c r="AX71" s="65">
        <f t="shared" si="33"/>
        <v>0</v>
      </c>
      <c r="AY71" s="65">
        <f t="shared" si="33"/>
        <v>0</v>
      </c>
      <c r="AZ71" s="65">
        <f t="shared" si="33"/>
        <v>0</v>
      </c>
      <c r="BA71" s="65">
        <f t="shared" si="33"/>
        <v>0</v>
      </c>
      <c r="BB71" s="65">
        <f t="shared" si="33"/>
        <v>0</v>
      </c>
      <c r="BC71" s="65">
        <f t="shared" si="33"/>
        <v>0</v>
      </c>
      <c r="BD71" s="65">
        <f t="shared" si="33"/>
        <v>0</v>
      </c>
      <c r="BE71" s="65">
        <f t="shared" si="33"/>
        <v>0</v>
      </c>
      <c r="BF71" s="65">
        <f t="shared" si="33"/>
        <v>0</v>
      </c>
      <c r="BG71" s="65">
        <f t="shared" si="33"/>
        <v>0</v>
      </c>
      <c r="BH71" s="65">
        <f t="shared" si="33"/>
        <v>0</v>
      </c>
      <c r="BI71" s="65">
        <f t="shared" si="33"/>
        <v>0</v>
      </c>
      <c r="BJ71" s="65">
        <f t="shared" si="33"/>
        <v>0</v>
      </c>
      <c r="BK71" s="65">
        <f t="shared" si="33"/>
        <v>0</v>
      </c>
      <c r="BL71" s="65">
        <f t="shared" si="33"/>
        <v>0</v>
      </c>
      <c r="BM71" s="65">
        <f t="shared" si="33"/>
        <v>0</v>
      </c>
      <c r="BN71" s="65">
        <f t="shared" si="33"/>
        <v>0</v>
      </c>
      <c r="BO71" s="65">
        <f t="shared" ref="BO71:BT75" si="34">BO150/$BU150</f>
        <v>0</v>
      </c>
      <c r="BP71" s="65">
        <f t="shared" si="34"/>
        <v>1</v>
      </c>
      <c r="BQ71" s="65">
        <f t="shared" si="34"/>
        <v>0</v>
      </c>
      <c r="BR71" s="65">
        <f t="shared" si="34"/>
        <v>0</v>
      </c>
      <c r="BS71" s="65">
        <f t="shared" si="34"/>
        <v>0</v>
      </c>
      <c r="BT71" s="65">
        <f t="shared" si="34"/>
        <v>0</v>
      </c>
      <c r="BU71" s="65">
        <f t="shared" si="3"/>
        <v>1</v>
      </c>
    </row>
    <row r="72" spans="1:73" ht="8.25" customHeight="1" x14ac:dyDescent="0.25">
      <c r="A72" s="60">
        <v>8692</v>
      </c>
      <c r="B72" s="61" t="str">
        <f>IFERROR(INDEX(SCNtoISIC!$F:$F,MATCH($A72,SCNtoISIC!$C:$C,0)),0)</f>
        <v>ISIC 86T88</v>
      </c>
      <c r="C72" s="43" t="s">
        <v>279</v>
      </c>
      <c r="D72" s="65">
        <f t="shared" ref="D72:BO75" si="35">D151/$BU151</f>
        <v>0</v>
      </c>
      <c r="E72" s="65">
        <f t="shared" si="35"/>
        <v>0</v>
      </c>
      <c r="F72" s="65">
        <f t="shared" si="35"/>
        <v>0</v>
      </c>
      <c r="G72" s="65">
        <f t="shared" si="35"/>
        <v>0</v>
      </c>
      <c r="H72" s="65">
        <f t="shared" si="35"/>
        <v>0</v>
      </c>
      <c r="I72" s="65">
        <f t="shared" si="35"/>
        <v>0</v>
      </c>
      <c r="J72" s="65">
        <f t="shared" si="35"/>
        <v>0</v>
      </c>
      <c r="K72" s="65">
        <f t="shared" si="35"/>
        <v>0</v>
      </c>
      <c r="L72" s="65">
        <f t="shared" si="35"/>
        <v>0</v>
      </c>
      <c r="M72" s="65">
        <f t="shared" si="35"/>
        <v>0</v>
      </c>
      <c r="N72" s="65">
        <f t="shared" si="35"/>
        <v>0</v>
      </c>
      <c r="O72" s="65">
        <f t="shared" si="35"/>
        <v>0</v>
      </c>
      <c r="P72" s="65">
        <f t="shared" si="35"/>
        <v>0</v>
      </c>
      <c r="Q72" s="65">
        <f t="shared" si="35"/>
        <v>0</v>
      </c>
      <c r="R72" s="65">
        <f t="shared" si="35"/>
        <v>0</v>
      </c>
      <c r="S72" s="65">
        <f t="shared" si="35"/>
        <v>0</v>
      </c>
      <c r="T72" s="65">
        <f t="shared" si="35"/>
        <v>0</v>
      </c>
      <c r="U72" s="65">
        <f t="shared" si="35"/>
        <v>0</v>
      </c>
      <c r="V72" s="65">
        <f t="shared" si="35"/>
        <v>0</v>
      </c>
      <c r="W72" s="65">
        <f t="shared" si="35"/>
        <v>0</v>
      </c>
      <c r="X72" s="65">
        <f t="shared" si="35"/>
        <v>0</v>
      </c>
      <c r="Y72" s="65">
        <f t="shared" si="35"/>
        <v>0</v>
      </c>
      <c r="Z72" s="65">
        <f t="shared" si="35"/>
        <v>0</v>
      </c>
      <c r="AA72" s="65">
        <f t="shared" si="35"/>
        <v>0</v>
      </c>
      <c r="AB72" s="65">
        <f t="shared" si="35"/>
        <v>0</v>
      </c>
      <c r="AC72" s="64">
        <f t="shared" si="35"/>
        <v>0</v>
      </c>
      <c r="AD72" s="64">
        <f t="shared" si="35"/>
        <v>0</v>
      </c>
      <c r="AE72" s="65">
        <f t="shared" si="35"/>
        <v>0</v>
      </c>
      <c r="AF72" s="65">
        <f t="shared" si="35"/>
        <v>0</v>
      </c>
      <c r="AG72" s="65">
        <f t="shared" si="35"/>
        <v>0</v>
      </c>
      <c r="AH72" s="65">
        <f t="shared" si="35"/>
        <v>0</v>
      </c>
      <c r="AI72" s="65">
        <f t="shared" si="35"/>
        <v>0</v>
      </c>
      <c r="AJ72" s="65">
        <f t="shared" si="35"/>
        <v>0</v>
      </c>
      <c r="AK72" s="65">
        <f t="shared" si="35"/>
        <v>0</v>
      </c>
      <c r="AL72" s="65">
        <f t="shared" si="35"/>
        <v>0</v>
      </c>
      <c r="AM72" s="65">
        <f t="shared" si="35"/>
        <v>0</v>
      </c>
      <c r="AN72" s="65">
        <f t="shared" si="35"/>
        <v>0</v>
      </c>
      <c r="AO72" s="65">
        <f t="shared" si="35"/>
        <v>0</v>
      </c>
      <c r="AP72" s="64">
        <f t="shared" si="35"/>
        <v>0</v>
      </c>
      <c r="AQ72" s="64">
        <f t="shared" si="35"/>
        <v>0</v>
      </c>
      <c r="AR72" s="65">
        <f t="shared" si="35"/>
        <v>0</v>
      </c>
      <c r="AS72" s="65">
        <f t="shared" si="35"/>
        <v>0</v>
      </c>
      <c r="AT72" s="65">
        <f t="shared" si="35"/>
        <v>0</v>
      </c>
      <c r="AU72" s="65">
        <f t="shared" si="35"/>
        <v>0</v>
      </c>
      <c r="AV72" s="65">
        <f t="shared" si="35"/>
        <v>0</v>
      </c>
      <c r="AW72" s="65">
        <f t="shared" si="35"/>
        <v>0</v>
      </c>
      <c r="AX72" s="65">
        <f t="shared" si="35"/>
        <v>0</v>
      </c>
      <c r="AY72" s="65">
        <f t="shared" si="35"/>
        <v>0</v>
      </c>
      <c r="AZ72" s="65">
        <f t="shared" si="35"/>
        <v>0</v>
      </c>
      <c r="BA72" s="65">
        <f t="shared" si="35"/>
        <v>0</v>
      </c>
      <c r="BB72" s="65">
        <f t="shared" si="35"/>
        <v>0</v>
      </c>
      <c r="BC72" s="65">
        <f t="shared" si="35"/>
        <v>0</v>
      </c>
      <c r="BD72" s="65">
        <f t="shared" si="35"/>
        <v>0</v>
      </c>
      <c r="BE72" s="65">
        <f t="shared" si="35"/>
        <v>0</v>
      </c>
      <c r="BF72" s="65">
        <f t="shared" si="35"/>
        <v>0</v>
      </c>
      <c r="BG72" s="65">
        <f t="shared" si="35"/>
        <v>0</v>
      </c>
      <c r="BH72" s="65">
        <f t="shared" si="35"/>
        <v>0</v>
      </c>
      <c r="BI72" s="65">
        <f t="shared" si="35"/>
        <v>0</v>
      </c>
      <c r="BJ72" s="65">
        <f t="shared" si="35"/>
        <v>0</v>
      </c>
      <c r="BK72" s="65">
        <f t="shared" si="35"/>
        <v>0</v>
      </c>
      <c r="BL72" s="65">
        <f t="shared" si="35"/>
        <v>0</v>
      </c>
      <c r="BM72" s="65">
        <f t="shared" si="35"/>
        <v>2.5694027694427774E-3</v>
      </c>
      <c r="BN72" s="65">
        <f t="shared" si="35"/>
        <v>1.0579893756529084E-3</v>
      </c>
      <c r="BO72" s="65">
        <f t="shared" si="35"/>
        <v>0</v>
      </c>
      <c r="BP72" s="65">
        <f t="shared" si="34"/>
        <v>9.4374430441643876E-3</v>
      </c>
      <c r="BQ72" s="65">
        <f t="shared" si="34"/>
        <v>0.98693516481073995</v>
      </c>
      <c r="BR72" s="65">
        <f t="shared" si="34"/>
        <v>0</v>
      </c>
      <c r="BS72" s="65">
        <f t="shared" si="34"/>
        <v>0</v>
      </c>
      <c r="BT72" s="65">
        <f t="shared" si="34"/>
        <v>0</v>
      </c>
      <c r="BU72" s="65">
        <f t="shared" ref="BU72:BU75" si="36">SUM(D72:BT72)</f>
        <v>1</v>
      </c>
    </row>
    <row r="73" spans="1:73" ht="8.25" customHeight="1" x14ac:dyDescent="0.25">
      <c r="A73" s="60">
        <v>9080</v>
      </c>
      <c r="B73" s="61" t="str">
        <f>IFERROR(INDEX(SCNtoISIC!$F:$F,MATCH($A73,SCNtoISIC!$C:$C,0)),0)</f>
        <v>ISIC 90T96</v>
      </c>
      <c r="C73" s="43" t="s">
        <v>280</v>
      </c>
      <c r="D73" s="65">
        <f t="shared" si="35"/>
        <v>0</v>
      </c>
      <c r="E73" s="65">
        <f t="shared" si="35"/>
        <v>0</v>
      </c>
      <c r="F73" s="65">
        <f t="shared" si="35"/>
        <v>0</v>
      </c>
      <c r="G73" s="65">
        <f t="shared" si="35"/>
        <v>0</v>
      </c>
      <c r="H73" s="65">
        <f t="shared" si="35"/>
        <v>0</v>
      </c>
      <c r="I73" s="65">
        <f t="shared" si="35"/>
        <v>0</v>
      </c>
      <c r="J73" s="65">
        <f t="shared" si="35"/>
        <v>0</v>
      </c>
      <c r="K73" s="65">
        <f t="shared" si="35"/>
        <v>0</v>
      </c>
      <c r="L73" s="65">
        <f t="shared" si="35"/>
        <v>0</v>
      </c>
      <c r="M73" s="65">
        <f t="shared" si="35"/>
        <v>0</v>
      </c>
      <c r="N73" s="65">
        <f t="shared" si="35"/>
        <v>0</v>
      </c>
      <c r="O73" s="65">
        <f t="shared" si="35"/>
        <v>0</v>
      </c>
      <c r="P73" s="65">
        <f t="shared" si="35"/>
        <v>0</v>
      </c>
      <c r="Q73" s="65">
        <f t="shared" si="35"/>
        <v>0</v>
      </c>
      <c r="R73" s="65">
        <f t="shared" si="35"/>
        <v>0</v>
      </c>
      <c r="S73" s="65">
        <f t="shared" si="35"/>
        <v>0</v>
      </c>
      <c r="T73" s="65">
        <f t="shared" si="35"/>
        <v>0</v>
      </c>
      <c r="U73" s="65">
        <f t="shared" si="35"/>
        <v>0</v>
      </c>
      <c r="V73" s="65">
        <f t="shared" si="35"/>
        <v>0</v>
      </c>
      <c r="W73" s="65">
        <f t="shared" si="35"/>
        <v>0</v>
      </c>
      <c r="X73" s="65">
        <f t="shared" si="35"/>
        <v>0</v>
      </c>
      <c r="Y73" s="65">
        <f t="shared" si="35"/>
        <v>0</v>
      </c>
      <c r="Z73" s="65">
        <f t="shared" si="35"/>
        <v>0</v>
      </c>
      <c r="AA73" s="65">
        <f t="shared" si="35"/>
        <v>0</v>
      </c>
      <c r="AB73" s="65">
        <f t="shared" si="35"/>
        <v>0</v>
      </c>
      <c r="AC73" s="64">
        <f t="shared" si="35"/>
        <v>0</v>
      </c>
      <c r="AD73" s="64">
        <f t="shared" si="35"/>
        <v>0</v>
      </c>
      <c r="AE73" s="65">
        <f t="shared" si="35"/>
        <v>0</v>
      </c>
      <c r="AF73" s="65">
        <f t="shared" si="35"/>
        <v>0</v>
      </c>
      <c r="AG73" s="65">
        <f t="shared" si="35"/>
        <v>0</v>
      </c>
      <c r="AH73" s="65">
        <f t="shared" si="35"/>
        <v>0</v>
      </c>
      <c r="AI73" s="65">
        <f t="shared" si="35"/>
        <v>0</v>
      </c>
      <c r="AJ73" s="65">
        <f t="shared" si="35"/>
        <v>0</v>
      </c>
      <c r="AK73" s="65">
        <f t="shared" si="35"/>
        <v>0</v>
      </c>
      <c r="AL73" s="65">
        <f t="shared" si="35"/>
        <v>0</v>
      </c>
      <c r="AM73" s="65">
        <f t="shared" si="35"/>
        <v>0</v>
      </c>
      <c r="AN73" s="65">
        <f t="shared" si="35"/>
        <v>0</v>
      </c>
      <c r="AO73" s="65">
        <f t="shared" si="35"/>
        <v>0</v>
      </c>
      <c r="AP73" s="64">
        <f t="shared" si="35"/>
        <v>0</v>
      </c>
      <c r="AQ73" s="64">
        <f t="shared" si="35"/>
        <v>0</v>
      </c>
      <c r="AR73" s="65">
        <f t="shared" si="35"/>
        <v>0</v>
      </c>
      <c r="AS73" s="65">
        <f t="shared" si="35"/>
        <v>0</v>
      </c>
      <c r="AT73" s="65">
        <f t="shared" si="35"/>
        <v>1.7751479289940828E-4</v>
      </c>
      <c r="AU73" s="65">
        <f t="shared" si="35"/>
        <v>0</v>
      </c>
      <c r="AV73" s="65">
        <f t="shared" si="35"/>
        <v>0</v>
      </c>
      <c r="AW73" s="65">
        <f t="shared" si="35"/>
        <v>0</v>
      </c>
      <c r="AX73" s="65">
        <f t="shared" si="35"/>
        <v>0</v>
      </c>
      <c r="AY73" s="65">
        <f t="shared" si="35"/>
        <v>0</v>
      </c>
      <c r="AZ73" s="65">
        <f t="shared" si="35"/>
        <v>0</v>
      </c>
      <c r="BA73" s="65">
        <f t="shared" si="35"/>
        <v>0</v>
      </c>
      <c r="BB73" s="65">
        <f t="shared" si="35"/>
        <v>1.1834319526627219E-4</v>
      </c>
      <c r="BC73" s="65">
        <f t="shared" si="35"/>
        <v>0</v>
      </c>
      <c r="BD73" s="65">
        <f t="shared" si="35"/>
        <v>0</v>
      </c>
      <c r="BE73" s="65">
        <f t="shared" si="35"/>
        <v>4.2692307692307689E-2</v>
      </c>
      <c r="BF73" s="65">
        <f t="shared" si="35"/>
        <v>0</v>
      </c>
      <c r="BG73" s="65">
        <f t="shared" si="35"/>
        <v>0</v>
      </c>
      <c r="BH73" s="65">
        <f t="shared" si="35"/>
        <v>0</v>
      </c>
      <c r="BI73" s="65">
        <f t="shared" si="35"/>
        <v>0</v>
      </c>
      <c r="BJ73" s="65">
        <f t="shared" si="35"/>
        <v>0</v>
      </c>
      <c r="BK73" s="65">
        <f t="shared" si="35"/>
        <v>0</v>
      </c>
      <c r="BL73" s="65">
        <f t="shared" si="35"/>
        <v>0</v>
      </c>
      <c r="BM73" s="65">
        <f t="shared" si="35"/>
        <v>1.9349112426035504E-2</v>
      </c>
      <c r="BN73" s="65">
        <f t="shared" si="35"/>
        <v>5.9171597633136094E-5</v>
      </c>
      <c r="BO73" s="65">
        <f t="shared" si="35"/>
        <v>0</v>
      </c>
      <c r="BP73" s="65">
        <f t="shared" si="34"/>
        <v>0</v>
      </c>
      <c r="BQ73" s="65">
        <f t="shared" si="34"/>
        <v>0</v>
      </c>
      <c r="BR73" s="65">
        <f t="shared" si="34"/>
        <v>0.93760355029585796</v>
      </c>
      <c r="BS73" s="65">
        <f t="shared" si="34"/>
        <v>0</v>
      </c>
      <c r="BT73" s="65">
        <f t="shared" si="34"/>
        <v>0</v>
      </c>
      <c r="BU73" s="65">
        <f t="shared" si="36"/>
        <v>1</v>
      </c>
    </row>
    <row r="74" spans="1:73" ht="8.25" customHeight="1" x14ac:dyDescent="0.25">
      <c r="A74" s="60">
        <v>9480</v>
      </c>
      <c r="B74" s="61" t="str">
        <f>IFERROR(INDEX(SCNtoISIC!$F:$F,MATCH($A74,SCNtoISIC!$C:$C,0)),0)</f>
        <v>ISIC 90T96</v>
      </c>
      <c r="C74" s="43" t="s">
        <v>281</v>
      </c>
      <c r="D74" s="65">
        <f t="shared" si="35"/>
        <v>0</v>
      </c>
      <c r="E74" s="65">
        <f t="shared" si="35"/>
        <v>0</v>
      </c>
      <c r="F74" s="65">
        <f t="shared" si="35"/>
        <v>0</v>
      </c>
      <c r="G74" s="65">
        <f t="shared" si="35"/>
        <v>0</v>
      </c>
      <c r="H74" s="65">
        <f t="shared" si="35"/>
        <v>0</v>
      </c>
      <c r="I74" s="65">
        <f t="shared" si="35"/>
        <v>0</v>
      </c>
      <c r="J74" s="65">
        <f t="shared" si="35"/>
        <v>0</v>
      </c>
      <c r="K74" s="65">
        <f t="shared" si="35"/>
        <v>0</v>
      </c>
      <c r="L74" s="65">
        <f t="shared" si="35"/>
        <v>0</v>
      </c>
      <c r="M74" s="65">
        <f t="shared" si="35"/>
        <v>0</v>
      </c>
      <c r="N74" s="65">
        <f t="shared" si="35"/>
        <v>0</v>
      </c>
      <c r="O74" s="65">
        <f t="shared" si="35"/>
        <v>0</v>
      </c>
      <c r="P74" s="65">
        <f t="shared" si="35"/>
        <v>0</v>
      </c>
      <c r="Q74" s="65">
        <f t="shared" si="35"/>
        <v>0</v>
      </c>
      <c r="R74" s="65">
        <f t="shared" si="35"/>
        <v>0</v>
      </c>
      <c r="S74" s="65">
        <f t="shared" si="35"/>
        <v>0</v>
      </c>
      <c r="T74" s="65">
        <f t="shared" si="35"/>
        <v>0</v>
      </c>
      <c r="U74" s="65">
        <f t="shared" si="35"/>
        <v>0</v>
      </c>
      <c r="V74" s="65">
        <f t="shared" si="35"/>
        <v>0</v>
      </c>
      <c r="W74" s="65">
        <f t="shared" si="35"/>
        <v>0</v>
      </c>
      <c r="X74" s="65">
        <f t="shared" si="35"/>
        <v>0</v>
      </c>
      <c r="Y74" s="65">
        <f t="shared" si="35"/>
        <v>0</v>
      </c>
      <c r="Z74" s="65">
        <f t="shared" si="35"/>
        <v>0</v>
      </c>
      <c r="AA74" s="65">
        <f t="shared" si="35"/>
        <v>0</v>
      </c>
      <c r="AB74" s="65">
        <f t="shared" si="35"/>
        <v>0</v>
      </c>
      <c r="AC74" s="64">
        <f t="shared" si="35"/>
        <v>0</v>
      </c>
      <c r="AD74" s="64">
        <f t="shared" si="35"/>
        <v>0</v>
      </c>
      <c r="AE74" s="65">
        <f t="shared" si="35"/>
        <v>0</v>
      </c>
      <c r="AF74" s="65">
        <f t="shared" si="35"/>
        <v>0</v>
      </c>
      <c r="AG74" s="65">
        <f t="shared" si="35"/>
        <v>0</v>
      </c>
      <c r="AH74" s="65">
        <f t="shared" si="35"/>
        <v>4.4961841594962169E-3</v>
      </c>
      <c r="AI74" s="65">
        <f t="shared" si="35"/>
        <v>0</v>
      </c>
      <c r="AJ74" s="65">
        <f t="shared" si="35"/>
        <v>0</v>
      </c>
      <c r="AK74" s="65">
        <f t="shared" si="35"/>
        <v>0</v>
      </c>
      <c r="AL74" s="65">
        <f t="shared" si="35"/>
        <v>0</v>
      </c>
      <c r="AM74" s="65">
        <f t="shared" si="35"/>
        <v>0</v>
      </c>
      <c r="AN74" s="65">
        <f t="shared" si="35"/>
        <v>0</v>
      </c>
      <c r="AO74" s="65">
        <f t="shared" si="35"/>
        <v>0</v>
      </c>
      <c r="AP74" s="64">
        <f t="shared" si="35"/>
        <v>0</v>
      </c>
      <c r="AQ74" s="64">
        <f t="shared" si="35"/>
        <v>0</v>
      </c>
      <c r="AR74" s="65">
        <f t="shared" si="35"/>
        <v>0</v>
      </c>
      <c r="AS74" s="65">
        <f t="shared" si="35"/>
        <v>0</v>
      </c>
      <c r="AT74" s="65">
        <f t="shared" si="35"/>
        <v>4.699958587777478E-2</v>
      </c>
      <c r="AU74" s="65">
        <f t="shared" si="35"/>
        <v>0</v>
      </c>
      <c r="AV74" s="65">
        <f t="shared" si="35"/>
        <v>0</v>
      </c>
      <c r="AW74" s="65">
        <f t="shared" si="35"/>
        <v>0</v>
      </c>
      <c r="AX74" s="65">
        <f t="shared" si="35"/>
        <v>0</v>
      </c>
      <c r="AY74" s="65">
        <f t="shared" si="35"/>
        <v>0</v>
      </c>
      <c r="AZ74" s="65">
        <f t="shared" si="35"/>
        <v>0</v>
      </c>
      <c r="BA74" s="65">
        <f t="shared" si="35"/>
        <v>0</v>
      </c>
      <c r="BB74" s="65">
        <f t="shared" si="35"/>
        <v>0</v>
      </c>
      <c r="BC74" s="65">
        <f t="shared" si="35"/>
        <v>0</v>
      </c>
      <c r="BD74" s="65">
        <f t="shared" si="35"/>
        <v>0</v>
      </c>
      <c r="BE74" s="65">
        <f t="shared" si="35"/>
        <v>0</v>
      </c>
      <c r="BF74" s="65">
        <f t="shared" si="35"/>
        <v>0</v>
      </c>
      <c r="BG74" s="65">
        <f t="shared" si="35"/>
        <v>0</v>
      </c>
      <c r="BH74" s="65">
        <f t="shared" si="35"/>
        <v>0</v>
      </c>
      <c r="BI74" s="65">
        <f t="shared" si="35"/>
        <v>0</v>
      </c>
      <c r="BJ74" s="65">
        <f t="shared" si="35"/>
        <v>7.888042385081083E-5</v>
      </c>
      <c r="BK74" s="65">
        <f t="shared" si="35"/>
        <v>0</v>
      </c>
      <c r="BL74" s="65">
        <f t="shared" si="35"/>
        <v>0</v>
      </c>
      <c r="BM74" s="65">
        <f t="shared" si="35"/>
        <v>0</v>
      </c>
      <c r="BN74" s="65">
        <f t="shared" si="35"/>
        <v>0</v>
      </c>
      <c r="BO74" s="65">
        <f t="shared" si="35"/>
        <v>0</v>
      </c>
      <c r="BP74" s="65">
        <f t="shared" si="34"/>
        <v>0</v>
      </c>
      <c r="BQ74" s="65">
        <f t="shared" si="34"/>
        <v>0</v>
      </c>
      <c r="BR74" s="65">
        <f t="shared" si="34"/>
        <v>0</v>
      </c>
      <c r="BS74" s="65">
        <f t="shared" si="34"/>
        <v>0.94842534953887814</v>
      </c>
      <c r="BT74" s="65">
        <f t="shared" si="34"/>
        <v>0</v>
      </c>
      <c r="BU74" s="65">
        <f t="shared" si="36"/>
        <v>1</v>
      </c>
    </row>
    <row r="75" spans="1:73" ht="8.25" customHeight="1" x14ac:dyDescent="0.25">
      <c r="A75" s="60">
        <v>9700</v>
      </c>
      <c r="B75" s="61" t="str">
        <f>IFERROR(INDEX(SCNtoISIC!$F:$F,MATCH($A75,SCNtoISIC!$C:$C,0)),0)</f>
        <v>ISIC 97T98</v>
      </c>
      <c r="C75" s="43" t="s">
        <v>282</v>
      </c>
      <c r="D75" s="65">
        <f t="shared" si="35"/>
        <v>0</v>
      </c>
      <c r="E75" s="65">
        <f t="shared" si="35"/>
        <v>0</v>
      </c>
      <c r="F75" s="65">
        <f t="shared" si="35"/>
        <v>0</v>
      </c>
      <c r="G75" s="65">
        <f t="shared" si="35"/>
        <v>0</v>
      </c>
      <c r="H75" s="65">
        <f t="shared" si="35"/>
        <v>0</v>
      </c>
      <c r="I75" s="65">
        <f t="shared" si="35"/>
        <v>0</v>
      </c>
      <c r="J75" s="65">
        <f t="shared" si="35"/>
        <v>0</v>
      </c>
      <c r="K75" s="65">
        <f t="shared" si="35"/>
        <v>0</v>
      </c>
      <c r="L75" s="65">
        <f t="shared" si="35"/>
        <v>0</v>
      </c>
      <c r="M75" s="65">
        <f t="shared" si="35"/>
        <v>0</v>
      </c>
      <c r="N75" s="65">
        <f t="shared" si="35"/>
        <v>0</v>
      </c>
      <c r="O75" s="65">
        <f t="shared" si="35"/>
        <v>0</v>
      </c>
      <c r="P75" s="65">
        <f t="shared" si="35"/>
        <v>0</v>
      </c>
      <c r="Q75" s="65">
        <f t="shared" si="35"/>
        <v>0</v>
      </c>
      <c r="R75" s="65">
        <f t="shared" si="35"/>
        <v>0</v>
      </c>
      <c r="S75" s="65">
        <f t="shared" si="35"/>
        <v>0</v>
      </c>
      <c r="T75" s="65">
        <f t="shared" si="35"/>
        <v>0</v>
      </c>
      <c r="U75" s="65">
        <f t="shared" si="35"/>
        <v>0</v>
      </c>
      <c r="V75" s="65">
        <f t="shared" si="35"/>
        <v>0</v>
      </c>
      <c r="W75" s="65">
        <f t="shared" si="35"/>
        <v>0</v>
      </c>
      <c r="X75" s="65">
        <f t="shared" si="35"/>
        <v>0</v>
      </c>
      <c r="Y75" s="65">
        <f t="shared" si="35"/>
        <v>0</v>
      </c>
      <c r="Z75" s="65">
        <f t="shared" si="35"/>
        <v>0</v>
      </c>
      <c r="AA75" s="65">
        <f t="shared" si="35"/>
        <v>0</v>
      </c>
      <c r="AB75" s="65">
        <f t="shared" si="35"/>
        <v>0</v>
      </c>
      <c r="AC75" s="64">
        <f t="shared" si="35"/>
        <v>0</v>
      </c>
      <c r="AD75" s="64">
        <f t="shared" si="35"/>
        <v>0</v>
      </c>
      <c r="AE75" s="65">
        <f t="shared" si="35"/>
        <v>0</v>
      </c>
      <c r="AF75" s="65">
        <f t="shared" si="35"/>
        <v>0</v>
      </c>
      <c r="AG75" s="65">
        <f t="shared" si="35"/>
        <v>0</v>
      </c>
      <c r="AH75" s="65">
        <f t="shared" si="35"/>
        <v>0</v>
      </c>
      <c r="AI75" s="65">
        <f t="shared" si="35"/>
        <v>0</v>
      </c>
      <c r="AJ75" s="65">
        <f t="shared" si="35"/>
        <v>0</v>
      </c>
      <c r="AK75" s="65">
        <f t="shared" si="35"/>
        <v>0</v>
      </c>
      <c r="AL75" s="65">
        <f t="shared" si="35"/>
        <v>0</v>
      </c>
      <c r="AM75" s="65">
        <f t="shared" si="35"/>
        <v>0</v>
      </c>
      <c r="AN75" s="65">
        <f t="shared" si="35"/>
        <v>0</v>
      </c>
      <c r="AO75" s="65">
        <f t="shared" si="35"/>
        <v>0</v>
      </c>
      <c r="AP75" s="64">
        <f t="shared" si="35"/>
        <v>0</v>
      </c>
      <c r="AQ75" s="64">
        <f t="shared" si="35"/>
        <v>0</v>
      </c>
      <c r="AR75" s="65">
        <f t="shared" si="35"/>
        <v>0</v>
      </c>
      <c r="AS75" s="65">
        <f t="shared" si="35"/>
        <v>0</v>
      </c>
      <c r="AT75" s="65">
        <f t="shared" si="35"/>
        <v>0</v>
      </c>
      <c r="AU75" s="65">
        <f t="shared" si="35"/>
        <v>0</v>
      </c>
      <c r="AV75" s="65">
        <f t="shared" si="35"/>
        <v>0</v>
      </c>
      <c r="AW75" s="65">
        <f t="shared" si="35"/>
        <v>0</v>
      </c>
      <c r="AX75" s="65">
        <f t="shared" si="35"/>
        <v>0</v>
      </c>
      <c r="AY75" s="65">
        <f t="shared" si="35"/>
        <v>0</v>
      </c>
      <c r="AZ75" s="65">
        <f t="shared" si="35"/>
        <v>0</v>
      </c>
      <c r="BA75" s="65">
        <f t="shared" si="35"/>
        <v>0</v>
      </c>
      <c r="BB75" s="65">
        <f t="shared" si="35"/>
        <v>0</v>
      </c>
      <c r="BC75" s="65">
        <f t="shared" si="35"/>
        <v>0</v>
      </c>
      <c r="BD75" s="65">
        <f t="shared" si="35"/>
        <v>0</v>
      </c>
      <c r="BE75" s="65">
        <f t="shared" si="35"/>
        <v>0</v>
      </c>
      <c r="BF75" s="65">
        <f t="shared" si="35"/>
        <v>0</v>
      </c>
      <c r="BG75" s="65">
        <f t="shared" si="35"/>
        <v>0</v>
      </c>
      <c r="BH75" s="65">
        <f t="shared" si="35"/>
        <v>0</v>
      </c>
      <c r="BI75" s="65">
        <f t="shared" si="35"/>
        <v>0</v>
      </c>
      <c r="BJ75" s="65">
        <f t="shared" si="35"/>
        <v>0</v>
      </c>
      <c r="BK75" s="65">
        <f t="shared" si="35"/>
        <v>0</v>
      </c>
      <c r="BL75" s="65">
        <f t="shared" si="35"/>
        <v>0</v>
      </c>
      <c r="BM75" s="65">
        <f t="shared" si="35"/>
        <v>0</v>
      </c>
      <c r="BN75" s="65">
        <f t="shared" si="35"/>
        <v>0</v>
      </c>
      <c r="BO75" s="65">
        <f t="shared" ref="BO75" si="37">BO154/$BU154</f>
        <v>0</v>
      </c>
      <c r="BP75" s="65">
        <f t="shared" si="34"/>
        <v>0</v>
      </c>
      <c r="BQ75" s="65">
        <f t="shared" si="34"/>
        <v>0</v>
      </c>
      <c r="BR75" s="65">
        <f t="shared" si="34"/>
        <v>0</v>
      </c>
      <c r="BS75" s="65">
        <f t="shared" si="34"/>
        <v>0</v>
      </c>
      <c r="BT75" s="65">
        <f t="shared" si="34"/>
        <v>1</v>
      </c>
      <c r="BU75" s="65">
        <f t="shared" si="36"/>
        <v>1</v>
      </c>
    </row>
    <row r="76" spans="1:73" ht="8.25" customHeight="1" x14ac:dyDescent="0.25">
      <c r="A76" s="70"/>
      <c r="B76" s="70"/>
      <c r="C76" s="71"/>
      <c r="D76" s="65">
        <f>SUM(D7:D75)</f>
        <v>1.2568276684105373</v>
      </c>
      <c r="E76" s="65">
        <f t="shared" ref="E76:BP76" si="38">SUM(E7:E75)</f>
        <v>1.0794682842644299</v>
      </c>
      <c r="F76" s="65">
        <f t="shared" si="38"/>
        <v>0.89153280624065334</v>
      </c>
      <c r="G76" s="65">
        <f t="shared" si="38"/>
        <v>0.66637583571674519</v>
      </c>
      <c r="H76" s="65">
        <f t="shared" si="38"/>
        <v>1.0409146847441013</v>
      </c>
      <c r="I76" s="65">
        <f t="shared" si="38"/>
        <v>1.0484945271061319</v>
      </c>
      <c r="J76" s="65">
        <f t="shared" si="38"/>
        <v>0.81518644322415468</v>
      </c>
      <c r="K76" s="65">
        <f t="shared" si="38"/>
        <v>1.033435019017547</v>
      </c>
      <c r="L76" s="65">
        <f t="shared" si="38"/>
        <v>1.1227783642744986</v>
      </c>
      <c r="M76" s="65">
        <f t="shared" si="38"/>
        <v>1.0739698804556979</v>
      </c>
      <c r="N76" s="65">
        <f t="shared" si="38"/>
        <v>0.91163828346628317</v>
      </c>
      <c r="O76" s="65">
        <f t="shared" si="38"/>
        <v>0.99105203117564877</v>
      </c>
      <c r="P76" s="65">
        <f t="shared" si="38"/>
        <v>0.86010083150116357</v>
      </c>
      <c r="Q76" s="65">
        <f t="shared" si="38"/>
        <v>1.0594046901600265</v>
      </c>
      <c r="R76" s="65">
        <f t="shared" si="38"/>
        <v>1.0216831329481593</v>
      </c>
      <c r="S76" s="65">
        <f t="shared" si="38"/>
        <v>0.97699160425984555</v>
      </c>
      <c r="T76" s="65">
        <f t="shared" si="38"/>
        <v>1.0421675757427684</v>
      </c>
      <c r="U76" s="65">
        <f t="shared" si="38"/>
        <v>0.93996773581206117</v>
      </c>
      <c r="V76" s="65">
        <f t="shared" si="38"/>
        <v>1.072431193879992</v>
      </c>
      <c r="W76" s="65">
        <f t="shared" si="38"/>
        <v>0.78730050998313228</v>
      </c>
      <c r="X76" s="65">
        <f t="shared" si="38"/>
        <v>0.92778253324699889</v>
      </c>
      <c r="Y76" s="65">
        <f t="shared" si="38"/>
        <v>0.83858037703916344</v>
      </c>
      <c r="Z76" s="65">
        <f t="shared" si="38"/>
        <v>1.0014364878433577</v>
      </c>
      <c r="AA76" s="65">
        <f t="shared" si="38"/>
        <v>0.85229329411033106</v>
      </c>
      <c r="AB76" s="65">
        <f t="shared" si="38"/>
        <v>1.0146578551675756</v>
      </c>
      <c r="AC76" s="65">
        <f t="shared" si="38"/>
        <v>1.6505577139441672</v>
      </c>
      <c r="AD76" s="65">
        <f t="shared" si="38"/>
        <v>1.1003718092961121</v>
      </c>
      <c r="AE76" s="65">
        <f t="shared" si="38"/>
        <v>1.0346198469996868</v>
      </c>
      <c r="AF76" s="65">
        <f t="shared" si="38"/>
        <v>1.3957651588302349</v>
      </c>
      <c r="AG76" s="65">
        <f t="shared" si="38"/>
        <v>0.51378614953472268</v>
      </c>
      <c r="AH76" s="65">
        <f t="shared" si="38"/>
        <v>0.657053047647152</v>
      </c>
      <c r="AI76" s="65">
        <f t="shared" si="38"/>
        <v>0.97206767915366443</v>
      </c>
      <c r="AJ76" s="65">
        <f t="shared" si="38"/>
        <v>1.2262012835116833</v>
      </c>
      <c r="AK76" s="65">
        <f t="shared" si="38"/>
        <v>1.7328306729256169</v>
      </c>
      <c r="AL76" s="65">
        <f t="shared" si="38"/>
        <v>0.83026235170223017</v>
      </c>
      <c r="AM76" s="65">
        <f t="shared" si="38"/>
        <v>0.60997623213036478</v>
      </c>
      <c r="AN76" s="65">
        <f t="shared" si="38"/>
        <v>1.2831971987326394</v>
      </c>
      <c r="AO76" s="65">
        <f t="shared" si="38"/>
        <v>0.80295895285578411</v>
      </c>
      <c r="AP76" s="65">
        <f t="shared" si="38"/>
        <v>0.78252494394048</v>
      </c>
      <c r="AQ76" s="65">
        <f t="shared" si="38"/>
        <v>0.39126247197024</v>
      </c>
      <c r="AR76" s="65">
        <f t="shared" si="38"/>
        <v>0.98824142024044692</v>
      </c>
      <c r="AS76" s="65">
        <f t="shared" si="38"/>
        <v>1.2619350901730948</v>
      </c>
      <c r="AT76" s="65">
        <f t="shared" si="38"/>
        <v>1.8911207806019366</v>
      </c>
      <c r="AU76" s="65">
        <f t="shared" si="38"/>
        <v>1.282040274216913</v>
      </c>
      <c r="AV76" s="65">
        <f t="shared" si="38"/>
        <v>0.71281864489931024</v>
      </c>
      <c r="AW76" s="65">
        <f t="shared" si="38"/>
        <v>0.90320698580380576</v>
      </c>
      <c r="AX76" s="65">
        <f t="shared" si="38"/>
        <v>1.0371224776595878</v>
      </c>
      <c r="AY76" s="65">
        <f t="shared" si="38"/>
        <v>0.63914150015569038</v>
      </c>
      <c r="AZ76" s="65">
        <f t="shared" si="38"/>
        <v>1.062328343497333</v>
      </c>
      <c r="BA76" s="65">
        <f t="shared" si="38"/>
        <v>1.0014401278276877</v>
      </c>
      <c r="BB76" s="65">
        <f t="shared" si="38"/>
        <v>0.99222977980972626</v>
      </c>
      <c r="BC76" s="65">
        <f t="shared" si="38"/>
        <v>1.0881895857177233</v>
      </c>
      <c r="BD76" s="65">
        <f t="shared" si="38"/>
        <v>0.99544545024237918</v>
      </c>
      <c r="BE76" s="65">
        <f t="shared" si="38"/>
        <v>1.1153159240216388</v>
      </c>
      <c r="BF76" s="65">
        <f t="shared" si="38"/>
        <v>0.91973969422810331</v>
      </c>
      <c r="BG76" s="65">
        <f t="shared" si="38"/>
        <v>0.98215097862816547</v>
      </c>
      <c r="BH76" s="65">
        <f t="shared" si="38"/>
        <v>0.60583905774598468</v>
      </c>
      <c r="BI76" s="65">
        <f t="shared" si="38"/>
        <v>0.81707716926590479</v>
      </c>
      <c r="BJ76" s="65">
        <f t="shared" si="38"/>
        <v>0.40364452786446298</v>
      </c>
      <c r="BK76" s="65">
        <f t="shared" si="38"/>
        <v>1.0109582896844576</v>
      </c>
      <c r="BL76" s="65">
        <f t="shared" si="38"/>
        <v>1.0053507778674726</v>
      </c>
      <c r="BM76" s="65">
        <f t="shared" si="38"/>
        <v>1.4501230145241268</v>
      </c>
      <c r="BN76" s="65">
        <f t="shared" si="38"/>
        <v>1.2036888224140809</v>
      </c>
      <c r="BO76" s="65">
        <f t="shared" si="38"/>
        <v>1.0172969908137879</v>
      </c>
      <c r="BP76" s="65">
        <f t="shared" si="38"/>
        <v>1.0918033959371947</v>
      </c>
      <c r="BQ76" s="65">
        <f t="shared" ref="BQ76:BT76" si="39">SUM(BQ7:BQ75)</f>
        <v>1.0949572704108388</v>
      </c>
      <c r="BR76" s="65">
        <f t="shared" si="39"/>
        <v>0.97266418089425832</v>
      </c>
      <c r="BS76" s="65">
        <f t="shared" si="39"/>
        <v>1.1442222818881029</v>
      </c>
      <c r="BT76" s="65">
        <f t="shared" si="39"/>
        <v>1</v>
      </c>
      <c r="BU76" s="65">
        <f>SUM(D76:BT76)-SUM(BU7:BU75)</f>
        <v>0</v>
      </c>
    </row>
    <row r="77" spans="1:73" ht="8.25" customHeight="1" x14ac:dyDescent="0.25">
      <c r="A77" s="43" t="s">
        <v>284</v>
      </c>
      <c r="B77" s="43"/>
    </row>
    <row r="78" spans="1:73" ht="8.25" customHeight="1" x14ac:dyDescent="0.25">
      <c r="A78" s="72" t="s">
        <v>285</v>
      </c>
      <c r="B78" s="72"/>
    </row>
    <row r="79" spans="1:73" ht="8.25" customHeight="1" x14ac:dyDescent="0.25"/>
    <row r="80" spans="1:73" s="40" customFormat="1" ht="12" x14ac:dyDescent="0.25">
      <c r="A80" s="40" t="s">
        <v>499</v>
      </c>
      <c r="C80" s="41"/>
      <c r="D80" s="42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</row>
    <row r="81" spans="1:73" ht="8.25" customHeight="1" x14ac:dyDescent="0.25"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</row>
    <row r="82" spans="1:73" ht="12" customHeight="1" x14ac:dyDescent="0.25">
      <c r="A82" s="150" t="s">
        <v>211</v>
      </c>
      <c r="B82" s="45"/>
      <c r="C82" s="46" t="s">
        <v>212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</row>
    <row r="83" spans="1:73" ht="49.5" customHeight="1" x14ac:dyDescent="0.25">
      <c r="A83" s="151"/>
      <c r="B83" s="152" t="s">
        <v>166</v>
      </c>
      <c r="C83" s="49" t="s">
        <v>213</v>
      </c>
      <c r="D83" s="50" t="s">
        <v>214</v>
      </c>
      <c r="E83" s="50" t="s">
        <v>215</v>
      </c>
      <c r="F83" s="50" t="s">
        <v>216</v>
      </c>
      <c r="G83" s="50" t="s">
        <v>217</v>
      </c>
      <c r="H83" s="50" t="s">
        <v>218</v>
      </c>
      <c r="I83" s="50" t="s">
        <v>219</v>
      </c>
      <c r="J83" s="50" t="s">
        <v>220</v>
      </c>
      <c r="K83" s="50" t="s">
        <v>221</v>
      </c>
      <c r="L83" s="50" t="s">
        <v>222</v>
      </c>
      <c r="M83" s="50" t="s">
        <v>223</v>
      </c>
      <c r="N83" s="50" t="s">
        <v>224</v>
      </c>
      <c r="O83" s="50" t="s">
        <v>225</v>
      </c>
      <c r="P83" s="50" t="s">
        <v>226</v>
      </c>
      <c r="Q83" s="50" t="s">
        <v>227</v>
      </c>
      <c r="R83" s="50" t="s">
        <v>228</v>
      </c>
      <c r="S83" s="50" t="s">
        <v>229</v>
      </c>
      <c r="T83" s="50" t="s">
        <v>230</v>
      </c>
      <c r="U83" s="50" t="s">
        <v>231</v>
      </c>
      <c r="V83" s="50" t="s">
        <v>232</v>
      </c>
      <c r="W83" s="50" t="s">
        <v>233</v>
      </c>
      <c r="X83" s="50" t="s">
        <v>234</v>
      </c>
      <c r="Y83" s="50" t="s">
        <v>235</v>
      </c>
      <c r="Z83" s="50" t="s">
        <v>236</v>
      </c>
      <c r="AA83" s="50" t="s">
        <v>237</v>
      </c>
      <c r="AB83" s="50" t="s">
        <v>238</v>
      </c>
      <c r="AC83" s="51" t="s">
        <v>239</v>
      </c>
      <c r="AD83" s="51" t="s">
        <v>240</v>
      </c>
      <c r="AE83" s="50" t="s">
        <v>241</v>
      </c>
      <c r="AF83" s="50" t="s">
        <v>242</v>
      </c>
      <c r="AG83" s="50" t="s">
        <v>243</v>
      </c>
      <c r="AH83" s="50" t="s">
        <v>244</v>
      </c>
      <c r="AI83" s="50" t="s">
        <v>245</v>
      </c>
      <c r="AJ83" s="50" t="s">
        <v>246</v>
      </c>
      <c r="AK83" s="50" t="s">
        <v>247</v>
      </c>
      <c r="AL83" s="50" t="s">
        <v>248</v>
      </c>
      <c r="AM83" s="50" t="s">
        <v>249</v>
      </c>
      <c r="AN83" s="50" t="s">
        <v>250</v>
      </c>
      <c r="AO83" s="50" t="s">
        <v>251</v>
      </c>
      <c r="AP83" s="51" t="s">
        <v>252</v>
      </c>
      <c r="AQ83" s="51" t="s">
        <v>253</v>
      </c>
      <c r="AR83" s="50" t="s">
        <v>254</v>
      </c>
      <c r="AS83" s="50" t="s">
        <v>255</v>
      </c>
      <c r="AT83" s="50" t="s">
        <v>256</v>
      </c>
      <c r="AU83" s="50" t="s">
        <v>257</v>
      </c>
      <c r="AV83" s="50" t="s">
        <v>258</v>
      </c>
      <c r="AW83" s="50" t="s">
        <v>259</v>
      </c>
      <c r="AX83" s="50" t="s">
        <v>260</v>
      </c>
      <c r="AY83" s="50" t="s">
        <v>261</v>
      </c>
      <c r="AZ83" s="50" t="s">
        <v>262</v>
      </c>
      <c r="BA83" s="50" t="s">
        <v>263</v>
      </c>
      <c r="BB83" s="50" t="s">
        <v>264</v>
      </c>
      <c r="BC83" s="50" t="s">
        <v>265</v>
      </c>
      <c r="BD83" s="50" t="s">
        <v>266</v>
      </c>
      <c r="BE83" s="50" t="s">
        <v>267</v>
      </c>
      <c r="BF83" s="50" t="s">
        <v>268</v>
      </c>
      <c r="BG83" s="50" t="s">
        <v>269</v>
      </c>
      <c r="BH83" s="50" t="s">
        <v>270</v>
      </c>
      <c r="BI83" s="50" t="s">
        <v>271</v>
      </c>
      <c r="BJ83" s="50" t="s">
        <v>272</v>
      </c>
      <c r="BK83" s="50" t="s">
        <v>273</v>
      </c>
      <c r="BL83" s="50" t="s">
        <v>274</v>
      </c>
      <c r="BM83" s="50" t="s">
        <v>275</v>
      </c>
      <c r="BN83" s="50" t="s">
        <v>276</v>
      </c>
      <c r="BO83" s="50" t="s">
        <v>277</v>
      </c>
      <c r="BP83" s="50" t="s">
        <v>278</v>
      </c>
      <c r="BQ83" s="50" t="s">
        <v>279</v>
      </c>
      <c r="BR83" s="50" t="s">
        <v>280</v>
      </c>
      <c r="BS83" s="50" t="s">
        <v>281</v>
      </c>
      <c r="BT83" s="50" t="s">
        <v>282</v>
      </c>
      <c r="BU83" s="52" t="s">
        <v>283</v>
      </c>
    </row>
    <row r="84" spans="1:73" ht="9" customHeight="1" x14ac:dyDescent="0.25">
      <c r="A84" s="53"/>
      <c r="B84" s="153"/>
      <c r="C84" s="54"/>
      <c r="D84" s="55">
        <v>191</v>
      </c>
      <c r="E84" s="55">
        <v>192</v>
      </c>
      <c r="F84" s="55">
        <v>280</v>
      </c>
      <c r="G84" s="55">
        <v>580</v>
      </c>
      <c r="H84" s="55">
        <v>680</v>
      </c>
      <c r="I84" s="55">
        <v>791</v>
      </c>
      <c r="J84" s="55">
        <v>792</v>
      </c>
      <c r="K84" s="55">
        <v>1091</v>
      </c>
      <c r="L84" s="55">
        <v>1092</v>
      </c>
      <c r="M84" s="55">
        <v>1093</v>
      </c>
      <c r="N84" s="55">
        <v>1100</v>
      </c>
      <c r="O84" s="55">
        <v>1200</v>
      </c>
      <c r="P84" s="55">
        <v>1300</v>
      </c>
      <c r="Q84" s="55">
        <v>1400</v>
      </c>
      <c r="R84" s="55">
        <v>1500</v>
      </c>
      <c r="S84" s="55">
        <v>1600</v>
      </c>
      <c r="T84" s="55">
        <v>1700</v>
      </c>
      <c r="U84" s="55">
        <v>1800</v>
      </c>
      <c r="V84" s="55">
        <v>1991</v>
      </c>
      <c r="W84" s="55">
        <v>1992</v>
      </c>
      <c r="X84" s="55">
        <v>2091</v>
      </c>
      <c r="Y84" s="55">
        <v>2092</v>
      </c>
      <c r="Z84" s="55">
        <v>2093</v>
      </c>
      <c r="AA84" s="55">
        <v>2100</v>
      </c>
      <c r="AB84" s="55">
        <v>2200</v>
      </c>
      <c r="AC84" s="55">
        <v>2310</v>
      </c>
      <c r="AD84" s="55">
        <v>2320</v>
      </c>
      <c r="AE84" s="55">
        <v>2491</v>
      </c>
      <c r="AF84" s="55">
        <v>2492</v>
      </c>
      <c r="AG84" s="55">
        <v>2500</v>
      </c>
      <c r="AH84" s="55">
        <v>2600</v>
      </c>
      <c r="AI84" s="55">
        <v>2700</v>
      </c>
      <c r="AJ84" s="55">
        <v>2800</v>
      </c>
      <c r="AK84" s="55">
        <v>2991</v>
      </c>
      <c r="AL84" s="55">
        <v>2992</v>
      </c>
      <c r="AM84" s="55">
        <v>3000</v>
      </c>
      <c r="AN84" s="55">
        <v>3180</v>
      </c>
      <c r="AO84" s="55">
        <v>3300</v>
      </c>
      <c r="AP84" s="55">
        <v>3510</v>
      </c>
      <c r="AQ84" s="55">
        <v>3520</v>
      </c>
      <c r="AR84" s="55">
        <v>3680</v>
      </c>
      <c r="AS84" s="55">
        <v>4180</v>
      </c>
      <c r="AT84" s="55">
        <v>4580</v>
      </c>
      <c r="AU84" s="55">
        <v>4900</v>
      </c>
      <c r="AV84" s="55">
        <v>5000</v>
      </c>
      <c r="AW84" s="55">
        <v>5100</v>
      </c>
      <c r="AX84" s="55">
        <v>5280</v>
      </c>
      <c r="AY84" s="55">
        <v>5500</v>
      </c>
      <c r="AZ84" s="55">
        <v>5600</v>
      </c>
      <c r="BA84" s="55">
        <v>5800</v>
      </c>
      <c r="BB84" s="55">
        <v>5980</v>
      </c>
      <c r="BC84" s="55">
        <v>6100</v>
      </c>
      <c r="BD84" s="55">
        <v>6280</v>
      </c>
      <c r="BE84" s="55">
        <v>6480</v>
      </c>
      <c r="BF84" s="55">
        <v>6800</v>
      </c>
      <c r="BG84" s="55">
        <v>6980</v>
      </c>
      <c r="BH84" s="55">
        <v>7180</v>
      </c>
      <c r="BI84" s="55">
        <v>7380</v>
      </c>
      <c r="BJ84" s="55">
        <v>7700</v>
      </c>
      <c r="BK84" s="55">
        <v>7880</v>
      </c>
      <c r="BL84" s="55">
        <v>8000</v>
      </c>
      <c r="BM84" s="55">
        <v>8400</v>
      </c>
      <c r="BN84" s="55">
        <v>8591</v>
      </c>
      <c r="BO84" s="55">
        <v>8592</v>
      </c>
      <c r="BP84" s="55">
        <v>8691</v>
      </c>
      <c r="BQ84" s="55">
        <v>8692</v>
      </c>
      <c r="BR84" s="55">
        <v>9080</v>
      </c>
      <c r="BS84" s="55">
        <v>9480</v>
      </c>
      <c r="BT84" s="55">
        <v>9700</v>
      </c>
      <c r="BU84" s="43"/>
    </row>
    <row r="85" spans="1:73" ht="9" customHeight="1" thickBot="1" x14ac:dyDescent="0.3">
      <c r="A85" s="56" t="s">
        <v>166</v>
      </c>
      <c r="B85" s="57"/>
      <c r="C85" s="58"/>
      <c r="D85" s="59" t="str">
        <f>IFERROR(INDEX(SCNtoISIC!$F:$F,MATCH(D$5,SCNtoISIC!$C:$C,0)),0)</f>
        <v>ISIC 01T03</v>
      </c>
      <c r="E85" s="59" t="str">
        <f>IFERROR(INDEX(SCNtoISIC!$F:$F,MATCH(E$5,SCNtoISIC!$C:$C,0)),0)</f>
        <v>ISIC 01T03</v>
      </c>
      <c r="F85" s="59" t="str">
        <f>IFERROR(INDEX(SCNtoISIC!$F:$F,MATCH(F$5,SCNtoISIC!$C:$C,0)),0)</f>
        <v>ISIC 01T03</v>
      </c>
      <c r="G85" s="59" t="str">
        <f>IFERROR(INDEX(SCNtoISIC!$F:$F,MATCH(G$5,SCNtoISIC!$C:$C,0)),0)</f>
        <v>ISIC 05</v>
      </c>
      <c r="H85" s="59" t="str">
        <f>IFERROR(INDEX(SCNtoISIC!$F:$F,MATCH(H$5,SCNtoISIC!$C:$C,0)),0)</f>
        <v>ISIC 06</v>
      </c>
      <c r="I85" s="59" t="str">
        <f>IFERROR(INDEX(SCNtoISIC!$F:$F,MATCH(I$5,SCNtoISIC!$C:$C,0)),0)</f>
        <v>ISIC 07T08</v>
      </c>
      <c r="J85" s="59" t="str">
        <f>IFERROR(INDEX(SCNtoISIC!$F:$F,MATCH(J$5,SCNtoISIC!$C:$C,0)),0)</f>
        <v>ISIC 09</v>
      </c>
      <c r="K85" s="59" t="str">
        <f>IFERROR(INDEX(SCNtoISIC!$F:$F,MATCH(K$5,SCNtoISIC!$C:$C,0)),0)</f>
        <v>ISIC 10T12</v>
      </c>
      <c r="L85" s="59" t="str">
        <f>IFERROR(INDEX(SCNtoISIC!$F:$F,MATCH(L$5,SCNtoISIC!$C:$C,0)),0)</f>
        <v>ISIC 10T12</v>
      </c>
      <c r="M85" s="59" t="str">
        <f>IFERROR(INDEX(SCNtoISIC!$F:$F,MATCH(M$5,SCNtoISIC!$C:$C,0)),0)</f>
        <v>ISIC 10T12</v>
      </c>
      <c r="N85" s="59" t="str">
        <f>IFERROR(INDEX(SCNtoISIC!$F:$F,MATCH(N$5,SCNtoISIC!$C:$C,0)),0)</f>
        <v>ISIC 10T12</v>
      </c>
      <c r="O85" s="59" t="str">
        <f>IFERROR(INDEX(SCNtoISIC!$F:$F,MATCH(O$5,SCNtoISIC!$C:$C,0)),0)</f>
        <v>ISIC 10T12</v>
      </c>
      <c r="P85" s="59" t="str">
        <f>IFERROR(INDEX(SCNtoISIC!$F:$F,MATCH(P$5,SCNtoISIC!$C:$C,0)),0)</f>
        <v>ISIC 13T15</v>
      </c>
      <c r="Q85" s="59" t="str">
        <f>IFERROR(INDEX(SCNtoISIC!$F:$F,MATCH(Q$5,SCNtoISIC!$C:$C,0)),0)</f>
        <v>ISIC 13T15</v>
      </c>
      <c r="R85" s="59" t="str">
        <f>IFERROR(INDEX(SCNtoISIC!$F:$F,MATCH(R$5,SCNtoISIC!$C:$C,0)),0)</f>
        <v>ISIC 13T15</v>
      </c>
      <c r="S85" s="59" t="str">
        <f>IFERROR(INDEX(SCNtoISIC!$F:$F,MATCH(S$5,SCNtoISIC!$C:$C,0)),0)</f>
        <v>ISIC 16</v>
      </c>
      <c r="T85" s="59" t="str">
        <f>IFERROR(INDEX(SCNtoISIC!$F:$F,MATCH(T$5,SCNtoISIC!$C:$C,0)),0)</f>
        <v>ISIC 17T18</v>
      </c>
      <c r="U85" s="59" t="str">
        <f>IFERROR(INDEX(SCNtoISIC!$F:$F,MATCH(U$5,SCNtoISIC!$C:$C,0)),0)</f>
        <v>ISIC 17T18</v>
      </c>
      <c r="V85" s="59" t="str">
        <f>IFERROR(INDEX(SCNtoISIC!$F:$F,MATCH(V$5,SCNtoISIC!$C:$C,0)),0)</f>
        <v>ISIC 19</v>
      </c>
      <c r="W85" s="59" t="str">
        <f>IFERROR(INDEX(SCNtoISIC!$F:$F,MATCH(W$5,SCNtoISIC!$C:$C,0)),0)</f>
        <v>ISIC 19</v>
      </c>
      <c r="X85" s="59" t="str">
        <f>IFERROR(INDEX(SCNtoISIC!$F:$F,MATCH(X$5,SCNtoISIC!$C:$C,0)),0)</f>
        <v>ISIC 20</v>
      </c>
      <c r="Y85" s="59" t="str">
        <f>IFERROR(INDEX(SCNtoISIC!$F:$F,MATCH(Y$5,SCNtoISIC!$C:$C,0)),0)</f>
        <v>ISIC 20</v>
      </c>
      <c r="Z85" s="59" t="str">
        <f>IFERROR(INDEX(SCNtoISIC!$F:$F,MATCH(Z$5,SCNtoISIC!$C:$C,0)),0)</f>
        <v>ISIC 20</v>
      </c>
      <c r="AA85" s="59" t="str">
        <f>IFERROR(INDEX(SCNtoISIC!$F:$F,MATCH(AA$5,SCNtoISIC!$C:$C,0)),0)</f>
        <v>ISIC 21</v>
      </c>
      <c r="AB85" s="59" t="str">
        <f>IFERROR(INDEX(SCNtoISIC!$F:$F,MATCH(AB$5,SCNtoISIC!$C:$C,0)),0)</f>
        <v>ISIC 22</v>
      </c>
      <c r="AC85" s="59" t="str">
        <f>IFERROR(INDEX(SCNtoISIC!$F:$F,MATCH(AC$5,SCNtoISIC!$C:$C,0)),0)</f>
        <v>ISIC 239</v>
      </c>
      <c r="AD85" s="59" t="str">
        <f>IFERROR(INDEX(SCNtoISIC!$F:$F,MATCH(AD$5,SCNtoISIC!$C:$C,0)),0)</f>
        <v>ISIC 231</v>
      </c>
      <c r="AE85" s="59" t="str">
        <f>IFERROR(INDEX(SCNtoISIC!$F:$F,MATCH(AE$5,SCNtoISIC!$C:$C,0)),0)</f>
        <v>ISIC 241</v>
      </c>
      <c r="AF85" s="59" t="str">
        <f>IFERROR(INDEX(SCNtoISIC!$F:$F,MATCH(AF$5,SCNtoISIC!$C:$C,0)),0)</f>
        <v>ISIC 242</v>
      </c>
      <c r="AG85" s="59" t="str">
        <f>IFERROR(INDEX(SCNtoISIC!$F:$F,MATCH(AG$5,SCNtoISIC!$C:$C,0)),0)</f>
        <v>ISIC 25</v>
      </c>
      <c r="AH85" s="59" t="str">
        <f>IFERROR(INDEX(SCNtoISIC!$F:$F,MATCH(AH$5,SCNtoISIC!$C:$C,0)),0)</f>
        <v>ISIC 26</v>
      </c>
      <c r="AI85" s="59" t="str">
        <f>IFERROR(INDEX(SCNtoISIC!$F:$F,MATCH(AI$5,SCNtoISIC!$C:$C,0)),0)</f>
        <v>ISIC 27</v>
      </c>
      <c r="AJ85" s="59" t="str">
        <f>IFERROR(INDEX(SCNtoISIC!$F:$F,MATCH(AJ$5,SCNtoISIC!$C:$C,0)),0)</f>
        <v>ISIC 28</v>
      </c>
      <c r="AK85" s="59" t="str">
        <f>IFERROR(INDEX(SCNtoISIC!$F:$F,MATCH(AK$5,SCNtoISIC!$C:$C,0)),0)</f>
        <v>ISIC 29</v>
      </c>
      <c r="AL85" s="59" t="str">
        <f>IFERROR(INDEX(SCNtoISIC!$F:$F,MATCH(AL$5,SCNtoISIC!$C:$C,0)),0)</f>
        <v>ISIC 29</v>
      </c>
      <c r="AM85" s="59" t="str">
        <f>IFERROR(INDEX(SCNtoISIC!$F:$F,MATCH(AM$5,SCNtoISIC!$C:$C,0)),0)</f>
        <v>ISIC 30</v>
      </c>
      <c r="AN85" s="59" t="str">
        <f>IFERROR(INDEX(SCNtoISIC!$F:$F,MATCH(AN$5,SCNtoISIC!$C:$C,0)),0)</f>
        <v>ISIC 30</v>
      </c>
      <c r="AO85" s="59" t="str">
        <f>IFERROR(INDEX(SCNtoISIC!$F:$F,MATCH(AO$5,SCNtoISIC!$C:$C,0)),0)</f>
        <v>ISIC 31T33</v>
      </c>
      <c r="AP85" s="59" t="str">
        <f>IFERROR(INDEX(SCNtoISIC!$F:$F,MATCH(AP$5,SCNtoISIC!$C:$C,0)),0)</f>
        <v>ISIC 351</v>
      </c>
      <c r="AQ85" s="59" t="str">
        <f>IFERROR(INDEX(SCNtoISIC!$F:$F,MATCH(AQ$5,SCNtoISIC!$C:$C,0)),0)</f>
        <v>ISIC 352T353</v>
      </c>
      <c r="AR85" s="59" t="str">
        <f>IFERROR(INDEX(SCNtoISIC!$F:$F,MATCH(AR$5,SCNtoISIC!$C:$C,0)),0)</f>
        <v>ISIC 36T39</v>
      </c>
      <c r="AS85" s="59" t="str">
        <f>IFERROR(INDEX(SCNtoISIC!$F:$F,MATCH(AS$5,SCNtoISIC!$C:$C,0)),0)</f>
        <v>ISIC 41T43</v>
      </c>
      <c r="AT85" s="59" t="str">
        <f>IFERROR(INDEX(SCNtoISIC!$F:$F,MATCH(AT$5,SCNtoISIC!$C:$C,0)),0)</f>
        <v>ISIC 45T47</v>
      </c>
      <c r="AU85" s="59" t="str">
        <f>IFERROR(INDEX(SCNtoISIC!$F:$F,MATCH(AU$5,SCNtoISIC!$C:$C,0)),0)</f>
        <v>ISIC 49T53</v>
      </c>
      <c r="AV85" s="59" t="str">
        <f>IFERROR(INDEX(SCNtoISIC!$F:$F,MATCH(AV$5,SCNtoISIC!$C:$C,0)),0)</f>
        <v>ISIC 49T53</v>
      </c>
      <c r="AW85" s="59" t="str">
        <f>IFERROR(INDEX(SCNtoISIC!$F:$F,MATCH(AW$5,SCNtoISIC!$C:$C,0)),0)</f>
        <v>ISIC 49T53</v>
      </c>
      <c r="AX85" s="59" t="str">
        <f>IFERROR(INDEX(SCNtoISIC!$F:$F,MATCH(AX$5,SCNtoISIC!$C:$C,0)),0)</f>
        <v>ISIC 49T53</v>
      </c>
      <c r="AY85" s="59" t="str">
        <f>IFERROR(INDEX(SCNtoISIC!$F:$F,MATCH(AY$5,SCNtoISIC!$C:$C,0)),0)</f>
        <v>ISIC 55T56</v>
      </c>
      <c r="AZ85" s="59" t="str">
        <f>IFERROR(INDEX(SCNtoISIC!$F:$F,MATCH(AZ$5,SCNtoISIC!$C:$C,0)),0)</f>
        <v>ISIC 55T56</v>
      </c>
      <c r="BA85" s="59" t="str">
        <f>IFERROR(INDEX(SCNtoISIC!$F:$F,MATCH(BA$5,SCNtoISIC!$C:$C,0)),0)</f>
        <v>ISIC 58T60</v>
      </c>
      <c r="BB85" s="59" t="str">
        <f>IFERROR(INDEX(SCNtoISIC!$F:$F,MATCH(BB$5,SCNtoISIC!$C:$C,0)),0)</f>
        <v>ISIC 58T60</v>
      </c>
      <c r="BC85" s="59" t="str">
        <f>IFERROR(INDEX(SCNtoISIC!$F:$F,MATCH(BC$5,SCNtoISIC!$C:$C,0)),0)</f>
        <v>ISIC 61</v>
      </c>
      <c r="BD85" s="59" t="str">
        <f>IFERROR(INDEX(SCNtoISIC!$F:$F,MATCH(BD$5,SCNtoISIC!$C:$C,0)),0)</f>
        <v>ISIC 62T63</v>
      </c>
      <c r="BE85" s="59" t="str">
        <f>IFERROR(INDEX(SCNtoISIC!$F:$F,MATCH(BE$5,SCNtoISIC!$C:$C,0)),0)</f>
        <v>ISIC 64T66</v>
      </c>
      <c r="BF85" s="59" t="str">
        <f>IFERROR(INDEX(SCNtoISIC!$F:$F,MATCH(BF$5,SCNtoISIC!$C:$C,0)),0)</f>
        <v>ISIC 68</v>
      </c>
      <c r="BG85" s="59" t="str">
        <f>IFERROR(INDEX(SCNtoISIC!$F:$F,MATCH(BG$5,SCNtoISIC!$C:$C,0)),0)</f>
        <v>ISIC 69T82</v>
      </c>
      <c r="BH85" s="59" t="str">
        <f>IFERROR(INDEX(SCNtoISIC!$F:$F,MATCH(BH$5,SCNtoISIC!$C:$C,0)),0)</f>
        <v>ISIC 69T82</v>
      </c>
      <c r="BI85" s="59" t="str">
        <f>IFERROR(INDEX(SCNtoISIC!$F:$F,MATCH(BI$5,SCNtoISIC!$C:$C,0)),0)</f>
        <v>ISIC 69T82</v>
      </c>
      <c r="BJ85" s="59" t="str">
        <f>IFERROR(INDEX(SCNtoISIC!$F:$F,MATCH(BJ$5,SCNtoISIC!$C:$C,0)),0)</f>
        <v>ISIC 69T82</v>
      </c>
      <c r="BK85" s="59" t="str">
        <f>IFERROR(INDEX(SCNtoISIC!$F:$F,MATCH(BK$5,SCNtoISIC!$C:$C,0)),0)</f>
        <v>ISIC 69T82</v>
      </c>
      <c r="BL85" s="59" t="str">
        <f>IFERROR(INDEX(SCNtoISIC!$F:$F,MATCH(BL$5,SCNtoISIC!$C:$C,0)),0)</f>
        <v>ISIC 69T82</v>
      </c>
      <c r="BM85" s="59" t="str">
        <f>IFERROR(INDEX(SCNtoISIC!$F:$F,MATCH(BM$5,SCNtoISIC!$C:$C,0)),0)</f>
        <v>ISIC 84</v>
      </c>
      <c r="BN85" s="59" t="str">
        <f>IFERROR(INDEX(SCNtoISIC!$F:$F,MATCH(BN$5,SCNtoISIC!$C:$C,0)),0)</f>
        <v>ISIC 85</v>
      </c>
      <c r="BO85" s="59" t="str">
        <f>IFERROR(INDEX(SCNtoISIC!$F:$F,MATCH(BO$5,SCNtoISIC!$C:$C,0)),0)</f>
        <v>ISIC 85</v>
      </c>
      <c r="BP85" s="59" t="str">
        <f>IFERROR(INDEX(SCNtoISIC!$F:$F,MATCH(BP$5,SCNtoISIC!$C:$C,0)),0)</f>
        <v>ISIC 86T88</v>
      </c>
      <c r="BQ85" s="59" t="str">
        <f>IFERROR(INDEX(SCNtoISIC!$F:$F,MATCH(BQ$5,SCNtoISIC!$C:$C,0)),0)</f>
        <v>ISIC 86T88</v>
      </c>
      <c r="BR85" s="59" t="str">
        <f>IFERROR(INDEX(SCNtoISIC!$F:$F,MATCH(BR$5,SCNtoISIC!$C:$C,0)),0)</f>
        <v>ISIC 90T96</v>
      </c>
      <c r="BS85" s="59" t="str">
        <f>IFERROR(INDEX(SCNtoISIC!$F:$F,MATCH(BS$5,SCNtoISIC!$C:$C,0)),0)</f>
        <v>ISIC 90T96</v>
      </c>
      <c r="BT85" s="59" t="str">
        <f>IFERROR(INDEX(SCNtoISIC!$F:$F,MATCH(BT$5,SCNtoISIC!$C:$C,0)),0)</f>
        <v>ISIC 97T98</v>
      </c>
      <c r="BU85" s="43"/>
    </row>
    <row r="86" spans="1:73" ht="8.25" customHeight="1" x14ac:dyDescent="0.25">
      <c r="A86" s="60">
        <v>191</v>
      </c>
      <c r="B86" s="61" t="str">
        <f>IFERROR(INDEX(SCNtoISIC!$F:$F,MATCH($A86,SCNtoISIC!$C:$C,0)),0)</f>
        <v>ISIC 01T03</v>
      </c>
      <c r="C86" s="62" t="s">
        <v>214</v>
      </c>
      <c r="D86" s="73">
        <v>293391</v>
      </c>
      <c r="E86" s="73">
        <v>8272</v>
      </c>
      <c r="F86" s="73">
        <v>335</v>
      </c>
      <c r="G86" s="73">
        <v>0</v>
      </c>
      <c r="H86" s="73">
        <v>0</v>
      </c>
      <c r="I86" s="73">
        <v>0</v>
      </c>
      <c r="J86" s="73">
        <v>0</v>
      </c>
      <c r="K86" s="73">
        <v>39</v>
      </c>
      <c r="L86" s="73">
        <v>0</v>
      </c>
      <c r="M86" s="73">
        <v>5315</v>
      </c>
      <c r="N86" s="73">
        <v>213</v>
      </c>
      <c r="O86" s="73">
        <v>56</v>
      </c>
      <c r="P86" s="73">
        <v>12</v>
      </c>
      <c r="Q86" s="73">
        <v>0</v>
      </c>
      <c r="R86" s="73">
        <v>0</v>
      </c>
      <c r="S86" s="73">
        <v>0</v>
      </c>
      <c r="T86" s="73">
        <v>0</v>
      </c>
      <c r="U86" s="73">
        <v>0</v>
      </c>
      <c r="V86" s="73">
        <v>0</v>
      </c>
      <c r="W86" s="73">
        <v>42</v>
      </c>
      <c r="X86" s="73">
        <v>0</v>
      </c>
      <c r="Y86" s="73">
        <v>0</v>
      </c>
      <c r="Z86" s="73">
        <v>0</v>
      </c>
      <c r="AA86" s="73">
        <v>0</v>
      </c>
      <c r="AB86" s="73">
        <v>0</v>
      </c>
      <c r="AC86" s="74">
        <v>0</v>
      </c>
      <c r="AD86" s="74">
        <v>0</v>
      </c>
      <c r="AE86" s="73">
        <v>0</v>
      </c>
      <c r="AF86" s="73">
        <v>0</v>
      </c>
      <c r="AG86" s="73">
        <v>0</v>
      </c>
      <c r="AH86" s="73">
        <v>0</v>
      </c>
      <c r="AI86" s="73">
        <v>0</v>
      </c>
      <c r="AJ86" s="73">
        <v>0</v>
      </c>
      <c r="AK86" s="73">
        <v>0</v>
      </c>
      <c r="AL86" s="73">
        <v>0</v>
      </c>
      <c r="AM86" s="73">
        <v>0</v>
      </c>
      <c r="AN86" s="73">
        <v>0</v>
      </c>
      <c r="AO86" s="73">
        <v>0</v>
      </c>
      <c r="AP86" s="74">
        <v>0</v>
      </c>
      <c r="AQ86" s="74">
        <v>0</v>
      </c>
      <c r="AR86" s="73">
        <v>3</v>
      </c>
      <c r="AS86" s="73">
        <v>0</v>
      </c>
      <c r="AT86" s="73">
        <v>616</v>
      </c>
      <c r="AU86" s="73">
        <v>0</v>
      </c>
      <c r="AV86" s="73">
        <v>0</v>
      </c>
      <c r="AW86" s="73">
        <v>0</v>
      </c>
      <c r="AX86" s="73">
        <v>0</v>
      </c>
      <c r="AY86" s="73">
        <v>19</v>
      </c>
      <c r="AZ86" s="73">
        <v>167</v>
      </c>
      <c r="BA86" s="73">
        <v>0</v>
      </c>
      <c r="BB86" s="73">
        <v>0</v>
      </c>
      <c r="BC86" s="73">
        <v>0</v>
      </c>
      <c r="BD86" s="73">
        <v>0</v>
      </c>
      <c r="BE86" s="73">
        <v>0</v>
      </c>
      <c r="BF86" s="73">
        <v>0</v>
      </c>
      <c r="BG86" s="73">
        <v>0</v>
      </c>
      <c r="BH86" s="73">
        <v>0</v>
      </c>
      <c r="BI86" s="73">
        <v>0</v>
      </c>
      <c r="BJ86" s="73">
        <v>0</v>
      </c>
      <c r="BK86" s="73">
        <v>9</v>
      </c>
      <c r="BL86" s="73">
        <v>0</v>
      </c>
      <c r="BM86" s="73">
        <v>748</v>
      </c>
      <c r="BN86" s="73">
        <v>37</v>
      </c>
      <c r="BO86" s="73">
        <v>2</v>
      </c>
      <c r="BP86" s="73">
        <v>16</v>
      </c>
      <c r="BQ86" s="73">
        <v>17</v>
      </c>
      <c r="BR86" s="73">
        <v>0</v>
      </c>
      <c r="BS86" s="73">
        <v>18</v>
      </c>
      <c r="BT86" s="73">
        <v>0</v>
      </c>
      <c r="BU86" s="73">
        <f>SUM(D86:BT86)</f>
        <v>309327</v>
      </c>
    </row>
    <row r="87" spans="1:73" ht="8.25" customHeight="1" x14ac:dyDescent="0.25">
      <c r="A87" s="60">
        <v>192</v>
      </c>
      <c r="B87" s="61" t="str">
        <f>IFERROR(INDEX(SCNtoISIC!$F:$F,MATCH($A87,SCNtoISIC!$C:$C,0)),0)</f>
        <v>ISIC 01T03</v>
      </c>
      <c r="C87" s="62" t="s">
        <v>215</v>
      </c>
      <c r="D87" s="73">
        <v>8201</v>
      </c>
      <c r="E87" s="73">
        <v>120309</v>
      </c>
      <c r="F87" s="73">
        <v>311</v>
      </c>
      <c r="G87" s="73">
        <v>0</v>
      </c>
      <c r="H87" s="73">
        <v>0</v>
      </c>
      <c r="I87" s="73">
        <v>0</v>
      </c>
      <c r="J87" s="73">
        <v>0</v>
      </c>
      <c r="K87" s="73">
        <v>103</v>
      </c>
      <c r="L87" s="73">
        <v>0</v>
      </c>
      <c r="M87" s="73">
        <v>18</v>
      </c>
      <c r="N87" s="73">
        <v>0</v>
      </c>
      <c r="O87" s="73">
        <v>0</v>
      </c>
      <c r="P87" s="73">
        <v>0</v>
      </c>
      <c r="Q87" s="73">
        <v>0</v>
      </c>
      <c r="R87" s="73">
        <v>0</v>
      </c>
      <c r="S87" s="73">
        <v>0</v>
      </c>
      <c r="T87" s="73">
        <v>0</v>
      </c>
      <c r="U87" s="73">
        <v>0</v>
      </c>
      <c r="V87" s="73">
        <v>0</v>
      </c>
      <c r="W87" s="73">
        <v>0</v>
      </c>
      <c r="X87" s="73">
        <v>0</v>
      </c>
      <c r="Y87" s="73">
        <v>0</v>
      </c>
      <c r="Z87" s="73">
        <v>0</v>
      </c>
      <c r="AA87" s="73">
        <v>0</v>
      </c>
      <c r="AB87" s="73">
        <v>0</v>
      </c>
      <c r="AC87" s="74">
        <v>0</v>
      </c>
      <c r="AD87" s="74">
        <v>0</v>
      </c>
      <c r="AE87" s="73">
        <v>0</v>
      </c>
      <c r="AF87" s="73">
        <v>0</v>
      </c>
      <c r="AG87" s="73">
        <v>0</v>
      </c>
      <c r="AH87" s="73">
        <v>0</v>
      </c>
      <c r="AI87" s="73">
        <v>0</v>
      </c>
      <c r="AJ87" s="73">
        <v>0</v>
      </c>
      <c r="AK87" s="73">
        <v>0</v>
      </c>
      <c r="AL87" s="73">
        <v>0</v>
      </c>
      <c r="AM87" s="73">
        <v>0</v>
      </c>
      <c r="AN87" s="73">
        <v>0</v>
      </c>
      <c r="AO87" s="73">
        <v>0</v>
      </c>
      <c r="AP87" s="74">
        <v>0</v>
      </c>
      <c r="AQ87" s="74">
        <v>0</v>
      </c>
      <c r="AR87" s="73">
        <v>0</v>
      </c>
      <c r="AS87" s="73">
        <v>0</v>
      </c>
      <c r="AT87" s="73">
        <v>101</v>
      </c>
      <c r="AU87" s="73">
        <v>0</v>
      </c>
      <c r="AV87" s="73">
        <v>0</v>
      </c>
      <c r="AW87" s="73">
        <v>0</v>
      </c>
      <c r="AX87" s="73">
        <v>0</v>
      </c>
      <c r="AY87" s="73">
        <v>3</v>
      </c>
      <c r="AZ87" s="73">
        <v>13</v>
      </c>
      <c r="BA87" s="73">
        <v>0</v>
      </c>
      <c r="BB87" s="73">
        <v>0</v>
      </c>
      <c r="BC87" s="73">
        <v>0</v>
      </c>
      <c r="BD87" s="73">
        <v>0</v>
      </c>
      <c r="BE87" s="73">
        <v>0</v>
      </c>
      <c r="BF87" s="73">
        <v>0</v>
      </c>
      <c r="BG87" s="73">
        <v>0</v>
      </c>
      <c r="BH87" s="73">
        <v>0</v>
      </c>
      <c r="BI87" s="73">
        <v>0</v>
      </c>
      <c r="BJ87" s="73">
        <v>0</v>
      </c>
      <c r="BK87" s="73">
        <v>0</v>
      </c>
      <c r="BL87" s="73">
        <v>0</v>
      </c>
      <c r="BM87" s="73">
        <v>12</v>
      </c>
      <c r="BN87" s="73">
        <v>7</v>
      </c>
      <c r="BO87" s="73">
        <v>0</v>
      </c>
      <c r="BP87" s="73">
        <v>0</v>
      </c>
      <c r="BQ87" s="73">
        <v>0</v>
      </c>
      <c r="BR87" s="73">
        <v>0</v>
      </c>
      <c r="BS87" s="73">
        <v>0</v>
      </c>
      <c r="BT87" s="73">
        <v>0</v>
      </c>
      <c r="BU87" s="73">
        <f t="shared" ref="BU87:BU150" si="40">SUM(D87:BT87)</f>
        <v>129078</v>
      </c>
    </row>
    <row r="88" spans="1:73" ht="8.25" customHeight="1" x14ac:dyDescent="0.25">
      <c r="A88" s="60">
        <v>280</v>
      </c>
      <c r="B88" s="61" t="str">
        <f>IFERROR(INDEX(SCNtoISIC!$F:$F,MATCH($A88,SCNtoISIC!$C:$C,0)),0)</f>
        <v>ISIC 01T03</v>
      </c>
      <c r="C88" s="62" t="s">
        <v>216</v>
      </c>
      <c r="D88" s="73">
        <v>1522</v>
      </c>
      <c r="E88" s="73">
        <v>1765</v>
      </c>
      <c r="F88" s="73">
        <v>31617</v>
      </c>
      <c r="G88" s="73">
        <v>0</v>
      </c>
      <c r="H88" s="73">
        <v>0</v>
      </c>
      <c r="I88" s="73">
        <v>0</v>
      </c>
      <c r="J88" s="73">
        <v>0</v>
      </c>
      <c r="K88" s="73">
        <v>293</v>
      </c>
      <c r="L88" s="73">
        <v>0</v>
      </c>
      <c r="M88" s="73">
        <v>47</v>
      </c>
      <c r="N88" s="73">
        <v>0</v>
      </c>
      <c r="O88" s="73">
        <v>1</v>
      </c>
      <c r="P88" s="73">
        <v>10</v>
      </c>
      <c r="Q88" s="73">
        <v>3</v>
      </c>
      <c r="R88" s="73">
        <v>4</v>
      </c>
      <c r="S88" s="73">
        <v>19</v>
      </c>
      <c r="T88" s="73">
        <v>16</v>
      </c>
      <c r="U88" s="73">
        <v>0</v>
      </c>
      <c r="V88" s="73">
        <v>0</v>
      </c>
      <c r="W88" s="73">
        <v>0</v>
      </c>
      <c r="X88" s="73">
        <v>17</v>
      </c>
      <c r="Y88" s="73">
        <v>0</v>
      </c>
      <c r="Z88" s="73">
        <v>0</v>
      </c>
      <c r="AA88" s="73">
        <v>0</v>
      </c>
      <c r="AB88" s="73">
        <v>276</v>
      </c>
      <c r="AC88" s="74">
        <v>0</v>
      </c>
      <c r="AD88" s="74">
        <v>0</v>
      </c>
      <c r="AE88" s="73">
        <v>6</v>
      </c>
      <c r="AF88" s="73">
        <v>0</v>
      </c>
      <c r="AG88" s="73">
        <v>4</v>
      </c>
      <c r="AH88" s="73">
        <v>0</v>
      </c>
      <c r="AI88" s="73">
        <v>0</v>
      </c>
      <c r="AJ88" s="73">
        <v>0</v>
      </c>
      <c r="AK88" s="73">
        <v>0</v>
      </c>
      <c r="AL88" s="73">
        <v>0</v>
      </c>
      <c r="AM88" s="73">
        <v>0</v>
      </c>
      <c r="AN88" s="73">
        <v>1</v>
      </c>
      <c r="AO88" s="73">
        <v>0</v>
      </c>
      <c r="AP88" s="74">
        <v>0</v>
      </c>
      <c r="AQ88" s="74">
        <v>0</v>
      </c>
      <c r="AR88" s="73">
        <v>0</v>
      </c>
      <c r="AS88" s="73">
        <v>0</v>
      </c>
      <c r="AT88" s="73">
        <v>75</v>
      </c>
      <c r="AU88" s="73">
        <v>42</v>
      </c>
      <c r="AV88" s="73">
        <v>0</v>
      </c>
      <c r="AW88" s="73">
        <v>0</v>
      </c>
      <c r="AX88" s="73">
        <v>0</v>
      </c>
      <c r="AY88" s="73">
        <v>8</v>
      </c>
      <c r="AZ88" s="73">
        <v>69</v>
      </c>
      <c r="BA88" s="73">
        <v>0</v>
      </c>
      <c r="BB88" s="73">
        <v>0</v>
      </c>
      <c r="BC88" s="73">
        <v>0</v>
      </c>
      <c r="BD88" s="73">
        <v>0</v>
      </c>
      <c r="BE88" s="73">
        <v>0</v>
      </c>
      <c r="BF88" s="73">
        <v>0</v>
      </c>
      <c r="BG88" s="73">
        <v>0</v>
      </c>
      <c r="BH88" s="73">
        <v>1</v>
      </c>
      <c r="BI88" s="73">
        <v>0</v>
      </c>
      <c r="BJ88" s="73">
        <v>0</v>
      </c>
      <c r="BK88" s="73">
        <v>0</v>
      </c>
      <c r="BL88" s="73">
        <v>0</v>
      </c>
      <c r="BM88" s="73">
        <v>14</v>
      </c>
      <c r="BN88" s="73">
        <v>14</v>
      </c>
      <c r="BO88" s="73">
        <v>1</v>
      </c>
      <c r="BP88" s="73">
        <v>5</v>
      </c>
      <c r="BQ88" s="73">
        <v>3</v>
      </c>
      <c r="BR88" s="73">
        <v>0</v>
      </c>
      <c r="BS88" s="73">
        <v>0</v>
      </c>
      <c r="BT88" s="73">
        <v>0</v>
      </c>
      <c r="BU88" s="73">
        <f t="shared" si="40"/>
        <v>35833</v>
      </c>
    </row>
    <row r="89" spans="1:73" ht="8.25" customHeight="1" x14ac:dyDescent="0.25">
      <c r="A89" s="60">
        <v>580</v>
      </c>
      <c r="B89" s="61" t="str">
        <f>IFERROR(INDEX(SCNtoISIC!$F:$F,MATCH($A89,SCNtoISIC!$C:$C,0)),0)</f>
        <v>ISIC 05</v>
      </c>
      <c r="C89" s="62" t="s">
        <v>217</v>
      </c>
      <c r="D89" s="73">
        <v>53</v>
      </c>
      <c r="E89" s="73">
        <v>259</v>
      </c>
      <c r="F89" s="73">
        <v>23</v>
      </c>
      <c r="G89" s="73">
        <v>18622</v>
      </c>
      <c r="H89" s="73">
        <v>0</v>
      </c>
      <c r="I89" s="73">
        <v>0</v>
      </c>
      <c r="J89" s="73">
        <v>65</v>
      </c>
      <c r="K89" s="73">
        <v>10</v>
      </c>
      <c r="L89" s="73">
        <v>1</v>
      </c>
      <c r="M89" s="73">
        <v>49</v>
      </c>
      <c r="N89" s="73">
        <v>0</v>
      </c>
      <c r="O89" s="73">
        <v>0</v>
      </c>
      <c r="P89" s="73">
        <v>0</v>
      </c>
      <c r="Q89" s="73">
        <v>0</v>
      </c>
      <c r="R89" s="73">
        <v>0</v>
      </c>
      <c r="S89" s="73">
        <v>14</v>
      </c>
      <c r="T89" s="73">
        <v>0</v>
      </c>
      <c r="U89" s="73">
        <v>0</v>
      </c>
      <c r="V89" s="73">
        <v>26</v>
      </c>
      <c r="W89" s="73">
        <v>23</v>
      </c>
      <c r="X89" s="73">
        <v>1931</v>
      </c>
      <c r="Y89" s="73">
        <v>32</v>
      </c>
      <c r="Z89" s="73">
        <v>0</v>
      </c>
      <c r="AA89" s="73">
        <v>0</v>
      </c>
      <c r="AB89" s="73">
        <v>0</v>
      </c>
      <c r="AC89" s="74">
        <v>478.19999999999993</v>
      </c>
      <c r="AD89" s="74">
        <v>318.8</v>
      </c>
      <c r="AE89" s="73">
        <v>5012</v>
      </c>
      <c r="AF89" s="73">
        <v>331</v>
      </c>
      <c r="AG89" s="73">
        <v>15</v>
      </c>
      <c r="AH89" s="73">
        <v>0</v>
      </c>
      <c r="AI89" s="73">
        <v>4</v>
      </c>
      <c r="AJ89" s="73">
        <v>0</v>
      </c>
      <c r="AK89" s="73">
        <v>0</v>
      </c>
      <c r="AL89" s="73">
        <v>250</v>
      </c>
      <c r="AM89" s="73">
        <v>0</v>
      </c>
      <c r="AN89" s="73">
        <v>3</v>
      </c>
      <c r="AO89" s="73">
        <v>0</v>
      </c>
      <c r="AP89" s="74">
        <v>1027.3333333333333</v>
      </c>
      <c r="AQ89" s="74">
        <v>513.66666666666663</v>
      </c>
      <c r="AR89" s="73">
        <v>0</v>
      </c>
      <c r="AS89" s="73">
        <v>174</v>
      </c>
      <c r="AT89" s="73">
        <v>121</v>
      </c>
      <c r="AU89" s="73">
        <v>0</v>
      </c>
      <c r="AV89" s="73">
        <v>0</v>
      </c>
      <c r="AW89" s="73">
        <v>0</v>
      </c>
      <c r="AX89" s="73">
        <v>0</v>
      </c>
      <c r="AY89" s="73">
        <v>0</v>
      </c>
      <c r="AZ89" s="73">
        <v>0</v>
      </c>
      <c r="BA89" s="73">
        <v>0</v>
      </c>
      <c r="BB89" s="73">
        <v>0</v>
      </c>
      <c r="BC89" s="73">
        <v>0</v>
      </c>
      <c r="BD89" s="73">
        <v>0</v>
      </c>
      <c r="BE89" s="73">
        <v>0</v>
      </c>
      <c r="BF89" s="73">
        <v>0</v>
      </c>
      <c r="BG89" s="73">
        <v>0</v>
      </c>
      <c r="BH89" s="73">
        <v>6</v>
      </c>
      <c r="BI89" s="73">
        <v>0</v>
      </c>
      <c r="BJ89" s="73">
        <v>0</v>
      </c>
      <c r="BK89" s="73">
        <v>0</v>
      </c>
      <c r="BL89" s="73">
        <v>0</v>
      </c>
      <c r="BM89" s="73">
        <v>6</v>
      </c>
      <c r="BN89" s="73">
        <v>0</v>
      </c>
      <c r="BO89" s="73">
        <v>0</v>
      </c>
      <c r="BP89" s="73">
        <v>0</v>
      </c>
      <c r="BQ89" s="73">
        <v>0</v>
      </c>
      <c r="BR89" s="73">
        <v>0</v>
      </c>
      <c r="BS89" s="73">
        <v>0</v>
      </c>
      <c r="BT89" s="73">
        <v>0</v>
      </c>
      <c r="BU89" s="73">
        <f t="shared" si="40"/>
        <v>29368</v>
      </c>
    </row>
    <row r="90" spans="1:73" ht="8.25" customHeight="1" x14ac:dyDescent="0.25">
      <c r="A90" s="60">
        <v>680</v>
      </c>
      <c r="B90" s="61" t="str">
        <f>IFERROR(INDEX(SCNtoISIC!$F:$F,MATCH($A90,SCNtoISIC!$C:$C,0)),0)</f>
        <v>ISIC 06</v>
      </c>
      <c r="C90" s="62" t="s">
        <v>218</v>
      </c>
      <c r="D90" s="73">
        <v>0</v>
      </c>
      <c r="E90" s="73">
        <v>0</v>
      </c>
      <c r="F90" s="73">
        <v>0</v>
      </c>
      <c r="G90" s="73">
        <v>0</v>
      </c>
      <c r="H90" s="73">
        <v>161561</v>
      </c>
      <c r="I90" s="73">
        <v>56</v>
      </c>
      <c r="J90" s="73">
        <v>8</v>
      </c>
      <c r="K90" s="73">
        <v>71</v>
      </c>
      <c r="L90" s="73">
        <v>0</v>
      </c>
      <c r="M90" s="73">
        <v>682</v>
      </c>
      <c r="N90" s="73">
        <v>138</v>
      </c>
      <c r="O90" s="73">
        <v>0</v>
      </c>
      <c r="P90" s="73">
        <v>121</v>
      </c>
      <c r="Q90" s="73">
        <v>0</v>
      </c>
      <c r="R90" s="73">
        <v>0</v>
      </c>
      <c r="S90" s="73">
        <v>38</v>
      </c>
      <c r="T90" s="73">
        <v>625</v>
      </c>
      <c r="U90" s="73">
        <v>0</v>
      </c>
      <c r="V90" s="73">
        <v>23117</v>
      </c>
      <c r="W90" s="73">
        <v>0</v>
      </c>
      <c r="X90" s="73">
        <v>1625</v>
      </c>
      <c r="Y90" s="73">
        <v>75</v>
      </c>
      <c r="Z90" s="73">
        <v>25</v>
      </c>
      <c r="AA90" s="73">
        <v>34</v>
      </c>
      <c r="AB90" s="73">
        <v>79</v>
      </c>
      <c r="AC90" s="74">
        <v>319.8</v>
      </c>
      <c r="AD90" s="74">
        <v>213.20000000000002</v>
      </c>
      <c r="AE90" s="73">
        <v>302</v>
      </c>
      <c r="AF90" s="73">
        <v>271</v>
      </c>
      <c r="AG90" s="73">
        <v>353</v>
      </c>
      <c r="AH90" s="73">
        <v>0</v>
      </c>
      <c r="AI90" s="73">
        <v>21</v>
      </c>
      <c r="AJ90" s="73">
        <v>227</v>
      </c>
      <c r="AK90" s="73">
        <v>67</v>
      </c>
      <c r="AL90" s="73">
        <v>125</v>
      </c>
      <c r="AM90" s="73">
        <v>0</v>
      </c>
      <c r="AN90" s="73">
        <v>0</v>
      </c>
      <c r="AO90" s="73">
        <v>0</v>
      </c>
      <c r="AP90" s="74">
        <v>7868.6666666666661</v>
      </c>
      <c r="AQ90" s="74">
        <v>3934.333333333333</v>
      </c>
      <c r="AR90" s="73">
        <v>0</v>
      </c>
      <c r="AS90" s="73">
        <v>0</v>
      </c>
      <c r="AT90" s="73">
        <v>354</v>
      </c>
      <c r="AU90" s="73">
        <v>0</v>
      </c>
      <c r="AV90" s="73">
        <v>0</v>
      </c>
      <c r="AW90" s="73">
        <v>0</v>
      </c>
      <c r="AX90" s="73">
        <v>0</v>
      </c>
      <c r="AY90" s="73">
        <v>0</v>
      </c>
      <c r="AZ90" s="73">
        <v>0</v>
      </c>
      <c r="BA90" s="73">
        <v>0</v>
      </c>
      <c r="BB90" s="73">
        <v>0</v>
      </c>
      <c r="BC90" s="73">
        <v>0</v>
      </c>
      <c r="BD90" s="73">
        <v>0</v>
      </c>
      <c r="BE90" s="73">
        <v>0</v>
      </c>
      <c r="BF90" s="73">
        <v>0</v>
      </c>
      <c r="BG90" s="73">
        <v>0</v>
      </c>
      <c r="BH90" s="73">
        <v>2</v>
      </c>
      <c r="BI90" s="73">
        <v>0</v>
      </c>
      <c r="BJ90" s="73">
        <v>0</v>
      </c>
      <c r="BK90" s="73">
        <v>0</v>
      </c>
      <c r="BL90" s="73">
        <v>0</v>
      </c>
      <c r="BM90" s="73">
        <v>0</v>
      </c>
      <c r="BN90" s="73">
        <v>0</v>
      </c>
      <c r="BO90" s="73">
        <v>0</v>
      </c>
      <c r="BP90" s="73">
        <v>0</v>
      </c>
      <c r="BQ90" s="73">
        <v>0</v>
      </c>
      <c r="BR90" s="73">
        <v>0</v>
      </c>
      <c r="BS90" s="73">
        <v>0</v>
      </c>
      <c r="BT90" s="73">
        <v>0</v>
      </c>
      <c r="BU90" s="73">
        <f t="shared" si="40"/>
        <v>202313</v>
      </c>
    </row>
    <row r="91" spans="1:73" ht="8.25" customHeight="1" x14ac:dyDescent="0.25">
      <c r="A91" s="60">
        <v>791</v>
      </c>
      <c r="B91" s="61" t="str">
        <f>IFERROR(INDEX(SCNtoISIC!$F:$F,MATCH($A91,SCNtoISIC!$C:$C,0)),0)</f>
        <v>ISIC 07T08</v>
      </c>
      <c r="C91" s="43" t="s">
        <v>219</v>
      </c>
      <c r="D91" s="75">
        <v>0</v>
      </c>
      <c r="E91" s="75">
        <v>0</v>
      </c>
      <c r="F91" s="75">
        <v>0</v>
      </c>
      <c r="G91" s="75">
        <v>0</v>
      </c>
      <c r="H91" s="75">
        <v>0</v>
      </c>
      <c r="I91" s="75">
        <v>52000</v>
      </c>
      <c r="J91" s="75">
        <v>0</v>
      </c>
      <c r="K91" s="75">
        <v>0</v>
      </c>
      <c r="L91" s="75">
        <v>0</v>
      </c>
      <c r="M91" s="75">
        <v>0</v>
      </c>
      <c r="N91" s="75">
        <v>0</v>
      </c>
      <c r="O91" s="75">
        <v>0</v>
      </c>
      <c r="P91" s="75">
        <v>0</v>
      </c>
      <c r="Q91" s="75">
        <v>0</v>
      </c>
      <c r="R91" s="75">
        <v>0</v>
      </c>
      <c r="S91" s="75">
        <v>0</v>
      </c>
      <c r="T91" s="75">
        <v>0</v>
      </c>
      <c r="U91" s="75">
        <v>0</v>
      </c>
      <c r="V91" s="75">
        <v>0</v>
      </c>
      <c r="W91" s="75">
        <v>0</v>
      </c>
      <c r="X91" s="75">
        <v>0</v>
      </c>
      <c r="Y91" s="75">
        <v>0</v>
      </c>
      <c r="Z91" s="75">
        <v>0</v>
      </c>
      <c r="AA91" s="75">
        <v>0</v>
      </c>
      <c r="AB91" s="75">
        <v>0</v>
      </c>
      <c r="AC91" s="74">
        <v>0</v>
      </c>
      <c r="AD91" s="74">
        <v>0</v>
      </c>
      <c r="AE91" s="75">
        <v>647</v>
      </c>
      <c r="AF91" s="75">
        <v>0</v>
      </c>
      <c r="AG91" s="75">
        <v>0</v>
      </c>
      <c r="AH91" s="75">
        <v>0</v>
      </c>
      <c r="AI91" s="75">
        <v>0</v>
      </c>
      <c r="AJ91" s="75">
        <v>0</v>
      </c>
      <c r="AK91" s="75">
        <v>0</v>
      </c>
      <c r="AL91" s="75">
        <v>0</v>
      </c>
      <c r="AM91" s="75">
        <v>0</v>
      </c>
      <c r="AN91" s="75">
        <v>0</v>
      </c>
      <c r="AO91" s="75">
        <v>0</v>
      </c>
      <c r="AP91" s="74">
        <v>0</v>
      </c>
      <c r="AQ91" s="74">
        <v>0</v>
      </c>
      <c r="AR91" s="75">
        <v>0</v>
      </c>
      <c r="AS91" s="75">
        <v>0</v>
      </c>
      <c r="AT91" s="75">
        <v>0</v>
      </c>
      <c r="AU91" s="75">
        <v>0</v>
      </c>
      <c r="AV91" s="75">
        <v>0</v>
      </c>
      <c r="AW91" s="75">
        <v>0</v>
      </c>
      <c r="AX91" s="75">
        <v>0</v>
      </c>
      <c r="AY91" s="75">
        <v>0</v>
      </c>
      <c r="AZ91" s="75">
        <v>0</v>
      </c>
      <c r="BA91" s="75">
        <v>0</v>
      </c>
      <c r="BB91" s="75">
        <v>0</v>
      </c>
      <c r="BC91" s="75">
        <v>0</v>
      </c>
      <c r="BD91" s="75">
        <v>0</v>
      </c>
      <c r="BE91" s="75">
        <v>0</v>
      </c>
      <c r="BF91" s="75">
        <v>0</v>
      </c>
      <c r="BG91" s="75">
        <v>0</v>
      </c>
      <c r="BH91" s="75">
        <v>0</v>
      </c>
      <c r="BI91" s="75">
        <v>0</v>
      </c>
      <c r="BJ91" s="75">
        <v>0</v>
      </c>
      <c r="BK91" s="75">
        <v>0</v>
      </c>
      <c r="BL91" s="75">
        <v>0</v>
      </c>
      <c r="BM91" s="75">
        <v>0</v>
      </c>
      <c r="BN91" s="75">
        <v>0</v>
      </c>
      <c r="BO91" s="75">
        <v>0</v>
      </c>
      <c r="BP91" s="75">
        <v>0</v>
      </c>
      <c r="BQ91" s="75">
        <v>0</v>
      </c>
      <c r="BR91" s="75">
        <v>0</v>
      </c>
      <c r="BS91" s="75">
        <v>0</v>
      </c>
      <c r="BT91" s="75">
        <v>0</v>
      </c>
      <c r="BU91" s="75">
        <f t="shared" si="40"/>
        <v>52647</v>
      </c>
    </row>
    <row r="92" spans="1:73" ht="8.25" customHeight="1" x14ac:dyDescent="0.25">
      <c r="A92" s="60">
        <v>792</v>
      </c>
      <c r="B92" s="61" t="str">
        <f>IFERROR(INDEX(SCNtoISIC!$F:$F,MATCH($A92,SCNtoISIC!$C:$C,0)),0)</f>
        <v>ISIC 09</v>
      </c>
      <c r="C92" s="43" t="s">
        <v>220</v>
      </c>
      <c r="D92" s="75">
        <v>0</v>
      </c>
      <c r="E92" s="75">
        <v>0</v>
      </c>
      <c r="F92" s="75">
        <v>0</v>
      </c>
      <c r="G92" s="75">
        <v>15</v>
      </c>
      <c r="H92" s="75">
        <v>0</v>
      </c>
      <c r="I92" s="75">
        <v>539</v>
      </c>
      <c r="J92" s="75">
        <v>15862</v>
      </c>
      <c r="K92" s="75">
        <v>0</v>
      </c>
      <c r="L92" s="75">
        <v>0</v>
      </c>
      <c r="M92" s="75">
        <v>0</v>
      </c>
      <c r="N92" s="75">
        <v>0</v>
      </c>
      <c r="O92" s="75">
        <v>0</v>
      </c>
      <c r="P92" s="75">
        <v>0</v>
      </c>
      <c r="Q92" s="75">
        <v>0</v>
      </c>
      <c r="R92" s="75">
        <v>0</v>
      </c>
      <c r="S92" s="75">
        <v>0</v>
      </c>
      <c r="T92" s="75">
        <v>0</v>
      </c>
      <c r="U92" s="75">
        <v>0</v>
      </c>
      <c r="V92" s="75">
        <v>0</v>
      </c>
      <c r="W92" s="75">
        <v>0</v>
      </c>
      <c r="X92" s="75">
        <v>18</v>
      </c>
      <c r="Y92" s="75">
        <v>0</v>
      </c>
      <c r="Z92" s="75">
        <v>0</v>
      </c>
      <c r="AA92" s="75">
        <v>0</v>
      </c>
      <c r="AB92" s="75">
        <v>0</v>
      </c>
      <c r="AC92" s="74">
        <v>22.8</v>
      </c>
      <c r="AD92" s="74">
        <v>15.2</v>
      </c>
      <c r="AE92" s="75">
        <v>942</v>
      </c>
      <c r="AF92" s="75">
        <v>2529</v>
      </c>
      <c r="AG92" s="75">
        <v>7</v>
      </c>
      <c r="AH92" s="75">
        <v>0</v>
      </c>
      <c r="AI92" s="75">
        <v>0</v>
      </c>
      <c r="AJ92" s="75">
        <v>0</v>
      </c>
      <c r="AK92" s="75">
        <v>0</v>
      </c>
      <c r="AL92" s="75">
        <v>2</v>
      </c>
      <c r="AM92" s="75">
        <v>0</v>
      </c>
      <c r="AN92" s="75">
        <v>0</v>
      </c>
      <c r="AO92" s="75">
        <v>0</v>
      </c>
      <c r="AP92" s="74">
        <v>0</v>
      </c>
      <c r="AQ92" s="74">
        <v>0</v>
      </c>
      <c r="AR92" s="75">
        <v>0</v>
      </c>
      <c r="AS92" s="75">
        <v>0</v>
      </c>
      <c r="AT92" s="75">
        <v>0</v>
      </c>
      <c r="AU92" s="75">
        <v>0</v>
      </c>
      <c r="AV92" s="75">
        <v>0</v>
      </c>
      <c r="AW92" s="75">
        <v>0</v>
      </c>
      <c r="AX92" s="75">
        <v>0</v>
      </c>
      <c r="AY92" s="75">
        <v>0</v>
      </c>
      <c r="AZ92" s="75">
        <v>0</v>
      </c>
      <c r="BA92" s="75">
        <v>0</v>
      </c>
      <c r="BB92" s="75">
        <v>0</v>
      </c>
      <c r="BC92" s="75">
        <v>0</v>
      </c>
      <c r="BD92" s="75">
        <v>0</v>
      </c>
      <c r="BE92" s="75">
        <v>0</v>
      </c>
      <c r="BF92" s="75">
        <v>0</v>
      </c>
      <c r="BG92" s="75">
        <v>0</v>
      </c>
      <c r="BH92" s="75">
        <v>0</v>
      </c>
      <c r="BI92" s="75">
        <v>0</v>
      </c>
      <c r="BJ92" s="75">
        <v>0</v>
      </c>
      <c r="BK92" s="75">
        <v>0</v>
      </c>
      <c r="BL92" s="75">
        <v>0</v>
      </c>
      <c r="BM92" s="75">
        <v>0</v>
      </c>
      <c r="BN92" s="75">
        <v>0</v>
      </c>
      <c r="BO92" s="75">
        <v>0</v>
      </c>
      <c r="BP92" s="75">
        <v>0</v>
      </c>
      <c r="BQ92" s="75">
        <v>0</v>
      </c>
      <c r="BR92" s="75">
        <v>0</v>
      </c>
      <c r="BS92" s="75">
        <v>0</v>
      </c>
      <c r="BT92" s="75">
        <v>0</v>
      </c>
      <c r="BU92" s="75">
        <f t="shared" si="40"/>
        <v>19952</v>
      </c>
    </row>
    <row r="93" spans="1:73" ht="8.25" customHeight="1" x14ac:dyDescent="0.25">
      <c r="A93" s="60">
        <v>1091</v>
      </c>
      <c r="B93" s="61" t="str">
        <f>IFERROR(INDEX(SCNtoISIC!$F:$F,MATCH($A93,SCNtoISIC!$C:$C,0)),0)</f>
        <v>ISIC 10T12</v>
      </c>
      <c r="C93" s="43" t="s">
        <v>221</v>
      </c>
      <c r="D93" s="75">
        <v>259</v>
      </c>
      <c r="E93" s="75">
        <v>1702</v>
      </c>
      <c r="F93" s="75">
        <v>16</v>
      </c>
      <c r="G93" s="75">
        <v>0</v>
      </c>
      <c r="H93" s="75">
        <v>0</v>
      </c>
      <c r="I93" s="75">
        <v>0</v>
      </c>
      <c r="J93" s="75">
        <v>0</v>
      </c>
      <c r="K93" s="75">
        <v>248675</v>
      </c>
      <c r="L93" s="75">
        <v>0</v>
      </c>
      <c r="M93" s="75">
        <v>4078</v>
      </c>
      <c r="N93" s="75">
        <v>0</v>
      </c>
      <c r="O93" s="75">
        <v>0</v>
      </c>
      <c r="P93" s="75">
        <v>9</v>
      </c>
      <c r="Q93" s="75">
        <v>0</v>
      </c>
      <c r="R93" s="75">
        <v>244</v>
      </c>
      <c r="S93" s="75">
        <v>0</v>
      </c>
      <c r="T93" s="75">
        <v>0</v>
      </c>
      <c r="U93" s="75">
        <v>0</v>
      </c>
      <c r="V93" s="75">
        <v>0</v>
      </c>
      <c r="W93" s="75">
        <v>74</v>
      </c>
      <c r="X93" s="75">
        <v>52</v>
      </c>
      <c r="Y93" s="75">
        <v>1</v>
      </c>
      <c r="Z93" s="75">
        <v>171</v>
      </c>
      <c r="AA93" s="75">
        <v>0</v>
      </c>
      <c r="AB93" s="75">
        <v>0</v>
      </c>
      <c r="AC93" s="74">
        <v>0</v>
      </c>
      <c r="AD93" s="74">
        <v>0</v>
      </c>
      <c r="AE93" s="75">
        <v>0</v>
      </c>
      <c r="AF93" s="75">
        <v>0</v>
      </c>
      <c r="AG93" s="75">
        <v>5</v>
      </c>
      <c r="AH93" s="75">
        <v>0</v>
      </c>
      <c r="AI93" s="75">
        <v>0</v>
      </c>
      <c r="AJ93" s="75">
        <v>0</v>
      </c>
      <c r="AK93" s="75">
        <v>0</v>
      </c>
      <c r="AL93" s="75">
        <v>0</v>
      </c>
      <c r="AM93" s="75">
        <v>0</v>
      </c>
      <c r="AN93" s="75">
        <v>0</v>
      </c>
      <c r="AO93" s="75">
        <v>0</v>
      </c>
      <c r="AP93" s="74">
        <v>0</v>
      </c>
      <c r="AQ93" s="74">
        <v>0</v>
      </c>
      <c r="AR93" s="75">
        <v>0</v>
      </c>
      <c r="AS93" s="75">
        <v>0</v>
      </c>
      <c r="AT93" s="75">
        <v>6150</v>
      </c>
      <c r="AU93" s="75">
        <v>0</v>
      </c>
      <c r="AV93" s="75">
        <v>0</v>
      </c>
      <c r="AW93" s="75">
        <v>0</v>
      </c>
      <c r="AX93" s="75">
        <v>0</v>
      </c>
      <c r="AY93" s="75">
        <v>14</v>
      </c>
      <c r="AZ93" s="75">
        <v>500</v>
      </c>
      <c r="BA93" s="75">
        <v>0</v>
      </c>
      <c r="BB93" s="75">
        <v>0</v>
      </c>
      <c r="BC93" s="75">
        <v>0</v>
      </c>
      <c r="BD93" s="75">
        <v>0</v>
      </c>
      <c r="BE93" s="75">
        <v>0</v>
      </c>
      <c r="BF93" s="75">
        <v>0</v>
      </c>
      <c r="BG93" s="75">
        <v>0</v>
      </c>
      <c r="BH93" s="75">
        <v>0</v>
      </c>
      <c r="BI93" s="75">
        <v>0</v>
      </c>
      <c r="BJ93" s="75">
        <v>0</v>
      </c>
      <c r="BK93" s="75">
        <v>0</v>
      </c>
      <c r="BL93" s="75">
        <v>0</v>
      </c>
      <c r="BM93" s="75">
        <v>35</v>
      </c>
      <c r="BN93" s="75">
        <v>33</v>
      </c>
      <c r="BO93" s="75">
        <v>5</v>
      </c>
      <c r="BP93" s="75">
        <v>19</v>
      </c>
      <c r="BQ93" s="75">
        <v>13</v>
      </c>
      <c r="BR93" s="75">
        <v>0</v>
      </c>
      <c r="BS93" s="75">
        <v>8</v>
      </c>
      <c r="BT93" s="75">
        <v>0</v>
      </c>
      <c r="BU93" s="75">
        <f t="shared" si="40"/>
        <v>262063</v>
      </c>
    </row>
    <row r="94" spans="1:73" ht="8.25" customHeight="1" x14ac:dyDescent="0.25">
      <c r="A94" s="60">
        <v>1092</v>
      </c>
      <c r="B94" s="61" t="str">
        <f>IFERROR(INDEX(SCNtoISIC!$F:$F,MATCH($A94,SCNtoISIC!$C:$C,0)),0)</f>
        <v>ISIC 10T12</v>
      </c>
      <c r="C94" s="43" t="s">
        <v>222</v>
      </c>
      <c r="D94" s="75">
        <v>149</v>
      </c>
      <c r="E94" s="75">
        <v>50</v>
      </c>
      <c r="F94" s="75">
        <v>3</v>
      </c>
      <c r="G94" s="75">
        <v>32</v>
      </c>
      <c r="H94" s="75">
        <v>0</v>
      </c>
      <c r="I94" s="75">
        <v>0</v>
      </c>
      <c r="J94" s="75">
        <v>0</v>
      </c>
      <c r="K94" s="75">
        <v>30</v>
      </c>
      <c r="L94" s="75">
        <v>28874</v>
      </c>
      <c r="M94" s="75">
        <v>412</v>
      </c>
      <c r="N94" s="75">
        <v>9</v>
      </c>
      <c r="O94" s="75">
        <v>0</v>
      </c>
      <c r="P94" s="75">
        <v>0</v>
      </c>
      <c r="Q94" s="75">
        <v>0</v>
      </c>
      <c r="R94" s="75">
        <v>0</v>
      </c>
      <c r="S94" s="75">
        <v>0</v>
      </c>
      <c r="T94" s="75">
        <v>0</v>
      </c>
      <c r="U94" s="75">
        <v>0</v>
      </c>
      <c r="V94" s="75">
        <v>0</v>
      </c>
      <c r="W94" s="75">
        <v>6209</v>
      </c>
      <c r="X94" s="75">
        <v>0</v>
      </c>
      <c r="Y94" s="75">
        <v>1</v>
      </c>
      <c r="Z94" s="75">
        <v>0</v>
      </c>
      <c r="AA94" s="75">
        <v>0</v>
      </c>
      <c r="AB94" s="75">
        <v>0</v>
      </c>
      <c r="AC94" s="74">
        <v>0</v>
      </c>
      <c r="AD94" s="74">
        <v>0</v>
      </c>
      <c r="AE94" s="75">
        <v>0</v>
      </c>
      <c r="AF94" s="75">
        <v>0</v>
      </c>
      <c r="AG94" s="75">
        <v>0</v>
      </c>
      <c r="AH94" s="75">
        <v>0</v>
      </c>
      <c r="AI94" s="75">
        <v>0</v>
      </c>
      <c r="AJ94" s="75">
        <v>0</v>
      </c>
      <c r="AK94" s="75">
        <v>0</v>
      </c>
      <c r="AL94" s="75">
        <v>0</v>
      </c>
      <c r="AM94" s="75">
        <v>0</v>
      </c>
      <c r="AN94" s="75">
        <v>0</v>
      </c>
      <c r="AO94" s="75">
        <v>0</v>
      </c>
      <c r="AP94" s="74">
        <v>0</v>
      </c>
      <c r="AQ94" s="74">
        <v>0</v>
      </c>
      <c r="AR94" s="75">
        <v>0</v>
      </c>
      <c r="AS94" s="75">
        <v>0</v>
      </c>
      <c r="AT94" s="75">
        <v>0</v>
      </c>
      <c r="AU94" s="75">
        <v>0</v>
      </c>
      <c r="AV94" s="75">
        <v>0</v>
      </c>
      <c r="AW94" s="75">
        <v>0</v>
      </c>
      <c r="AX94" s="75">
        <v>0</v>
      </c>
      <c r="AY94" s="75">
        <v>0</v>
      </c>
      <c r="AZ94" s="75">
        <v>6</v>
      </c>
      <c r="BA94" s="75">
        <v>0</v>
      </c>
      <c r="BB94" s="75">
        <v>0</v>
      </c>
      <c r="BC94" s="75">
        <v>0</v>
      </c>
      <c r="BD94" s="75">
        <v>0</v>
      </c>
      <c r="BE94" s="75">
        <v>0</v>
      </c>
      <c r="BF94" s="75">
        <v>0</v>
      </c>
      <c r="BG94" s="75">
        <v>0</v>
      </c>
      <c r="BH94" s="75">
        <v>0</v>
      </c>
      <c r="BI94" s="75">
        <v>0</v>
      </c>
      <c r="BJ94" s="75">
        <v>0</v>
      </c>
      <c r="BK94" s="75">
        <v>0</v>
      </c>
      <c r="BL94" s="75">
        <v>0</v>
      </c>
      <c r="BM94" s="75">
        <v>0</v>
      </c>
      <c r="BN94" s="75">
        <v>0</v>
      </c>
      <c r="BO94" s="75">
        <v>0</v>
      </c>
      <c r="BP94" s="75">
        <v>0</v>
      </c>
      <c r="BQ94" s="75">
        <v>0</v>
      </c>
      <c r="BR94" s="75">
        <v>0</v>
      </c>
      <c r="BS94" s="75">
        <v>0</v>
      </c>
      <c r="BT94" s="75">
        <v>0</v>
      </c>
      <c r="BU94" s="75">
        <f t="shared" si="40"/>
        <v>35775</v>
      </c>
    </row>
    <row r="95" spans="1:73" ht="8.25" customHeight="1" x14ac:dyDescent="0.25">
      <c r="A95" s="60">
        <v>1093</v>
      </c>
      <c r="B95" s="61" t="str">
        <f>IFERROR(INDEX(SCNtoISIC!$F:$F,MATCH($A95,SCNtoISIC!$C:$C,0)),0)</f>
        <v>ISIC 10T12</v>
      </c>
      <c r="C95" s="43" t="s">
        <v>223</v>
      </c>
      <c r="D95" s="75">
        <v>2606</v>
      </c>
      <c r="E95" s="75">
        <v>1188</v>
      </c>
      <c r="F95" s="75">
        <v>341</v>
      </c>
      <c r="G95" s="75">
        <v>90</v>
      </c>
      <c r="H95" s="75">
        <v>0</v>
      </c>
      <c r="I95" s="75">
        <v>0</v>
      </c>
      <c r="J95" s="75">
        <v>0</v>
      </c>
      <c r="K95" s="75">
        <v>6559</v>
      </c>
      <c r="L95" s="75">
        <v>192</v>
      </c>
      <c r="M95" s="75">
        <v>237119</v>
      </c>
      <c r="N95" s="75">
        <v>943</v>
      </c>
      <c r="O95" s="75">
        <v>0</v>
      </c>
      <c r="P95" s="75">
        <v>7</v>
      </c>
      <c r="Q95" s="75">
        <v>0</v>
      </c>
      <c r="R95" s="75">
        <v>17</v>
      </c>
      <c r="S95" s="75">
        <v>0</v>
      </c>
      <c r="T95" s="75">
        <v>44</v>
      </c>
      <c r="U95" s="75">
        <v>0</v>
      </c>
      <c r="V95" s="75">
        <v>0</v>
      </c>
      <c r="W95" s="75">
        <v>474</v>
      </c>
      <c r="X95" s="75">
        <v>237</v>
      </c>
      <c r="Y95" s="75">
        <v>707</v>
      </c>
      <c r="Z95" s="75">
        <v>255</v>
      </c>
      <c r="AA95" s="75">
        <v>426</v>
      </c>
      <c r="AB95" s="75">
        <v>7</v>
      </c>
      <c r="AC95" s="74">
        <v>0</v>
      </c>
      <c r="AD95" s="74">
        <v>0</v>
      </c>
      <c r="AE95" s="75">
        <v>0</v>
      </c>
      <c r="AF95" s="75">
        <v>0</v>
      </c>
      <c r="AG95" s="75">
        <v>0</v>
      </c>
      <c r="AH95" s="75">
        <v>0</v>
      </c>
      <c r="AI95" s="75">
        <v>0</v>
      </c>
      <c r="AJ95" s="75">
        <v>0</v>
      </c>
      <c r="AK95" s="75">
        <v>0</v>
      </c>
      <c r="AL95" s="75">
        <v>0</v>
      </c>
      <c r="AM95" s="75">
        <v>0</v>
      </c>
      <c r="AN95" s="75">
        <v>10</v>
      </c>
      <c r="AO95" s="75">
        <v>0</v>
      </c>
      <c r="AP95" s="74">
        <v>0</v>
      </c>
      <c r="AQ95" s="74">
        <v>0</v>
      </c>
      <c r="AR95" s="75">
        <v>0</v>
      </c>
      <c r="AS95" s="75">
        <v>0</v>
      </c>
      <c r="AT95" s="75">
        <v>28956</v>
      </c>
      <c r="AU95" s="75">
        <v>8</v>
      </c>
      <c r="AV95" s="75">
        <v>0</v>
      </c>
      <c r="AW95" s="75">
        <v>0</v>
      </c>
      <c r="AX95" s="75">
        <v>1</v>
      </c>
      <c r="AY95" s="75">
        <v>10</v>
      </c>
      <c r="AZ95" s="75">
        <v>923</v>
      </c>
      <c r="BA95" s="75">
        <v>0</v>
      </c>
      <c r="BB95" s="75">
        <v>0</v>
      </c>
      <c r="BC95" s="75">
        <v>2</v>
      </c>
      <c r="BD95" s="75">
        <v>0</v>
      </c>
      <c r="BE95" s="75">
        <v>5</v>
      </c>
      <c r="BF95" s="75">
        <v>0</v>
      </c>
      <c r="BG95" s="75">
        <v>0</v>
      </c>
      <c r="BH95" s="75">
        <v>1</v>
      </c>
      <c r="BI95" s="75">
        <v>1</v>
      </c>
      <c r="BJ95" s="75">
        <v>0</v>
      </c>
      <c r="BK95" s="75">
        <v>0</v>
      </c>
      <c r="BL95" s="75">
        <v>0</v>
      </c>
      <c r="BM95" s="75">
        <v>144</v>
      </c>
      <c r="BN95" s="75">
        <v>161</v>
      </c>
      <c r="BO95" s="75">
        <v>17</v>
      </c>
      <c r="BP95" s="75">
        <v>131</v>
      </c>
      <c r="BQ95" s="75">
        <v>44</v>
      </c>
      <c r="BR95" s="75">
        <v>0</v>
      </c>
      <c r="BS95" s="75">
        <v>23</v>
      </c>
      <c r="BT95" s="75">
        <v>0</v>
      </c>
      <c r="BU95" s="75">
        <f t="shared" si="40"/>
        <v>281649</v>
      </c>
    </row>
    <row r="96" spans="1:73" ht="8.25" customHeight="1" x14ac:dyDescent="0.25">
      <c r="A96" s="60">
        <v>1100</v>
      </c>
      <c r="B96" s="61" t="str">
        <f>IFERROR(INDEX(SCNtoISIC!$F:$F,MATCH($A96,SCNtoISIC!$C:$C,0)),0)</f>
        <v>ISIC 10T12</v>
      </c>
      <c r="C96" s="62" t="s">
        <v>224</v>
      </c>
      <c r="D96" s="73">
        <v>169</v>
      </c>
      <c r="E96" s="73">
        <v>225</v>
      </c>
      <c r="F96" s="73">
        <v>7</v>
      </c>
      <c r="G96" s="73">
        <v>0</v>
      </c>
      <c r="H96" s="73">
        <v>0</v>
      </c>
      <c r="I96" s="73">
        <v>0</v>
      </c>
      <c r="J96" s="73">
        <v>0</v>
      </c>
      <c r="K96" s="73">
        <v>113</v>
      </c>
      <c r="L96" s="73">
        <v>42</v>
      </c>
      <c r="M96" s="73">
        <v>2507</v>
      </c>
      <c r="N96" s="73">
        <v>74290</v>
      </c>
      <c r="O96" s="73">
        <v>0</v>
      </c>
      <c r="P96" s="73">
        <v>0</v>
      </c>
      <c r="Q96" s="73">
        <v>0</v>
      </c>
      <c r="R96" s="73">
        <v>0</v>
      </c>
      <c r="S96" s="73">
        <v>0</v>
      </c>
      <c r="T96" s="73">
        <v>0</v>
      </c>
      <c r="U96" s="73">
        <v>0</v>
      </c>
      <c r="V96" s="73">
        <v>0</v>
      </c>
      <c r="W96" s="73">
        <v>90</v>
      </c>
      <c r="X96" s="73">
        <v>0</v>
      </c>
      <c r="Y96" s="73">
        <v>46</v>
      </c>
      <c r="Z96" s="73">
        <v>0</v>
      </c>
      <c r="AA96" s="73">
        <v>24</v>
      </c>
      <c r="AB96" s="73">
        <v>0</v>
      </c>
      <c r="AC96" s="74">
        <v>0</v>
      </c>
      <c r="AD96" s="74">
        <v>0</v>
      </c>
      <c r="AE96" s="73">
        <v>0</v>
      </c>
      <c r="AF96" s="73">
        <v>0</v>
      </c>
      <c r="AG96" s="73">
        <v>0</v>
      </c>
      <c r="AH96" s="73">
        <v>0</v>
      </c>
      <c r="AI96" s="73">
        <v>0</v>
      </c>
      <c r="AJ96" s="73">
        <v>0</v>
      </c>
      <c r="AK96" s="73">
        <v>0</v>
      </c>
      <c r="AL96" s="73">
        <v>0</v>
      </c>
      <c r="AM96" s="73">
        <v>0</v>
      </c>
      <c r="AN96" s="73">
        <v>0</v>
      </c>
      <c r="AO96" s="73">
        <v>0</v>
      </c>
      <c r="AP96" s="74">
        <v>0</v>
      </c>
      <c r="AQ96" s="74">
        <v>0</v>
      </c>
      <c r="AR96" s="73">
        <v>0</v>
      </c>
      <c r="AS96" s="73">
        <v>0</v>
      </c>
      <c r="AT96" s="73">
        <v>1397</v>
      </c>
      <c r="AU96" s="73">
        <v>0</v>
      </c>
      <c r="AV96" s="73">
        <v>0</v>
      </c>
      <c r="AW96" s="73">
        <v>3</v>
      </c>
      <c r="AX96" s="73">
        <v>0</v>
      </c>
      <c r="AY96" s="73">
        <v>79</v>
      </c>
      <c r="AZ96" s="73">
        <v>4786</v>
      </c>
      <c r="BA96" s="73">
        <v>0</v>
      </c>
      <c r="BB96" s="73">
        <v>0</v>
      </c>
      <c r="BC96" s="73">
        <v>0</v>
      </c>
      <c r="BD96" s="73">
        <v>0</v>
      </c>
      <c r="BE96" s="73">
        <v>1</v>
      </c>
      <c r="BF96" s="73">
        <v>0</v>
      </c>
      <c r="BG96" s="73">
        <v>0</v>
      </c>
      <c r="BH96" s="73">
        <v>0</v>
      </c>
      <c r="BI96" s="73">
        <v>0</v>
      </c>
      <c r="BJ96" s="73">
        <v>0</v>
      </c>
      <c r="BK96" s="73">
        <v>0</v>
      </c>
      <c r="BL96" s="73">
        <v>0</v>
      </c>
      <c r="BM96" s="73">
        <v>1</v>
      </c>
      <c r="BN96" s="73">
        <v>0</v>
      </c>
      <c r="BO96" s="73">
        <v>0</v>
      </c>
      <c r="BP96" s="73">
        <v>0</v>
      </c>
      <c r="BQ96" s="73">
        <v>1</v>
      </c>
      <c r="BR96" s="73">
        <v>7</v>
      </c>
      <c r="BS96" s="73">
        <v>0</v>
      </c>
      <c r="BT96" s="73">
        <v>0</v>
      </c>
      <c r="BU96" s="73">
        <f t="shared" si="40"/>
        <v>83788</v>
      </c>
    </row>
    <row r="97" spans="1:73" ht="7.95" customHeight="1" x14ac:dyDescent="0.25">
      <c r="A97" s="60">
        <v>1200</v>
      </c>
      <c r="B97" s="61" t="str">
        <f>IFERROR(INDEX(SCNtoISIC!$F:$F,MATCH($A97,SCNtoISIC!$C:$C,0)),0)</f>
        <v>ISIC 10T12</v>
      </c>
      <c r="C97" s="62" t="s">
        <v>225</v>
      </c>
      <c r="D97" s="73">
        <v>109</v>
      </c>
      <c r="E97" s="73">
        <v>62</v>
      </c>
      <c r="F97" s="73">
        <v>1</v>
      </c>
      <c r="G97" s="73">
        <v>0</v>
      </c>
      <c r="H97" s="73">
        <v>0</v>
      </c>
      <c r="I97" s="73">
        <v>0</v>
      </c>
      <c r="J97" s="73">
        <v>0</v>
      </c>
      <c r="K97" s="73">
        <v>0</v>
      </c>
      <c r="L97" s="73">
        <v>0</v>
      </c>
      <c r="M97" s="73">
        <v>0</v>
      </c>
      <c r="N97" s="73">
        <v>0</v>
      </c>
      <c r="O97" s="73">
        <v>14971</v>
      </c>
      <c r="P97" s="73">
        <v>0</v>
      </c>
      <c r="Q97" s="73">
        <v>0</v>
      </c>
      <c r="R97" s="73">
        <v>0</v>
      </c>
      <c r="S97" s="73">
        <v>0</v>
      </c>
      <c r="T97" s="73">
        <v>0</v>
      </c>
      <c r="U97" s="73">
        <v>0</v>
      </c>
      <c r="V97" s="73">
        <v>0</v>
      </c>
      <c r="W97" s="73">
        <v>0</v>
      </c>
      <c r="X97" s="73">
        <v>0</v>
      </c>
      <c r="Y97" s="73">
        <v>6</v>
      </c>
      <c r="Z97" s="73">
        <v>0</v>
      </c>
      <c r="AA97" s="73">
        <v>0</v>
      </c>
      <c r="AB97" s="73">
        <v>0</v>
      </c>
      <c r="AC97" s="74">
        <v>0</v>
      </c>
      <c r="AD97" s="74">
        <v>0</v>
      </c>
      <c r="AE97" s="73">
        <v>0</v>
      </c>
      <c r="AF97" s="73">
        <v>0</v>
      </c>
      <c r="AG97" s="73">
        <v>0</v>
      </c>
      <c r="AH97" s="73">
        <v>0</v>
      </c>
      <c r="AI97" s="73">
        <v>0</v>
      </c>
      <c r="AJ97" s="73">
        <v>0</v>
      </c>
      <c r="AK97" s="73">
        <v>0</v>
      </c>
      <c r="AL97" s="73">
        <v>0</v>
      </c>
      <c r="AM97" s="73">
        <v>0</v>
      </c>
      <c r="AN97" s="73">
        <v>0</v>
      </c>
      <c r="AO97" s="73">
        <v>0</v>
      </c>
      <c r="AP97" s="74">
        <v>0</v>
      </c>
      <c r="AQ97" s="74">
        <v>0</v>
      </c>
      <c r="AR97" s="73">
        <v>0</v>
      </c>
      <c r="AS97" s="73">
        <v>0</v>
      </c>
      <c r="AT97" s="73">
        <v>0</v>
      </c>
      <c r="AU97" s="73">
        <v>0</v>
      </c>
      <c r="AV97" s="73">
        <v>0</v>
      </c>
      <c r="AW97" s="73">
        <v>0</v>
      </c>
      <c r="AX97" s="73">
        <v>0</v>
      </c>
      <c r="AY97" s="73">
        <v>0</v>
      </c>
      <c r="AZ97" s="73">
        <v>0</v>
      </c>
      <c r="BA97" s="73">
        <v>0</v>
      </c>
      <c r="BB97" s="73">
        <v>0</v>
      </c>
      <c r="BC97" s="73">
        <v>0</v>
      </c>
      <c r="BD97" s="73">
        <v>0</v>
      </c>
      <c r="BE97" s="73">
        <v>0</v>
      </c>
      <c r="BF97" s="73">
        <v>0</v>
      </c>
      <c r="BG97" s="73">
        <v>0</v>
      </c>
      <c r="BH97" s="73">
        <v>0</v>
      </c>
      <c r="BI97" s="73">
        <v>0</v>
      </c>
      <c r="BJ97" s="73">
        <v>0</v>
      </c>
      <c r="BK97" s="73">
        <v>0</v>
      </c>
      <c r="BL97" s="73">
        <v>0</v>
      </c>
      <c r="BM97" s="73">
        <v>0</v>
      </c>
      <c r="BN97" s="73">
        <v>0</v>
      </c>
      <c r="BO97" s="73">
        <v>0</v>
      </c>
      <c r="BP97" s="73">
        <v>0</v>
      </c>
      <c r="BQ97" s="73">
        <v>0</v>
      </c>
      <c r="BR97" s="73">
        <v>0</v>
      </c>
      <c r="BS97" s="73">
        <v>0</v>
      </c>
      <c r="BT97" s="73">
        <v>0</v>
      </c>
      <c r="BU97" s="73">
        <f t="shared" si="40"/>
        <v>15149</v>
      </c>
    </row>
    <row r="98" spans="1:73" ht="8.25" customHeight="1" x14ac:dyDescent="0.25">
      <c r="A98" s="60">
        <v>1300</v>
      </c>
      <c r="B98" s="61" t="str">
        <f>IFERROR(INDEX(SCNtoISIC!$F:$F,MATCH($A98,SCNtoISIC!$C:$C,0)),0)</f>
        <v>ISIC 13T15</v>
      </c>
      <c r="C98" s="62" t="s">
        <v>226</v>
      </c>
      <c r="D98" s="73">
        <v>1482</v>
      </c>
      <c r="E98" s="73">
        <v>317</v>
      </c>
      <c r="F98" s="73">
        <v>6</v>
      </c>
      <c r="G98" s="73">
        <v>51</v>
      </c>
      <c r="H98" s="73">
        <v>33</v>
      </c>
      <c r="I98" s="73">
        <v>0</v>
      </c>
      <c r="J98" s="73">
        <v>2</v>
      </c>
      <c r="K98" s="73">
        <v>0</v>
      </c>
      <c r="L98" s="73">
        <v>29</v>
      </c>
      <c r="M98" s="73">
        <v>64</v>
      </c>
      <c r="N98" s="73">
        <v>0</v>
      </c>
      <c r="O98" s="73">
        <v>0</v>
      </c>
      <c r="P98" s="73">
        <v>46130</v>
      </c>
      <c r="Q98" s="73">
        <v>3787</v>
      </c>
      <c r="R98" s="73">
        <v>904</v>
      </c>
      <c r="S98" s="73">
        <v>0</v>
      </c>
      <c r="T98" s="73">
        <v>79</v>
      </c>
      <c r="U98" s="73">
        <v>0</v>
      </c>
      <c r="V98" s="73">
        <v>0</v>
      </c>
      <c r="W98" s="73">
        <v>0</v>
      </c>
      <c r="X98" s="73">
        <v>373</v>
      </c>
      <c r="Y98" s="73">
        <v>17</v>
      </c>
      <c r="Z98" s="73">
        <v>32</v>
      </c>
      <c r="AA98" s="73">
        <v>21</v>
      </c>
      <c r="AB98" s="73">
        <v>926</v>
      </c>
      <c r="AC98" s="74">
        <v>91.199999999999989</v>
      </c>
      <c r="AD98" s="74">
        <v>60.8</v>
      </c>
      <c r="AE98" s="73">
        <v>0</v>
      </c>
      <c r="AF98" s="73">
        <v>0</v>
      </c>
      <c r="AG98" s="73">
        <v>36</v>
      </c>
      <c r="AH98" s="73">
        <v>11</v>
      </c>
      <c r="AI98" s="73">
        <v>10</v>
      </c>
      <c r="AJ98" s="73">
        <v>22</v>
      </c>
      <c r="AK98" s="73">
        <v>0</v>
      </c>
      <c r="AL98" s="73">
        <v>486</v>
      </c>
      <c r="AM98" s="73">
        <v>24</v>
      </c>
      <c r="AN98" s="73">
        <v>696</v>
      </c>
      <c r="AO98" s="73">
        <v>61</v>
      </c>
      <c r="AP98" s="74">
        <v>5.333333333333333</v>
      </c>
      <c r="AQ98" s="74">
        <v>2.6666666666666665</v>
      </c>
      <c r="AR98" s="73">
        <v>3</v>
      </c>
      <c r="AS98" s="73">
        <v>177</v>
      </c>
      <c r="AT98" s="73">
        <v>96</v>
      </c>
      <c r="AU98" s="73">
        <v>11</v>
      </c>
      <c r="AV98" s="73">
        <v>4</v>
      </c>
      <c r="AW98" s="73">
        <v>0</v>
      </c>
      <c r="AX98" s="73">
        <v>0</v>
      </c>
      <c r="AY98" s="73">
        <v>9</v>
      </c>
      <c r="AZ98" s="73">
        <v>2</v>
      </c>
      <c r="BA98" s="73">
        <v>0</v>
      </c>
      <c r="BB98" s="73">
        <v>1</v>
      </c>
      <c r="BC98" s="73">
        <v>0</v>
      </c>
      <c r="BD98" s="73">
        <v>0</v>
      </c>
      <c r="BE98" s="73">
        <v>0</v>
      </c>
      <c r="BF98" s="73">
        <v>0</v>
      </c>
      <c r="BG98" s="73">
        <v>0</v>
      </c>
      <c r="BH98" s="73">
        <v>1</v>
      </c>
      <c r="BI98" s="73">
        <v>0</v>
      </c>
      <c r="BJ98" s="73">
        <v>33</v>
      </c>
      <c r="BK98" s="73">
        <v>0</v>
      </c>
      <c r="BL98" s="73">
        <v>0</v>
      </c>
      <c r="BM98" s="73">
        <v>5</v>
      </c>
      <c r="BN98" s="73">
        <v>3</v>
      </c>
      <c r="BO98" s="73">
        <v>0</v>
      </c>
      <c r="BP98" s="73">
        <v>2</v>
      </c>
      <c r="BQ98" s="73">
        <v>0</v>
      </c>
      <c r="BR98" s="73">
        <v>0</v>
      </c>
      <c r="BS98" s="73">
        <v>58</v>
      </c>
      <c r="BT98" s="73">
        <v>0</v>
      </c>
      <c r="BU98" s="73">
        <f t="shared" si="40"/>
        <v>56164</v>
      </c>
    </row>
    <row r="99" spans="1:73" ht="8.25" customHeight="1" x14ac:dyDescent="0.25">
      <c r="A99" s="60">
        <v>1400</v>
      </c>
      <c r="B99" s="61" t="str">
        <f>IFERROR(INDEX(SCNtoISIC!$F:$F,MATCH($A99,SCNtoISIC!$C:$C,0)),0)</f>
        <v>ISIC 13T15</v>
      </c>
      <c r="C99" s="62" t="s">
        <v>227</v>
      </c>
      <c r="D99" s="73">
        <v>0</v>
      </c>
      <c r="E99" s="73">
        <v>0</v>
      </c>
      <c r="F99" s="73">
        <v>0</v>
      </c>
      <c r="G99" s="73">
        <v>0</v>
      </c>
      <c r="H99" s="73">
        <v>3</v>
      </c>
      <c r="I99" s="73">
        <v>0</v>
      </c>
      <c r="J99" s="73">
        <v>0</v>
      </c>
      <c r="K99" s="73">
        <v>0</v>
      </c>
      <c r="L99" s="73">
        <v>0</v>
      </c>
      <c r="M99" s="73">
        <v>0</v>
      </c>
      <c r="N99" s="73">
        <v>0</v>
      </c>
      <c r="O99" s="73">
        <v>0</v>
      </c>
      <c r="P99" s="73">
        <v>387</v>
      </c>
      <c r="Q99" s="73">
        <v>60274</v>
      </c>
      <c r="R99" s="73">
        <v>152</v>
      </c>
      <c r="S99" s="73">
        <v>0</v>
      </c>
      <c r="T99" s="73">
        <v>0</v>
      </c>
      <c r="U99" s="73">
        <v>0</v>
      </c>
      <c r="V99" s="73">
        <v>0</v>
      </c>
      <c r="W99" s="73">
        <v>0</v>
      </c>
      <c r="X99" s="73">
        <v>0</v>
      </c>
      <c r="Y99" s="73">
        <v>0</v>
      </c>
      <c r="Z99" s="73">
        <v>0</v>
      </c>
      <c r="AA99" s="73">
        <v>0</v>
      </c>
      <c r="AB99" s="73">
        <v>11</v>
      </c>
      <c r="AC99" s="74">
        <v>0</v>
      </c>
      <c r="AD99" s="74">
        <v>0</v>
      </c>
      <c r="AE99" s="73">
        <v>0</v>
      </c>
      <c r="AF99" s="73">
        <v>0</v>
      </c>
      <c r="AG99" s="73">
        <v>2</v>
      </c>
      <c r="AH99" s="73">
        <v>0</v>
      </c>
      <c r="AI99" s="73">
        <v>0</v>
      </c>
      <c r="AJ99" s="73">
        <v>0</v>
      </c>
      <c r="AK99" s="73">
        <v>0</v>
      </c>
      <c r="AL99" s="73">
        <v>0</v>
      </c>
      <c r="AM99" s="73">
        <v>0</v>
      </c>
      <c r="AN99" s="73">
        <v>143</v>
      </c>
      <c r="AO99" s="73">
        <v>0</v>
      </c>
      <c r="AP99" s="74">
        <v>1.3333333333333333</v>
      </c>
      <c r="AQ99" s="74">
        <v>0.66666666666666663</v>
      </c>
      <c r="AR99" s="73">
        <v>4</v>
      </c>
      <c r="AS99" s="73">
        <v>0</v>
      </c>
      <c r="AT99" s="73">
        <v>1021</v>
      </c>
      <c r="AU99" s="73">
        <v>9</v>
      </c>
      <c r="AV99" s="73">
        <v>0</v>
      </c>
      <c r="AW99" s="73">
        <v>7</v>
      </c>
      <c r="AX99" s="73">
        <v>3</v>
      </c>
      <c r="AY99" s="73">
        <v>3</v>
      </c>
      <c r="AZ99" s="73">
        <v>5</v>
      </c>
      <c r="BA99" s="73">
        <v>0</v>
      </c>
      <c r="BB99" s="73">
        <v>4</v>
      </c>
      <c r="BC99" s="73">
        <v>2</v>
      </c>
      <c r="BD99" s="73">
        <v>0</v>
      </c>
      <c r="BE99" s="73">
        <v>17</v>
      </c>
      <c r="BF99" s="73">
        <v>2</v>
      </c>
      <c r="BG99" s="73">
        <v>0</v>
      </c>
      <c r="BH99" s="73">
        <v>6</v>
      </c>
      <c r="BI99" s="73">
        <v>2</v>
      </c>
      <c r="BJ99" s="73">
        <v>0</v>
      </c>
      <c r="BK99" s="73">
        <v>7</v>
      </c>
      <c r="BL99" s="73">
        <v>5</v>
      </c>
      <c r="BM99" s="73">
        <v>0</v>
      </c>
      <c r="BN99" s="73">
        <v>13</v>
      </c>
      <c r="BO99" s="73">
        <v>0</v>
      </c>
      <c r="BP99" s="73">
        <v>1</v>
      </c>
      <c r="BQ99" s="73">
        <v>1</v>
      </c>
      <c r="BR99" s="73">
        <v>5</v>
      </c>
      <c r="BS99" s="73">
        <v>38</v>
      </c>
      <c r="BT99" s="73">
        <v>0</v>
      </c>
      <c r="BU99" s="73">
        <f t="shared" si="40"/>
        <v>62129</v>
      </c>
    </row>
    <row r="100" spans="1:73" ht="8.25" customHeight="1" x14ac:dyDescent="0.25">
      <c r="A100" s="60">
        <v>1500</v>
      </c>
      <c r="B100" s="61" t="str">
        <f>IFERROR(INDEX(SCNtoISIC!$F:$F,MATCH($A100,SCNtoISIC!$C:$C,0)),0)</f>
        <v>ISIC 13T15</v>
      </c>
      <c r="C100" s="62" t="s">
        <v>228</v>
      </c>
      <c r="D100" s="73">
        <v>0</v>
      </c>
      <c r="E100" s="73">
        <v>0</v>
      </c>
      <c r="F100" s="73">
        <v>0</v>
      </c>
      <c r="G100" s="73">
        <v>0</v>
      </c>
      <c r="H100" s="73">
        <v>0</v>
      </c>
      <c r="I100" s="73">
        <v>0</v>
      </c>
      <c r="J100" s="73">
        <v>0</v>
      </c>
      <c r="K100" s="73">
        <v>28</v>
      </c>
      <c r="L100" s="73">
        <v>0</v>
      </c>
      <c r="M100" s="73">
        <v>0</v>
      </c>
      <c r="N100" s="73">
        <v>0</v>
      </c>
      <c r="O100" s="73">
        <v>0</v>
      </c>
      <c r="P100" s="73">
        <v>29</v>
      </c>
      <c r="Q100" s="73">
        <v>164</v>
      </c>
      <c r="R100" s="73">
        <v>38895</v>
      </c>
      <c r="S100" s="73">
        <v>0</v>
      </c>
      <c r="T100" s="73">
        <v>37</v>
      </c>
      <c r="U100" s="73">
        <v>0</v>
      </c>
      <c r="V100" s="73">
        <v>0</v>
      </c>
      <c r="W100" s="73">
        <v>0</v>
      </c>
      <c r="X100" s="73">
        <v>0</v>
      </c>
      <c r="Y100" s="73">
        <v>35</v>
      </c>
      <c r="Z100" s="73">
        <v>0</v>
      </c>
      <c r="AA100" s="73">
        <v>0</v>
      </c>
      <c r="AB100" s="73">
        <v>174</v>
      </c>
      <c r="AC100" s="74">
        <v>0</v>
      </c>
      <c r="AD100" s="74">
        <v>0</v>
      </c>
      <c r="AE100" s="73">
        <v>0</v>
      </c>
      <c r="AF100" s="73">
        <v>0</v>
      </c>
      <c r="AG100" s="73">
        <v>12</v>
      </c>
      <c r="AH100" s="73">
        <v>11</v>
      </c>
      <c r="AI100" s="73">
        <v>0</v>
      </c>
      <c r="AJ100" s="73">
        <v>0</v>
      </c>
      <c r="AK100" s="73">
        <v>1</v>
      </c>
      <c r="AL100" s="73">
        <v>26</v>
      </c>
      <c r="AM100" s="73">
        <v>0</v>
      </c>
      <c r="AN100" s="73">
        <v>131</v>
      </c>
      <c r="AO100" s="73">
        <v>0</v>
      </c>
      <c r="AP100" s="74">
        <v>6</v>
      </c>
      <c r="AQ100" s="74">
        <v>3</v>
      </c>
      <c r="AR100" s="73">
        <v>0</v>
      </c>
      <c r="AS100" s="73">
        <v>5</v>
      </c>
      <c r="AT100" s="73">
        <v>125</v>
      </c>
      <c r="AU100" s="73">
        <v>0</v>
      </c>
      <c r="AV100" s="73">
        <v>0</v>
      </c>
      <c r="AW100" s="73">
        <v>0</v>
      </c>
      <c r="AX100" s="73">
        <v>0</v>
      </c>
      <c r="AY100" s="73">
        <v>0</v>
      </c>
      <c r="AZ100" s="73">
        <v>0</v>
      </c>
      <c r="BA100" s="73">
        <v>0</v>
      </c>
      <c r="BB100" s="73">
        <v>0</v>
      </c>
      <c r="BC100" s="73">
        <v>0</v>
      </c>
      <c r="BD100" s="73">
        <v>1</v>
      </c>
      <c r="BE100" s="73">
        <v>0</v>
      </c>
      <c r="BF100" s="73">
        <v>0</v>
      </c>
      <c r="BG100" s="73">
        <v>0</v>
      </c>
      <c r="BH100" s="73">
        <v>0</v>
      </c>
      <c r="BI100" s="73">
        <v>0</v>
      </c>
      <c r="BJ100" s="73">
        <v>0</v>
      </c>
      <c r="BK100" s="73">
        <v>0</v>
      </c>
      <c r="BL100" s="73">
        <v>6</v>
      </c>
      <c r="BM100" s="73">
        <v>9</v>
      </c>
      <c r="BN100" s="73">
        <v>0</v>
      </c>
      <c r="BO100" s="73">
        <v>0</v>
      </c>
      <c r="BP100" s="73">
        <v>0</v>
      </c>
      <c r="BQ100" s="73">
        <v>0</v>
      </c>
      <c r="BR100" s="73">
        <v>0</v>
      </c>
      <c r="BS100" s="73">
        <v>0</v>
      </c>
      <c r="BT100" s="73">
        <v>0</v>
      </c>
      <c r="BU100" s="73">
        <f t="shared" si="40"/>
        <v>39698</v>
      </c>
    </row>
    <row r="101" spans="1:73" ht="8.25" customHeight="1" x14ac:dyDescent="0.25">
      <c r="A101" s="60">
        <v>1600</v>
      </c>
      <c r="B101" s="61" t="str">
        <f>IFERROR(INDEX(SCNtoISIC!$F:$F,MATCH($A101,SCNtoISIC!$C:$C,0)),0)</f>
        <v>ISIC 16</v>
      </c>
      <c r="C101" s="43" t="s">
        <v>229</v>
      </c>
      <c r="D101" s="75">
        <v>19</v>
      </c>
      <c r="E101" s="75">
        <v>24</v>
      </c>
      <c r="F101" s="75">
        <v>5</v>
      </c>
      <c r="G101" s="75">
        <v>0</v>
      </c>
      <c r="H101" s="75">
        <v>0</v>
      </c>
      <c r="I101" s="75">
        <v>0</v>
      </c>
      <c r="J101" s="75">
        <v>0</v>
      </c>
      <c r="K101" s="75">
        <v>0</v>
      </c>
      <c r="L101" s="75">
        <v>0</v>
      </c>
      <c r="M101" s="75">
        <v>7</v>
      </c>
      <c r="N101" s="75">
        <v>2</v>
      </c>
      <c r="O101" s="75">
        <v>0</v>
      </c>
      <c r="P101" s="75">
        <v>15</v>
      </c>
      <c r="Q101" s="75">
        <v>0</v>
      </c>
      <c r="R101" s="75">
        <v>0</v>
      </c>
      <c r="S101" s="75">
        <v>25524</v>
      </c>
      <c r="T101" s="75">
        <v>135</v>
      </c>
      <c r="U101" s="75">
        <v>0</v>
      </c>
      <c r="V101" s="75">
        <v>0</v>
      </c>
      <c r="W101" s="75">
        <v>0</v>
      </c>
      <c r="X101" s="75">
        <v>0</v>
      </c>
      <c r="Y101" s="75">
        <v>0</v>
      </c>
      <c r="Z101" s="75">
        <v>0</v>
      </c>
      <c r="AA101" s="75">
        <v>0</v>
      </c>
      <c r="AB101" s="75">
        <v>30</v>
      </c>
      <c r="AC101" s="74">
        <v>0</v>
      </c>
      <c r="AD101" s="74">
        <v>0</v>
      </c>
      <c r="AE101" s="75">
        <v>0</v>
      </c>
      <c r="AF101" s="75">
        <v>0</v>
      </c>
      <c r="AG101" s="75">
        <v>57</v>
      </c>
      <c r="AH101" s="75">
        <v>0</v>
      </c>
      <c r="AI101" s="75">
        <v>0</v>
      </c>
      <c r="AJ101" s="75">
        <v>24</v>
      </c>
      <c r="AK101" s="75">
        <v>1</v>
      </c>
      <c r="AL101" s="75">
        <v>0</v>
      </c>
      <c r="AM101" s="75">
        <v>7</v>
      </c>
      <c r="AN101" s="75">
        <v>285</v>
      </c>
      <c r="AO101" s="75">
        <v>0</v>
      </c>
      <c r="AP101" s="74">
        <v>8</v>
      </c>
      <c r="AQ101" s="74">
        <v>4</v>
      </c>
      <c r="AR101" s="75">
        <v>0</v>
      </c>
      <c r="AS101" s="75">
        <v>137</v>
      </c>
      <c r="AT101" s="75">
        <v>256</v>
      </c>
      <c r="AU101" s="75">
        <v>0</v>
      </c>
      <c r="AV101" s="75">
        <v>0</v>
      </c>
      <c r="AW101" s="75">
        <v>0</v>
      </c>
      <c r="AX101" s="75">
        <v>0</v>
      </c>
      <c r="AY101" s="75">
        <v>0</v>
      </c>
      <c r="AZ101" s="75">
        <v>0</v>
      </c>
      <c r="BA101" s="75">
        <v>0</v>
      </c>
      <c r="BB101" s="75">
        <v>3</v>
      </c>
      <c r="BC101" s="75">
        <v>0</v>
      </c>
      <c r="BD101" s="75">
        <v>0</v>
      </c>
      <c r="BE101" s="75">
        <v>0</v>
      </c>
      <c r="BF101" s="75">
        <v>8</v>
      </c>
      <c r="BG101" s="75">
        <v>0</v>
      </c>
      <c r="BH101" s="75">
        <v>0</v>
      </c>
      <c r="BI101" s="75">
        <v>0</v>
      </c>
      <c r="BJ101" s="75">
        <v>0</v>
      </c>
      <c r="BK101" s="75">
        <v>3</v>
      </c>
      <c r="BL101" s="75">
        <v>0</v>
      </c>
      <c r="BM101" s="75">
        <v>0</v>
      </c>
      <c r="BN101" s="75">
        <v>0</v>
      </c>
      <c r="BO101" s="75">
        <v>0</v>
      </c>
      <c r="BP101" s="75">
        <v>0</v>
      </c>
      <c r="BQ101" s="75">
        <v>0</v>
      </c>
      <c r="BR101" s="75">
        <v>0</v>
      </c>
      <c r="BS101" s="75">
        <v>8</v>
      </c>
      <c r="BT101" s="75">
        <v>0</v>
      </c>
      <c r="BU101" s="75">
        <f t="shared" si="40"/>
        <v>26562</v>
      </c>
    </row>
    <row r="102" spans="1:73" ht="8.25" customHeight="1" x14ac:dyDescent="0.25">
      <c r="A102" s="60">
        <v>1700</v>
      </c>
      <c r="B102" s="61" t="str">
        <f>IFERROR(INDEX(SCNtoISIC!$F:$F,MATCH($A102,SCNtoISIC!$C:$C,0)),0)</f>
        <v>ISIC 17T18</v>
      </c>
      <c r="C102" s="43" t="s">
        <v>230</v>
      </c>
      <c r="D102" s="75">
        <v>10</v>
      </c>
      <c r="E102" s="75">
        <v>3</v>
      </c>
      <c r="F102" s="75">
        <v>0</v>
      </c>
      <c r="G102" s="75">
        <v>0</v>
      </c>
      <c r="H102" s="75">
        <v>4</v>
      </c>
      <c r="I102" s="75">
        <v>6</v>
      </c>
      <c r="J102" s="75">
        <v>2</v>
      </c>
      <c r="K102" s="75">
        <v>64</v>
      </c>
      <c r="L102" s="75">
        <v>1</v>
      </c>
      <c r="M102" s="75">
        <v>60</v>
      </c>
      <c r="N102" s="75">
        <v>13</v>
      </c>
      <c r="O102" s="75">
        <v>44</v>
      </c>
      <c r="P102" s="75">
        <v>19</v>
      </c>
      <c r="Q102" s="75">
        <v>10</v>
      </c>
      <c r="R102" s="75">
        <v>10</v>
      </c>
      <c r="S102" s="75">
        <v>72</v>
      </c>
      <c r="T102" s="75">
        <v>78669</v>
      </c>
      <c r="U102" s="75">
        <v>555</v>
      </c>
      <c r="V102" s="75">
        <v>17</v>
      </c>
      <c r="W102" s="75">
        <v>5</v>
      </c>
      <c r="X102" s="75">
        <v>7</v>
      </c>
      <c r="Y102" s="75">
        <v>86</v>
      </c>
      <c r="Z102" s="75">
        <v>853</v>
      </c>
      <c r="AA102" s="75">
        <v>16</v>
      </c>
      <c r="AB102" s="75">
        <v>546</v>
      </c>
      <c r="AC102" s="74">
        <v>81</v>
      </c>
      <c r="AD102" s="74">
        <v>54</v>
      </c>
      <c r="AE102" s="75">
        <v>2</v>
      </c>
      <c r="AF102" s="75">
        <v>10</v>
      </c>
      <c r="AG102" s="75">
        <v>29</v>
      </c>
      <c r="AH102" s="75">
        <v>33</v>
      </c>
      <c r="AI102" s="75">
        <v>32</v>
      </c>
      <c r="AJ102" s="75">
        <v>42</v>
      </c>
      <c r="AK102" s="75">
        <v>25</v>
      </c>
      <c r="AL102" s="75">
        <v>17</v>
      </c>
      <c r="AM102" s="75">
        <v>3</v>
      </c>
      <c r="AN102" s="75">
        <v>89</v>
      </c>
      <c r="AO102" s="75">
        <v>0</v>
      </c>
      <c r="AP102" s="74">
        <v>2.6666666666666665</v>
      </c>
      <c r="AQ102" s="74">
        <v>1.3333333333333333</v>
      </c>
      <c r="AR102" s="75">
        <v>6</v>
      </c>
      <c r="AS102" s="75">
        <v>34</v>
      </c>
      <c r="AT102" s="75">
        <v>496</v>
      </c>
      <c r="AU102" s="75">
        <v>14</v>
      </c>
      <c r="AV102" s="75">
        <v>1</v>
      </c>
      <c r="AW102" s="75">
        <v>0</v>
      </c>
      <c r="AX102" s="75">
        <v>6</v>
      </c>
      <c r="AY102" s="75">
        <v>5</v>
      </c>
      <c r="AZ102" s="75">
        <v>30</v>
      </c>
      <c r="BA102" s="75">
        <v>143</v>
      </c>
      <c r="BB102" s="75">
        <v>15</v>
      </c>
      <c r="BC102" s="75">
        <v>3</v>
      </c>
      <c r="BD102" s="75">
        <v>39</v>
      </c>
      <c r="BE102" s="75">
        <v>200</v>
      </c>
      <c r="BF102" s="75">
        <v>34</v>
      </c>
      <c r="BG102" s="75">
        <v>139</v>
      </c>
      <c r="BH102" s="75">
        <v>50</v>
      </c>
      <c r="BI102" s="75">
        <v>38</v>
      </c>
      <c r="BJ102" s="75">
        <v>53</v>
      </c>
      <c r="BK102" s="75">
        <v>162</v>
      </c>
      <c r="BL102" s="75">
        <v>2</v>
      </c>
      <c r="BM102" s="75">
        <v>58</v>
      </c>
      <c r="BN102" s="75">
        <v>73</v>
      </c>
      <c r="BO102" s="75">
        <v>47</v>
      </c>
      <c r="BP102" s="75">
        <v>7</v>
      </c>
      <c r="BQ102" s="75">
        <v>91</v>
      </c>
      <c r="BR102" s="75">
        <v>1</v>
      </c>
      <c r="BS102" s="75">
        <v>40</v>
      </c>
      <c r="BT102" s="75">
        <v>0</v>
      </c>
      <c r="BU102" s="75">
        <f t="shared" si="40"/>
        <v>83280</v>
      </c>
    </row>
    <row r="103" spans="1:73" ht="8.25" customHeight="1" x14ac:dyDescent="0.25">
      <c r="A103" s="60">
        <v>1800</v>
      </c>
      <c r="B103" s="61" t="str">
        <f>IFERROR(INDEX(SCNtoISIC!$F:$F,MATCH($A103,SCNtoISIC!$C:$C,0)),0)</f>
        <v>ISIC 17T18</v>
      </c>
      <c r="C103" s="43" t="s">
        <v>231</v>
      </c>
      <c r="D103" s="75">
        <v>0</v>
      </c>
      <c r="E103" s="75">
        <v>0</v>
      </c>
      <c r="F103" s="75">
        <v>0</v>
      </c>
      <c r="G103" s="75">
        <v>0</v>
      </c>
      <c r="H103" s="75">
        <v>0</v>
      </c>
      <c r="I103" s="75">
        <v>0</v>
      </c>
      <c r="J103" s="75">
        <v>0</v>
      </c>
      <c r="K103" s="75">
        <v>1</v>
      </c>
      <c r="L103" s="75">
        <v>0</v>
      </c>
      <c r="M103" s="75">
        <v>1</v>
      </c>
      <c r="N103" s="75">
        <v>4</v>
      </c>
      <c r="O103" s="75">
        <v>0</v>
      </c>
      <c r="P103" s="75">
        <v>9</v>
      </c>
      <c r="Q103" s="75">
        <v>0</v>
      </c>
      <c r="R103" s="75">
        <v>19</v>
      </c>
      <c r="S103" s="75">
        <v>0</v>
      </c>
      <c r="T103" s="75">
        <v>306</v>
      </c>
      <c r="U103" s="75">
        <v>17517</v>
      </c>
      <c r="V103" s="75">
        <v>0</v>
      </c>
      <c r="W103" s="75">
        <v>0</v>
      </c>
      <c r="X103" s="75">
        <v>0</v>
      </c>
      <c r="Y103" s="75">
        <v>9</v>
      </c>
      <c r="Z103" s="75">
        <v>204</v>
      </c>
      <c r="AA103" s="75">
        <v>0</v>
      </c>
      <c r="AB103" s="75">
        <v>75</v>
      </c>
      <c r="AC103" s="74">
        <v>0</v>
      </c>
      <c r="AD103" s="74">
        <v>0</v>
      </c>
      <c r="AE103" s="75">
        <v>0</v>
      </c>
      <c r="AF103" s="75">
        <v>0</v>
      </c>
      <c r="AG103" s="75">
        <v>7</v>
      </c>
      <c r="AH103" s="75">
        <v>16</v>
      </c>
      <c r="AI103" s="75">
        <v>10</v>
      </c>
      <c r="AJ103" s="75">
        <v>0</v>
      </c>
      <c r="AK103" s="75">
        <v>0</v>
      </c>
      <c r="AL103" s="75">
        <v>0</v>
      </c>
      <c r="AM103" s="75">
        <v>0</v>
      </c>
      <c r="AN103" s="75">
        <v>6</v>
      </c>
      <c r="AO103" s="75">
        <v>0</v>
      </c>
      <c r="AP103" s="74">
        <v>0</v>
      </c>
      <c r="AQ103" s="74">
        <v>0</v>
      </c>
      <c r="AR103" s="75">
        <v>0</v>
      </c>
      <c r="AS103" s="75">
        <v>0</v>
      </c>
      <c r="AT103" s="75">
        <v>473</v>
      </c>
      <c r="AU103" s="75">
        <v>0</v>
      </c>
      <c r="AV103" s="75">
        <v>0</v>
      </c>
      <c r="AW103" s="75">
        <v>1</v>
      </c>
      <c r="AX103" s="75">
        <v>0</v>
      </c>
      <c r="AY103" s="75">
        <v>0</v>
      </c>
      <c r="AZ103" s="75">
        <v>1</v>
      </c>
      <c r="BA103" s="75">
        <v>369</v>
      </c>
      <c r="BB103" s="75">
        <v>5</v>
      </c>
      <c r="BC103" s="75">
        <v>11</v>
      </c>
      <c r="BD103" s="75">
        <v>24</v>
      </c>
      <c r="BE103" s="75">
        <v>30</v>
      </c>
      <c r="BF103" s="75">
        <v>12</v>
      </c>
      <c r="BG103" s="75">
        <v>15</v>
      </c>
      <c r="BH103" s="75">
        <v>6</v>
      </c>
      <c r="BI103" s="75">
        <v>55</v>
      </c>
      <c r="BJ103" s="75">
        <v>1</v>
      </c>
      <c r="BK103" s="75">
        <v>24</v>
      </c>
      <c r="BL103" s="75">
        <v>0</v>
      </c>
      <c r="BM103" s="75">
        <v>13</v>
      </c>
      <c r="BN103" s="75">
        <v>2</v>
      </c>
      <c r="BO103" s="75">
        <v>0</v>
      </c>
      <c r="BP103" s="75">
        <v>2</v>
      </c>
      <c r="BQ103" s="75">
        <v>0</v>
      </c>
      <c r="BR103" s="75">
        <v>11</v>
      </c>
      <c r="BS103" s="75">
        <v>8</v>
      </c>
      <c r="BT103" s="75">
        <v>0</v>
      </c>
      <c r="BU103" s="75">
        <f t="shared" si="40"/>
        <v>19247</v>
      </c>
    </row>
    <row r="104" spans="1:73" ht="8.25" customHeight="1" x14ac:dyDescent="0.25">
      <c r="A104" s="60">
        <v>1991</v>
      </c>
      <c r="B104" s="61" t="str">
        <f>IFERROR(INDEX(SCNtoISIC!$F:$F,MATCH($A104,SCNtoISIC!$C:$C,0)),0)</f>
        <v>ISIC 19</v>
      </c>
      <c r="C104" s="43" t="s">
        <v>232</v>
      </c>
      <c r="D104" s="75">
        <v>180</v>
      </c>
      <c r="E104" s="75">
        <v>106</v>
      </c>
      <c r="F104" s="75">
        <v>10</v>
      </c>
      <c r="G104" s="75">
        <v>46</v>
      </c>
      <c r="H104" s="75">
        <v>2552</v>
      </c>
      <c r="I104" s="75">
        <v>78</v>
      </c>
      <c r="J104" s="75">
        <v>34</v>
      </c>
      <c r="K104" s="75">
        <v>25</v>
      </c>
      <c r="L104" s="75">
        <v>0</v>
      </c>
      <c r="M104" s="75">
        <v>104</v>
      </c>
      <c r="N104" s="75">
        <v>10</v>
      </c>
      <c r="O104" s="75">
        <v>0</v>
      </c>
      <c r="P104" s="75">
        <v>10</v>
      </c>
      <c r="Q104" s="75">
        <v>0</v>
      </c>
      <c r="R104" s="75">
        <v>25</v>
      </c>
      <c r="S104" s="75">
        <v>1</v>
      </c>
      <c r="T104" s="75">
        <v>114</v>
      </c>
      <c r="U104" s="75">
        <v>0</v>
      </c>
      <c r="V104" s="75">
        <v>386895</v>
      </c>
      <c r="W104" s="75">
        <v>0</v>
      </c>
      <c r="X104" s="75">
        <v>11057</v>
      </c>
      <c r="Y104" s="75">
        <v>537</v>
      </c>
      <c r="Z104" s="75">
        <v>195</v>
      </c>
      <c r="AA104" s="75">
        <v>2</v>
      </c>
      <c r="AB104" s="75">
        <v>251</v>
      </c>
      <c r="AC104" s="74">
        <v>528</v>
      </c>
      <c r="AD104" s="74">
        <v>352</v>
      </c>
      <c r="AE104" s="75">
        <v>477</v>
      </c>
      <c r="AF104" s="75">
        <v>83</v>
      </c>
      <c r="AG104" s="75">
        <v>29</v>
      </c>
      <c r="AH104" s="75">
        <v>0</v>
      </c>
      <c r="AI104" s="75">
        <v>134</v>
      </c>
      <c r="AJ104" s="75">
        <v>66</v>
      </c>
      <c r="AK104" s="75">
        <v>29</v>
      </c>
      <c r="AL104" s="75">
        <v>43</v>
      </c>
      <c r="AM104" s="75">
        <v>1</v>
      </c>
      <c r="AN104" s="75">
        <v>35</v>
      </c>
      <c r="AO104" s="75">
        <v>37</v>
      </c>
      <c r="AP104" s="74">
        <v>107.33333333333333</v>
      </c>
      <c r="AQ104" s="74">
        <v>53.666666666666664</v>
      </c>
      <c r="AR104" s="75">
        <v>24</v>
      </c>
      <c r="AS104" s="75">
        <v>434</v>
      </c>
      <c r="AT104" s="75">
        <v>3442</v>
      </c>
      <c r="AU104" s="75">
        <v>698</v>
      </c>
      <c r="AV104" s="75">
        <v>99</v>
      </c>
      <c r="AW104" s="75">
        <v>3711</v>
      </c>
      <c r="AX104" s="75">
        <v>32</v>
      </c>
      <c r="AY104" s="75">
        <v>2</v>
      </c>
      <c r="AZ104" s="75">
        <v>152</v>
      </c>
      <c r="BA104" s="75">
        <v>0</v>
      </c>
      <c r="BB104" s="75">
        <v>1</v>
      </c>
      <c r="BC104" s="75">
        <v>0</v>
      </c>
      <c r="BD104" s="75">
        <v>0</v>
      </c>
      <c r="BE104" s="75">
        <v>0</v>
      </c>
      <c r="BF104" s="75">
        <v>0</v>
      </c>
      <c r="BG104" s="75">
        <v>0</v>
      </c>
      <c r="BH104" s="75">
        <v>32</v>
      </c>
      <c r="BI104" s="75">
        <v>1</v>
      </c>
      <c r="BJ104" s="75">
        <v>15</v>
      </c>
      <c r="BK104" s="75">
        <v>0</v>
      </c>
      <c r="BL104" s="75">
        <v>0</v>
      </c>
      <c r="BM104" s="75">
        <v>211</v>
      </c>
      <c r="BN104" s="75">
        <v>19</v>
      </c>
      <c r="BO104" s="75">
        <v>0</v>
      </c>
      <c r="BP104" s="75">
        <v>2</v>
      </c>
      <c r="BQ104" s="75">
        <v>3</v>
      </c>
      <c r="BR104" s="75">
        <v>1</v>
      </c>
      <c r="BS104" s="75">
        <v>17</v>
      </c>
      <c r="BT104" s="75">
        <v>0</v>
      </c>
      <c r="BU104" s="75">
        <f t="shared" si="40"/>
        <v>413103</v>
      </c>
    </row>
    <row r="105" spans="1:73" ht="8.25" customHeight="1" x14ac:dyDescent="0.25">
      <c r="A105" s="60">
        <v>1992</v>
      </c>
      <c r="B105" s="61" t="str">
        <f>IFERROR(INDEX(SCNtoISIC!$F:$F,MATCH($A105,SCNtoISIC!$C:$C,0)),0)</f>
        <v>ISIC 19</v>
      </c>
      <c r="C105" s="43" t="s">
        <v>233</v>
      </c>
      <c r="D105" s="75">
        <v>28</v>
      </c>
      <c r="E105" s="75">
        <v>6</v>
      </c>
      <c r="F105" s="75">
        <v>0</v>
      </c>
      <c r="G105" s="75">
        <v>0</v>
      </c>
      <c r="H105" s="75">
        <v>18</v>
      </c>
      <c r="I105" s="75">
        <v>0</v>
      </c>
      <c r="J105" s="75">
        <v>0</v>
      </c>
      <c r="K105" s="75">
        <v>2</v>
      </c>
      <c r="L105" s="75">
        <v>18003</v>
      </c>
      <c r="M105" s="75">
        <v>3977</v>
      </c>
      <c r="N105" s="75">
        <v>126</v>
      </c>
      <c r="O105" s="75">
        <v>0</v>
      </c>
      <c r="P105" s="75">
        <v>0</v>
      </c>
      <c r="Q105" s="75">
        <v>0</v>
      </c>
      <c r="R105" s="75">
        <v>168</v>
      </c>
      <c r="S105" s="75">
        <v>0</v>
      </c>
      <c r="T105" s="75">
        <v>0</v>
      </c>
      <c r="U105" s="75">
        <v>0</v>
      </c>
      <c r="V105" s="75">
        <v>445</v>
      </c>
      <c r="W105" s="75">
        <v>35858</v>
      </c>
      <c r="X105" s="75">
        <v>98</v>
      </c>
      <c r="Y105" s="75">
        <v>12</v>
      </c>
      <c r="Z105" s="75">
        <v>109</v>
      </c>
      <c r="AA105" s="75">
        <v>24</v>
      </c>
      <c r="AB105" s="75">
        <v>0</v>
      </c>
      <c r="AC105" s="74">
        <v>0</v>
      </c>
      <c r="AD105" s="74">
        <v>0</v>
      </c>
      <c r="AE105" s="75">
        <v>0</v>
      </c>
      <c r="AF105" s="75">
        <v>0</v>
      </c>
      <c r="AG105" s="75">
        <v>1</v>
      </c>
      <c r="AH105" s="75">
        <v>0</v>
      </c>
      <c r="AI105" s="75">
        <v>0</v>
      </c>
      <c r="AJ105" s="75">
        <v>0</v>
      </c>
      <c r="AK105" s="75">
        <v>0</v>
      </c>
      <c r="AL105" s="75">
        <v>0</v>
      </c>
      <c r="AM105" s="75">
        <v>0</v>
      </c>
      <c r="AN105" s="75">
        <v>0</v>
      </c>
      <c r="AO105" s="75">
        <v>0</v>
      </c>
      <c r="AP105" s="74">
        <v>0</v>
      </c>
      <c r="AQ105" s="74">
        <v>0</v>
      </c>
      <c r="AR105" s="75">
        <v>0</v>
      </c>
      <c r="AS105" s="75">
        <v>22</v>
      </c>
      <c r="AT105" s="75">
        <v>506</v>
      </c>
      <c r="AU105" s="75">
        <v>56</v>
      </c>
      <c r="AV105" s="75">
        <v>0</v>
      </c>
      <c r="AW105" s="75">
        <v>0</v>
      </c>
      <c r="AX105" s="75">
        <v>0</v>
      </c>
      <c r="AY105" s="75">
        <v>0</v>
      </c>
      <c r="AZ105" s="75">
        <v>0</v>
      </c>
      <c r="BA105" s="75">
        <v>0</v>
      </c>
      <c r="BB105" s="75">
        <v>0</v>
      </c>
      <c r="BC105" s="75">
        <v>0</v>
      </c>
      <c r="BD105" s="75">
        <v>0</v>
      </c>
      <c r="BE105" s="75">
        <v>4</v>
      </c>
      <c r="BF105" s="75">
        <v>0</v>
      </c>
      <c r="BG105" s="75">
        <v>4</v>
      </c>
      <c r="BH105" s="75">
        <v>5</v>
      </c>
      <c r="BI105" s="75">
        <v>1</v>
      </c>
      <c r="BJ105" s="75">
        <v>4</v>
      </c>
      <c r="BK105" s="75">
        <v>2</v>
      </c>
      <c r="BL105" s="75">
        <v>5</v>
      </c>
      <c r="BM105" s="75">
        <v>13</v>
      </c>
      <c r="BN105" s="75">
        <v>2</v>
      </c>
      <c r="BO105" s="75">
        <v>0</v>
      </c>
      <c r="BP105" s="75">
        <v>0</v>
      </c>
      <c r="BQ105" s="75">
        <v>4</v>
      </c>
      <c r="BR105" s="75">
        <v>0</v>
      </c>
      <c r="BS105" s="75">
        <v>11</v>
      </c>
      <c r="BT105" s="75">
        <v>0</v>
      </c>
      <c r="BU105" s="75">
        <f t="shared" si="40"/>
        <v>59514</v>
      </c>
    </row>
    <row r="106" spans="1:73" ht="8.25" customHeight="1" x14ac:dyDescent="0.25">
      <c r="A106" s="60">
        <v>2091</v>
      </c>
      <c r="B106" s="61" t="str">
        <f>IFERROR(INDEX(SCNtoISIC!$F:$F,MATCH($A106,SCNtoISIC!$C:$C,0)),0)</f>
        <v>ISIC 20</v>
      </c>
      <c r="C106" s="66" t="s">
        <v>234</v>
      </c>
      <c r="D106" s="73">
        <v>6756</v>
      </c>
      <c r="E106" s="73">
        <v>1011</v>
      </c>
      <c r="F106" s="73">
        <v>71</v>
      </c>
      <c r="G106" s="73">
        <v>296</v>
      </c>
      <c r="H106" s="73">
        <v>2449</v>
      </c>
      <c r="I106" s="73">
        <v>180</v>
      </c>
      <c r="J106" s="73">
        <v>153</v>
      </c>
      <c r="K106" s="73">
        <v>300</v>
      </c>
      <c r="L106" s="73">
        <v>117</v>
      </c>
      <c r="M106" s="73">
        <v>1742</v>
      </c>
      <c r="N106" s="73">
        <v>21</v>
      </c>
      <c r="O106" s="73">
        <v>11</v>
      </c>
      <c r="P106" s="73">
        <v>3022</v>
      </c>
      <c r="Q106" s="73">
        <v>134</v>
      </c>
      <c r="R106" s="73">
        <v>1164</v>
      </c>
      <c r="S106" s="73">
        <v>276</v>
      </c>
      <c r="T106" s="73">
        <v>2759</v>
      </c>
      <c r="U106" s="73">
        <v>21</v>
      </c>
      <c r="V106" s="73">
        <v>122</v>
      </c>
      <c r="W106" s="73">
        <v>143</v>
      </c>
      <c r="X106" s="73">
        <v>157006</v>
      </c>
      <c r="Y106" s="73">
        <v>14323</v>
      </c>
      <c r="Z106" s="73">
        <v>4401</v>
      </c>
      <c r="AA106" s="73">
        <v>1948</v>
      </c>
      <c r="AB106" s="73">
        <v>9795</v>
      </c>
      <c r="AC106" s="74">
        <v>1098.5999999999999</v>
      </c>
      <c r="AD106" s="74">
        <v>732.40000000000009</v>
      </c>
      <c r="AE106" s="73">
        <v>558</v>
      </c>
      <c r="AF106" s="73">
        <v>1618</v>
      </c>
      <c r="AG106" s="73">
        <v>748</v>
      </c>
      <c r="AH106" s="73">
        <v>85</v>
      </c>
      <c r="AI106" s="73">
        <v>1612</v>
      </c>
      <c r="AJ106" s="73">
        <v>129</v>
      </c>
      <c r="AK106" s="73">
        <v>53</v>
      </c>
      <c r="AL106" s="73">
        <v>580</v>
      </c>
      <c r="AM106" s="73">
        <v>163</v>
      </c>
      <c r="AN106" s="73">
        <v>1244</v>
      </c>
      <c r="AO106" s="73">
        <v>16</v>
      </c>
      <c r="AP106" s="74">
        <v>70.666666666666657</v>
      </c>
      <c r="AQ106" s="74">
        <v>35.333333333333329</v>
      </c>
      <c r="AR106" s="73">
        <v>359</v>
      </c>
      <c r="AS106" s="73">
        <v>1</v>
      </c>
      <c r="AT106" s="73">
        <v>792</v>
      </c>
      <c r="AU106" s="73">
        <v>1</v>
      </c>
      <c r="AV106" s="73">
        <v>0</v>
      </c>
      <c r="AW106" s="73">
        <v>0</v>
      </c>
      <c r="AX106" s="73">
        <v>0</v>
      </c>
      <c r="AY106" s="73">
        <v>0</v>
      </c>
      <c r="AZ106" s="73">
        <v>0</v>
      </c>
      <c r="BA106" s="73">
        <v>0</v>
      </c>
      <c r="BB106" s="73">
        <v>0</v>
      </c>
      <c r="BC106" s="73">
        <v>0</v>
      </c>
      <c r="BD106" s="73">
        <v>0</v>
      </c>
      <c r="BE106" s="73">
        <v>0</v>
      </c>
      <c r="BF106" s="73">
        <v>0</v>
      </c>
      <c r="BG106" s="73">
        <v>0</v>
      </c>
      <c r="BH106" s="73">
        <v>24</v>
      </c>
      <c r="BI106" s="73">
        <v>1</v>
      </c>
      <c r="BJ106" s="73">
        <v>0</v>
      </c>
      <c r="BK106" s="73">
        <v>0</v>
      </c>
      <c r="BL106" s="73">
        <v>0</v>
      </c>
      <c r="BM106" s="73">
        <v>459</v>
      </c>
      <c r="BN106" s="73">
        <v>29</v>
      </c>
      <c r="BO106" s="73">
        <v>0</v>
      </c>
      <c r="BP106" s="73">
        <v>75</v>
      </c>
      <c r="BQ106" s="73">
        <v>69</v>
      </c>
      <c r="BR106" s="73">
        <v>0</v>
      </c>
      <c r="BS106" s="73">
        <v>136</v>
      </c>
      <c r="BT106" s="73">
        <v>0</v>
      </c>
      <c r="BU106" s="73">
        <f t="shared" si="40"/>
        <v>218910</v>
      </c>
    </row>
    <row r="107" spans="1:73" ht="8.25" customHeight="1" x14ac:dyDescent="0.25">
      <c r="A107" s="60">
        <v>2092</v>
      </c>
      <c r="B107" s="61" t="str">
        <f>IFERROR(INDEX(SCNtoISIC!$F:$F,MATCH($A107,SCNtoISIC!$C:$C,0)),0)</f>
        <v>ISIC 20</v>
      </c>
      <c r="C107" s="62" t="s">
        <v>235</v>
      </c>
      <c r="D107" s="73">
        <v>9577</v>
      </c>
      <c r="E107" s="73">
        <v>1027</v>
      </c>
      <c r="F107" s="73">
        <v>36</v>
      </c>
      <c r="G107" s="73">
        <v>796</v>
      </c>
      <c r="H107" s="73">
        <v>110</v>
      </c>
      <c r="I107" s="73">
        <v>73</v>
      </c>
      <c r="J107" s="73">
        <v>199</v>
      </c>
      <c r="K107" s="73">
        <v>398</v>
      </c>
      <c r="L107" s="73">
        <v>19</v>
      </c>
      <c r="M107" s="73">
        <v>2314</v>
      </c>
      <c r="N107" s="73">
        <v>67</v>
      </c>
      <c r="O107" s="73">
        <v>2</v>
      </c>
      <c r="P107" s="73">
        <v>150</v>
      </c>
      <c r="Q107" s="73">
        <v>6</v>
      </c>
      <c r="R107" s="73">
        <v>123</v>
      </c>
      <c r="S107" s="73">
        <v>182</v>
      </c>
      <c r="T107" s="73">
        <v>334</v>
      </c>
      <c r="U107" s="73">
        <v>196</v>
      </c>
      <c r="V107" s="73">
        <v>365</v>
      </c>
      <c r="W107" s="73">
        <v>58</v>
      </c>
      <c r="X107" s="73">
        <v>3112</v>
      </c>
      <c r="Y107" s="73">
        <v>69860</v>
      </c>
      <c r="Z107" s="73">
        <v>1996</v>
      </c>
      <c r="AA107" s="73">
        <v>844</v>
      </c>
      <c r="AB107" s="73">
        <v>719</v>
      </c>
      <c r="AC107" s="74">
        <v>472.2</v>
      </c>
      <c r="AD107" s="74">
        <v>314.80000000000007</v>
      </c>
      <c r="AE107" s="73">
        <v>196</v>
      </c>
      <c r="AF107" s="73">
        <v>43</v>
      </c>
      <c r="AG107" s="73">
        <v>152</v>
      </c>
      <c r="AH107" s="73">
        <v>58</v>
      </c>
      <c r="AI107" s="73">
        <v>91</v>
      </c>
      <c r="AJ107" s="73">
        <v>92</v>
      </c>
      <c r="AK107" s="73">
        <v>82</v>
      </c>
      <c r="AL107" s="73">
        <v>60</v>
      </c>
      <c r="AM107" s="73">
        <v>31</v>
      </c>
      <c r="AN107" s="73">
        <v>322</v>
      </c>
      <c r="AO107" s="73">
        <v>174</v>
      </c>
      <c r="AP107" s="74">
        <v>5.333333333333333</v>
      </c>
      <c r="AQ107" s="74">
        <v>2.6666666666666665</v>
      </c>
      <c r="AR107" s="73">
        <v>74</v>
      </c>
      <c r="AS107" s="73">
        <v>727</v>
      </c>
      <c r="AT107" s="73">
        <v>781</v>
      </c>
      <c r="AU107" s="73">
        <v>28</v>
      </c>
      <c r="AV107" s="73">
        <v>0</v>
      </c>
      <c r="AW107" s="73">
        <v>0</v>
      </c>
      <c r="AX107" s="73">
        <v>13</v>
      </c>
      <c r="AY107" s="73">
        <v>4</v>
      </c>
      <c r="AZ107" s="73">
        <v>0</v>
      </c>
      <c r="BA107" s="73">
        <v>23</v>
      </c>
      <c r="BB107" s="73">
        <v>0</v>
      </c>
      <c r="BC107" s="73">
        <v>0</v>
      </c>
      <c r="BD107" s="73">
        <v>0</v>
      </c>
      <c r="BE107" s="73">
        <v>13</v>
      </c>
      <c r="BF107" s="73">
        <v>41</v>
      </c>
      <c r="BG107" s="73">
        <v>0</v>
      </c>
      <c r="BH107" s="73">
        <v>9</v>
      </c>
      <c r="BI107" s="73">
        <v>11</v>
      </c>
      <c r="BJ107" s="73">
        <v>2</v>
      </c>
      <c r="BK107" s="73">
        <v>523</v>
      </c>
      <c r="BL107" s="73">
        <v>0</v>
      </c>
      <c r="BM107" s="73">
        <v>15</v>
      </c>
      <c r="BN107" s="73">
        <v>96</v>
      </c>
      <c r="BO107" s="73">
        <v>0</v>
      </c>
      <c r="BP107" s="73">
        <v>260</v>
      </c>
      <c r="BQ107" s="73">
        <v>0</v>
      </c>
      <c r="BR107" s="73">
        <v>7</v>
      </c>
      <c r="BS107" s="73">
        <v>12</v>
      </c>
      <c r="BT107" s="73">
        <v>0</v>
      </c>
      <c r="BU107" s="73">
        <f t="shared" si="40"/>
        <v>97298</v>
      </c>
    </row>
    <row r="108" spans="1:73" ht="8.25" customHeight="1" x14ac:dyDescent="0.25">
      <c r="A108" s="60">
        <v>2093</v>
      </c>
      <c r="B108" s="61" t="str">
        <f>IFERROR(INDEX(SCNtoISIC!$F:$F,MATCH($A108,SCNtoISIC!$C:$C,0)),0)</f>
        <v>ISIC 20</v>
      </c>
      <c r="C108" s="62" t="s">
        <v>236</v>
      </c>
      <c r="D108" s="73">
        <v>0</v>
      </c>
      <c r="E108" s="73">
        <v>2</v>
      </c>
      <c r="F108" s="73">
        <v>0</v>
      </c>
      <c r="G108" s="73">
        <v>0</v>
      </c>
      <c r="H108" s="73">
        <v>17</v>
      </c>
      <c r="I108" s="73">
        <v>10</v>
      </c>
      <c r="J108" s="73">
        <v>3</v>
      </c>
      <c r="K108" s="73">
        <v>11</v>
      </c>
      <c r="L108" s="73">
        <v>3</v>
      </c>
      <c r="M108" s="73">
        <v>116</v>
      </c>
      <c r="N108" s="73">
        <v>6</v>
      </c>
      <c r="O108" s="73">
        <v>0</v>
      </c>
      <c r="P108" s="73">
        <v>7</v>
      </c>
      <c r="Q108" s="73">
        <v>8</v>
      </c>
      <c r="R108" s="73">
        <v>0</v>
      </c>
      <c r="S108" s="73">
        <v>4</v>
      </c>
      <c r="T108" s="73">
        <v>62</v>
      </c>
      <c r="U108" s="73">
        <v>0</v>
      </c>
      <c r="V108" s="73">
        <v>13</v>
      </c>
      <c r="W108" s="73">
        <v>48</v>
      </c>
      <c r="X108" s="73">
        <v>815</v>
      </c>
      <c r="Y108" s="73">
        <v>473</v>
      </c>
      <c r="Z108" s="73">
        <v>35544</v>
      </c>
      <c r="AA108" s="73">
        <v>474</v>
      </c>
      <c r="AB108" s="73">
        <v>4</v>
      </c>
      <c r="AC108" s="74">
        <v>19.2</v>
      </c>
      <c r="AD108" s="74">
        <v>12.8</v>
      </c>
      <c r="AE108" s="73">
        <v>3</v>
      </c>
      <c r="AF108" s="73">
        <v>9</v>
      </c>
      <c r="AG108" s="73">
        <v>97</v>
      </c>
      <c r="AH108" s="73">
        <v>8</v>
      </c>
      <c r="AI108" s="73">
        <v>1</v>
      </c>
      <c r="AJ108" s="73">
        <v>15</v>
      </c>
      <c r="AK108" s="73">
        <v>1</v>
      </c>
      <c r="AL108" s="73">
        <v>5</v>
      </c>
      <c r="AM108" s="73">
        <v>0</v>
      </c>
      <c r="AN108" s="73">
        <v>84</v>
      </c>
      <c r="AO108" s="73">
        <v>0</v>
      </c>
      <c r="AP108" s="74">
        <v>2</v>
      </c>
      <c r="AQ108" s="74">
        <v>1</v>
      </c>
      <c r="AR108" s="73">
        <v>9</v>
      </c>
      <c r="AS108" s="73">
        <v>19</v>
      </c>
      <c r="AT108" s="73">
        <v>374</v>
      </c>
      <c r="AU108" s="73">
        <v>57</v>
      </c>
      <c r="AV108" s="73">
        <v>2</v>
      </c>
      <c r="AW108" s="73">
        <v>0</v>
      </c>
      <c r="AX108" s="73">
        <v>16</v>
      </c>
      <c r="AY108" s="73">
        <v>17</v>
      </c>
      <c r="AZ108" s="73">
        <v>15</v>
      </c>
      <c r="BA108" s="73">
        <v>4</v>
      </c>
      <c r="BB108" s="73">
        <v>10</v>
      </c>
      <c r="BC108" s="73">
        <v>23</v>
      </c>
      <c r="BD108" s="73">
        <v>4</v>
      </c>
      <c r="BE108" s="73">
        <v>6</v>
      </c>
      <c r="BF108" s="73">
        <v>0</v>
      </c>
      <c r="BG108" s="73">
        <v>44</v>
      </c>
      <c r="BH108" s="73">
        <v>20</v>
      </c>
      <c r="BI108" s="73">
        <v>85</v>
      </c>
      <c r="BJ108" s="73">
        <v>19</v>
      </c>
      <c r="BK108" s="73">
        <v>205</v>
      </c>
      <c r="BL108" s="73">
        <v>0</v>
      </c>
      <c r="BM108" s="73">
        <v>10</v>
      </c>
      <c r="BN108" s="73">
        <v>25</v>
      </c>
      <c r="BO108" s="73">
        <v>15</v>
      </c>
      <c r="BP108" s="73">
        <v>8</v>
      </c>
      <c r="BQ108" s="73">
        <v>46</v>
      </c>
      <c r="BR108" s="73">
        <v>26</v>
      </c>
      <c r="BS108" s="73">
        <v>238</v>
      </c>
      <c r="BT108" s="73">
        <v>0</v>
      </c>
      <c r="BU108" s="73">
        <f t="shared" si="40"/>
        <v>39175</v>
      </c>
    </row>
    <row r="109" spans="1:73" ht="8.25" customHeight="1" x14ac:dyDescent="0.25">
      <c r="A109" s="60">
        <v>2100</v>
      </c>
      <c r="B109" s="61" t="str">
        <f>IFERROR(INDEX(SCNtoISIC!$F:$F,MATCH($A109,SCNtoISIC!$C:$C,0)),0)</f>
        <v>ISIC 21</v>
      </c>
      <c r="C109" s="62" t="s">
        <v>237</v>
      </c>
      <c r="D109" s="73">
        <v>47</v>
      </c>
      <c r="E109" s="73">
        <v>429</v>
      </c>
      <c r="F109" s="73">
        <v>3</v>
      </c>
      <c r="G109" s="73">
        <v>0</v>
      </c>
      <c r="H109" s="73">
        <v>308</v>
      </c>
      <c r="I109" s="73">
        <v>0</v>
      </c>
      <c r="J109" s="73">
        <v>0</v>
      </c>
      <c r="K109" s="73">
        <v>0</v>
      </c>
      <c r="L109" s="73">
        <v>0</v>
      </c>
      <c r="M109" s="73">
        <v>306</v>
      </c>
      <c r="N109" s="73">
        <v>0</v>
      </c>
      <c r="O109" s="73">
        <v>0</v>
      </c>
      <c r="P109" s="73">
        <v>1</v>
      </c>
      <c r="Q109" s="73">
        <v>0</v>
      </c>
      <c r="R109" s="73">
        <v>0</v>
      </c>
      <c r="S109" s="73">
        <v>0</v>
      </c>
      <c r="T109" s="73">
        <v>0</v>
      </c>
      <c r="U109" s="73">
        <v>0</v>
      </c>
      <c r="V109" s="73">
        <v>0</v>
      </c>
      <c r="W109" s="73">
        <v>0</v>
      </c>
      <c r="X109" s="73">
        <v>167</v>
      </c>
      <c r="Y109" s="73">
        <v>343</v>
      </c>
      <c r="Z109" s="73">
        <v>100</v>
      </c>
      <c r="AA109" s="73">
        <v>58802</v>
      </c>
      <c r="AB109" s="73">
        <v>15</v>
      </c>
      <c r="AC109" s="74">
        <v>42</v>
      </c>
      <c r="AD109" s="74">
        <v>28</v>
      </c>
      <c r="AE109" s="73">
        <v>0</v>
      </c>
      <c r="AF109" s="73">
        <v>0</v>
      </c>
      <c r="AG109" s="73">
        <v>0</v>
      </c>
      <c r="AH109" s="73">
        <v>11</v>
      </c>
      <c r="AI109" s="73">
        <v>0</v>
      </c>
      <c r="AJ109" s="73">
        <v>0</v>
      </c>
      <c r="AK109" s="73">
        <v>0</v>
      </c>
      <c r="AL109" s="73">
        <v>0</v>
      </c>
      <c r="AM109" s="73">
        <v>0</v>
      </c>
      <c r="AN109" s="73">
        <v>251</v>
      </c>
      <c r="AO109" s="73">
        <v>0</v>
      </c>
      <c r="AP109" s="74">
        <v>0</v>
      </c>
      <c r="AQ109" s="74">
        <v>0</v>
      </c>
      <c r="AR109" s="73">
        <v>0</v>
      </c>
      <c r="AS109" s="73">
        <v>0</v>
      </c>
      <c r="AT109" s="73">
        <v>6843</v>
      </c>
      <c r="AU109" s="73">
        <v>0</v>
      </c>
      <c r="AV109" s="73">
        <v>0</v>
      </c>
      <c r="AW109" s="73">
        <v>0</v>
      </c>
      <c r="AX109" s="73">
        <v>0</v>
      </c>
      <c r="AY109" s="73">
        <v>0</v>
      </c>
      <c r="AZ109" s="73">
        <v>0</v>
      </c>
      <c r="BA109" s="73">
        <v>0</v>
      </c>
      <c r="BB109" s="73">
        <v>0</v>
      </c>
      <c r="BC109" s="73">
        <v>0</v>
      </c>
      <c r="BD109" s="73">
        <v>0</v>
      </c>
      <c r="BE109" s="73">
        <v>0</v>
      </c>
      <c r="BF109" s="73">
        <v>0</v>
      </c>
      <c r="BG109" s="73">
        <v>0</v>
      </c>
      <c r="BH109" s="73">
        <v>9</v>
      </c>
      <c r="BI109" s="73">
        <v>10</v>
      </c>
      <c r="BJ109" s="73">
        <v>0</v>
      </c>
      <c r="BK109" s="73">
        <v>0</v>
      </c>
      <c r="BL109" s="73">
        <v>0</v>
      </c>
      <c r="BM109" s="73">
        <v>523</v>
      </c>
      <c r="BN109" s="73">
        <v>208</v>
      </c>
      <c r="BO109" s="73">
        <v>64</v>
      </c>
      <c r="BP109" s="73">
        <v>2052</v>
      </c>
      <c r="BQ109" s="73">
        <v>3102</v>
      </c>
      <c r="BR109" s="73">
        <v>0</v>
      </c>
      <c r="BS109" s="73">
        <v>163</v>
      </c>
      <c r="BT109" s="73">
        <v>0</v>
      </c>
      <c r="BU109" s="73">
        <f t="shared" si="40"/>
        <v>73827</v>
      </c>
    </row>
    <row r="110" spans="1:73" ht="8.25" customHeight="1" x14ac:dyDescent="0.25">
      <c r="A110" s="60">
        <v>2200</v>
      </c>
      <c r="B110" s="61" t="str">
        <f>IFERROR(INDEX(SCNtoISIC!$F:$F,MATCH($A110,SCNtoISIC!$C:$C,0)),0)</f>
        <v>ISIC 22</v>
      </c>
      <c r="C110" s="62" t="s">
        <v>238</v>
      </c>
      <c r="D110" s="73">
        <v>33</v>
      </c>
      <c r="E110" s="73">
        <v>17</v>
      </c>
      <c r="F110" s="73">
        <v>4</v>
      </c>
      <c r="G110" s="73">
        <v>14</v>
      </c>
      <c r="H110" s="73">
        <v>37</v>
      </c>
      <c r="I110" s="73">
        <v>179</v>
      </c>
      <c r="J110" s="73">
        <v>32</v>
      </c>
      <c r="K110" s="73">
        <v>203</v>
      </c>
      <c r="L110" s="73">
        <v>7</v>
      </c>
      <c r="M110" s="73">
        <v>440</v>
      </c>
      <c r="N110" s="73">
        <v>149</v>
      </c>
      <c r="O110" s="73">
        <v>0</v>
      </c>
      <c r="P110" s="73">
        <v>349</v>
      </c>
      <c r="Q110" s="73">
        <v>14</v>
      </c>
      <c r="R110" s="73">
        <v>346</v>
      </c>
      <c r="S110" s="73">
        <v>105</v>
      </c>
      <c r="T110" s="73">
        <v>575</v>
      </c>
      <c r="U110" s="73">
        <v>199</v>
      </c>
      <c r="V110" s="73">
        <v>10</v>
      </c>
      <c r="W110" s="73">
        <v>2</v>
      </c>
      <c r="X110" s="73">
        <v>622</v>
      </c>
      <c r="Y110" s="73">
        <v>240</v>
      </c>
      <c r="Z110" s="73">
        <v>188</v>
      </c>
      <c r="AA110" s="73">
        <v>75</v>
      </c>
      <c r="AB110" s="73">
        <v>96180</v>
      </c>
      <c r="AC110" s="74">
        <v>346.79999999999995</v>
      </c>
      <c r="AD110" s="74">
        <v>231.20000000000002</v>
      </c>
      <c r="AE110" s="73">
        <v>189</v>
      </c>
      <c r="AF110" s="73">
        <v>29</v>
      </c>
      <c r="AG110" s="73">
        <v>480</v>
      </c>
      <c r="AH110" s="73">
        <v>236</v>
      </c>
      <c r="AI110" s="73">
        <v>557</v>
      </c>
      <c r="AJ110" s="73">
        <v>1042</v>
      </c>
      <c r="AK110" s="73">
        <v>2141</v>
      </c>
      <c r="AL110" s="73">
        <v>1374</v>
      </c>
      <c r="AM110" s="73">
        <v>334</v>
      </c>
      <c r="AN110" s="73">
        <v>1043</v>
      </c>
      <c r="AO110" s="73">
        <v>457</v>
      </c>
      <c r="AP110" s="74">
        <v>10</v>
      </c>
      <c r="AQ110" s="74">
        <v>5</v>
      </c>
      <c r="AR110" s="73">
        <v>30</v>
      </c>
      <c r="AS110" s="73">
        <v>1043</v>
      </c>
      <c r="AT110" s="73">
        <v>1277</v>
      </c>
      <c r="AU110" s="73">
        <v>1424</v>
      </c>
      <c r="AV110" s="73">
        <v>0</v>
      </c>
      <c r="AW110" s="73">
        <v>232</v>
      </c>
      <c r="AX110" s="73">
        <v>6</v>
      </c>
      <c r="AY110" s="73">
        <v>0</v>
      </c>
      <c r="AZ110" s="73">
        <v>35</v>
      </c>
      <c r="BA110" s="73">
        <v>0</v>
      </c>
      <c r="BB110" s="73">
        <v>0</v>
      </c>
      <c r="BC110" s="73">
        <v>0</v>
      </c>
      <c r="BD110" s="73">
        <v>2</v>
      </c>
      <c r="BE110" s="73">
        <v>4</v>
      </c>
      <c r="BF110" s="73">
        <v>6</v>
      </c>
      <c r="BG110" s="73">
        <v>50</v>
      </c>
      <c r="BH110" s="73">
        <v>32</v>
      </c>
      <c r="BI110" s="73">
        <v>0</v>
      </c>
      <c r="BJ110" s="73">
        <v>95</v>
      </c>
      <c r="BK110" s="73">
        <v>79</v>
      </c>
      <c r="BL110" s="73">
        <v>0</v>
      </c>
      <c r="BM110" s="73">
        <v>12</v>
      </c>
      <c r="BN110" s="73">
        <v>39</v>
      </c>
      <c r="BO110" s="73">
        <v>0</v>
      </c>
      <c r="BP110" s="73">
        <v>91</v>
      </c>
      <c r="BQ110" s="73">
        <v>82</v>
      </c>
      <c r="BR110" s="73">
        <v>0</v>
      </c>
      <c r="BS110" s="73">
        <v>25</v>
      </c>
      <c r="BT110" s="73">
        <v>0</v>
      </c>
      <c r="BU110" s="73">
        <f t="shared" si="40"/>
        <v>113059</v>
      </c>
    </row>
    <row r="111" spans="1:73" ht="8.25" customHeight="1" x14ac:dyDescent="0.25">
      <c r="A111" s="67">
        <v>2310</v>
      </c>
      <c r="B111" s="68" t="str">
        <f>IFERROR(INDEX(SCNtoISIC!$F:$F,MATCH($A111,SCNtoISIC!$C:$C,0)),0)</f>
        <v>ISIC 239</v>
      </c>
      <c r="C111" s="69" t="s">
        <v>239</v>
      </c>
      <c r="D111" s="74">
        <v>0</v>
      </c>
      <c r="E111" s="74">
        <v>0</v>
      </c>
      <c r="F111" s="74">
        <v>0</v>
      </c>
      <c r="G111" s="74">
        <v>111</v>
      </c>
      <c r="H111" s="74">
        <v>0</v>
      </c>
      <c r="I111" s="74">
        <v>0</v>
      </c>
      <c r="J111" s="74">
        <v>0</v>
      </c>
      <c r="K111" s="74">
        <v>0</v>
      </c>
      <c r="L111" s="74">
        <v>0</v>
      </c>
      <c r="M111" s="74">
        <v>9</v>
      </c>
      <c r="N111" s="74">
        <v>0</v>
      </c>
      <c r="O111" s="74">
        <v>0</v>
      </c>
      <c r="P111" s="74">
        <v>0</v>
      </c>
      <c r="Q111" s="74">
        <v>0</v>
      </c>
      <c r="R111" s="74">
        <v>0</v>
      </c>
      <c r="S111" s="74">
        <v>0</v>
      </c>
      <c r="T111" s="74">
        <v>0</v>
      </c>
      <c r="U111" s="74">
        <v>0</v>
      </c>
      <c r="V111" s="74">
        <v>0</v>
      </c>
      <c r="W111" s="74">
        <v>0</v>
      </c>
      <c r="X111" s="74">
        <v>0</v>
      </c>
      <c r="Y111" s="74">
        <v>0</v>
      </c>
      <c r="Z111" s="74">
        <v>0</v>
      </c>
      <c r="AA111" s="74">
        <v>0</v>
      </c>
      <c r="AB111" s="74">
        <v>0</v>
      </c>
      <c r="AC111" s="74">
        <v>9852.5999999999985</v>
      </c>
      <c r="AD111" s="74">
        <v>6568.4000000000005</v>
      </c>
      <c r="AE111" s="74">
        <v>0</v>
      </c>
      <c r="AF111" s="74">
        <v>0</v>
      </c>
      <c r="AG111" s="74">
        <v>0</v>
      </c>
      <c r="AH111" s="74">
        <v>0</v>
      </c>
      <c r="AI111" s="74">
        <v>0</v>
      </c>
      <c r="AJ111" s="74">
        <v>0</v>
      </c>
      <c r="AK111" s="74">
        <v>0</v>
      </c>
      <c r="AL111" s="74">
        <v>0</v>
      </c>
      <c r="AM111" s="74">
        <v>0</v>
      </c>
      <c r="AN111" s="74">
        <v>0</v>
      </c>
      <c r="AO111" s="74">
        <v>0</v>
      </c>
      <c r="AP111" s="74">
        <v>0.66666666666666663</v>
      </c>
      <c r="AQ111" s="74">
        <v>0.33333333333333331</v>
      </c>
      <c r="AR111" s="74">
        <v>0</v>
      </c>
      <c r="AS111" s="74">
        <v>257</v>
      </c>
      <c r="AT111" s="74">
        <v>0</v>
      </c>
      <c r="AU111" s="74">
        <v>0</v>
      </c>
      <c r="AV111" s="74">
        <v>0</v>
      </c>
      <c r="AW111" s="74">
        <v>0</v>
      </c>
      <c r="AX111" s="74">
        <v>0</v>
      </c>
      <c r="AY111" s="74">
        <v>0</v>
      </c>
      <c r="AZ111" s="74">
        <v>0</v>
      </c>
      <c r="BA111" s="74">
        <v>0</v>
      </c>
      <c r="BB111" s="74">
        <v>0</v>
      </c>
      <c r="BC111" s="74">
        <v>0</v>
      </c>
      <c r="BD111" s="74">
        <v>0</v>
      </c>
      <c r="BE111" s="74">
        <v>0</v>
      </c>
      <c r="BF111" s="74">
        <v>0</v>
      </c>
      <c r="BG111" s="74">
        <v>0</v>
      </c>
      <c r="BH111" s="74">
        <v>0</v>
      </c>
      <c r="BI111" s="74">
        <v>0</v>
      </c>
      <c r="BJ111" s="74">
        <v>0</v>
      </c>
      <c r="BK111" s="74">
        <v>0</v>
      </c>
      <c r="BL111" s="74">
        <v>0</v>
      </c>
      <c r="BM111" s="74">
        <v>0</v>
      </c>
      <c r="BN111" s="74">
        <v>0</v>
      </c>
      <c r="BO111" s="74">
        <v>0</v>
      </c>
      <c r="BP111" s="74">
        <v>0</v>
      </c>
      <c r="BQ111" s="74">
        <v>0</v>
      </c>
      <c r="BR111" s="74">
        <v>0</v>
      </c>
      <c r="BS111" s="74">
        <v>0</v>
      </c>
      <c r="BT111" s="74">
        <v>0</v>
      </c>
      <c r="BU111" s="74">
        <f t="shared" si="40"/>
        <v>16799</v>
      </c>
    </row>
    <row r="112" spans="1:73" ht="8.25" customHeight="1" x14ac:dyDescent="0.25">
      <c r="A112" s="67">
        <v>2320</v>
      </c>
      <c r="B112" s="68" t="str">
        <f>IFERROR(INDEX(SCNtoISIC!$F:$F,MATCH($A112,SCNtoISIC!$C:$C,0)),0)</f>
        <v>ISIC 231</v>
      </c>
      <c r="C112" s="69" t="s">
        <v>240</v>
      </c>
      <c r="D112" s="74">
        <v>0</v>
      </c>
      <c r="E112" s="74">
        <v>0</v>
      </c>
      <c r="F112" s="74">
        <v>0</v>
      </c>
      <c r="G112" s="74">
        <v>38</v>
      </c>
      <c r="H112" s="74">
        <v>0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>
        <v>0</v>
      </c>
      <c r="P112" s="74">
        <v>0</v>
      </c>
      <c r="Q112" s="74">
        <v>0</v>
      </c>
      <c r="R112" s="74">
        <v>0</v>
      </c>
      <c r="S112" s="74">
        <v>12</v>
      </c>
      <c r="T112" s="74">
        <v>0</v>
      </c>
      <c r="U112" s="74">
        <v>0</v>
      </c>
      <c r="V112" s="74">
        <v>0</v>
      </c>
      <c r="W112" s="74">
        <v>0</v>
      </c>
      <c r="X112" s="74">
        <v>0</v>
      </c>
      <c r="Y112" s="74">
        <v>13</v>
      </c>
      <c r="Z112" s="74">
        <v>0</v>
      </c>
      <c r="AA112" s="74">
        <v>0</v>
      </c>
      <c r="AB112" s="74">
        <v>27</v>
      </c>
      <c r="AC112" s="74">
        <v>14111.4</v>
      </c>
      <c r="AD112" s="74">
        <v>9407.6</v>
      </c>
      <c r="AE112" s="74">
        <v>13</v>
      </c>
      <c r="AF112" s="74">
        <v>0</v>
      </c>
      <c r="AG112" s="74">
        <v>68</v>
      </c>
      <c r="AH112" s="74">
        <v>0</v>
      </c>
      <c r="AI112" s="74">
        <v>0</v>
      </c>
      <c r="AJ112" s="74">
        <v>0</v>
      </c>
      <c r="AK112" s="74">
        <v>0</v>
      </c>
      <c r="AL112" s="74">
        <v>0</v>
      </c>
      <c r="AM112" s="74">
        <v>15</v>
      </c>
      <c r="AN112" s="74">
        <v>80</v>
      </c>
      <c r="AO112" s="74">
        <v>0</v>
      </c>
      <c r="AP112" s="74">
        <v>0</v>
      </c>
      <c r="AQ112" s="74">
        <v>0</v>
      </c>
      <c r="AR112" s="74">
        <v>0</v>
      </c>
      <c r="AS112" s="74">
        <v>279</v>
      </c>
      <c r="AT112" s="74">
        <v>386</v>
      </c>
      <c r="AU112" s="74">
        <v>0</v>
      </c>
      <c r="AV112" s="74">
        <v>0</v>
      </c>
      <c r="AW112" s="74">
        <v>0</v>
      </c>
      <c r="AX112" s="74">
        <v>0</v>
      </c>
      <c r="AY112" s="74">
        <v>0</v>
      </c>
      <c r="AZ112" s="74">
        <v>0</v>
      </c>
      <c r="BA112" s="74">
        <v>0</v>
      </c>
      <c r="BB112" s="74">
        <v>0</v>
      </c>
      <c r="BC112" s="74">
        <v>0</v>
      </c>
      <c r="BD112" s="74">
        <v>0</v>
      </c>
      <c r="BE112" s="74">
        <v>0</v>
      </c>
      <c r="BF112" s="74">
        <v>0</v>
      </c>
      <c r="BG112" s="74">
        <v>0</v>
      </c>
      <c r="BH112" s="74">
        <v>0</v>
      </c>
      <c r="BI112" s="74">
        <v>0</v>
      </c>
      <c r="BJ112" s="74">
        <v>0</v>
      </c>
      <c r="BK112" s="74">
        <v>0</v>
      </c>
      <c r="BL112" s="74">
        <v>0</v>
      </c>
      <c r="BM112" s="74">
        <v>0</v>
      </c>
      <c r="BN112" s="74">
        <v>0</v>
      </c>
      <c r="BO112" s="74">
        <v>0</v>
      </c>
      <c r="BP112" s="74">
        <v>0</v>
      </c>
      <c r="BQ112" s="74">
        <v>0</v>
      </c>
      <c r="BR112" s="74">
        <v>0</v>
      </c>
      <c r="BS112" s="74">
        <v>0</v>
      </c>
      <c r="BT112" s="74">
        <v>0</v>
      </c>
      <c r="BU112" s="74">
        <f t="shared" si="40"/>
        <v>24450</v>
      </c>
    </row>
    <row r="113" spans="1:73" ht="8.25" customHeight="1" x14ac:dyDescent="0.25">
      <c r="A113" s="60">
        <v>2491</v>
      </c>
      <c r="B113" s="61" t="str">
        <f>IFERROR(INDEX(SCNtoISIC!$F:$F,MATCH($A113,SCNtoISIC!$C:$C,0)),0)</f>
        <v>ISIC 241</v>
      </c>
      <c r="C113" s="43" t="s">
        <v>241</v>
      </c>
      <c r="D113" s="75">
        <v>601</v>
      </c>
      <c r="E113" s="75">
        <v>322</v>
      </c>
      <c r="F113" s="75">
        <v>9</v>
      </c>
      <c r="G113" s="75">
        <v>365</v>
      </c>
      <c r="H113" s="75">
        <v>2</v>
      </c>
      <c r="I113" s="75">
        <v>1</v>
      </c>
      <c r="J113" s="75">
        <v>7</v>
      </c>
      <c r="K113" s="75">
        <v>0</v>
      </c>
      <c r="L113" s="75">
        <v>24</v>
      </c>
      <c r="M113" s="75">
        <v>206</v>
      </c>
      <c r="N113" s="75">
        <v>228</v>
      </c>
      <c r="O113" s="75">
        <v>0</v>
      </c>
      <c r="P113" s="75">
        <v>29</v>
      </c>
      <c r="Q113" s="75">
        <v>0</v>
      </c>
      <c r="R113" s="75">
        <v>0</v>
      </c>
      <c r="S113" s="75">
        <v>6</v>
      </c>
      <c r="T113" s="75">
        <v>38</v>
      </c>
      <c r="U113" s="75">
        <v>0</v>
      </c>
      <c r="V113" s="75">
        <v>0</v>
      </c>
      <c r="W113" s="75">
        <v>0</v>
      </c>
      <c r="X113" s="75">
        <v>196</v>
      </c>
      <c r="Y113" s="75">
        <v>226</v>
      </c>
      <c r="Z113" s="75">
        <v>40</v>
      </c>
      <c r="AA113" s="75">
        <v>13</v>
      </c>
      <c r="AB113" s="75">
        <v>123</v>
      </c>
      <c r="AC113" s="74">
        <v>27490.799999999999</v>
      </c>
      <c r="AD113" s="74">
        <v>18327.2</v>
      </c>
      <c r="AE113" s="75">
        <v>12290</v>
      </c>
      <c r="AF113" s="75">
        <v>107</v>
      </c>
      <c r="AG113" s="75">
        <v>134</v>
      </c>
      <c r="AH113" s="75">
        <v>0</v>
      </c>
      <c r="AI113" s="75">
        <v>82</v>
      </c>
      <c r="AJ113" s="75">
        <v>140</v>
      </c>
      <c r="AK113" s="75">
        <v>286</v>
      </c>
      <c r="AL113" s="75">
        <v>177</v>
      </c>
      <c r="AM113" s="75">
        <v>29</v>
      </c>
      <c r="AN113" s="75">
        <v>238</v>
      </c>
      <c r="AO113" s="75">
        <v>32</v>
      </c>
      <c r="AP113" s="74">
        <v>4.6666666666666661</v>
      </c>
      <c r="AQ113" s="74">
        <v>2.333333333333333</v>
      </c>
      <c r="AR113" s="75">
        <v>6</v>
      </c>
      <c r="AS113" s="75">
        <v>2217</v>
      </c>
      <c r="AT113" s="75">
        <v>24</v>
      </c>
      <c r="AU113" s="75">
        <v>0</v>
      </c>
      <c r="AV113" s="75">
        <v>0</v>
      </c>
      <c r="AW113" s="75">
        <v>0</v>
      </c>
      <c r="AX113" s="75">
        <v>0</v>
      </c>
      <c r="AY113" s="75">
        <v>17</v>
      </c>
      <c r="AZ113" s="75">
        <v>48</v>
      </c>
      <c r="BA113" s="75">
        <v>0</v>
      </c>
      <c r="BB113" s="75">
        <v>0</v>
      </c>
      <c r="BC113" s="75">
        <v>0</v>
      </c>
      <c r="BD113" s="75">
        <v>0</v>
      </c>
      <c r="BE113" s="75">
        <v>0</v>
      </c>
      <c r="BF113" s="75">
        <v>69</v>
      </c>
      <c r="BG113" s="75">
        <v>0</v>
      </c>
      <c r="BH113" s="75">
        <v>1</v>
      </c>
      <c r="BI113" s="75">
        <v>0</v>
      </c>
      <c r="BJ113" s="75">
        <v>0</v>
      </c>
      <c r="BK113" s="75">
        <v>7</v>
      </c>
      <c r="BL113" s="75">
        <v>0</v>
      </c>
      <c r="BM113" s="75">
        <v>21</v>
      </c>
      <c r="BN113" s="75">
        <v>17</v>
      </c>
      <c r="BO113" s="75">
        <v>0</v>
      </c>
      <c r="BP113" s="75">
        <v>13</v>
      </c>
      <c r="BQ113" s="75">
        <v>8</v>
      </c>
      <c r="BR113" s="75">
        <v>0</v>
      </c>
      <c r="BS113" s="75">
        <v>8</v>
      </c>
      <c r="BT113" s="75">
        <v>0</v>
      </c>
      <c r="BU113" s="75">
        <f t="shared" si="40"/>
        <v>64232</v>
      </c>
    </row>
    <row r="114" spans="1:73" ht="8.25" customHeight="1" x14ac:dyDescent="0.25">
      <c r="A114" s="60">
        <v>2492</v>
      </c>
      <c r="B114" s="61" t="str">
        <f>IFERROR(INDEX(SCNtoISIC!$F:$F,MATCH($A114,SCNtoISIC!$C:$C,0)),0)</f>
        <v>ISIC 242</v>
      </c>
      <c r="C114" s="43" t="s">
        <v>242</v>
      </c>
      <c r="D114" s="75">
        <v>36</v>
      </c>
      <c r="E114" s="75">
        <v>50</v>
      </c>
      <c r="F114" s="75">
        <v>3</v>
      </c>
      <c r="G114" s="75">
        <v>10</v>
      </c>
      <c r="H114" s="75">
        <v>343</v>
      </c>
      <c r="I114" s="75">
        <v>0</v>
      </c>
      <c r="J114" s="75">
        <v>398</v>
      </c>
      <c r="K114" s="75">
        <v>114</v>
      </c>
      <c r="L114" s="75">
        <v>0</v>
      </c>
      <c r="M114" s="75">
        <v>125</v>
      </c>
      <c r="N114" s="75">
        <v>0</v>
      </c>
      <c r="O114" s="75">
        <v>0</v>
      </c>
      <c r="P114" s="75">
        <v>9</v>
      </c>
      <c r="Q114" s="75">
        <v>0</v>
      </c>
      <c r="R114" s="75">
        <v>0</v>
      </c>
      <c r="S114" s="75">
        <v>17</v>
      </c>
      <c r="T114" s="75">
        <v>108</v>
      </c>
      <c r="U114" s="75">
        <v>63</v>
      </c>
      <c r="V114" s="75">
        <v>0</v>
      </c>
      <c r="W114" s="75">
        <v>0</v>
      </c>
      <c r="X114" s="75">
        <v>374</v>
      </c>
      <c r="Y114" s="75">
        <v>104</v>
      </c>
      <c r="Z114" s="75">
        <v>0</v>
      </c>
      <c r="AA114" s="75">
        <v>2</v>
      </c>
      <c r="AB114" s="75">
        <v>297</v>
      </c>
      <c r="AC114" s="74">
        <v>102</v>
      </c>
      <c r="AD114" s="74">
        <v>68</v>
      </c>
      <c r="AE114" s="75">
        <v>83895</v>
      </c>
      <c r="AF114" s="75">
        <v>50509</v>
      </c>
      <c r="AG114" s="75">
        <v>5591</v>
      </c>
      <c r="AH114" s="75">
        <v>91</v>
      </c>
      <c r="AI114" s="75">
        <v>4135</v>
      </c>
      <c r="AJ114" s="75">
        <v>2328</v>
      </c>
      <c r="AK114" s="75">
        <v>1005</v>
      </c>
      <c r="AL114" s="75">
        <v>1978</v>
      </c>
      <c r="AM114" s="75">
        <v>562</v>
      </c>
      <c r="AN114" s="75">
        <v>1155</v>
      </c>
      <c r="AO114" s="75">
        <v>409</v>
      </c>
      <c r="AP114" s="74">
        <v>29.333333333333332</v>
      </c>
      <c r="AQ114" s="74">
        <v>14.666666666666666</v>
      </c>
      <c r="AR114" s="75">
        <v>56</v>
      </c>
      <c r="AS114" s="75">
        <v>4103</v>
      </c>
      <c r="AT114" s="75">
        <v>301</v>
      </c>
      <c r="AU114" s="75">
        <v>19</v>
      </c>
      <c r="AV114" s="75">
        <v>0</v>
      </c>
      <c r="AW114" s="75">
        <v>0</v>
      </c>
      <c r="AX114" s="75">
        <v>1</v>
      </c>
      <c r="AY114" s="75">
        <v>0</v>
      </c>
      <c r="AZ114" s="75">
        <v>0</v>
      </c>
      <c r="BA114" s="75">
        <v>0</v>
      </c>
      <c r="BB114" s="75">
        <v>0</v>
      </c>
      <c r="BC114" s="75">
        <v>0</v>
      </c>
      <c r="BD114" s="75">
        <v>4</v>
      </c>
      <c r="BE114" s="75">
        <v>0</v>
      </c>
      <c r="BF114" s="75">
        <v>19</v>
      </c>
      <c r="BG114" s="75">
        <v>0</v>
      </c>
      <c r="BH114" s="75">
        <v>4</v>
      </c>
      <c r="BI114" s="75">
        <v>0</v>
      </c>
      <c r="BJ114" s="75">
        <v>51</v>
      </c>
      <c r="BK114" s="75">
        <v>0</v>
      </c>
      <c r="BL114" s="75">
        <v>0</v>
      </c>
      <c r="BM114" s="75">
        <v>19</v>
      </c>
      <c r="BN114" s="75">
        <v>8</v>
      </c>
      <c r="BO114" s="75">
        <v>0</v>
      </c>
      <c r="BP114" s="75">
        <v>1</v>
      </c>
      <c r="BQ114" s="75">
        <v>0</v>
      </c>
      <c r="BR114" s="75">
        <v>0</v>
      </c>
      <c r="BS114" s="75">
        <v>0</v>
      </c>
      <c r="BT114" s="75">
        <v>0</v>
      </c>
      <c r="BU114" s="75">
        <f t="shared" si="40"/>
        <v>158511</v>
      </c>
    </row>
    <row r="115" spans="1:73" ht="7.95" customHeight="1" x14ac:dyDescent="0.25">
      <c r="A115" s="60">
        <v>2500</v>
      </c>
      <c r="B115" s="61" t="str">
        <f>IFERROR(INDEX(SCNtoISIC!$F:$F,MATCH($A115,SCNtoISIC!$C:$C,0)),0)</f>
        <v>ISIC 25</v>
      </c>
      <c r="C115" s="43" t="s">
        <v>243</v>
      </c>
      <c r="D115" s="75">
        <v>0</v>
      </c>
      <c r="E115" s="75">
        <v>0</v>
      </c>
      <c r="F115" s="75">
        <v>0</v>
      </c>
      <c r="G115" s="75">
        <v>0</v>
      </c>
      <c r="H115" s="75">
        <v>0</v>
      </c>
      <c r="I115" s="75">
        <v>0</v>
      </c>
      <c r="J115" s="75">
        <v>4</v>
      </c>
      <c r="K115" s="75">
        <v>0</v>
      </c>
      <c r="L115" s="75">
        <v>0</v>
      </c>
      <c r="M115" s="75">
        <v>0</v>
      </c>
      <c r="N115" s="75">
        <v>0</v>
      </c>
      <c r="O115" s="75">
        <v>0</v>
      </c>
      <c r="P115" s="75">
        <v>0</v>
      </c>
      <c r="Q115" s="75">
        <v>0</v>
      </c>
      <c r="R115" s="75">
        <v>0</v>
      </c>
      <c r="S115" s="75">
        <v>0</v>
      </c>
      <c r="T115" s="75">
        <v>0</v>
      </c>
      <c r="U115" s="75">
        <v>0</v>
      </c>
      <c r="V115" s="75">
        <v>0</v>
      </c>
      <c r="W115" s="75">
        <v>0</v>
      </c>
      <c r="X115" s="75">
        <v>0</v>
      </c>
      <c r="Y115" s="75">
        <v>0</v>
      </c>
      <c r="Z115" s="75">
        <v>0</v>
      </c>
      <c r="AA115" s="75">
        <v>0</v>
      </c>
      <c r="AB115" s="75">
        <v>14</v>
      </c>
      <c r="AC115" s="74">
        <v>0</v>
      </c>
      <c r="AD115" s="74">
        <v>0</v>
      </c>
      <c r="AE115" s="75">
        <v>4</v>
      </c>
      <c r="AF115" s="75">
        <v>4497</v>
      </c>
      <c r="AG115" s="75">
        <v>44</v>
      </c>
      <c r="AH115" s="75">
        <v>0</v>
      </c>
      <c r="AI115" s="75">
        <v>49</v>
      </c>
      <c r="AJ115" s="75">
        <v>106</v>
      </c>
      <c r="AK115" s="75">
        <v>6</v>
      </c>
      <c r="AL115" s="75">
        <v>122</v>
      </c>
      <c r="AM115" s="75">
        <v>11</v>
      </c>
      <c r="AN115" s="75">
        <v>71</v>
      </c>
      <c r="AO115" s="75">
        <v>59</v>
      </c>
      <c r="AP115" s="74">
        <v>0</v>
      </c>
      <c r="AQ115" s="74">
        <v>0</v>
      </c>
      <c r="AR115" s="75">
        <v>0</v>
      </c>
      <c r="AS115" s="75">
        <v>15</v>
      </c>
      <c r="AT115" s="75">
        <v>25</v>
      </c>
      <c r="AU115" s="75">
        <v>0</v>
      </c>
      <c r="AV115" s="75">
        <v>0</v>
      </c>
      <c r="AW115" s="75">
        <v>0</v>
      </c>
      <c r="AX115" s="75">
        <v>0</v>
      </c>
      <c r="AY115" s="75">
        <v>0</v>
      </c>
      <c r="AZ115" s="75">
        <v>0</v>
      </c>
      <c r="BA115" s="75">
        <v>0</v>
      </c>
      <c r="BB115" s="75">
        <v>0</v>
      </c>
      <c r="BC115" s="75">
        <v>0</v>
      </c>
      <c r="BD115" s="75">
        <v>0</v>
      </c>
      <c r="BE115" s="75">
        <v>0</v>
      </c>
      <c r="BF115" s="75">
        <v>0</v>
      </c>
      <c r="BG115" s="75">
        <v>0</v>
      </c>
      <c r="BH115" s="75">
        <v>0</v>
      </c>
      <c r="BI115" s="75">
        <v>0</v>
      </c>
      <c r="BJ115" s="75">
        <v>0</v>
      </c>
      <c r="BK115" s="75">
        <v>0</v>
      </c>
      <c r="BL115" s="75">
        <v>0</v>
      </c>
      <c r="BM115" s="75">
        <v>0</v>
      </c>
      <c r="BN115" s="75">
        <v>0</v>
      </c>
      <c r="BO115" s="75">
        <v>0</v>
      </c>
      <c r="BP115" s="75">
        <v>0</v>
      </c>
      <c r="BQ115" s="75">
        <v>0</v>
      </c>
      <c r="BR115" s="75">
        <v>0</v>
      </c>
      <c r="BS115" s="75">
        <v>0</v>
      </c>
      <c r="BT115" s="75">
        <v>0</v>
      </c>
      <c r="BU115" s="75">
        <f t="shared" si="40"/>
        <v>5027</v>
      </c>
    </row>
    <row r="116" spans="1:73" ht="8.25" customHeight="1" x14ac:dyDescent="0.25">
      <c r="A116" s="60">
        <v>2600</v>
      </c>
      <c r="B116" s="61" t="str">
        <f>IFERROR(INDEX(SCNtoISIC!$F:$F,MATCH($A116,SCNtoISIC!$C:$C,0)),0)</f>
        <v>ISIC 26</v>
      </c>
      <c r="C116" s="62" t="s">
        <v>244</v>
      </c>
      <c r="D116" s="73">
        <v>80</v>
      </c>
      <c r="E116" s="73">
        <v>95</v>
      </c>
      <c r="F116" s="73">
        <v>8</v>
      </c>
      <c r="G116" s="73">
        <v>6</v>
      </c>
      <c r="H116" s="73">
        <v>234</v>
      </c>
      <c r="I116" s="73">
        <v>83</v>
      </c>
      <c r="J116" s="73">
        <v>38</v>
      </c>
      <c r="K116" s="73">
        <v>137</v>
      </c>
      <c r="L116" s="73">
        <v>15</v>
      </c>
      <c r="M116" s="73">
        <v>142</v>
      </c>
      <c r="N116" s="73">
        <v>284</v>
      </c>
      <c r="O116" s="73">
        <v>3</v>
      </c>
      <c r="P116" s="73">
        <v>72</v>
      </c>
      <c r="Q116" s="73">
        <v>15</v>
      </c>
      <c r="R116" s="73">
        <v>36</v>
      </c>
      <c r="S116" s="73">
        <v>202</v>
      </c>
      <c r="T116" s="73">
        <v>37</v>
      </c>
      <c r="U116" s="73">
        <v>409</v>
      </c>
      <c r="V116" s="73">
        <v>24</v>
      </c>
      <c r="W116" s="73">
        <v>15</v>
      </c>
      <c r="X116" s="73">
        <v>53</v>
      </c>
      <c r="Y116" s="73">
        <v>67</v>
      </c>
      <c r="Z116" s="73">
        <v>306</v>
      </c>
      <c r="AA116" s="73">
        <v>16</v>
      </c>
      <c r="AB116" s="73">
        <v>656</v>
      </c>
      <c r="AC116" s="74">
        <v>88.8</v>
      </c>
      <c r="AD116" s="74">
        <v>59.2</v>
      </c>
      <c r="AE116" s="73">
        <v>3195</v>
      </c>
      <c r="AF116" s="73">
        <v>595</v>
      </c>
      <c r="AG116" s="73">
        <v>83875</v>
      </c>
      <c r="AH116" s="73">
        <v>97985</v>
      </c>
      <c r="AI116" s="73">
        <v>2068</v>
      </c>
      <c r="AJ116" s="73">
        <v>3409</v>
      </c>
      <c r="AK116" s="73">
        <v>877</v>
      </c>
      <c r="AL116" s="73">
        <v>1941</v>
      </c>
      <c r="AM116" s="73">
        <v>1150</v>
      </c>
      <c r="AN116" s="73">
        <v>1136</v>
      </c>
      <c r="AO116" s="73">
        <v>1610</v>
      </c>
      <c r="AP116" s="74">
        <v>506</v>
      </c>
      <c r="AQ116" s="74">
        <v>253</v>
      </c>
      <c r="AR116" s="73">
        <v>75</v>
      </c>
      <c r="AS116" s="73">
        <v>2238</v>
      </c>
      <c r="AT116" s="73">
        <v>2330</v>
      </c>
      <c r="AU116" s="73">
        <v>33</v>
      </c>
      <c r="AV116" s="73">
        <v>0</v>
      </c>
      <c r="AW116" s="73">
        <v>11</v>
      </c>
      <c r="AX116" s="73">
        <v>300</v>
      </c>
      <c r="AY116" s="73">
        <v>91</v>
      </c>
      <c r="AZ116" s="73">
        <v>1070</v>
      </c>
      <c r="BA116" s="73">
        <v>0</v>
      </c>
      <c r="BB116" s="73">
        <v>367</v>
      </c>
      <c r="BC116" s="73">
        <v>222</v>
      </c>
      <c r="BD116" s="73">
        <v>2698</v>
      </c>
      <c r="BE116" s="73">
        <v>381</v>
      </c>
      <c r="BF116" s="73">
        <v>59</v>
      </c>
      <c r="BG116" s="73">
        <v>418</v>
      </c>
      <c r="BH116" s="73">
        <v>516</v>
      </c>
      <c r="BI116" s="73">
        <v>130</v>
      </c>
      <c r="BJ116" s="73">
        <v>64</v>
      </c>
      <c r="BK116" s="73">
        <v>666</v>
      </c>
      <c r="BL116" s="73">
        <v>98</v>
      </c>
      <c r="BM116" s="73">
        <v>322</v>
      </c>
      <c r="BN116" s="73">
        <v>746</v>
      </c>
      <c r="BO116" s="73">
        <v>133</v>
      </c>
      <c r="BP116" s="73">
        <v>87</v>
      </c>
      <c r="BQ116" s="73">
        <v>92</v>
      </c>
      <c r="BR116" s="73">
        <v>61</v>
      </c>
      <c r="BS116" s="73">
        <v>877</v>
      </c>
      <c r="BT116" s="73">
        <v>0</v>
      </c>
      <c r="BU116" s="73">
        <f t="shared" si="40"/>
        <v>215866</v>
      </c>
    </row>
    <row r="117" spans="1:73" ht="8.25" customHeight="1" x14ac:dyDescent="0.25">
      <c r="A117" s="60">
        <v>2700</v>
      </c>
      <c r="B117" s="61" t="str">
        <f>IFERROR(INDEX(SCNtoISIC!$F:$F,MATCH($A117,SCNtoISIC!$C:$C,0)),0)</f>
        <v>ISIC 27</v>
      </c>
      <c r="C117" s="62" t="s">
        <v>245</v>
      </c>
      <c r="D117" s="73">
        <v>17</v>
      </c>
      <c r="E117" s="73">
        <v>38</v>
      </c>
      <c r="F117" s="73">
        <v>2</v>
      </c>
      <c r="G117" s="73">
        <v>11</v>
      </c>
      <c r="H117" s="73">
        <v>274</v>
      </c>
      <c r="I117" s="73">
        <v>10</v>
      </c>
      <c r="J117" s="73">
        <v>9</v>
      </c>
      <c r="K117" s="73">
        <v>44</v>
      </c>
      <c r="L117" s="73">
        <v>11</v>
      </c>
      <c r="M117" s="73">
        <v>47</v>
      </c>
      <c r="N117" s="73">
        <v>12</v>
      </c>
      <c r="O117" s="73">
        <v>2</v>
      </c>
      <c r="P117" s="73">
        <v>47</v>
      </c>
      <c r="Q117" s="73">
        <v>4</v>
      </c>
      <c r="R117" s="73">
        <v>6</v>
      </c>
      <c r="S117" s="73">
        <v>11</v>
      </c>
      <c r="T117" s="73">
        <v>34</v>
      </c>
      <c r="U117" s="73">
        <v>149</v>
      </c>
      <c r="V117" s="73">
        <v>4</v>
      </c>
      <c r="W117" s="73">
        <v>5</v>
      </c>
      <c r="X117" s="73">
        <v>63</v>
      </c>
      <c r="Y117" s="73">
        <v>11</v>
      </c>
      <c r="Z117" s="73">
        <v>5</v>
      </c>
      <c r="AA117" s="73">
        <v>6</v>
      </c>
      <c r="AB117" s="73">
        <v>232</v>
      </c>
      <c r="AC117" s="74">
        <v>66.599999999999994</v>
      </c>
      <c r="AD117" s="74">
        <v>44.400000000000006</v>
      </c>
      <c r="AE117" s="73">
        <v>196</v>
      </c>
      <c r="AF117" s="73">
        <v>358</v>
      </c>
      <c r="AG117" s="73">
        <v>616</v>
      </c>
      <c r="AH117" s="73">
        <v>12291</v>
      </c>
      <c r="AI117" s="73">
        <v>52812</v>
      </c>
      <c r="AJ117" s="73">
        <v>2915</v>
      </c>
      <c r="AK117" s="73">
        <v>1375</v>
      </c>
      <c r="AL117" s="73">
        <v>1333</v>
      </c>
      <c r="AM117" s="73">
        <v>234</v>
      </c>
      <c r="AN117" s="73">
        <v>331</v>
      </c>
      <c r="AO117" s="73">
        <v>1893</v>
      </c>
      <c r="AP117" s="74">
        <v>1617.3333333333333</v>
      </c>
      <c r="AQ117" s="74">
        <v>808.66666666666663</v>
      </c>
      <c r="AR117" s="73">
        <v>73</v>
      </c>
      <c r="AS117" s="73">
        <v>3815</v>
      </c>
      <c r="AT117" s="73">
        <v>1067</v>
      </c>
      <c r="AU117" s="73">
        <v>511</v>
      </c>
      <c r="AV117" s="73">
        <v>8</v>
      </c>
      <c r="AW117" s="73">
        <v>0</v>
      </c>
      <c r="AX117" s="73">
        <v>61</v>
      </c>
      <c r="AY117" s="73">
        <v>15</v>
      </c>
      <c r="AZ117" s="73">
        <v>10</v>
      </c>
      <c r="BA117" s="73">
        <v>3</v>
      </c>
      <c r="BB117" s="73">
        <v>35</v>
      </c>
      <c r="BC117" s="73">
        <v>301</v>
      </c>
      <c r="BD117" s="73">
        <v>20</v>
      </c>
      <c r="BE117" s="73">
        <v>19</v>
      </c>
      <c r="BF117" s="73">
        <v>161</v>
      </c>
      <c r="BG117" s="73">
        <v>289</v>
      </c>
      <c r="BH117" s="73">
        <v>734</v>
      </c>
      <c r="BI117" s="73">
        <v>20</v>
      </c>
      <c r="BJ117" s="73">
        <v>13</v>
      </c>
      <c r="BK117" s="73">
        <v>203</v>
      </c>
      <c r="BL117" s="73">
        <v>2</v>
      </c>
      <c r="BM117" s="73">
        <v>34</v>
      </c>
      <c r="BN117" s="73">
        <v>126</v>
      </c>
      <c r="BO117" s="73">
        <v>0</v>
      </c>
      <c r="BP117" s="73">
        <v>244</v>
      </c>
      <c r="BQ117" s="73">
        <v>151</v>
      </c>
      <c r="BR117" s="73">
        <v>28</v>
      </c>
      <c r="BS117" s="73">
        <v>221</v>
      </c>
      <c r="BT117" s="73">
        <v>0</v>
      </c>
      <c r="BU117" s="73">
        <f t="shared" si="40"/>
        <v>86109</v>
      </c>
    </row>
    <row r="118" spans="1:73" ht="8.25" customHeight="1" x14ac:dyDescent="0.25">
      <c r="A118" s="60">
        <v>2800</v>
      </c>
      <c r="B118" s="61" t="str">
        <f>IFERROR(INDEX(SCNtoISIC!$F:$F,MATCH($A118,SCNtoISIC!$C:$C,0)),0)</f>
        <v>ISIC 28</v>
      </c>
      <c r="C118" s="62" t="s">
        <v>246</v>
      </c>
      <c r="D118" s="73">
        <v>0</v>
      </c>
      <c r="E118" s="73">
        <v>0</v>
      </c>
      <c r="F118" s="73">
        <v>0</v>
      </c>
      <c r="G118" s="73">
        <v>37</v>
      </c>
      <c r="H118" s="73">
        <v>384</v>
      </c>
      <c r="I118" s="73">
        <v>262</v>
      </c>
      <c r="J118" s="73">
        <v>123</v>
      </c>
      <c r="K118" s="73">
        <v>0</v>
      </c>
      <c r="L118" s="73">
        <v>0</v>
      </c>
      <c r="M118" s="73">
        <v>0</v>
      </c>
      <c r="N118" s="73">
        <v>0</v>
      </c>
      <c r="O118" s="73">
        <v>0</v>
      </c>
      <c r="P118" s="73">
        <v>10</v>
      </c>
      <c r="Q118" s="73">
        <v>0</v>
      </c>
      <c r="R118" s="73">
        <v>0</v>
      </c>
      <c r="S118" s="73">
        <v>0</v>
      </c>
      <c r="T118" s="73">
        <v>0</v>
      </c>
      <c r="U118" s="73">
        <v>0</v>
      </c>
      <c r="V118" s="73">
        <v>0</v>
      </c>
      <c r="W118" s="73">
        <v>0</v>
      </c>
      <c r="X118" s="73">
        <v>0</v>
      </c>
      <c r="Y118" s="73">
        <v>0</v>
      </c>
      <c r="Z118" s="73">
        <v>2</v>
      </c>
      <c r="AA118" s="73">
        <v>0</v>
      </c>
      <c r="AB118" s="73">
        <v>356</v>
      </c>
      <c r="AC118" s="74">
        <v>45.599999999999994</v>
      </c>
      <c r="AD118" s="74">
        <v>30.400000000000002</v>
      </c>
      <c r="AE118" s="73">
        <v>59</v>
      </c>
      <c r="AF118" s="73">
        <v>167</v>
      </c>
      <c r="AG118" s="73">
        <v>508</v>
      </c>
      <c r="AH118" s="73">
        <v>402</v>
      </c>
      <c r="AI118" s="73">
        <v>15841</v>
      </c>
      <c r="AJ118" s="73">
        <v>39262</v>
      </c>
      <c r="AK118" s="73">
        <v>299</v>
      </c>
      <c r="AL118" s="73">
        <v>206</v>
      </c>
      <c r="AM118" s="73">
        <v>70</v>
      </c>
      <c r="AN118" s="73">
        <v>54</v>
      </c>
      <c r="AO118" s="73">
        <v>616</v>
      </c>
      <c r="AP118" s="74">
        <v>0</v>
      </c>
      <c r="AQ118" s="74">
        <v>0</v>
      </c>
      <c r="AR118" s="73">
        <v>0</v>
      </c>
      <c r="AS118" s="73">
        <v>66</v>
      </c>
      <c r="AT118" s="73">
        <v>733</v>
      </c>
      <c r="AU118" s="73">
        <v>0</v>
      </c>
      <c r="AV118" s="73">
        <v>0</v>
      </c>
      <c r="AW118" s="73">
        <v>0</v>
      </c>
      <c r="AX118" s="73">
        <v>0</v>
      </c>
      <c r="AY118" s="73">
        <v>1</v>
      </c>
      <c r="AZ118" s="73">
        <v>0</v>
      </c>
      <c r="BA118" s="73">
        <v>0</v>
      </c>
      <c r="BB118" s="73">
        <v>0</v>
      </c>
      <c r="BC118" s="73">
        <v>0</v>
      </c>
      <c r="BD118" s="73">
        <v>0</v>
      </c>
      <c r="BE118" s="73">
        <v>0</v>
      </c>
      <c r="BF118" s="73">
        <v>0</v>
      </c>
      <c r="BG118" s="73">
        <v>0</v>
      </c>
      <c r="BH118" s="73">
        <v>1</v>
      </c>
      <c r="BI118" s="73">
        <v>0</v>
      </c>
      <c r="BJ118" s="73">
        <v>0</v>
      </c>
      <c r="BK118" s="73">
        <v>0</v>
      </c>
      <c r="BL118" s="73">
        <v>0</v>
      </c>
      <c r="BM118" s="73">
        <v>0</v>
      </c>
      <c r="BN118" s="73">
        <v>0</v>
      </c>
      <c r="BO118" s="73">
        <v>0</v>
      </c>
      <c r="BP118" s="73">
        <v>0</v>
      </c>
      <c r="BQ118" s="73">
        <v>0</v>
      </c>
      <c r="BR118" s="73">
        <v>0</v>
      </c>
      <c r="BS118" s="73">
        <v>121</v>
      </c>
      <c r="BT118" s="73">
        <v>0</v>
      </c>
      <c r="BU118" s="73">
        <f t="shared" si="40"/>
        <v>59656</v>
      </c>
    </row>
    <row r="119" spans="1:73" ht="8.25" customHeight="1" x14ac:dyDescent="0.25">
      <c r="A119" s="60">
        <v>2991</v>
      </c>
      <c r="B119" s="61" t="str">
        <f>IFERROR(INDEX(SCNtoISIC!$F:$F,MATCH($A119,SCNtoISIC!$C:$C,0)),0)</f>
        <v>ISIC 29</v>
      </c>
      <c r="C119" s="62" t="s">
        <v>247</v>
      </c>
      <c r="D119" s="73">
        <v>5</v>
      </c>
      <c r="E119" s="73">
        <v>15</v>
      </c>
      <c r="F119" s="73">
        <v>3</v>
      </c>
      <c r="G119" s="73">
        <v>33</v>
      </c>
      <c r="H119" s="73">
        <v>1379</v>
      </c>
      <c r="I119" s="73">
        <v>1175</v>
      </c>
      <c r="J119" s="73">
        <v>447</v>
      </c>
      <c r="K119" s="73">
        <v>26</v>
      </c>
      <c r="L119" s="73">
        <v>370</v>
      </c>
      <c r="M119" s="73">
        <v>68</v>
      </c>
      <c r="N119" s="73">
        <v>169</v>
      </c>
      <c r="O119" s="73">
        <v>12</v>
      </c>
      <c r="P119" s="73">
        <v>82</v>
      </c>
      <c r="Q119" s="73">
        <v>8</v>
      </c>
      <c r="R119" s="73">
        <v>5</v>
      </c>
      <c r="S119" s="73">
        <v>41</v>
      </c>
      <c r="T119" s="73">
        <v>546</v>
      </c>
      <c r="U119" s="73">
        <v>15</v>
      </c>
      <c r="V119" s="73">
        <v>0</v>
      </c>
      <c r="W119" s="73">
        <v>91</v>
      </c>
      <c r="X119" s="73">
        <v>323</v>
      </c>
      <c r="Y119" s="73">
        <v>186</v>
      </c>
      <c r="Z119" s="73">
        <v>110</v>
      </c>
      <c r="AA119" s="73">
        <v>4</v>
      </c>
      <c r="AB119" s="73">
        <v>642</v>
      </c>
      <c r="AC119" s="74">
        <v>35.4</v>
      </c>
      <c r="AD119" s="74">
        <v>23.6</v>
      </c>
      <c r="AE119" s="73">
        <v>397</v>
      </c>
      <c r="AF119" s="73">
        <v>438</v>
      </c>
      <c r="AG119" s="73">
        <v>1252</v>
      </c>
      <c r="AH119" s="73">
        <v>2835</v>
      </c>
      <c r="AI119" s="73">
        <v>2149</v>
      </c>
      <c r="AJ119" s="73">
        <v>80981</v>
      </c>
      <c r="AK119" s="73">
        <v>107437</v>
      </c>
      <c r="AL119" s="73">
        <v>1627</v>
      </c>
      <c r="AM119" s="73">
        <v>1030</v>
      </c>
      <c r="AN119" s="73">
        <v>366</v>
      </c>
      <c r="AO119" s="73">
        <v>5861</v>
      </c>
      <c r="AP119" s="74">
        <v>14</v>
      </c>
      <c r="AQ119" s="74">
        <v>7</v>
      </c>
      <c r="AR119" s="73">
        <v>46</v>
      </c>
      <c r="AS119" s="73">
        <v>1348</v>
      </c>
      <c r="AT119" s="73">
        <v>1226</v>
      </c>
      <c r="AU119" s="73">
        <v>16</v>
      </c>
      <c r="AV119" s="73">
        <v>73</v>
      </c>
      <c r="AW119" s="73">
        <v>0</v>
      </c>
      <c r="AX119" s="73">
        <v>114</v>
      </c>
      <c r="AY119" s="73">
        <v>4</v>
      </c>
      <c r="AZ119" s="73">
        <v>0</v>
      </c>
      <c r="BA119" s="73">
        <v>0</v>
      </c>
      <c r="BB119" s="73">
        <v>0</v>
      </c>
      <c r="BC119" s="73">
        <v>40</v>
      </c>
      <c r="BD119" s="73">
        <v>13</v>
      </c>
      <c r="BE119" s="73">
        <v>4</v>
      </c>
      <c r="BF119" s="73">
        <v>0</v>
      </c>
      <c r="BG119" s="73">
        <v>0</v>
      </c>
      <c r="BH119" s="73">
        <v>102</v>
      </c>
      <c r="BI119" s="73">
        <v>2</v>
      </c>
      <c r="BJ119" s="73">
        <v>0</v>
      </c>
      <c r="BK119" s="73">
        <v>311</v>
      </c>
      <c r="BL119" s="73">
        <v>0</v>
      </c>
      <c r="BM119" s="73">
        <v>217</v>
      </c>
      <c r="BN119" s="73">
        <v>3</v>
      </c>
      <c r="BO119" s="73">
        <v>0</v>
      </c>
      <c r="BP119" s="73">
        <v>23</v>
      </c>
      <c r="BQ119" s="73">
        <v>0</v>
      </c>
      <c r="BR119" s="73">
        <v>0</v>
      </c>
      <c r="BS119" s="73">
        <v>0</v>
      </c>
      <c r="BT119" s="73">
        <v>0</v>
      </c>
      <c r="BU119" s="73">
        <f t="shared" si="40"/>
        <v>213750</v>
      </c>
    </row>
    <row r="120" spans="1:73" ht="8.25" customHeight="1" x14ac:dyDescent="0.25">
      <c r="A120" s="60">
        <v>2992</v>
      </c>
      <c r="B120" s="61" t="str">
        <f>IFERROR(INDEX(SCNtoISIC!$F:$F,MATCH($A120,SCNtoISIC!$C:$C,0)),0)</f>
        <v>ISIC 29</v>
      </c>
      <c r="C120" s="62" t="s">
        <v>248</v>
      </c>
      <c r="D120" s="73">
        <v>0</v>
      </c>
      <c r="E120" s="73">
        <v>0</v>
      </c>
      <c r="F120" s="73">
        <v>0</v>
      </c>
      <c r="G120" s="73">
        <v>0</v>
      </c>
      <c r="H120" s="73">
        <v>0</v>
      </c>
      <c r="I120" s="73">
        <v>0</v>
      </c>
      <c r="J120" s="73">
        <v>0</v>
      </c>
      <c r="K120" s="73">
        <v>0</v>
      </c>
      <c r="L120" s="73">
        <v>4</v>
      </c>
      <c r="M120" s="73">
        <v>0</v>
      </c>
      <c r="N120" s="73">
        <v>0</v>
      </c>
      <c r="O120" s="73">
        <v>0</v>
      </c>
      <c r="P120" s="73">
        <v>9</v>
      </c>
      <c r="Q120" s="73">
        <v>0</v>
      </c>
      <c r="R120" s="73">
        <v>0</v>
      </c>
      <c r="S120" s="73">
        <v>0</v>
      </c>
      <c r="T120" s="73">
        <v>0</v>
      </c>
      <c r="U120" s="73">
        <v>0</v>
      </c>
      <c r="V120" s="73">
        <v>0</v>
      </c>
      <c r="W120" s="73">
        <v>0</v>
      </c>
      <c r="X120" s="73">
        <v>0</v>
      </c>
      <c r="Y120" s="73">
        <v>2</v>
      </c>
      <c r="Z120" s="73">
        <v>0</v>
      </c>
      <c r="AA120" s="73">
        <v>0</v>
      </c>
      <c r="AB120" s="73">
        <v>254</v>
      </c>
      <c r="AC120" s="74">
        <v>88.8</v>
      </c>
      <c r="AD120" s="74">
        <v>59.2</v>
      </c>
      <c r="AE120" s="73">
        <v>0</v>
      </c>
      <c r="AF120" s="73">
        <v>0</v>
      </c>
      <c r="AG120" s="73">
        <v>149</v>
      </c>
      <c r="AH120" s="73">
        <v>0</v>
      </c>
      <c r="AI120" s="73">
        <v>3</v>
      </c>
      <c r="AJ120" s="73">
        <v>203</v>
      </c>
      <c r="AK120" s="73">
        <v>34053</v>
      </c>
      <c r="AL120" s="73">
        <v>307</v>
      </c>
      <c r="AM120" s="73">
        <v>0</v>
      </c>
      <c r="AN120" s="73">
        <v>6</v>
      </c>
      <c r="AO120" s="73">
        <v>28</v>
      </c>
      <c r="AP120" s="74">
        <v>0</v>
      </c>
      <c r="AQ120" s="74">
        <v>0</v>
      </c>
      <c r="AR120" s="73">
        <v>0</v>
      </c>
      <c r="AS120" s="73">
        <v>0</v>
      </c>
      <c r="AT120" s="73">
        <v>40</v>
      </c>
      <c r="AU120" s="73">
        <v>248</v>
      </c>
      <c r="AV120" s="73">
        <v>0</v>
      </c>
      <c r="AW120" s="73">
        <v>0</v>
      </c>
      <c r="AX120" s="73">
        <v>0</v>
      </c>
      <c r="AY120" s="73">
        <v>0</v>
      </c>
      <c r="AZ120" s="73">
        <v>0</v>
      </c>
      <c r="BA120" s="73">
        <v>0</v>
      </c>
      <c r="BB120" s="73">
        <v>0</v>
      </c>
      <c r="BC120" s="73">
        <v>0</v>
      </c>
      <c r="BD120" s="73">
        <v>0</v>
      </c>
      <c r="BE120" s="73">
        <v>0</v>
      </c>
      <c r="BF120" s="73">
        <v>0</v>
      </c>
      <c r="BG120" s="73">
        <v>0</v>
      </c>
      <c r="BH120" s="73">
        <v>0</v>
      </c>
      <c r="BI120" s="73">
        <v>0</v>
      </c>
      <c r="BJ120" s="73">
        <v>56</v>
      </c>
      <c r="BK120" s="73">
        <v>0</v>
      </c>
      <c r="BL120" s="73">
        <v>0</v>
      </c>
      <c r="BM120" s="73">
        <v>0</v>
      </c>
      <c r="BN120" s="73">
        <v>0</v>
      </c>
      <c r="BO120" s="73">
        <v>0</v>
      </c>
      <c r="BP120" s="73">
        <v>0</v>
      </c>
      <c r="BQ120" s="73">
        <v>0</v>
      </c>
      <c r="BR120" s="73">
        <v>0</v>
      </c>
      <c r="BS120" s="73">
        <v>0</v>
      </c>
      <c r="BT120" s="73">
        <v>0</v>
      </c>
      <c r="BU120" s="73">
        <f t="shared" si="40"/>
        <v>35510</v>
      </c>
    </row>
    <row r="121" spans="1:73" ht="8.25" customHeight="1" x14ac:dyDescent="0.25">
      <c r="A121" s="60">
        <v>3000</v>
      </c>
      <c r="B121" s="61" t="str">
        <f>IFERROR(INDEX(SCNtoISIC!$F:$F,MATCH($A121,SCNtoISIC!$C:$C,0)),0)</f>
        <v>ISIC 30</v>
      </c>
      <c r="C121" s="43" t="s">
        <v>249</v>
      </c>
      <c r="D121" s="75">
        <v>0</v>
      </c>
      <c r="E121" s="75">
        <v>0</v>
      </c>
      <c r="F121" s="75">
        <v>0</v>
      </c>
      <c r="G121" s="75">
        <v>0</v>
      </c>
      <c r="H121" s="75">
        <v>0</v>
      </c>
      <c r="I121" s="75">
        <v>0</v>
      </c>
      <c r="J121" s="75">
        <v>0</v>
      </c>
      <c r="K121" s="75">
        <v>0</v>
      </c>
      <c r="L121" s="75">
        <v>0</v>
      </c>
      <c r="M121" s="75">
        <v>0</v>
      </c>
      <c r="N121" s="75">
        <v>0</v>
      </c>
      <c r="O121" s="75">
        <v>0</v>
      </c>
      <c r="P121" s="75">
        <v>55</v>
      </c>
      <c r="Q121" s="75">
        <v>0</v>
      </c>
      <c r="R121" s="75">
        <v>48</v>
      </c>
      <c r="S121" s="75">
        <v>0</v>
      </c>
      <c r="T121" s="75">
        <v>0</v>
      </c>
      <c r="U121" s="75">
        <v>0</v>
      </c>
      <c r="V121" s="75">
        <v>0</v>
      </c>
      <c r="W121" s="75">
        <v>0</v>
      </c>
      <c r="X121" s="75">
        <v>12</v>
      </c>
      <c r="Y121" s="75">
        <v>21</v>
      </c>
      <c r="Z121" s="75">
        <v>0</v>
      </c>
      <c r="AA121" s="75">
        <v>0</v>
      </c>
      <c r="AB121" s="75">
        <v>797</v>
      </c>
      <c r="AC121" s="74">
        <v>37.799999999999997</v>
      </c>
      <c r="AD121" s="74">
        <v>25.200000000000003</v>
      </c>
      <c r="AE121" s="75">
        <v>42</v>
      </c>
      <c r="AF121" s="75">
        <v>151</v>
      </c>
      <c r="AG121" s="75">
        <v>305</v>
      </c>
      <c r="AH121" s="75">
        <v>131</v>
      </c>
      <c r="AI121" s="75">
        <v>170</v>
      </c>
      <c r="AJ121" s="75">
        <v>2037</v>
      </c>
      <c r="AK121" s="75">
        <v>15836</v>
      </c>
      <c r="AL121" s="75">
        <v>66502</v>
      </c>
      <c r="AM121" s="75">
        <v>206</v>
      </c>
      <c r="AN121" s="75">
        <v>21</v>
      </c>
      <c r="AO121" s="75">
        <v>19</v>
      </c>
      <c r="AP121" s="74">
        <v>0</v>
      </c>
      <c r="AQ121" s="74">
        <v>0</v>
      </c>
      <c r="AR121" s="75">
        <v>0</v>
      </c>
      <c r="AS121" s="75">
        <v>0</v>
      </c>
      <c r="AT121" s="75">
        <v>5542</v>
      </c>
      <c r="AU121" s="75">
        <v>3730</v>
      </c>
      <c r="AV121" s="75">
        <v>0</v>
      </c>
      <c r="AW121" s="75">
        <v>0</v>
      </c>
      <c r="AX121" s="75">
        <v>0</v>
      </c>
      <c r="AY121" s="75">
        <v>0</v>
      </c>
      <c r="AZ121" s="75">
        <v>0</v>
      </c>
      <c r="BA121" s="75">
        <v>0</v>
      </c>
      <c r="BB121" s="75">
        <v>0</v>
      </c>
      <c r="BC121" s="75">
        <v>0</v>
      </c>
      <c r="BD121" s="75">
        <v>0</v>
      </c>
      <c r="BE121" s="75">
        <v>0</v>
      </c>
      <c r="BF121" s="75">
        <v>0</v>
      </c>
      <c r="BG121" s="75">
        <v>0</v>
      </c>
      <c r="BH121" s="75">
        <v>11</v>
      </c>
      <c r="BI121" s="75">
        <v>0</v>
      </c>
      <c r="BJ121" s="75">
        <v>59</v>
      </c>
      <c r="BK121" s="75">
        <v>0</v>
      </c>
      <c r="BL121" s="75">
        <v>0</v>
      </c>
      <c r="BM121" s="75">
        <v>40</v>
      </c>
      <c r="BN121" s="75">
        <v>66</v>
      </c>
      <c r="BO121" s="75">
        <v>0</v>
      </c>
      <c r="BP121" s="75">
        <v>37</v>
      </c>
      <c r="BQ121" s="75">
        <v>0</v>
      </c>
      <c r="BR121" s="75">
        <v>0</v>
      </c>
      <c r="BS121" s="75">
        <v>0</v>
      </c>
      <c r="BT121" s="75">
        <v>0</v>
      </c>
      <c r="BU121" s="75">
        <f t="shared" si="40"/>
        <v>95901</v>
      </c>
    </row>
    <row r="122" spans="1:73" ht="8.25" customHeight="1" x14ac:dyDescent="0.25">
      <c r="A122" s="60">
        <v>3180</v>
      </c>
      <c r="B122" s="61" t="str">
        <f>IFERROR(INDEX(SCNtoISIC!$F:$F,MATCH($A122,SCNtoISIC!$C:$C,0)),0)</f>
        <v>ISIC 30</v>
      </c>
      <c r="C122" s="43" t="s">
        <v>250</v>
      </c>
      <c r="D122" s="75">
        <v>0</v>
      </c>
      <c r="E122" s="75">
        <v>0</v>
      </c>
      <c r="F122" s="75">
        <v>0</v>
      </c>
      <c r="G122" s="75">
        <v>0</v>
      </c>
      <c r="H122" s="75">
        <v>0</v>
      </c>
      <c r="I122" s="75">
        <v>0</v>
      </c>
      <c r="J122" s="75">
        <v>0</v>
      </c>
      <c r="K122" s="75">
        <v>0</v>
      </c>
      <c r="L122" s="75">
        <v>0</v>
      </c>
      <c r="M122" s="75">
        <v>0</v>
      </c>
      <c r="N122" s="75">
        <v>0</v>
      </c>
      <c r="O122" s="75">
        <v>0</v>
      </c>
      <c r="P122" s="75">
        <v>108</v>
      </c>
      <c r="Q122" s="75">
        <v>0</v>
      </c>
      <c r="R122" s="75">
        <v>0</v>
      </c>
      <c r="S122" s="75">
        <v>98</v>
      </c>
      <c r="T122" s="75">
        <v>0</v>
      </c>
      <c r="U122" s="75">
        <v>0</v>
      </c>
      <c r="V122" s="75">
        <v>0</v>
      </c>
      <c r="W122" s="75">
        <v>0</v>
      </c>
      <c r="X122" s="75">
        <v>3</v>
      </c>
      <c r="Y122" s="75">
        <v>0</v>
      </c>
      <c r="Z122" s="75">
        <v>0</v>
      </c>
      <c r="AA122" s="75">
        <v>0</v>
      </c>
      <c r="AB122" s="75">
        <v>279</v>
      </c>
      <c r="AC122" s="74">
        <v>6.6</v>
      </c>
      <c r="AD122" s="74">
        <v>4.4000000000000004</v>
      </c>
      <c r="AE122" s="75">
        <v>0</v>
      </c>
      <c r="AF122" s="75">
        <v>210</v>
      </c>
      <c r="AG122" s="75">
        <v>510</v>
      </c>
      <c r="AH122" s="75">
        <v>37</v>
      </c>
      <c r="AI122" s="75">
        <v>272</v>
      </c>
      <c r="AJ122" s="75">
        <v>286</v>
      </c>
      <c r="AK122" s="75">
        <v>905</v>
      </c>
      <c r="AL122" s="75">
        <v>413</v>
      </c>
      <c r="AM122" s="75">
        <v>56406</v>
      </c>
      <c r="AN122" s="75">
        <v>36680</v>
      </c>
      <c r="AO122" s="75">
        <v>2622</v>
      </c>
      <c r="AP122" s="74">
        <v>0</v>
      </c>
      <c r="AQ122" s="74">
        <v>0</v>
      </c>
      <c r="AR122" s="75">
        <v>0</v>
      </c>
      <c r="AS122" s="75">
        <v>0</v>
      </c>
      <c r="AT122" s="75">
        <v>955</v>
      </c>
      <c r="AU122" s="75">
        <v>516</v>
      </c>
      <c r="AV122" s="75">
        <v>0</v>
      </c>
      <c r="AW122" s="75">
        <v>0</v>
      </c>
      <c r="AX122" s="75">
        <v>16</v>
      </c>
      <c r="AY122" s="75">
        <v>0</v>
      </c>
      <c r="AZ122" s="75">
        <v>0</v>
      </c>
      <c r="BA122" s="75">
        <v>0</v>
      </c>
      <c r="BB122" s="75">
        <v>0</v>
      </c>
      <c r="BC122" s="75">
        <v>0</v>
      </c>
      <c r="BD122" s="75">
        <v>0</v>
      </c>
      <c r="BE122" s="75">
        <v>0</v>
      </c>
      <c r="BF122" s="75">
        <v>0</v>
      </c>
      <c r="BG122" s="75">
        <v>0</v>
      </c>
      <c r="BH122" s="75">
        <v>0</v>
      </c>
      <c r="BI122" s="75">
        <v>0</v>
      </c>
      <c r="BJ122" s="75">
        <v>0</v>
      </c>
      <c r="BK122" s="75">
        <v>0</v>
      </c>
      <c r="BL122" s="75">
        <v>0</v>
      </c>
      <c r="BM122" s="75">
        <v>17</v>
      </c>
      <c r="BN122" s="75">
        <v>21</v>
      </c>
      <c r="BO122" s="75">
        <v>0</v>
      </c>
      <c r="BP122" s="75">
        <v>15</v>
      </c>
      <c r="BQ122" s="75">
        <v>5</v>
      </c>
      <c r="BR122" s="75">
        <v>3</v>
      </c>
      <c r="BS122" s="75">
        <v>18</v>
      </c>
      <c r="BT122" s="75">
        <v>0</v>
      </c>
      <c r="BU122" s="75">
        <f t="shared" si="40"/>
        <v>100406</v>
      </c>
    </row>
    <row r="123" spans="1:73" ht="8.25" customHeight="1" x14ac:dyDescent="0.25">
      <c r="A123" s="60">
        <v>3300</v>
      </c>
      <c r="B123" s="61" t="str">
        <f>IFERROR(INDEX(SCNtoISIC!$F:$F,MATCH($A123,SCNtoISIC!$C:$C,0)),0)</f>
        <v>ISIC 31T33</v>
      </c>
      <c r="C123" s="43" t="s">
        <v>251</v>
      </c>
      <c r="D123" s="75">
        <v>1</v>
      </c>
      <c r="E123" s="75">
        <v>0</v>
      </c>
      <c r="F123" s="75">
        <v>2</v>
      </c>
      <c r="G123" s="75">
        <v>0</v>
      </c>
      <c r="H123" s="75">
        <v>10</v>
      </c>
      <c r="I123" s="75">
        <v>5</v>
      </c>
      <c r="J123" s="75">
        <v>1</v>
      </c>
      <c r="K123" s="75">
        <v>2</v>
      </c>
      <c r="L123" s="75">
        <v>1</v>
      </c>
      <c r="M123" s="75">
        <v>4</v>
      </c>
      <c r="N123" s="75">
        <v>1</v>
      </c>
      <c r="O123" s="75">
        <v>0</v>
      </c>
      <c r="P123" s="75">
        <v>151</v>
      </c>
      <c r="Q123" s="75">
        <v>447</v>
      </c>
      <c r="R123" s="75">
        <v>119</v>
      </c>
      <c r="S123" s="75">
        <v>9</v>
      </c>
      <c r="T123" s="75">
        <v>94</v>
      </c>
      <c r="U123" s="75">
        <v>250</v>
      </c>
      <c r="V123" s="75">
        <v>1</v>
      </c>
      <c r="W123" s="75">
        <v>0</v>
      </c>
      <c r="X123" s="75">
        <v>41</v>
      </c>
      <c r="Y123" s="75">
        <v>42</v>
      </c>
      <c r="Z123" s="75">
        <v>600</v>
      </c>
      <c r="AA123" s="75">
        <v>104</v>
      </c>
      <c r="AB123" s="75">
        <v>467</v>
      </c>
      <c r="AC123" s="74">
        <v>139.19999999999999</v>
      </c>
      <c r="AD123" s="74">
        <v>92.800000000000011</v>
      </c>
      <c r="AE123" s="75">
        <v>2</v>
      </c>
      <c r="AF123" s="75">
        <v>80</v>
      </c>
      <c r="AG123" s="75">
        <v>92</v>
      </c>
      <c r="AH123" s="75">
        <v>199</v>
      </c>
      <c r="AI123" s="75">
        <v>3</v>
      </c>
      <c r="AJ123" s="75">
        <v>169</v>
      </c>
      <c r="AK123" s="75">
        <v>60</v>
      </c>
      <c r="AL123" s="75">
        <v>5</v>
      </c>
      <c r="AM123" s="75">
        <v>80</v>
      </c>
      <c r="AN123" s="75">
        <v>29901</v>
      </c>
      <c r="AO123" s="75">
        <v>25</v>
      </c>
      <c r="AP123" s="74">
        <v>10.666666666666666</v>
      </c>
      <c r="AQ123" s="74">
        <v>5.333333333333333</v>
      </c>
      <c r="AR123" s="75">
        <v>8</v>
      </c>
      <c r="AS123" s="75">
        <v>134</v>
      </c>
      <c r="AT123" s="75">
        <v>374</v>
      </c>
      <c r="AU123" s="75">
        <v>20</v>
      </c>
      <c r="AV123" s="75">
        <v>18</v>
      </c>
      <c r="AW123" s="75">
        <v>0</v>
      </c>
      <c r="AX123" s="75">
        <v>28</v>
      </c>
      <c r="AY123" s="75">
        <v>1</v>
      </c>
      <c r="AZ123" s="75">
        <v>1</v>
      </c>
      <c r="BA123" s="75">
        <v>0</v>
      </c>
      <c r="BB123" s="75">
        <v>9</v>
      </c>
      <c r="BC123" s="75">
        <v>0</v>
      </c>
      <c r="BD123" s="75">
        <v>16</v>
      </c>
      <c r="BE123" s="75">
        <v>44</v>
      </c>
      <c r="BF123" s="75">
        <v>23</v>
      </c>
      <c r="BG123" s="75">
        <v>52</v>
      </c>
      <c r="BH123" s="75">
        <v>74</v>
      </c>
      <c r="BI123" s="75">
        <v>48</v>
      </c>
      <c r="BJ123" s="75">
        <v>113</v>
      </c>
      <c r="BK123" s="75">
        <v>27</v>
      </c>
      <c r="BL123" s="75">
        <v>4</v>
      </c>
      <c r="BM123" s="75">
        <v>9</v>
      </c>
      <c r="BN123" s="75">
        <v>182</v>
      </c>
      <c r="BO123" s="75">
        <v>5</v>
      </c>
      <c r="BP123" s="75">
        <v>477</v>
      </c>
      <c r="BQ123" s="75">
        <v>1798</v>
      </c>
      <c r="BR123" s="75">
        <v>30</v>
      </c>
      <c r="BS123" s="75">
        <v>23</v>
      </c>
      <c r="BT123" s="75">
        <v>0</v>
      </c>
      <c r="BU123" s="75">
        <f t="shared" si="40"/>
        <v>36734</v>
      </c>
    </row>
    <row r="124" spans="1:73" ht="8.25" customHeight="1" x14ac:dyDescent="0.25">
      <c r="A124" s="67">
        <v>3510</v>
      </c>
      <c r="B124" s="68" t="str">
        <f>IFERROR(INDEX(SCNtoISIC!$F:$F,MATCH($A124,SCNtoISIC!$C:$C,0)),0)</f>
        <v>ISIC 351</v>
      </c>
      <c r="C124" s="69" t="s">
        <v>252</v>
      </c>
      <c r="D124" s="74">
        <v>23</v>
      </c>
      <c r="E124" s="74">
        <v>9</v>
      </c>
      <c r="F124" s="74">
        <v>28</v>
      </c>
      <c r="G124" s="74">
        <v>233</v>
      </c>
      <c r="H124" s="74">
        <v>615</v>
      </c>
      <c r="I124" s="74">
        <v>371</v>
      </c>
      <c r="J124" s="74">
        <v>275</v>
      </c>
      <c r="K124" s="74">
        <v>338</v>
      </c>
      <c r="L124" s="74">
        <v>160</v>
      </c>
      <c r="M124" s="74">
        <v>171</v>
      </c>
      <c r="N124" s="74">
        <v>114</v>
      </c>
      <c r="O124" s="74">
        <v>4</v>
      </c>
      <c r="P124" s="74">
        <v>47</v>
      </c>
      <c r="Q124" s="74">
        <v>85</v>
      </c>
      <c r="R124" s="74">
        <v>57</v>
      </c>
      <c r="S124" s="74">
        <v>161</v>
      </c>
      <c r="T124" s="74">
        <v>851</v>
      </c>
      <c r="U124" s="74">
        <v>407</v>
      </c>
      <c r="V124" s="74">
        <v>74</v>
      </c>
      <c r="W124" s="74">
        <v>214</v>
      </c>
      <c r="X124" s="74">
        <v>227</v>
      </c>
      <c r="Y124" s="74">
        <v>137</v>
      </c>
      <c r="Z124" s="74">
        <v>19</v>
      </c>
      <c r="AA124" s="74">
        <v>198</v>
      </c>
      <c r="AB124" s="74">
        <v>160</v>
      </c>
      <c r="AC124" s="74">
        <v>502.8</v>
      </c>
      <c r="AD124" s="74">
        <v>335.2</v>
      </c>
      <c r="AE124" s="74">
        <v>3052</v>
      </c>
      <c r="AF124" s="74">
        <v>633</v>
      </c>
      <c r="AG124" s="74">
        <v>626</v>
      </c>
      <c r="AH124" s="74">
        <v>298</v>
      </c>
      <c r="AI124" s="74">
        <v>198</v>
      </c>
      <c r="AJ124" s="74">
        <v>1396</v>
      </c>
      <c r="AK124" s="74">
        <v>60</v>
      </c>
      <c r="AL124" s="74">
        <v>178</v>
      </c>
      <c r="AM124" s="74">
        <v>310</v>
      </c>
      <c r="AN124" s="74">
        <v>243</v>
      </c>
      <c r="AO124" s="74">
        <v>59796</v>
      </c>
      <c r="AP124" s="74">
        <v>38.666666666666664</v>
      </c>
      <c r="AQ124" s="74">
        <v>19.333333333333332</v>
      </c>
      <c r="AR124" s="74">
        <v>334</v>
      </c>
      <c r="AS124" s="74">
        <v>733</v>
      </c>
      <c r="AT124" s="74">
        <v>7863</v>
      </c>
      <c r="AU124" s="74">
        <v>159</v>
      </c>
      <c r="AV124" s="74">
        <v>178</v>
      </c>
      <c r="AW124" s="74">
        <v>87</v>
      </c>
      <c r="AX124" s="74">
        <v>950</v>
      </c>
      <c r="AY124" s="74">
        <v>2</v>
      </c>
      <c r="AZ124" s="74">
        <v>36</v>
      </c>
      <c r="BA124" s="74">
        <v>192</v>
      </c>
      <c r="BB124" s="74">
        <v>47</v>
      </c>
      <c r="BC124" s="74">
        <v>166</v>
      </c>
      <c r="BD124" s="74">
        <v>291</v>
      </c>
      <c r="BE124" s="74">
        <v>43</v>
      </c>
      <c r="BF124" s="74">
        <v>30</v>
      </c>
      <c r="BG124" s="74">
        <v>282</v>
      </c>
      <c r="BH124" s="74">
        <v>65</v>
      </c>
      <c r="BI124" s="74">
        <v>29</v>
      </c>
      <c r="BJ124" s="74">
        <v>3040</v>
      </c>
      <c r="BK124" s="74">
        <v>281</v>
      </c>
      <c r="BL124" s="74">
        <v>55</v>
      </c>
      <c r="BM124" s="74">
        <v>59</v>
      </c>
      <c r="BN124" s="74">
        <v>2</v>
      </c>
      <c r="BO124" s="74">
        <v>0</v>
      </c>
      <c r="BP124" s="74">
        <v>1</v>
      </c>
      <c r="BQ124" s="74">
        <v>0</v>
      </c>
      <c r="BR124" s="74">
        <v>171</v>
      </c>
      <c r="BS124" s="74">
        <v>115</v>
      </c>
      <c r="BT124" s="74">
        <v>0</v>
      </c>
      <c r="BU124" s="74">
        <f t="shared" si="40"/>
        <v>87875</v>
      </c>
    </row>
    <row r="125" spans="1:73" ht="8.25" customHeight="1" x14ac:dyDescent="0.25">
      <c r="A125" s="67">
        <v>3520</v>
      </c>
      <c r="B125" s="68" t="str">
        <f>IFERROR(INDEX(SCNtoISIC!$F:$F,MATCH($A125,SCNtoISIC!$C:$C,0)),0)</f>
        <v>ISIC 352T353</v>
      </c>
      <c r="C125" s="69" t="s">
        <v>253</v>
      </c>
      <c r="D125" s="74">
        <v>0</v>
      </c>
      <c r="E125" s="74">
        <v>0</v>
      </c>
      <c r="F125" s="74">
        <v>0</v>
      </c>
      <c r="G125" s="74">
        <v>0</v>
      </c>
      <c r="H125" s="74">
        <v>0</v>
      </c>
      <c r="I125" s="74">
        <v>0</v>
      </c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>
        <v>0</v>
      </c>
      <c r="T125" s="74">
        <v>0</v>
      </c>
      <c r="U125" s="74">
        <v>0</v>
      </c>
      <c r="V125" s="74">
        <v>0</v>
      </c>
      <c r="W125" s="74">
        <v>0</v>
      </c>
      <c r="X125" s="74">
        <v>0</v>
      </c>
      <c r="Y125" s="74">
        <v>0</v>
      </c>
      <c r="Z125" s="74">
        <v>0</v>
      </c>
      <c r="AA125" s="74">
        <v>0</v>
      </c>
      <c r="AB125" s="74">
        <v>0</v>
      </c>
      <c r="AC125" s="74">
        <v>0</v>
      </c>
      <c r="AD125" s="74">
        <v>0</v>
      </c>
      <c r="AE125" s="74">
        <v>0</v>
      </c>
      <c r="AF125" s="74">
        <v>0</v>
      </c>
      <c r="AG125" s="74">
        <v>0</v>
      </c>
      <c r="AH125" s="74">
        <v>0</v>
      </c>
      <c r="AI125" s="74">
        <v>0</v>
      </c>
      <c r="AJ125" s="74">
        <v>0</v>
      </c>
      <c r="AK125" s="74">
        <v>0</v>
      </c>
      <c r="AL125" s="74">
        <v>0</v>
      </c>
      <c r="AM125" s="74">
        <v>0</v>
      </c>
      <c r="AN125" s="74">
        <v>0</v>
      </c>
      <c r="AO125" s="74">
        <v>0</v>
      </c>
      <c r="AP125" s="74">
        <v>174332</v>
      </c>
      <c r="AQ125" s="74">
        <v>87166</v>
      </c>
      <c r="AR125" s="74">
        <v>0</v>
      </c>
      <c r="AS125" s="74">
        <v>0</v>
      </c>
      <c r="AT125" s="74">
        <v>0</v>
      </c>
      <c r="AU125" s="74">
        <v>0</v>
      </c>
      <c r="AV125" s="74">
        <v>0</v>
      </c>
      <c r="AW125" s="74">
        <v>2</v>
      </c>
      <c r="AX125" s="74">
        <v>0</v>
      </c>
      <c r="AY125" s="74">
        <v>0</v>
      </c>
      <c r="AZ125" s="74">
        <v>0</v>
      </c>
      <c r="BA125" s="74">
        <v>0</v>
      </c>
      <c r="BB125" s="74">
        <v>0</v>
      </c>
      <c r="BC125" s="74">
        <v>0</v>
      </c>
      <c r="BD125" s="74">
        <v>0</v>
      </c>
      <c r="BE125" s="74">
        <v>2</v>
      </c>
      <c r="BF125" s="74">
        <v>0</v>
      </c>
      <c r="BG125" s="74">
        <v>0</v>
      </c>
      <c r="BH125" s="74">
        <v>0</v>
      </c>
      <c r="BI125" s="74">
        <v>0</v>
      </c>
      <c r="BJ125" s="74">
        <v>0</v>
      </c>
      <c r="BK125" s="74">
        <v>0</v>
      </c>
      <c r="BL125" s="74">
        <v>0</v>
      </c>
      <c r="BM125" s="74">
        <v>481</v>
      </c>
      <c r="BN125" s="74">
        <v>0</v>
      </c>
      <c r="BO125" s="74">
        <v>0</v>
      </c>
      <c r="BP125" s="74">
        <v>0</v>
      </c>
      <c r="BQ125" s="74">
        <v>0</v>
      </c>
      <c r="BR125" s="74">
        <v>0</v>
      </c>
      <c r="BS125" s="74">
        <v>0</v>
      </c>
      <c r="BT125" s="74">
        <v>0</v>
      </c>
      <c r="BU125" s="74">
        <f t="shared" si="40"/>
        <v>261983</v>
      </c>
    </row>
    <row r="126" spans="1:73" ht="8.25" customHeight="1" x14ac:dyDescent="0.25">
      <c r="A126" s="60">
        <v>3680</v>
      </c>
      <c r="B126" s="61" t="str">
        <f>IFERROR(INDEX(SCNtoISIC!$F:$F,MATCH($A126,SCNtoISIC!$C:$C,0)),0)</f>
        <v>ISIC 36T39</v>
      </c>
      <c r="C126" s="62" t="s">
        <v>254</v>
      </c>
      <c r="D126" s="73">
        <v>0</v>
      </c>
      <c r="E126" s="73">
        <v>0</v>
      </c>
      <c r="F126" s="73">
        <v>0</v>
      </c>
      <c r="G126" s="73">
        <v>0</v>
      </c>
      <c r="H126" s="73">
        <v>0</v>
      </c>
      <c r="I126" s="73">
        <v>0</v>
      </c>
      <c r="J126" s="73">
        <v>0</v>
      </c>
      <c r="K126" s="73">
        <v>0</v>
      </c>
      <c r="L126" s="73">
        <v>0</v>
      </c>
      <c r="M126" s="73">
        <v>0</v>
      </c>
      <c r="N126" s="73">
        <v>0</v>
      </c>
      <c r="O126" s="73">
        <v>0</v>
      </c>
      <c r="P126" s="73">
        <v>0</v>
      </c>
      <c r="Q126" s="73">
        <v>0</v>
      </c>
      <c r="R126" s="73">
        <v>0</v>
      </c>
      <c r="S126" s="73">
        <v>0</v>
      </c>
      <c r="T126" s="73">
        <v>0</v>
      </c>
      <c r="U126" s="73">
        <v>0</v>
      </c>
      <c r="V126" s="73">
        <v>0</v>
      </c>
      <c r="W126" s="73">
        <v>0</v>
      </c>
      <c r="X126" s="73">
        <v>0</v>
      </c>
      <c r="Y126" s="73">
        <v>0</v>
      </c>
      <c r="Z126" s="73">
        <v>0</v>
      </c>
      <c r="AA126" s="73">
        <v>0</v>
      </c>
      <c r="AB126" s="73">
        <v>0</v>
      </c>
      <c r="AC126" s="74">
        <v>0</v>
      </c>
      <c r="AD126" s="74">
        <v>0</v>
      </c>
      <c r="AE126" s="73">
        <v>0</v>
      </c>
      <c r="AF126" s="73">
        <v>0</v>
      </c>
      <c r="AG126" s="73">
        <v>0</v>
      </c>
      <c r="AH126" s="73">
        <v>0</v>
      </c>
      <c r="AI126" s="73">
        <v>0</v>
      </c>
      <c r="AJ126" s="73">
        <v>0</v>
      </c>
      <c r="AK126" s="73">
        <v>0</v>
      </c>
      <c r="AL126" s="73">
        <v>0</v>
      </c>
      <c r="AM126" s="73">
        <v>0</v>
      </c>
      <c r="AN126" s="73">
        <v>0</v>
      </c>
      <c r="AO126" s="73">
        <v>0</v>
      </c>
      <c r="AP126" s="74">
        <v>0</v>
      </c>
      <c r="AQ126" s="74">
        <v>0</v>
      </c>
      <c r="AR126" s="73">
        <v>62230</v>
      </c>
      <c r="AS126" s="73">
        <v>0</v>
      </c>
      <c r="AT126" s="73">
        <v>0</v>
      </c>
      <c r="AU126" s="73">
        <v>0</v>
      </c>
      <c r="AV126" s="73">
        <v>0</v>
      </c>
      <c r="AW126" s="73">
        <v>0</v>
      </c>
      <c r="AX126" s="73">
        <v>0</v>
      </c>
      <c r="AY126" s="73">
        <v>0</v>
      </c>
      <c r="AZ126" s="73">
        <v>0</v>
      </c>
      <c r="BA126" s="73">
        <v>0</v>
      </c>
      <c r="BB126" s="73">
        <v>0</v>
      </c>
      <c r="BC126" s="73">
        <v>0</v>
      </c>
      <c r="BD126" s="73">
        <v>0</v>
      </c>
      <c r="BE126" s="73">
        <v>0</v>
      </c>
      <c r="BF126" s="73">
        <v>0</v>
      </c>
      <c r="BG126" s="73">
        <v>0</v>
      </c>
      <c r="BH126" s="73">
        <v>0</v>
      </c>
      <c r="BI126" s="73">
        <v>0</v>
      </c>
      <c r="BJ126" s="73">
        <v>0</v>
      </c>
      <c r="BK126" s="73">
        <v>0</v>
      </c>
      <c r="BL126" s="73">
        <v>0</v>
      </c>
      <c r="BM126" s="73">
        <v>2183</v>
      </c>
      <c r="BN126" s="73">
        <v>0</v>
      </c>
      <c r="BO126" s="73">
        <v>0</v>
      </c>
      <c r="BP126" s="73">
        <v>0</v>
      </c>
      <c r="BQ126" s="73">
        <v>0</v>
      </c>
      <c r="BR126" s="73">
        <v>0</v>
      </c>
      <c r="BS126" s="73">
        <v>0</v>
      </c>
      <c r="BT126" s="73">
        <v>0</v>
      </c>
      <c r="BU126" s="73">
        <f t="shared" si="40"/>
        <v>64413</v>
      </c>
    </row>
    <row r="127" spans="1:73" ht="8.25" customHeight="1" x14ac:dyDescent="0.25">
      <c r="A127" s="60">
        <v>4180</v>
      </c>
      <c r="B127" s="61" t="str">
        <f>IFERROR(INDEX(SCNtoISIC!$F:$F,MATCH($A127,SCNtoISIC!$C:$C,0)),0)</f>
        <v>ISIC 41T43</v>
      </c>
      <c r="C127" s="62" t="s">
        <v>255</v>
      </c>
      <c r="D127" s="73">
        <v>1897</v>
      </c>
      <c r="E127" s="73">
        <v>3572</v>
      </c>
      <c r="F127" s="73">
        <v>252</v>
      </c>
      <c r="G127" s="73">
        <v>0</v>
      </c>
      <c r="H127" s="73">
        <v>8395</v>
      </c>
      <c r="I127" s="73">
        <v>0</v>
      </c>
      <c r="J127" s="73">
        <v>0</v>
      </c>
      <c r="K127" s="73">
        <v>0</v>
      </c>
      <c r="L127" s="73">
        <v>0</v>
      </c>
      <c r="M127" s="73">
        <v>0</v>
      </c>
      <c r="N127" s="73">
        <v>0</v>
      </c>
      <c r="O127" s="73">
        <v>0</v>
      </c>
      <c r="P127" s="73">
        <v>0</v>
      </c>
      <c r="Q127" s="73">
        <v>0</v>
      </c>
      <c r="R127" s="73">
        <v>0</v>
      </c>
      <c r="S127" s="73">
        <v>0</v>
      </c>
      <c r="T127" s="73">
        <v>0</v>
      </c>
      <c r="U127" s="73">
        <v>0</v>
      </c>
      <c r="V127" s="73">
        <v>0</v>
      </c>
      <c r="W127" s="73">
        <v>0</v>
      </c>
      <c r="X127" s="73">
        <v>0</v>
      </c>
      <c r="Y127" s="73">
        <v>0</v>
      </c>
      <c r="Z127" s="73">
        <v>0</v>
      </c>
      <c r="AA127" s="73">
        <v>0</v>
      </c>
      <c r="AB127" s="73">
        <v>0</v>
      </c>
      <c r="AC127" s="74">
        <v>0</v>
      </c>
      <c r="AD127" s="74">
        <v>0</v>
      </c>
      <c r="AE127" s="73">
        <v>0</v>
      </c>
      <c r="AF127" s="73">
        <v>0</v>
      </c>
      <c r="AG127" s="73">
        <v>0</v>
      </c>
      <c r="AH127" s="73">
        <v>0</v>
      </c>
      <c r="AI127" s="73">
        <v>0</v>
      </c>
      <c r="AJ127" s="73">
        <v>0</v>
      </c>
      <c r="AK127" s="73">
        <v>0</v>
      </c>
      <c r="AL127" s="73">
        <v>0</v>
      </c>
      <c r="AM127" s="73">
        <v>0</v>
      </c>
      <c r="AN127" s="73">
        <v>0</v>
      </c>
      <c r="AO127" s="73">
        <v>0</v>
      </c>
      <c r="AP127" s="74">
        <v>0</v>
      </c>
      <c r="AQ127" s="74">
        <v>0</v>
      </c>
      <c r="AR127" s="73">
        <v>0</v>
      </c>
      <c r="AS127" s="73">
        <v>632409</v>
      </c>
      <c r="AT127" s="73">
        <v>0</v>
      </c>
      <c r="AU127" s="73">
        <v>0</v>
      </c>
      <c r="AV127" s="73">
        <v>0</v>
      </c>
      <c r="AW127" s="73">
        <v>0</v>
      </c>
      <c r="AX127" s="73">
        <v>0</v>
      </c>
      <c r="AY127" s="73">
        <v>0</v>
      </c>
      <c r="AZ127" s="73">
        <v>0</v>
      </c>
      <c r="BA127" s="73">
        <v>0</v>
      </c>
      <c r="BB127" s="73">
        <v>0</v>
      </c>
      <c r="BC127" s="73">
        <v>0</v>
      </c>
      <c r="BD127" s="73">
        <v>0</v>
      </c>
      <c r="BE127" s="73">
        <v>0</v>
      </c>
      <c r="BF127" s="73">
        <v>162</v>
      </c>
      <c r="BG127" s="73">
        <v>0</v>
      </c>
      <c r="BH127" s="73">
        <v>0</v>
      </c>
      <c r="BI127" s="73">
        <v>0</v>
      </c>
      <c r="BJ127" s="73">
        <v>0</v>
      </c>
      <c r="BK127" s="73">
        <v>0</v>
      </c>
      <c r="BL127" s="73">
        <v>0</v>
      </c>
      <c r="BM127" s="73">
        <v>135</v>
      </c>
      <c r="BN127" s="73">
        <v>0</v>
      </c>
      <c r="BO127" s="73">
        <v>0</v>
      </c>
      <c r="BP127" s="73">
        <v>0</v>
      </c>
      <c r="BQ127" s="73">
        <v>0</v>
      </c>
      <c r="BR127" s="73">
        <v>0</v>
      </c>
      <c r="BS127" s="73">
        <v>0</v>
      </c>
      <c r="BT127" s="73">
        <v>0</v>
      </c>
      <c r="BU127" s="73">
        <f t="shared" si="40"/>
        <v>646822</v>
      </c>
    </row>
    <row r="128" spans="1:73" ht="8.25" customHeight="1" x14ac:dyDescent="0.25">
      <c r="A128" s="60">
        <v>4580</v>
      </c>
      <c r="B128" s="61" t="str">
        <f>IFERROR(INDEX(SCNtoISIC!$F:$F,MATCH($A128,SCNtoISIC!$C:$C,0)),0)</f>
        <v>ISIC 45T47</v>
      </c>
      <c r="C128" s="62" t="s">
        <v>256</v>
      </c>
      <c r="D128" s="73">
        <v>0</v>
      </c>
      <c r="E128" s="73">
        <v>0</v>
      </c>
      <c r="F128" s="73">
        <v>0</v>
      </c>
      <c r="G128" s="73">
        <v>71</v>
      </c>
      <c r="H128" s="73">
        <v>4</v>
      </c>
      <c r="I128" s="73">
        <v>4</v>
      </c>
      <c r="J128" s="73">
        <v>3</v>
      </c>
      <c r="K128" s="73">
        <v>1174</v>
      </c>
      <c r="L128" s="73">
        <v>469</v>
      </c>
      <c r="M128" s="73">
        <v>4489</v>
      </c>
      <c r="N128" s="73">
        <v>1299</v>
      </c>
      <c r="O128" s="73">
        <v>75</v>
      </c>
      <c r="P128" s="73">
        <v>231</v>
      </c>
      <c r="Q128" s="73">
        <v>324</v>
      </c>
      <c r="R128" s="73">
        <v>409</v>
      </c>
      <c r="S128" s="73">
        <v>85</v>
      </c>
      <c r="T128" s="73">
        <v>287</v>
      </c>
      <c r="U128" s="73">
        <v>68</v>
      </c>
      <c r="V128" s="73">
        <v>52</v>
      </c>
      <c r="W128" s="73">
        <v>78</v>
      </c>
      <c r="X128" s="73">
        <v>1173</v>
      </c>
      <c r="Y128" s="73">
        <v>260</v>
      </c>
      <c r="Z128" s="73">
        <v>255</v>
      </c>
      <c r="AA128" s="73">
        <v>243</v>
      </c>
      <c r="AB128" s="73">
        <v>469</v>
      </c>
      <c r="AC128" s="74">
        <v>169.2</v>
      </c>
      <c r="AD128" s="74">
        <v>112.8</v>
      </c>
      <c r="AE128" s="73">
        <v>207</v>
      </c>
      <c r="AF128" s="73">
        <v>103</v>
      </c>
      <c r="AG128" s="73">
        <v>506</v>
      </c>
      <c r="AH128" s="73">
        <v>570</v>
      </c>
      <c r="AI128" s="73">
        <v>397</v>
      </c>
      <c r="AJ128" s="73">
        <v>1335</v>
      </c>
      <c r="AK128" s="73">
        <v>2746</v>
      </c>
      <c r="AL128" s="73">
        <v>208</v>
      </c>
      <c r="AM128" s="73">
        <v>268</v>
      </c>
      <c r="AN128" s="73">
        <v>511</v>
      </c>
      <c r="AO128" s="73">
        <v>243</v>
      </c>
      <c r="AP128" s="74">
        <v>0</v>
      </c>
      <c r="AQ128" s="74">
        <v>0</v>
      </c>
      <c r="AR128" s="73">
        <v>1</v>
      </c>
      <c r="AS128" s="73">
        <v>0</v>
      </c>
      <c r="AT128" s="73">
        <v>1016916</v>
      </c>
      <c r="AU128" s="73">
        <v>64</v>
      </c>
      <c r="AV128" s="73">
        <v>0</v>
      </c>
      <c r="AW128" s="73">
        <v>28</v>
      </c>
      <c r="AX128" s="73">
        <v>-69</v>
      </c>
      <c r="AY128" s="73">
        <v>149</v>
      </c>
      <c r="AZ128" s="73">
        <v>150</v>
      </c>
      <c r="BA128" s="73">
        <v>217</v>
      </c>
      <c r="BB128" s="73">
        <v>99</v>
      </c>
      <c r="BC128" s="73">
        <v>567</v>
      </c>
      <c r="BD128" s="73">
        <v>858</v>
      </c>
      <c r="BE128" s="73">
        <v>2</v>
      </c>
      <c r="BF128" s="73">
        <v>0</v>
      </c>
      <c r="BG128" s="73">
        <v>41</v>
      </c>
      <c r="BH128" s="73">
        <v>-226</v>
      </c>
      <c r="BI128" s="73">
        <v>69</v>
      </c>
      <c r="BJ128" s="73">
        <v>175</v>
      </c>
      <c r="BK128" s="73">
        <v>90</v>
      </c>
      <c r="BL128" s="73">
        <v>107</v>
      </c>
      <c r="BM128" s="73">
        <v>283</v>
      </c>
      <c r="BN128" s="73">
        <v>9</v>
      </c>
      <c r="BO128" s="73">
        <v>95</v>
      </c>
      <c r="BP128" s="73">
        <v>0</v>
      </c>
      <c r="BQ128" s="73">
        <v>0</v>
      </c>
      <c r="BR128" s="73">
        <v>82</v>
      </c>
      <c r="BS128" s="73">
        <v>901</v>
      </c>
      <c r="BT128" s="73">
        <v>0</v>
      </c>
      <c r="BU128" s="73">
        <f t="shared" si="40"/>
        <v>1039506</v>
      </c>
    </row>
    <row r="129" spans="1:73" ht="8.25" customHeight="1" x14ac:dyDescent="0.25">
      <c r="A129" s="60">
        <v>4900</v>
      </c>
      <c r="B129" s="61" t="str">
        <f>IFERROR(INDEX(SCNtoISIC!$F:$F,MATCH($A129,SCNtoISIC!$C:$C,0)),0)</f>
        <v>ISIC 49T53</v>
      </c>
      <c r="C129" s="62" t="s">
        <v>257</v>
      </c>
      <c r="D129" s="73">
        <v>0</v>
      </c>
      <c r="E129" s="73">
        <v>0</v>
      </c>
      <c r="F129" s="73">
        <v>1</v>
      </c>
      <c r="G129" s="73">
        <v>1</v>
      </c>
      <c r="H129" s="73">
        <v>10</v>
      </c>
      <c r="I129" s="73">
        <v>13</v>
      </c>
      <c r="J129" s="73">
        <v>3</v>
      </c>
      <c r="K129" s="73">
        <v>1</v>
      </c>
      <c r="L129" s="73">
        <v>1</v>
      </c>
      <c r="M129" s="73">
        <v>1</v>
      </c>
      <c r="N129" s="73">
        <v>0</v>
      </c>
      <c r="O129" s="73">
        <v>0</v>
      </c>
      <c r="P129" s="73">
        <v>0</v>
      </c>
      <c r="Q129" s="73">
        <v>2</v>
      </c>
      <c r="R129" s="73">
        <v>0</v>
      </c>
      <c r="S129" s="73">
        <v>7</v>
      </c>
      <c r="T129" s="73">
        <v>0</v>
      </c>
      <c r="U129" s="73">
        <v>0</v>
      </c>
      <c r="V129" s="73">
        <v>0</v>
      </c>
      <c r="W129" s="73">
        <v>1</v>
      </c>
      <c r="X129" s="73">
        <v>6</v>
      </c>
      <c r="Y129" s="73">
        <v>3</v>
      </c>
      <c r="Z129" s="73">
        <v>1</v>
      </c>
      <c r="AA129" s="73">
        <v>4</v>
      </c>
      <c r="AB129" s="73">
        <v>8</v>
      </c>
      <c r="AC129" s="74">
        <v>2.4</v>
      </c>
      <c r="AD129" s="74">
        <v>1.6</v>
      </c>
      <c r="AE129" s="73">
        <v>3</v>
      </c>
      <c r="AF129" s="73">
        <v>0</v>
      </c>
      <c r="AG129" s="73">
        <v>7</v>
      </c>
      <c r="AH129" s="73">
        <v>0</v>
      </c>
      <c r="AI129" s="73">
        <v>1</v>
      </c>
      <c r="AJ129" s="73">
        <v>7</v>
      </c>
      <c r="AK129" s="73">
        <v>1</v>
      </c>
      <c r="AL129" s="73">
        <v>9</v>
      </c>
      <c r="AM129" s="73">
        <v>0</v>
      </c>
      <c r="AN129" s="73">
        <v>0</v>
      </c>
      <c r="AO129" s="73">
        <v>1</v>
      </c>
      <c r="AP129" s="74">
        <v>0</v>
      </c>
      <c r="AQ129" s="74">
        <v>0</v>
      </c>
      <c r="AR129" s="73">
        <v>31</v>
      </c>
      <c r="AS129" s="73">
        <v>0</v>
      </c>
      <c r="AT129" s="73">
        <v>1196</v>
      </c>
      <c r="AU129" s="73">
        <v>315761</v>
      </c>
      <c r="AV129" s="73">
        <v>0</v>
      </c>
      <c r="AW129" s="73">
        <v>0</v>
      </c>
      <c r="AX129" s="73">
        <v>1</v>
      </c>
      <c r="AY129" s="73">
        <v>1</v>
      </c>
      <c r="AZ129" s="73">
        <v>1</v>
      </c>
      <c r="BA129" s="73">
        <v>0</v>
      </c>
      <c r="BB129" s="73">
        <v>1</v>
      </c>
      <c r="BC129" s="73">
        <v>1</v>
      </c>
      <c r="BD129" s="73">
        <v>4</v>
      </c>
      <c r="BE129" s="73">
        <v>14</v>
      </c>
      <c r="BF129" s="73">
        <v>1</v>
      </c>
      <c r="BG129" s="73">
        <v>0</v>
      </c>
      <c r="BH129" s="73">
        <v>32</v>
      </c>
      <c r="BI129" s="73">
        <v>1</v>
      </c>
      <c r="BJ129" s="73">
        <v>13</v>
      </c>
      <c r="BK129" s="73">
        <v>8</v>
      </c>
      <c r="BL129" s="73">
        <v>1</v>
      </c>
      <c r="BM129" s="73">
        <v>2582</v>
      </c>
      <c r="BN129" s="73">
        <v>70</v>
      </c>
      <c r="BO129" s="73">
        <v>47</v>
      </c>
      <c r="BP129" s="73">
        <v>31</v>
      </c>
      <c r="BQ129" s="73">
        <v>0</v>
      </c>
      <c r="BR129" s="73">
        <v>0</v>
      </c>
      <c r="BS129" s="73">
        <v>107</v>
      </c>
      <c r="BT129" s="73">
        <v>0</v>
      </c>
      <c r="BU129" s="73">
        <f t="shared" si="40"/>
        <v>320000</v>
      </c>
    </row>
    <row r="130" spans="1:73" ht="8.25" customHeight="1" x14ac:dyDescent="0.25">
      <c r="A130" s="60">
        <v>5000</v>
      </c>
      <c r="B130" s="61" t="str">
        <f>IFERROR(INDEX(SCNtoISIC!$F:$F,MATCH($A130,SCNtoISIC!$C:$C,0)),0)</f>
        <v>ISIC 49T53</v>
      </c>
      <c r="C130" s="62" t="s">
        <v>258</v>
      </c>
      <c r="D130" s="73">
        <v>0</v>
      </c>
      <c r="E130" s="73">
        <v>0</v>
      </c>
      <c r="F130" s="73">
        <v>0</v>
      </c>
      <c r="G130" s="73">
        <v>0</v>
      </c>
      <c r="H130" s="73">
        <v>2071</v>
      </c>
      <c r="I130" s="73">
        <v>0</v>
      </c>
      <c r="J130" s="73">
        <v>4</v>
      </c>
      <c r="K130" s="73">
        <v>522</v>
      </c>
      <c r="L130" s="73">
        <v>32</v>
      </c>
      <c r="M130" s="73">
        <v>154</v>
      </c>
      <c r="N130" s="73">
        <v>1</v>
      </c>
      <c r="O130" s="73">
        <v>0</v>
      </c>
      <c r="P130" s="73">
        <v>4</v>
      </c>
      <c r="Q130" s="73">
        <v>6</v>
      </c>
      <c r="R130" s="73">
        <v>3</v>
      </c>
      <c r="S130" s="73">
        <v>51</v>
      </c>
      <c r="T130" s="73">
        <v>504</v>
      </c>
      <c r="U130" s="73">
        <v>8</v>
      </c>
      <c r="V130" s="73">
        <v>23</v>
      </c>
      <c r="W130" s="73">
        <v>6</v>
      </c>
      <c r="X130" s="73">
        <v>281</v>
      </c>
      <c r="Y130" s="73">
        <v>6</v>
      </c>
      <c r="Z130" s="73">
        <v>17</v>
      </c>
      <c r="AA130" s="73">
        <v>1</v>
      </c>
      <c r="AB130" s="73">
        <v>19</v>
      </c>
      <c r="AC130" s="74">
        <v>28.2</v>
      </c>
      <c r="AD130" s="74">
        <v>18.8</v>
      </c>
      <c r="AE130" s="73">
        <v>131</v>
      </c>
      <c r="AF130" s="73">
        <v>5</v>
      </c>
      <c r="AG130" s="73">
        <v>13</v>
      </c>
      <c r="AH130" s="73">
        <v>19</v>
      </c>
      <c r="AI130" s="73">
        <v>18</v>
      </c>
      <c r="AJ130" s="73">
        <v>94</v>
      </c>
      <c r="AK130" s="73">
        <v>82</v>
      </c>
      <c r="AL130" s="73">
        <v>27</v>
      </c>
      <c r="AM130" s="73">
        <v>67</v>
      </c>
      <c r="AN130" s="73">
        <v>0</v>
      </c>
      <c r="AO130" s="73">
        <v>0</v>
      </c>
      <c r="AP130" s="74">
        <v>0</v>
      </c>
      <c r="AQ130" s="74">
        <v>0</v>
      </c>
      <c r="AR130" s="73">
        <v>0</v>
      </c>
      <c r="AS130" s="73">
        <v>3</v>
      </c>
      <c r="AT130" s="73">
        <v>452</v>
      </c>
      <c r="AU130" s="73">
        <v>1787</v>
      </c>
      <c r="AV130" s="73">
        <v>20019</v>
      </c>
      <c r="AW130" s="73">
        <v>0</v>
      </c>
      <c r="AX130" s="73">
        <v>2023</v>
      </c>
      <c r="AY130" s="73">
        <v>0</v>
      </c>
      <c r="AZ130" s="73">
        <v>6</v>
      </c>
      <c r="BA130" s="73">
        <v>0</v>
      </c>
      <c r="BB130" s="73">
        <v>1</v>
      </c>
      <c r="BC130" s="73">
        <v>0</v>
      </c>
      <c r="BD130" s="73">
        <v>6</v>
      </c>
      <c r="BE130" s="73">
        <v>0</v>
      </c>
      <c r="BF130" s="73">
        <v>0</v>
      </c>
      <c r="BG130" s="73">
        <v>0</v>
      </c>
      <c r="BH130" s="73">
        <v>2</v>
      </c>
      <c r="BI130" s="73">
        <v>0</v>
      </c>
      <c r="BJ130" s="73">
        <v>0</v>
      </c>
      <c r="BK130" s="73">
        <v>93</v>
      </c>
      <c r="BL130" s="73">
        <v>0</v>
      </c>
      <c r="BM130" s="73">
        <v>39</v>
      </c>
      <c r="BN130" s="73">
        <v>0</v>
      </c>
      <c r="BO130" s="73">
        <v>0</v>
      </c>
      <c r="BP130" s="73">
        <v>0</v>
      </c>
      <c r="BQ130" s="73">
        <v>0</v>
      </c>
      <c r="BR130" s="73">
        <v>0</v>
      </c>
      <c r="BS130" s="73">
        <v>0</v>
      </c>
      <c r="BT130" s="73">
        <v>0</v>
      </c>
      <c r="BU130" s="73">
        <f t="shared" si="40"/>
        <v>28647</v>
      </c>
    </row>
    <row r="131" spans="1:73" ht="8.25" customHeight="1" x14ac:dyDescent="0.25">
      <c r="A131" s="60">
        <v>5100</v>
      </c>
      <c r="B131" s="61" t="str">
        <f>IFERROR(INDEX(SCNtoISIC!$F:$F,MATCH($A131,SCNtoISIC!$C:$C,0)),0)</f>
        <v>ISIC 49T53</v>
      </c>
      <c r="C131" s="43" t="s">
        <v>259</v>
      </c>
      <c r="D131" s="75">
        <v>0</v>
      </c>
      <c r="E131" s="75">
        <v>0</v>
      </c>
      <c r="F131" s="75">
        <v>1</v>
      </c>
      <c r="G131" s="75">
        <v>1</v>
      </c>
      <c r="H131" s="75">
        <v>399</v>
      </c>
      <c r="I131" s="75">
        <v>2</v>
      </c>
      <c r="J131" s="75">
        <v>4</v>
      </c>
      <c r="K131" s="75">
        <v>56</v>
      </c>
      <c r="L131" s="75">
        <v>1</v>
      </c>
      <c r="M131" s="75">
        <v>45</v>
      </c>
      <c r="N131" s="75">
        <v>10</v>
      </c>
      <c r="O131" s="75">
        <v>5</v>
      </c>
      <c r="P131" s="75">
        <v>6</v>
      </c>
      <c r="Q131" s="75">
        <v>6</v>
      </c>
      <c r="R131" s="75">
        <v>6</v>
      </c>
      <c r="S131" s="75">
        <v>8</v>
      </c>
      <c r="T131" s="75">
        <v>19</v>
      </c>
      <c r="U131" s="75">
        <v>2</v>
      </c>
      <c r="V131" s="75">
        <v>6</v>
      </c>
      <c r="W131" s="75">
        <v>1</v>
      </c>
      <c r="X131" s="75">
        <v>47</v>
      </c>
      <c r="Y131" s="75">
        <v>53</v>
      </c>
      <c r="Z131" s="75">
        <v>2</v>
      </c>
      <c r="AA131" s="75">
        <v>27</v>
      </c>
      <c r="AB131" s="75">
        <v>8</v>
      </c>
      <c r="AC131" s="74">
        <v>16.2</v>
      </c>
      <c r="AD131" s="74">
        <v>10.8</v>
      </c>
      <c r="AE131" s="75">
        <v>16</v>
      </c>
      <c r="AF131" s="75">
        <v>3</v>
      </c>
      <c r="AG131" s="75">
        <v>11</v>
      </c>
      <c r="AH131" s="75">
        <v>39</v>
      </c>
      <c r="AI131" s="75">
        <v>30</v>
      </c>
      <c r="AJ131" s="75">
        <v>42</v>
      </c>
      <c r="AK131" s="75">
        <v>36</v>
      </c>
      <c r="AL131" s="75">
        <v>6</v>
      </c>
      <c r="AM131" s="75">
        <v>11</v>
      </c>
      <c r="AN131" s="75">
        <v>6</v>
      </c>
      <c r="AO131" s="75">
        <v>10</v>
      </c>
      <c r="AP131" s="74">
        <v>80.666666666666657</v>
      </c>
      <c r="AQ131" s="74">
        <v>40.333333333333329</v>
      </c>
      <c r="AR131" s="75">
        <v>9</v>
      </c>
      <c r="AS131" s="75">
        <v>287</v>
      </c>
      <c r="AT131" s="75">
        <v>665</v>
      </c>
      <c r="AU131" s="75">
        <v>38</v>
      </c>
      <c r="AV131" s="75">
        <v>15</v>
      </c>
      <c r="AW131" s="75">
        <v>36880</v>
      </c>
      <c r="AX131" s="75">
        <v>87</v>
      </c>
      <c r="AY131" s="75">
        <v>14</v>
      </c>
      <c r="AZ131" s="75">
        <v>11</v>
      </c>
      <c r="BA131" s="75">
        <v>3</v>
      </c>
      <c r="BB131" s="75">
        <v>34</v>
      </c>
      <c r="BC131" s="75">
        <v>42</v>
      </c>
      <c r="BD131" s="75">
        <v>135</v>
      </c>
      <c r="BE131" s="75">
        <v>566</v>
      </c>
      <c r="BF131" s="75">
        <v>12</v>
      </c>
      <c r="BG131" s="75">
        <v>187</v>
      </c>
      <c r="BH131" s="75">
        <v>65</v>
      </c>
      <c r="BI131" s="75">
        <v>110</v>
      </c>
      <c r="BJ131" s="75">
        <v>18</v>
      </c>
      <c r="BK131" s="75">
        <v>64</v>
      </c>
      <c r="BL131" s="75">
        <v>5</v>
      </c>
      <c r="BM131" s="75">
        <v>257</v>
      </c>
      <c r="BN131" s="75">
        <v>71</v>
      </c>
      <c r="BO131" s="75">
        <v>414</v>
      </c>
      <c r="BP131" s="75">
        <v>76</v>
      </c>
      <c r="BQ131" s="75">
        <v>0</v>
      </c>
      <c r="BR131" s="75">
        <v>20</v>
      </c>
      <c r="BS131" s="75">
        <v>1746</v>
      </c>
      <c r="BT131" s="75">
        <v>0</v>
      </c>
      <c r="BU131" s="75">
        <f t="shared" si="40"/>
        <v>42904</v>
      </c>
    </row>
    <row r="132" spans="1:73" ht="8.25" customHeight="1" x14ac:dyDescent="0.25">
      <c r="A132" s="60">
        <v>5280</v>
      </c>
      <c r="B132" s="61" t="str">
        <f>IFERROR(INDEX(SCNtoISIC!$F:$F,MATCH($A132,SCNtoISIC!$C:$C,0)),0)</f>
        <v>ISIC 49T53</v>
      </c>
      <c r="C132" s="43" t="s">
        <v>260</v>
      </c>
      <c r="D132" s="75">
        <v>0</v>
      </c>
      <c r="E132" s="75">
        <v>0</v>
      </c>
      <c r="F132" s="75">
        <v>31</v>
      </c>
      <c r="G132" s="75">
        <v>0</v>
      </c>
      <c r="H132" s="75">
        <v>383</v>
      </c>
      <c r="I132" s="75">
        <v>273</v>
      </c>
      <c r="J132" s="75">
        <v>56</v>
      </c>
      <c r="K132" s="75">
        <v>40</v>
      </c>
      <c r="L132" s="75">
        <v>77</v>
      </c>
      <c r="M132" s="75">
        <v>27</v>
      </c>
      <c r="N132" s="75">
        <v>0</v>
      </c>
      <c r="O132" s="75">
        <v>0</v>
      </c>
      <c r="P132" s="75">
        <v>0</v>
      </c>
      <c r="Q132" s="75">
        <v>0</v>
      </c>
      <c r="R132" s="75">
        <v>0</v>
      </c>
      <c r="S132" s="75">
        <v>8</v>
      </c>
      <c r="T132" s="75">
        <v>0</v>
      </c>
      <c r="U132" s="75">
        <v>0</v>
      </c>
      <c r="V132" s="75">
        <v>0</v>
      </c>
      <c r="W132" s="75">
        <v>0</v>
      </c>
      <c r="X132" s="75">
        <v>28</v>
      </c>
      <c r="Y132" s="75">
        <v>0</v>
      </c>
      <c r="Z132" s="75">
        <v>0</v>
      </c>
      <c r="AA132" s="75">
        <v>0</v>
      </c>
      <c r="AB132" s="75">
        <v>0</v>
      </c>
      <c r="AC132" s="74">
        <v>0</v>
      </c>
      <c r="AD132" s="74">
        <v>0</v>
      </c>
      <c r="AE132" s="75">
        <v>34</v>
      </c>
      <c r="AF132" s="75">
        <v>0</v>
      </c>
      <c r="AG132" s="75">
        <v>0</v>
      </c>
      <c r="AH132" s="75">
        <v>0</v>
      </c>
      <c r="AI132" s="75">
        <v>0</v>
      </c>
      <c r="AJ132" s="75">
        <v>0</v>
      </c>
      <c r="AK132" s="75">
        <v>25</v>
      </c>
      <c r="AL132" s="75">
        <v>16</v>
      </c>
      <c r="AM132" s="75">
        <v>0</v>
      </c>
      <c r="AN132" s="75">
        <v>0</v>
      </c>
      <c r="AO132" s="75">
        <v>0</v>
      </c>
      <c r="AP132" s="74">
        <v>0</v>
      </c>
      <c r="AQ132" s="74">
        <v>0</v>
      </c>
      <c r="AR132" s="75">
        <v>0</v>
      </c>
      <c r="AS132" s="75">
        <v>0</v>
      </c>
      <c r="AT132" s="75">
        <v>1856</v>
      </c>
      <c r="AU132" s="75">
        <v>1928</v>
      </c>
      <c r="AV132" s="75">
        <v>273</v>
      </c>
      <c r="AW132" s="75">
        <v>847</v>
      </c>
      <c r="AX132" s="75">
        <v>112444</v>
      </c>
      <c r="AY132" s="75">
        <v>0</v>
      </c>
      <c r="AZ132" s="75">
        <v>0</v>
      </c>
      <c r="BA132" s="75">
        <v>0</v>
      </c>
      <c r="BB132" s="75">
        <v>0</v>
      </c>
      <c r="BC132" s="75">
        <v>0</v>
      </c>
      <c r="BD132" s="75">
        <v>0</v>
      </c>
      <c r="BE132" s="75">
        <v>4</v>
      </c>
      <c r="BF132" s="75">
        <v>0</v>
      </c>
      <c r="BG132" s="75">
        <v>1</v>
      </c>
      <c r="BH132" s="75">
        <v>6</v>
      </c>
      <c r="BI132" s="75">
        <v>0</v>
      </c>
      <c r="BJ132" s="75">
        <v>0</v>
      </c>
      <c r="BK132" s="75">
        <v>0</v>
      </c>
      <c r="BL132" s="75">
        <v>0</v>
      </c>
      <c r="BM132" s="75">
        <v>3824</v>
      </c>
      <c r="BN132" s="75">
        <v>1</v>
      </c>
      <c r="BO132" s="75">
        <v>0</v>
      </c>
      <c r="BP132" s="75">
        <v>2</v>
      </c>
      <c r="BQ132" s="75">
        <v>0</v>
      </c>
      <c r="BR132" s="75">
        <v>0</v>
      </c>
      <c r="BS132" s="75">
        <v>2</v>
      </c>
      <c r="BT132" s="75">
        <v>0</v>
      </c>
      <c r="BU132" s="75">
        <f t="shared" si="40"/>
        <v>122186</v>
      </c>
    </row>
    <row r="133" spans="1:73" ht="8.25" customHeight="1" x14ac:dyDescent="0.25">
      <c r="A133" s="60">
        <v>5500</v>
      </c>
      <c r="B133" s="61" t="str">
        <f>IFERROR(INDEX(SCNtoISIC!$F:$F,MATCH($A133,SCNtoISIC!$C:$C,0)),0)</f>
        <v>ISIC 55T56</v>
      </c>
      <c r="C133" s="43" t="s">
        <v>261</v>
      </c>
      <c r="D133" s="75">
        <v>28</v>
      </c>
      <c r="E133" s="75">
        <v>105</v>
      </c>
      <c r="F133" s="75">
        <v>14</v>
      </c>
      <c r="G133" s="75">
        <v>5</v>
      </c>
      <c r="H133" s="75">
        <v>179</v>
      </c>
      <c r="I133" s="75">
        <v>41</v>
      </c>
      <c r="J133" s="75">
        <v>11</v>
      </c>
      <c r="K133" s="75">
        <v>196</v>
      </c>
      <c r="L133" s="75">
        <v>16</v>
      </c>
      <c r="M133" s="75">
        <v>187</v>
      </c>
      <c r="N133" s="75">
        <v>37</v>
      </c>
      <c r="O133" s="75">
        <v>16</v>
      </c>
      <c r="P133" s="75">
        <v>16</v>
      </c>
      <c r="Q133" s="75">
        <v>14</v>
      </c>
      <c r="R133" s="75">
        <v>18</v>
      </c>
      <c r="S133" s="75">
        <v>6</v>
      </c>
      <c r="T133" s="75">
        <v>53</v>
      </c>
      <c r="U133" s="75">
        <v>7</v>
      </c>
      <c r="V133" s="75">
        <v>18</v>
      </c>
      <c r="W133" s="75">
        <v>10</v>
      </c>
      <c r="X133" s="75">
        <v>84</v>
      </c>
      <c r="Y133" s="75">
        <v>93</v>
      </c>
      <c r="Z133" s="75">
        <v>22</v>
      </c>
      <c r="AA133" s="75">
        <v>139</v>
      </c>
      <c r="AB133" s="75">
        <v>63</v>
      </c>
      <c r="AC133" s="74">
        <v>34.799999999999997</v>
      </c>
      <c r="AD133" s="74">
        <v>23.200000000000003</v>
      </c>
      <c r="AE133" s="75">
        <v>113</v>
      </c>
      <c r="AF133" s="75">
        <v>29</v>
      </c>
      <c r="AG133" s="75">
        <v>114</v>
      </c>
      <c r="AH133" s="75">
        <v>101</v>
      </c>
      <c r="AI133" s="75">
        <v>87</v>
      </c>
      <c r="AJ133" s="75">
        <v>209</v>
      </c>
      <c r="AK133" s="75">
        <v>73</v>
      </c>
      <c r="AL133" s="75">
        <v>52</v>
      </c>
      <c r="AM133" s="75">
        <v>52</v>
      </c>
      <c r="AN133" s="75">
        <v>74</v>
      </c>
      <c r="AO133" s="75">
        <v>50</v>
      </c>
      <c r="AP133" s="74">
        <v>106.66666666666666</v>
      </c>
      <c r="AQ133" s="74">
        <v>53.333333333333329</v>
      </c>
      <c r="AR133" s="75">
        <v>8</v>
      </c>
      <c r="AS133" s="75">
        <v>868</v>
      </c>
      <c r="AT133" s="75">
        <v>2182</v>
      </c>
      <c r="AU133" s="75">
        <v>122</v>
      </c>
      <c r="AV133" s="75">
        <v>4</v>
      </c>
      <c r="AW133" s="75">
        <v>54</v>
      </c>
      <c r="AX133" s="75">
        <v>135</v>
      </c>
      <c r="AY133" s="75">
        <v>23647</v>
      </c>
      <c r="AZ133" s="75">
        <v>18</v>
      </c>
      <c r="BA133" s="75">
        <v>59</v>
      </c>
      <c r="BB133" s="75">
        <v>96</v>
      </c>
      <c r="BC133" s="75">
        <v>72</v>
      </c>
      <c r="BD133" s="75">
        <v>321</v>
      </c>
      <c r="BE133" s="75">
        <v>771</v>
      </c>
      <c r="BF133" s="75">
        <v>32</v>
      </c>
      <c r="BG133" s="75">
        <v>213</v>
      </c>
      <c r="BH133" s="75">
        <v>204</v>
      </c>
      <c r="BI133" s="75">
        <v>95</v>
      </c>
      <c r="BJ133" s="75">
        <v>98</v>
      </c>
      <c r="BK133" s="75">
        <v>90</v>
      </c>
      <c r="BL133" s="75">
        <v>30</v>
      </c>
      <c r="BM133" s="75">
        <v>761</v>
      </c>
      <c r="BN133" s="75">
        <v>53</v>
      </c>
      <c r="BO133" s="75">
        <v>233</v>
      </c>
      <c r="BP133" s="75">
        <v>35</v>
      </c>
      <c r="BQ133" s="75">
        <v>0</v>
      </c>
      <c r="BR133" s="75">
        <v>95</v>
      </c>
      <c r="BS133" s="75">
        <v>4466</v>
      </c>
      <c r="BT133" s="75">
        <v>0</v>
      </c>
      <c r="BU133" s="75">
        <f t="shared" si="40"/>
        <v>37312</v>
      </c>
    </row>
    <row r="134" spans="1:73" ht="8.25" customHeight="1" x14ac:dyDescent="0.25">
      <c r="A134" s="60">
        <v>5600</v>
      </c>
      <c r="B134" s="61" t="str">
        <f>IFERROR(INDEX(SCNtoISIC!$F:$F,MATCH($A134,SCNtoISIC!$C:$C,0)),0)</f>
        <v>ISIC 55T56</v>
      </c>
      <c r="C134" s="43" t="s">
        <v>262</v>
      </c>
      <c r="D134" s="75">
        <v>0</v>
      </c>
      <c r="E134" s="75">
        <v>0</v>
      </c>
      <c r="F134" s="75">
        <v>0</v>
      </c>
      <c r="G134" s="75">
        <v>0</v>
      </c>
      <c r="H134" s="75">
        <v>14</v>
      </c>
      <c r="I134" s="75">
        <v>0</v>
      </c>
      <c r="J134" s="75">
        <v>1</v>
      </c>
      <c r="K134" s="75">
        <v>0</v>
      </c>
      <c r="L134" s="75">
        <v>0</v>
      </c>
      <c r="M134" s="75">
        <v>8</v>
      </c>
      <c r="N134" s="75">
        <v>0</v>
      </c>
      <c r="O134" s="75">
        <v>0</v>
      </c>
      <c r="P134" s="75">
        <v>0</v>
      </c>
      <c r="Q134" s="75">
        <v>0</v>
      </c>
      <c r="R134" s="75">
        <v>0</v>
      </c>
      <c r="S134" s="75">
        <v>0</v>
      </c>
      <c r="T134" s="75">
        <v>1</v>
      </c>
      <c r="U134" s="75">
        <v>0</v>
      </c>
      <c r="V134" s="75">
        <v>0</v>
      </c>
      <c r="W134" s="75">
        <v>0</v>
      </c>
      <c r="X134" s="75">
        <v>9</v>
      </c>
      <c r="Y134" s="75">
        <v>14</v>
      </c>
      <c r="Z134" s="75">
        <v>0</v>
      </c>
      <c r="AA134" s="75">
        <v>28</v>
      </c>
      <c r="AB134" s="75">
        <v>1</v>
      </c>
      <c r="AC134" s="74">
        <v>0</v>
      </c>
      <c r="AD134" s="74">
        <v>0</v>
      </c>
      <c r="AE134" s="75">
        <v>4</v>
      </c>
      <c r="AF134" s="75">
        <v>8</v>
      </c>
      <c r="AG134" s="75">
        <v>3</v>
      </c>
      <c r="AH134" s="75">
        <v>0</v>
      </c>
      <c r="AI134" s="75">
        <v>0</v>
      </c>
      <c r="AJ134" s="75">
        <v>9</v>
      </c>
      <c r="AK134" s="75">
        <v>41</v>
      </c>
      <c r="AL134" s="75">
        <v>1</v>
      </c>
      <c r="AM134" s="75">
        <v>0</v>
      </c>
      <c r="AN134" s="75">
        <v>0</v>
      </c>
      <c r="AO134" s="75">
        <v>3</v>
      </c>
      <c r="AP134" s="74">
        <v>9.3333333333333321</v>
      </c>
      <c r="AQ134" s="74">
        <v>4.6666666666666661</v>
      </c>
      <c r="AR134" s="75">
        <v>0</v>
      </c>
      <c r="AS134" s="75">
        <v>0</v>
      </c>
      <c r="AT134" s="75">
        <v>3180</v>
      </c>
      <c r="AU134" s="75">
        <v>1</v>
      </c>
      <c r="AV134" s="75">
        <v>0</v>
      </c>
      <c r="AW134" s="75">
        <v>42</v>
      </c>
      <c r="AX134" s="75">
        <v>1</v>
      </c>
      <c r="AY134" s="75">
        <v>7</v>
      </c>
      <c r="AZ134" s="75">
        <v>221798</v>
      </c>
      <c r="BA134" s="75">
        <v>0</v>
      </c>
      <c r="BB134" s="75">
        <v>73</v>
      </c>
      <c r="BC134" s="75">
        <v>8</v>
      </c>
      <c r="BD134" s="75">
        <v>0</v>
      </c>
      <c r="BE134" s="75">
        <v>173</v>
      </c>
      <c r="BF134" s="75">
        <v>6</v>
      </c>
      <c r="BG134" s="75">
        <v>122</v>
      </c>
      <c r="BH134" s="75">
        <v>0</v>
      </c>
      <c r="BI134" s="75">
        <v>21</v>
      </c>
      <c r="BJ134" s="75">
        <v>0</v>
      </c>
      <c r="BK134" s="75">
        <v>96</v>
      </c>
      <c r="BL134" s="75">
        <v>0</v>
      </c>
      <c r="BM134" s="75">
        <v>1257</v>
      </c>
      <c r="BN134" s="75">
        <v>100</v>
      </c>
      <c r="BO134" s="75">
        <v>21</v>
      </c>
      <c r="BP134" s="75">
        <v>586</v>
      </c>
      <c r="BQ134" s="75">
        <v>243</v>
      </c>
      <c r="BR134" s="75">
        <v>2</v>
      </c>
      <c r="BS134" s="75">
        <v>753</v>
      </c>
      <c r="BT134" s="75">
        <v>0</v>
      </c>
      <c r="BU134" s="75">
        <f t="shared" si="40"/>
        <v>228649</v>
      </c>
    </row>
    <row r="135" spans="1:73" ht="8.25" customHeight="1" x14ac:dyDescent="0.25">
      <c r="A135" s="60">
        <v>5800</v>
      </c>
      <c r="B135" s="61" t="str">
        <f>IFERROR(INDEX(SCNtoISIC!$F:$F,MATCH($A135,SCNtoISIC!$C:$C,0)),0)</f>
        <v>ISIC 58T60</v>
      </c>
      <c r="C135" s="43" t="s">
        <v>263</v>
      </c>
      <c r="D135" s="75">
        <v>0</v>
      </c>
      <c r="E135" s="75">
        <v>0</v>
      </c>
      <c r="F135" s="75">
        <v>0</v>
      </c>
      <c r="G135" s="75">
        <v>0</v>
      </c>
      <c r="H135" s="75">
        <v>0</v>
      </c>
      <c r="I135" s="75">
        <v>0</v>
      </c>
      <c r="J135" s="75">
        <v>0</v>
      </c>
      <c r="K135" s="75">
        <v>0</v>
      </c>
      <c r="L135" s="75">
        <v>0</v>
      </c>
      <c r="M135" s="75">
        <v>0</v>
      </c>
      <c r="N135" s="75">
        <v>0</v>
      </c>
      <c r="O135" s="75">
        <v>0</v>
      </c>
      <c r="P135" s="75">
        <v>0</v>
      </c>
      <c r="Q135" s="75">
        <v>0</v>
      </c>
      <c r="R135" s="75">
        <v>0</v>
      </c>
      <c r="S135" s="75">
        <v>0</v>
      </c>
      <c r="T135" s="75">
        <v>0</v>
      </c>
      <c r="U135" s="75">
        <v>0</v>
      </c>
      <c r="V135" s="75">
        <v>0</v>
      </c>
      <c r="W135" s="75">
        <v>0</v>
      </c>
      <c r="X135" s="75">
        <v>5</v>
      </c>
      <c r="Y135" s="75">
        <v>0</v>
      </c>
      <c r="Z135" s="75">
        <v>0</v>
      </c>
      <c r="AA135" s="75">
        <v>0</v>
      </c>
      <c r="AB135" s="75">
        <v>0</v>
      </c>
      <c r="AC135" s="74">
        <v>0</v>
      </c>
      <c r="AD135" s="74">
        <v>0</v>
      </c>
      <c r="AE135" s="75">
        <v>0</v>
      </c>
      <c r="AF135" s="75">
        <v>0</v>
      </c>
      <c r="AG135" s="75">
        <v>0</v>
      </c>
      <c r="AH135" s="75">
        <v>0</v>
      </c>
      <c r="AI135" s="75">
        <v>0</v>
      </c>
      <c r="AJ135" s="75">
        <v>0</v>
      </c>
      <c r="AK135" s="75">
        <v>0</v>
      </c>
      <c r="AL135" s="75">
        <v>0</v>
      </c>
      <c r="AM135" s="75">
        <v>0</v>
      </c>
      <c r="AN135" s="75">
        <v>0</v>
      </c>
      <c r="AO135" s="75">
        <v>0</v>
      </c>
      <c r="AP135" s="74">
        <v>2.6666666666666665</v>
      </c>
      <c r="AQ135" s="74">
        <v>1.3333333333333333</v>
      </c>
      <c r="AR135" s="75">
        <v>0</v>
      </c>
      <c r="AS135" s="75">
        <v>0</v>
      </c>
      <c r="AT135" s="75">
        <v>9</v>
      </c>
      <c r="AU135" s="75">
        <v>0</v>
      </c>
      <c r="AV135" s="75">
        <v>0</v>
      </c>
      <c r="AW135" s="75">
        <v>0</v>
      </c>
      <c r="AX135" s="75">
        <v>0</v>
      </c>
      <c r="AY135" s="75">
        <v>2</v>
      </c>
      <c r="AZ135" s="75">
        <v>0</v>
      </c>
      <c r="BA135" s="75">
        <v>19750</v>
      </c>
      <c r="BB135" s="75">
        <v>0</v>
      </c>
      <c r="BC135" s="75">
        <v>5</v>
      </c>
      <c r="BD135" s="75">
        <v>0</v>
      </c>
      <c r="BE135" s="75">
        <v>63</v>
      </c>
      <c r="BF135" s="75">
        <v>2</v>
      </c>
      <c r="BG135" s="75">
        <v>11</v>
      </c>
      <c r="BH135" s="75">
        <v>5</v>
      </c>
      <c r="BI135" s="75">
        <v>20</v>
      </c>
      <c r="BJ135" s="75">
        <v>1</v>
      </c>
      <c r="BK135" s="75">
        <v>0</v>
      </c>
      <c r="BL135" s="75">
        <v>0</v>
      </c>
      <c r="BM135" s="75">
        <v>315</v>
      </c>
      <c r="BN135" s="75">
        <v>155</v>
      </c>
      <c r="BO135" s="75">
        <v>64</v>
      </c>
      <c r="BP135" s="75">
        <v>1</v>
      </c>
      <c r="BQ135" s="75">
        <v>4</v>
      </c>
      <c r="BR135" s="75">
        <v>0</v>
      </c>
      <c r="BS135" s="75">
        <v>6</v>
      </c>
      <c r="BT135" s="75">
        <v>0</v>
      </c>
      <c r="BU135" s="75">
        <f t="shared" si="40"/>
        <v>20422</v>
      </c>
    </row>
    <row r="136" spans="1:73" ht="8.25" customHeight="1" x14ac:dyDescent="0.25">
      <c r="A136" s="60">
        <v>5980</v>
      </c>
      <c r="B136" s="61" t="str">
        <f>IFERROR(INDEX(SCNtoISIC!$F:$F,MATCH($A136,SCNtoISIC!$C:$C,0)),0)</f>
        <v>ISIC 58T60</v>
      </c>
      <c r="C136" s="62" t="s">
        <v>264</v>
      </c>
      <c r="D136" s="73">
        <v>0</v>
      </c>
      <c r="E136" s="73">
        <v>0</v>
      </c>
      <c r="F136" s="73">
        <v>0</v>
      </c>
      <c r="G136" s="73">
        <v>0</v>
      </c>
      <c r="H136" s="73">
        <v>0</v>
      </c>
      <c r="I136" s="73">
        <v>0</v>
      </c>
      <c r="J136" s="73">
        <v>0</v>
      </c>
      <c r="K136" s="73">
        <v>0</v>
      </c>
      <c r="L136" s="73">
        <v>0</v>
      </c>
      <c r="M136" s="73">
        <v>0</v>
      </c>
      <c r="N136" s="73">
        <v>0</v>
      </c>
      <c r="O136" s="73">
        <v>0</v>
      </c>
      <c r="P136" s="73">
        <v>0</v>
      </c>
      <c r="Q136" s="73">
        <v>0</v>
      </c>
      <c r="R136" s="73">
        <v>0</v>
      </c>
      <c r="S136" s="73">
        <v>0</v>
      </c>
      <c r="T136" s="73">
        <v>0</v>
      </c>
      <c r="U136" s="73">
        <v>0</v>
      </c>
      <c r="V136" s="73">
        <v>0</v>
      </c>
      <c r="W136" s="73">
        <v>0</v>
      </c>
      <c r="X136" s="73">
        <v>0</v>
      </c>
      <c r="Y136" s="73">
        <v>0</v>
      </c>
      <c r="Z136" s="73">
        <v>0</v>
      </c>
      <c r="AA136" s="73">
        <v>0</v>
      </c>
      <c r="AB136" s="73">
        <v>0</v>
      </c>
      <c r="AC136" s="74">
        <v>0</v>
      </c>
      <c r="AD136" s="74">
        <v>0</v>
      </c>
      <c r="AE136" s="73">
        <v>0</v>
      </c>
      <c r="AF136" s="73">
        <v>0</v>
      </c>
      <c r="AG136" s="73">
        <v>0</v>
      </c>
      <c r="AH136" s="73">
        <v>0</v>
      </c>
      <c r="AI136" s="73">
        <v>0</v>
      </c>
      <c r="AJ136" s="73">
        <v>0</v>
      </c>
      <c r="AK136" s="73">
        <v>0</v>
      </c>
      <c r="AL136" s="73">
        <v>0</v>
      </c>
      <c r="AM136" s="73">
        <v>0</v>
      </c>
      <c r="AN136" s="73">
        <v>0</v>
      </c>
      <c r="AO136" s="73">
        <v>0</v>
      </c>
      <c r="AP136" s="74">
        <v>0</v>
      </c>
      <c r="AQ136" s="74">
        <v>0</v>
      </c>
      <c r="AR136" s="73">
        <v>0</v>
      </c>
      <c r="AS136" s="73">
        <v>0</v>
      </c>
      <c r="AT136" s="73">
        <v>0</v>
      </c>
      <c r="AU136" s="73">
        <v>0</v>
      </c>
      <c r="AV136" s="73">
        <v>0</v>
      </c>
      <c r="AW136" s="73">
        <v>0</v>
      </c>
      <c r="AX136" s="73">
        <v>0</v>
      </c>
      <c r="AY136" s="73">
        <v>1</v>
      </c>
      <c r="AZ136" s="73">
        <v>0</v>
      </c>
      <c r="BA136" s="73">
        <v>3</v>
      </c>
      <c r="BB136" s="73">
        <v>44368</v>
      </c>
      <c r="BC136" s="73">
        <v>1096</v>
      </c>
      <c r="BD136" s="73">
        <v>0</v>
      </c>
      <c r="BE136" s="73">
        <v>0</v>
      </c>
      <c r="BF136" s="73">
        <v>0</v>
      </c>
      <c r="BG136" s="73">
        <v>0</v>
      </c>
      <c r="BH136" s="73">
        <v>0</v>
      </c>
      <c r="BI136" s="73">
        <v>78</v>
      </c>
      <c r="BJ136" s="73">
        <v>0</v>
      </c>
      <c r="BK136" s="73">
        <v>4</v>
      </c>
      <c r="BL136" s="73">
        <v>1</v>
      </c>
      <c r="BM136" s="73">
        <v>58</v>
      </c>
      <c r="BN136" s="73">
        <v>0</v>
      </c>
      <c r="BO136" s="73">
        <v>0</v>
      </c>
      <c r="BP136" s="73">
        <v>0</v>
      </c>
      <c r="BQ136" s="73">
        <v>0</v>
      </c>
      <c r="BR136" s="73">
        <v>22</v>
      </c>
      <c r="BS136" s="73">
        <v>0</v>
      </c>
      <c r="BT136" s="73">
        <v>0</v>
      </c>
      <c r="BU136" s="73">
        <f t="shared" si="40"/>
        <v>45631</v>
      </c>
    </row>
    <row r="137" spans="1:73" ht="8.25" customHeight="1" x14ac:dyDescent="0.25">
      <c r="A137" s="60">
        <v>6100</v>
      </c>
      <c r="B137" s="61" t="str">
        <f>IFERROR(INDEX(SCNtoISIC!$F:$F,MATCH($A137,SCNtoISIC!$C:$C,0)),0)</f>
        <v>ISIC 61</v>
      </c>
      <c r="C137" s="62" t="s">
        <v>265</v>
      </c>
      <c r="D137" s="73">
        <v>0</v>
      </c>
      <c r="E137" s="73">
        <v>0</v>
      </c>
      <c r="F137" s="73">
        <v>0</v>
      </c>
      <c r="G137" s="73">
        <v>0</v>
      </c>
      <c r="H137" s="73">
        <v>4</v>
      </c>
      <c r="I137" s="73">
        <v>1</v>
      </c>
      <c r="J137" s="73">
        <v>0</v>
      </c>
      <c r="K137" s="73">
        <v>8</v>
      </c>
      <c r="L137" s="73">
        <v>2</v>
      </c>
      <c r="M137" s="73">
        <v>11</v>
      </c>
      <c r="N137" s="73">
        <v>4</v>
      </c>
      <c r="O137" s="73">
        <v>0</v>
      </c>
      <c r="P137" s="73">
        <v>1</v>
      </c>
      <c r="Q137" s="73">
        <v>5</v>
      </c>
      <c r="R137" s="73">
        <v>2</v>
      </c>
      <c r="S137" s="73">
        <v>0</v>
      </c>
      <c r="T137" s="73">
        <v>4</v>
      </c>
      <c r="U137" s="73">
        <v>4</v>
      </c>
      <c r="V137" s="73">
        <v>2</v>
      </c>
      <c r="W137" s="73">
        <v>0</v>
      </c>
      <c r="X137" s="73">
        <v>3</v>
      </c>
      <c r="Y137" s="73">
        <v>4</v>
      </c>
      <c r="Z137" s="73">
        <v>0</v>
      </c>
      <c r="AA137" s="73">
        <v>3</v>
      </c>
      <c r="AB137" s="73">
        <v>1</v>
      </c>
      <c r="AC137" s="74">
        <v>2.4</v>
      </c>
      <c r="AD137" s="74">
        <v>1.6</v>
      </c>
      <c r="AE137" s="73">
        <v>2</v>
      </c>
      <c r="AF137" s="73">
        <v>1</v>
      </c>
      <c r="AG137" s="73">
        <v>3</v>
      </c>
      <c r="AH137" s="73">
        <v>7</v>
      </c>
      <c r="AI137" s="73">
        <v>4</v>
      </c>
      <c r="AJ137" s="73">
        <v>5</v>
      </c>
      <c r="AK137" s="73">
        <v>11</v>
      </c>
      <c r="AL137" s="73">
        <v>11</v>
      </c>
      <c r="AM137" s="73">
        <v>2</v>
      </c>
      <c r="AN137" s="73">
        <v>5</v>
      </c>
      <c r="AO137" s="73">
        <v>1</v>
      </c>
      <c r="AP137" s="74">
        <v>3.333333333333333</v>
      </c>
      <c r="AQ137" s="74">
        <v>1.6666666666666665</v>
      </c>
      <c r="AR137" s="73">
        <v>0</v>
      </c>
      <c r="AS137" s="73">
        <v>28</v>
      </c>
      <c r="AT137" s="73">
        <v>19</v>
      </c>
      <c r="AU137" s="73">
        <v>4</v>
      </c>
      <c r="AV137" s="73">
        <v>0</v>
      </c>
      <c r="AW137" s="73">
        <v>2</v>
      </c>
      <c r="AX137" s="73">
        <v>41</v>
      </c>
      <c r="AY137" s="73">
        <v>1</v>
      </c>
      <c r="AZ137" s="73">
        <v>0</v>
      </c>
      <c r="BA137" s="73">
        <v>4</v>
      </c>
      <c r="BB137" s="73">
        <v>2</v>
      </c>
      <c r="BC137" s="73">
        <v>159553</v>
      </c>
      <c r="BD137" s="73">
        <v>33</v>
      </c>
      <c r="BE137" s="73">
        <v>191</v>
      </c>
      <c r="BF137" s="73">
        <v>15</v>
      </c>
      <c r="BG137" s="73">
        <v>67</v>
      </c>
      <c r="BH137" s="73">
        <v>9</v>
      </c>
      <c r="BI137" s="73">
        <v>11</v>
      </c>
      <c r="BJ137" s="73">
        <v>1</v>
      </c>
      <c r="BK137" s="73">
        <v>33</v>
      </c>
      <c r="BL137" s="73">
        <v>6</v>
      </c>
      <c r="BM137" s="73">
        <v>2</v>
      </c>
      <c r="BN137" s="73">
        <v>1</v>
      </c>
      <c r="BO137" s="73">
        <v>35</v>
      </c>
      <c r="BP137" s="73">
        <v>2</v>
      </c>
      <c r="BQ137" s="73">
        <v>30</v>
      </c>
      <c r="BR137" s="73">
        <v>10</v>
      </c>
      <c r="BS137" s="73">
        <v>39</v>
      </c>
      <c r="BT137" s="73">
        <v>0</v>
      </c>
      <c r="BU137" s="73">
        <f t="shared" si="40"/>
        <v>160259</v>
      </c>
    </row>
    <row r="138" spans="1:73" ht="8.25" customHeight="1" x14ac:dyDescent="0.25">
      <c r="A138" s="60">
        <v>6280</v>
      </c>
      <c r="B138" s="61" t="str">
        <f>IFERROR(INDEX(SCNtoISIC!$F:$F,MATCH($A138,SCNtoISIC!$C:$C,0)),0)</f>
        <v>ISIC 62T63</v>
      </c>
      <c r="C138" s="62" t="s">
        <v>266</v>
      </c>
      <c r="D138" s="73">
        <v>1</v>
      </c>
      <c r="E138" s="73">
        <v>0</v>
      </c>
      <c r="F138" s="73">
        <v>0</v>
      </c>
      <c r="G138" s="73">
        <v>0</v>
      </c>
      <c r="H138" s="73">
        <v>2</v>
      </c>
      <c r="I138" s="73">
        <v>8</v>
      </c>
      <c r="J138" s="73">
        <v>1</v>
      </c>
      <c r="K138" s="73">
        <v>21</v>
      </c>
      <c r="L138" s="73">
        <v>0</v>
      </c>
      <c r="M138" s="73">
        <v>37</v>
      </c>
      <c r="N138" s="73">
        <v>3</v>
      </c>
      <c r="O138" s="73">
        <v>1</v>
      </c>
      <c r="P138" s="73">
        <v>2</v>
      </c>
      <c r="Q138" s="73">
        <v>2</v>
      </c>
      <c r="R138" s="73">
        <v>1</v>
      </c>
      <c r="S138" s="73">
        <v>0</v>
      </c>
      <c r="T138" s="73">
        <v>7</v>
      </c>
      <c r="U138" s="73">
        <v>0</v>
      </c>
      <c r="V138" s="73">
        <v>2</v>
      </c>
      <c r="W138" s="73">
        <v>0</v>
      </c>
      <c r="X138" s="73">
        <v>14</v>
      </c>
      <c r="Y138" s="73">
        <v>12</v>
      </c>
      <c r="Z138" s="73">
        <v>1</v>
      </c>
      <c r="AA138" s="73">
        <v>17</v>
      </c>
      <c r="AB138" s="73">
        <v>6</v>
      </c>
      <c r="AC138" s="74">
        <v>2.4</v>
      </c>
      <c r="AD138" s="74">
        <v>1.6</v>
      </c>
      <c r="AE138" s="73">
        <v>7</v>
      </c>
      <c r="AF138" s="73">
        <v>1</v>
      </c>
      <c r="AG138" s="73">
        <v>7</v>
      </c>
      <c r="AH138" s="73">
        <v>14</v>
      </c>
      <c r="AI138" s="73">
        <v>20</v>
      </c>
      <c r="AJ138" s="73">
        <v>10</v>
      </c>
      <c r="AK138" s="73">
        <v>32</v>
      </c>
      <c r="AL138" s="73">
        <v>6</v>
      </c>
      <c r="AM138" s="73">
        <v>3</v>
      </c>
      <c r="AN138" s="73">
        <v>5</v>
      </c>
      <c r="AO138" s="73">
        <v>4</v>
      </c>
      <c r="AP138" s="74">
        <v>88</v>
      </c>
      <c r="AQ138" s="74">
        <v>44</v>
      </c>
      <c r="AR138" s="73">
        <v>38</v>
      </c>
      <c r="AS138" s="73">
        <v>27</v>
      </c>
      <c r="AT138" s="73">
        <v>1304</v>
      </c>
      <c r="AU138" s="73">
        <v>50</v>
      </c>
      <c r="AV138" s="73">
        <v>0</v>
      </c>
      <c r="AW138" s="73">
        <v>37</v>
      </c>
      <c r="AX138" s="73">
        <v>108</v>
      </c>
      <c r="AY138" s="73">
        <v>3</v>
      </c>
      <c r="AZ138" s="73">
        <v>8</v>
      </c>
      <c r="BA138" s="73">
        <v>27</v>
      </c>
      <c r="BB138" s="73">
        <v>110</v>
      </c>
      <c r="BC138" s="73">
        <v>234</v>
      </c>
      <c r="BD138" s="73">
        <v>123678</v>
      </c>
      <c r="BE138" s="73">
        <v>3216</v>
      </c>
      <c r="BF138" s="73">
        <v>16</v>
      </c>
      <c r="BG138" s="73">
        <v>197</v>
      </c>
      <c r="BH138" s="73">
        <v>2</v>
      </c>
      <c r="BI138" s="73">
        <v>645</v>
      </c>
      <c r="BJ138" s="73">
        <v>19</v>
      </c>
      <c r="BK138" s="73">
        <v>59</v>
      </c>
      <c r="BL138" s="73">
        <v>18</v>
      </c>
      <c r="BM138" s="73">
        <v>2303</v>
      </c>
      <c r="BN138" s="73">
        <v>125</v>
      </c>
      <c r="BO138" s="73">
        <v>17</v>
      </c>
      <c r="BP138" s="73">
        <v>277</v>
      </c>
      <c r="BQ138" s="73">
        <v>0</v>
      </c>
      <c r="BR138" s="73">
        <v>19</v>
      </c>
      <c r="BS138" s="73">
        <v>297</v>
      </c>
      <c r="BT138" s="73">
        <v>0</v>
      </c>
      <c r="BU138" s="73">
        <f t="shared" si="40"/>
        <v>133217</v>
      </c>
    </row>
    <row r="139" spans="1:73" ht="8.25" customHeight="1" x14ac:dyDescent="0.25">
      <c r="A139" s="60">
        <v>6480</v>
      </c>
      <c r="B139" s="61" t="str">
        <f>IFERROR(INDEX(SCNtoISIC!$F:$F,MATCH($A139,SCNtoISIC!$C:$C,0)),0)</f>
        <v>ISIC 64T66</v>
      </c>
      <c r="C139" s="62" t="s">
        <v>267</v>
      </c>
      <c r="D139" s="73">
        <v>449</v>
      </c>
      <c r="E139" s="73">
        <v>181</v>
      </c>
      <c r="F139" s="73">
        <v>24</v>
      </c>
      <c r="G139" s="73">
        <v>25</v>
      </c>
      <c r="H139" s="73">
        <v>302</v>
      </c>
      <c r="I139" s="73">
        <v>124</v>
      </c>
      <c r="J139" s="73">
        <v>26</v>
      </c>
      <c r="K139" s="73">
        <v>300</v>
      </c>
      <c r="L139" s="73">
        <v>93</v>
      </c>
      <c r="M139" s="73">
        <v>256</v>
      </c>
      <c r="N139" s="73">
        <v>104</v>
      </c>
      <c r="O139" s="73">
        <v>14</v>
      </c>
      <c r="P139" s="73">
        <v>46</v>
      </c>
      <c r="Q139" s="73">
        <v>76</v>
      </c>
      <c r="R139" s="73">
        <v>48</v>
      </c>
      <c r="S139" s="73">
        <v>31</v>
      </c>
      <c r="T139" s="73">
        <v>142</v>
      </c>
      <c r="U139" s="73">
        <v>25</v>
      </c>
      <c r="V139" s="73">
        <v>207</v>
      </c>
      <c r="W139" s="73">
        <v>52</v>
      </c>
      <c r="X139" s="73">
        <v>203</v>
      </c>
      <c r="Y139" s="73">
        <v>53</v>
      </c>
      <c r="Z139" s="73">
        <v>36</v>
      </c>
      <c r="AA139" s="73">
        <v>47</v>
      </c>
      <c r="AB139" s="73">
        <v>121</v>
      </c>
      <c r="AC139" s="74">
        <v>73.8</v>
      </c>
      <c r="AD139" s="74">
        <v>49.2</v>
      </c>
      <c r="AE139" s="73">
        <v>135</v>
      </c>
      <c r="AF139" s="73">
        <v>55</v>
      </c>
      <c r="AG139" s="73">
        <v>117</v>
      </c>
      <c r="AH139" s="73">
        <v>49</v>
      </c>
      <c r="AI139" s="73">
        <v>90</v>
      </c>
      <c r="AJ139" s="73">
        <v>149</v>
      </c>
      <c r="AK139" s="73">
        <v>160</v>
      </c>
      <c r="AL139" s="73">
        <v>90</v>
      </c>
      <c r="AM139" s="73">
        <v>44</v>
      </c>
      <c r="AN139" s="73">
        <v>57</v>
      </c>
      <c r="AO139" s="73">
        <v>45</v>
      </c>
      <c r="AP139" s="74">
        <v>302</v>
      </c>
      <c r="AQ139" s="74">
        <v>151</v>
      </c>
      <c r="AR139" s="73">
        <v>122</v>
      </c>
      <c r="AS139" s="73">
        <v>885</v>
      </c>
      <c r="AT139" s="73">
        <v>3606</v>
      </c>
      <c r="AU139" s="73">
        <v>631</v>
      </c>
      <c r="AV139" s="73">
        <v>36</v>
      </c>
      <c r="AW139" s="73">
        <v>46</v>
      </c>
      <c r="AX139" s="73">
        <v>270</v>
      </c>
      <c r="AY139" s="73">
        <v>51</v>
      </c>
      <c r="AZ139" s="73">
        <v>280</v>
      </c>
      <c r="BA139" s="73">
        <v>27</v>
      </c>
      <c r="BB139" s="73">
        <v>74</v>
      </c>
      <c r="BC139" s="73">
        <v>312</v>
      </c>
      <c r="BD139" s="73">
        <v>258</v>
      </c>
      <c r="BE139" s="73">
        <v>565471</v>
      </c>
      <c r="BF139" s="73">
        <v>1028</v>
      </c>
      <c r="BG139" s="73">
        <v>421</v>
      </c>
      <c r="BH139" s="73">
        <v>149</v>
      </c>
      <c r="BI139" s="73">
        <v>89</v>
      </c>
      <c r="BJ139" s="73">
        <v>116</v>
      </c>
      <c r="BK139" s="73">
        <v>397</v>
      </c>
      <c r="BL139" s="73">
        <v>117</v>
      </c>
      <c r="BM139" s="73">
        <v>9995</v>
      </c>
      <c r="BN139" s="73">
        <v>33</v>
      </c>
      <c r="BO139" s="73">
        <v>242</v>
      </c>
      <c r="BP139" s="73">
        <v>15</v>
      </c>
      <c r="BQ139" s="73">
        <v>439</v>
      </c>
      <c r="BR139" s="73">
        <v>41</v>
      </c>
      <c r="BS139" s="73">
        <v>109</v>
      </c>
      <c r="BT139" s="73">
        <v>0</v>
      </c>
      <c r="BU139" s="73">
        <f t="shared" si="40"/>
        <v>589812</v>
      </c>
    </row>
    <row r="140" spans="1:73" ht="8.25" customHeight="1" x14ac:dyDescent="0.25">
      <c r="A140" s="60">
        <v>6800</v>
      </c>
      <c r="B140" s="61" t="str">
        <f>IFERROR(INDEX(SCNtoISIC!$F:$F,MATCH($A140,SCNtoISIC!$C:$C,0)),0)</f>
        <v>ISIC 68</v>
      </c>
      <c r="C140" s="62" t="s">
        <v>268</v>
      </c>
      <c r="D140" s="73">
        <v>34</v>
      </c>
      <c r="E140" s="73">
        <v>19</v>
      </c>
      <c r="F140" s="73">
        <v>8</v>
      </c>
      <c r="G140" s="73">
        <v>55</v>
      </c>
      <c r="H140" s="73">
        <v>471</v>
      </c>
      <c r="I140" s="73">
        <v>2</v>
      </c>
      <c r="J140" s="73">
        <v>1</v>
      </c>
      <c r="K140" s="73">
        <v>53</v>
      </c>
      <c r="L140" s="73">
        <v>87</v>
      </c>
      <c r="M140" s="73">
        <v>733</v>
      </c>
      <c r="N140" s="73">
        <v>205</v>
      </c>
      <c r="O140" s="73">
        <v>8</v>
      </c>
      <c r="P140" s="73">
        <v>366</v>
      </c>
      <c r="Q140" s="73">
        <v>82</v>
      </c>
      <c r="R140" s="73">
        <v>31</v>
      </c>
      <c r="S140" s="73">
        <v>704</v>
      </c>
      <c r="T140" s="73">
        <v>1597</v>
      </c>
      <c r="U140" s="73">
        <v>990</v>
      </c>
      <c r="V140" s="73">
        <v>253</v>
      </c>
      <c r="W140" s="73">
        <v>87</v>
      </c>
      <c r="X140" s="73">
        <v>2293</v>
      </c>
      <c r="Y140" s="73">
        <v>1100</v>
      </c>
      <c r="Z140" s="73">
        <v>35</v>
      </c>
      <c r="AA140" s="73">
        <v>454</v>
      </c>
      <c r="AB140" s="73">
        <v>1795</v>
      </c>
      <c r="AC140" s="74">
        <v>630.6</v>
      </c>
      <c r="AD140" s="74">
        <v>420.40000000000003</v>
      </c>
      <c r="AE140" s="73">
        <v>1993</v>
      </c>
      <c r="AF140" s="73">
        <v>2298</v>
      </c>
      <c r="AG140" s="73">
        <v>1348</v>
      </c>
      <c r="AH140" s="73">
        <v>76</v>
      </c>
      <c r="AI140" s="73">
        <v>941</v>
      </c>
      <c r="AJ140" s="73">
        <v>309</v>
      </c>
      <c r="AK140" s="73">
        <v>78</v>
      </c>
      <c r="AL140" s="73">
        <v>732</v>
      </c>
      <c r="AM140" s="73">
        <v>158</v>
      </c>
      <c r="AN140" s="73">
        <v>285</v>
      </c>
      <c r="AO140" s="73">
        <v>30</v>
      </c>
      <c r="AP140" s="74">
        <v>2414.6666666666665</v>
      </c>
      <c r="AQ140" s="74">
        <v>1207.3333333333333</v>
      </c>
      <c r="AR140" s="73">
        <v>578</v>
      </c>
      <c r="AS140" s="73">
        <v>1569</v>
      </c>
      <c r="AT140" s="73">
        <v>3782</v>
      </c>
      <c r="AU140" s="73">
        <v>1910</v>
      </c>
      <c r="AV140" s="73">
        <v>498</v>
      </c>
      <c r="AW140" s="73">
        <v>435</v>
      </c>
      <c r="AX140" s="73">
        <v>986</v>
      </c>
      <c r="AY140" s="73">
        <v>222</v>
      </c>
      <c r="AZ140" s="73">
        <v>1496</v>
      </c>
      <c r="BA140" s="73">
        <v>180</v>
      </c>
      <c r="BB140" s="73">
        <v>93</v>
      </c>
      <c r="BC140" s="73">
        <v>1222</v>
      </c>
      <c r="BD140" s="73">
        <v>406</v>
      </c>
      <c r="BE140" s="73">
        <v>8070</v>
      </c>
      <c r="BF140" s="73">
        <v>546135</v>
      </c>
      <c r="BG140" s="73">
        <v>580</v>
      </c>
      <c r="BH140" s="73">
        <v>1107</v>
      </c>
      <c r="BI140" s="73">
        <v>336</v>
      </c>
      <c r="BJ140" s="73">
        <v>2247</v>
      </c>
      <c r="BK140" s="73">
        <v>1506</v>
      </c>
      <c r="BL140" s="73">
        <v>43</v>
      </c>
      <c r="BM140" s="73">
        <v>1750</v>
      </c>
      <c r="BN140" s="73">
        <v>117</v>
      </c>
      <c r="BO140" s="73">
        <v>315</v>
      </c>
      <c r="BP140" s="73">
        <v>1</v>
      </c>
      <c r="BQ140" s="73">
        <v>705</v>
      </c>
      <c r="BR140" s="73">
        <v>491</v>
      </c>
      <c r="BS140" s="73">
        <v>458</v>
      </c>
      <c r="BT140" s="73">
        <v>0</v>
      </c>
      <c r="BU140" s="73">
        <f t="shared" si="40"/>
        <v>601622</v>
      </c>
    </row>
    <row r="141" spans="1:73" ht="8.25" customHeight="1" x14ac:dyDescent="0.25">
      <c r="A141" s="60">
        <v>6980</v>
      </c>
      <c r="B141" s="61" t="str">
        <f>IFERROR(INDEX(SCNtoISIC!$F:$F,MATCH($A141,SCNtoISIC!$C:$C,0)),0)</f>
        <v>ISIC 69T82</v>
      </c>
      <c r="C141" s="43" t="s">
        <v>269</v>
      </c>
      <c r="D141" s="75">
        <v>0</v>
      </c>
      <c r="E141" s="75">
        <v>0</v>
      </c>
      <c r="F141" s="75">
        <v>0</v>
      </c>
      <c r="G141" s="75">
        <v>3</v>
      </c>
      <c r="H141" s="75">
        <v>34</v>
      </c>
      <c r="I141" s="75">
        <v>1</v>
      </c>
      <c r="J141" s="75">
        <v>3</v>
      </c>
      <c r="K141" s="75">
        <v>26</v>
      </c>
      <c r="L141" s="75">
        <v>3</v>
      </c>
      <c r="M141" s="75">
        <v>19</v>
      </c>
      <c r="N141" s="75">
        <v>7</v>
      </c>
      <c r="O141" s="75">
        <v>5</v>
      </c>
      <c r="P141" s="75">
        <v>3</v>
      </c>
      <c r="Q141" s="75">
        <v>4</v>
      </c>
      <c r="R141" s="75">
        <v>2</v>
      </c>
      <c r="S141" s="75">
        <v>1</v>
      </c>
      <c r="T141" s="75">
        <v>11</v>
      </c>
      <c r="U141" s="75">
        <v>1</v>
      </c>
      <c r="V141" s="75">
        <v>167</v>
      </c>
      <c r="W141" s="75">
        <v>4</v>
      </c>
      <c r="X141" s="75">
        <v>22</v>
      </c>
      <c r="Y141" s="75">
        <v>7</v>
      </c>
      <c r="Z141" s="75">
        <v>3</v>
      </c>
      <c r="AA141" s="75">
        <v>10</v>
      </c>
      <c r="AB141" s="75">
        <v>26</v>
      </c>
      <c r="AC141" s="74">
        <v>4.8</v>
      </c>
      <c r="AD141" s="74">
        <v>3.2</v>
      </c>
      <c r="AE141" s="75">
        <v>5</v>
      </c>
      <c r="AF141" s="75">
        <v>7</v>
      </c>
      <c r="AG141" s="75">
        <v>11</v>
      </c>
      <c r="AH141" s="75">
        <v>48</v>
      </c>
      <c r="AI141" s="75">
        <v>9</v>
      </c>
      <c r="AJ141" s="75">
        <v>56</v>
      </c>
      <c r="AK141" s="75">
        <v>55</v>
      </c>
      <c r="AL141" s="75">
        <v>24</v>
      </c>
      <c r="AM141" s="75">
        <v>6</v>
      </c>
      <c r="AN141" s="75">
        <v>4</v>
      </c>
      <c r="AO141" s="75">
        <v>0</v>
      </c>
      <c r="AP141" s="74">
        <v>22</v>
      </c>
      <c r="AQ141" s="74">
        <v>11</v>
      </c>
      <c r="AR141" s="75">
        <v>59</v>
      </c>
      <c r="AS141" s="75">
        <v>121</v>
      </c>
      <c r="AT141" s="75">
        <v>2225</v>
      </c>
      <c r="AU141" s="75">
        <v>72</v>
      </c>
      <c r="AV141" s="75">
        <v>1</v>
      </c>
      <c r="AW141" s="75">
        <v>15</v>
      </c>
      <c r="AX141" s="75">
        <v>44</v>
      </c>
      <c r="AY141" s="75">
        <v>1</v>
      </c>
      <c r="AZ141" s="75">
        <v>12</v>
      </c>
      <c r="BA141" s="75">
        <v>3</v>
      </c>
      <c r="BB141" s="75">
        <v>27</v>
      </c>
      <c r="BC141" s="75">
        <v>60</v>
      </c>
      <c r="BD141" s="75">
        <v>170</v>
      </c>
      <c r="BE141" s="75">
        <v>713</v>
      </c>
      <c r="BF141" s="75">
        <v>48</v>
      </c>
      <c r="BG141" s="75">
        <v>188766</v>
      </c>
      <c r="BH141" s="75">
        <v>113</v>
      </c>
      <c r="BI141" s="75">
        <v>17</v>
      </c>
      <c r="BJ141" s="75">
        <v>8</v>
      </c>
      <c r="BK141" s="75">
        <v>53</v>
      </c>
      <c r="BL141" s="75">
        <v>19</v>
      </c>
      <c r="BM141" s="75">
        <v>6131</v>
      </c>
      <c r="BN141" s="75">
        <v>96</v>
      </c>
      <c r="BO141" s="75">
        <v>35</v>
      </c>
      <c r="BP141" s="75">
        <v>10</v>
      </c>
      <c r="BQ141" s="75">
        <v>21</v>
      </c>
      <c r="BR141" s="75">
        <v>34</v>
      </c>
      <c r="BS141" s="75">
        <v>108</v>
      </c>
      <c r="BT141" s="75">
        <v>0</v>
      </c>
      <c r="BU141" s="75">
        <f t="shared" si="40"/>
        <v>199610</v>
      </c>
    </row>
    <row r="142" spans="1:73" ht="8.25" customHeight="1" x14ac:dyDescent="0.25">
      <c r="A142" s="60">
        <v>7180</v>
      </c>
      <c r="B142" s="61" t="str">
        <f>IFERROR(INDEX(SCNtoISIC!$F:$F,MATCH($A142,SCNtoISIC!$C:$C,0)),0)</f>
        <v>ISIC 69T82</v>
      </c>
      <c r="C142" s="43" t="s">
        <v>270</v>
      </c>
      <c r="D142" s="75">
        <v>79</v>
      </c>
      <c r="E142" s="75">
        <v>2</v>
      </c>
      <c r="F142" s="75">
        <v>0</v>
      </c>
      <c r="G142" s="75">
        <v>13</v>
      </c>
      <c r="H142" s="75">
        <v>315</v>
      </c>
      <c r="I142" s="75">
        <v>255</v>
      </c>
      <c r="J142" s="75">
        <v>36</v>
      </c>
      <c r="K142" s="75">
        <v>419</v>
      </c>
      <c r="L142" s="75">
        <v>72</v>
      </c>
      <c r="M142" s="75">
        <v>337</v>
      </c>
      <c r="N142" s="75">
        <v>65</v>
      </c>
      <c r="O142" s="75">
        <v>83</v>
      </c>
      <c r="P142" s="75">
        <v>36</v>
      </c>
      <c r="Q142" s="75">
        <v>90</v>
      </c>
      <c r="R142" s="75">
        <v>223</v>
      </c>
      <c r="S142" s="75">
        <v>44</v>
      </c>
      <c r="T142" s="75">
        <v>262</v>
      </c>
      <c r="U142" s="75">
        <v>36</v>
      </c>
      <c r="V142" s="75">
        <v>22</v>
      </c>
      <c r="W142" s="75">
        <v>34</v>
      </c>
      <c r="X142" s="75">
        <v>498</v>
      </c>
      <c r="Y142" s="75">
        <v>899</v>
      </c>
      <c r="Z142" s="75">
        <v>396</v>
      </c>
      <c r="AA142" s="75">
        <v>1115</v>
      </c>
      <c r="AB142" s="75">
        <v>363</v>
      </c>
      <c r="AC142" s="74">
        <v>148.19999999999999</v>
      </c>
      <c r="AD142" s="74">
        <v>98.800000000000011</v>
      </c>
      <c r="AE142" s="75">
        <v>258</v>
      </c>
      <c r="AF142" s="75">
        <v>125</v>
      </c>
      <c r="AG142" s="75">
        <v>151</v>
      </c>
      <c r="AH142" s="75">
        <v>1008</v>
      </c>
      <c r="AI142" s="75">
        <v>789</v>
      </c>
      <c r="AJ142" s="75">
        <v>2244</v>
      </c>
      <c r="AK142" s="75">
        <v>1272</v>
      </c>
      <c r="AL142" s="75">
        <v>422</v>
      </c>
      <c r="AM142" s="75">
        <v>454</v>
      </c>
      <c r="AN142" s="75">
        <v>131</v>
      </c>
      <c r="AO142" s="75">
        <v>61</v>
      </c>
      <c r="AP142" s="74">
        <v>484</v>
      </c>
      <c r="AQ142" s="74">
        <v>242</v>
      </c>
      <c r="AR142" s="75">
        <v>73</v>
      </c>
      <c r="AS142" s="75">
        <v>541</v>
      </c>
      <c r="AT142" s="75">
        <v>928</v>
      </c>
      <c r="AU142" s="75">
        <v>47</v>
      </c>
      <c r="AV142" s="75">
        <v>0</v>
      </c>
      <c r="AW142" s="75">
        <v>0</v>
      </c>
      <c r="AX142" s="75">
        <v>836</v>
      </c>
      <c r="AY142" s="75">
        <v>1</v>
      </c>
      <c r="AZ142" s="75">
        <v>0</v>
      </c>
      <c r="BA142" s="75">
        <v>30</v>
      </c>
      <c r="BB142" s="75">
        <v>0</v>
      </c>
      <c r="BC142" s="75">
        <v>262</v>
      </c>
      <c r="BD142" s="75">
        <v>1122</v>
      </c>
      <c r="BE142" s="75">
        <v>182</v>
      </c>
      <c r="BF142" s="75">
        <v>2</v>
      </c>
      <c r="BG142" s="75">
        <v>0</v>
      </c>
      <c r="BH142" s="75">
        <v>70315</v>
      </c>
      <c r="BI142" s="75">
        <v>0</v>
      </c>
      <c r="BJ142" s="75">
        <v>87</v>
      </c>
      <c r="BK142" s="75">
        <v>59</v>
      </c>
      <c r="BL142" s="75">
        <v>0</v>
      </c>
      <c r="BM142" s="75">
        <v>12877</v>
      </c>
      <c r="BN142" s="75">
        <v>19095</v>
      </c>
      <c r="BO142" s="75">
        <v>1043</v>
      </c>
      <c r="BP142" s="75">
        <v>1953</v>
      </c>
      <c r="BQ142" s="75">
        <v>87</v>
      </c>
      <c r="BR142" s="75">
        <v>0</v>
      </c>
      <c r="BS142" s="75">
        <v>0</v>
      </c>
      <c r="BT142" s="75">
        <v>0</v>
      </c>
      <c r="BU142" s="75">
        <f t="shared" si="40"/>
        <v>123122</v>
      </c>
    </row>
    <row r="143" spans="1:73" ht="8.25" customHeight="1" x14ac:dyDescent="0.25">
      <c r="A143" s="60">
        <v>7380</v>
      </c>
      <c r="B143" s="61" t="str">
        <f>IFERROR(INDEX(SCNtoISIC!$F:$F,MATCH($A143,SCNtoISIC!$C:$C,0)),0)</f>
        <v>ISIC 69T82</v>
      </c>
      <c r="C143" s="43" t="s">
        <v>271</v>
      </c>
      <c r="D143" s="75">
        <v>0</v>
      </c>
      <c r="E143" s="75">
        <v>8</v>
      </c>
      <c r="F143" s="75">
        <v>2</v>
      </c>
      <c r="G143" s="75">
        <v>1</v>
      </c>
      <c r="H143" s="75">
        <v>11</v>
      </c>
      <c r="I143" s="75">
        <v>0</v>
      </c>
      <c r="J143" s="75">
        <v>0</v>
      </c>
      <c r="K143" s="75">
        <v>45</v>
      </c>
      <c r="L143" s="75">
        <v>3</v>
      </c>
      <c r="M143" s="75">
        <v>71</v>
      </c>
      <c r="N143" s="75">
        <v>111</v>
      </c>
      <c r="O143" s="75">
        <v>5</v>
      </c>
      <c r="P143" s="75">
        <v>4</v>
      </c>
      <c r="Q143" s="75">
        <v>11</v>
      </c>
      <c r="R143" s="75">
        <v>18</v>
      </c>
      <c r="S143" s="75">
        <v>1</v>
      </c>
      <c r="T143" s="75">
        <v>11</v>
      </c>
      <c r="U143" s="75">
        <v>1</v>
      </c>
      <c r="V143" s="75">
        <v>4</v>
      </c>
      <c r="W143" s="75">
        <v>2</v>
      </c>
      <c r="X143" s="75">
        <v>4</v>
      </c>
      <c r="Y143" s="75">
        <v>10</v>
      </c>
      <c r="Z143" s="75">
        <v>26</v>
      </c>
      <c r="AA143" s="75">
        <v>39</v>
      </c>
      <c r="AB143" s="75">
        <v>10</v>
      </c>
      <c r="AC143" s="74">
        <v>3.5999999999999996</v>
      </c>
      <c r="AD143" s="74">
        <v>2.4000000000000004</v>
      </c>
      <c r="AE143" s="75">
        <v>4</v>
      </c>
      <c r="AF143" s="75">
        <v>0</v>
      </c>
      <c r="AG143" s="75">
        <v>10</v>
      </c>
      <c r="AH143" s="75">
        <v>29</v>
      </c>
      <c r="AI143" s="75">
        <v>12</v>
      </c>
      <c r="AJ143" s="75">
        <v>10</v>
      </c>
      <c r="AK143" s="75">
        <v>91</v>
      </c>
      <c r="AL143" s="75">
        <v>2</v>
      </c>
      <c r="AM143" s="75">
        <v>6</v>
      </c>
      <c r="AN143" s="75">
        <v>9</v>
      </c>
      <c r="AO143" s="75">
        <v>2</v>
      </c>
      <c r="AP143" s="74">
        <v>48</v>
      </c>
      <c r="AQ143" s="74">
        <v>24</v>
      </c>
      <c r="AR143" s="75">
        <v>4</v>
      </c>
      <c r="AS143" s="75">
        <v>39</v>
      </c>
      <c r="AT143" s="75">
        <v>600</v>
      </c>
      <c r="AU143" s="75">
        <v>11709</v>
      </c>
      <c r="AV143" s="75">
        <v>1</v>
      </c>
      <c r="AW143" s="75">
        <v>5</v>
      </c>
      <c r="AX143" s="75">
        <v>57</v>
      </c>
      <c r="AY143" s="75">
        <v>7</v>
      </c>
      <c r="AZ143" s="75">
        <v>15</v>
      </c>
      <c r="BA143" s="75">
        <v>26</v>
      </c>
      <c r="BB143" s="75">
        <v>39</v>
      </c>
      <c r="BC143" s="75">
        <v>74</v>
      </c>
      <c r="BD143" s="75">
        <v>33</v>
      </c>
      <c r="BE143" s="75">
        <v>255</v>
      </c>
      <c r="BF143" s="75">
        <v>20</v>
      </c>
      <c r="BG143" s="75">
        <v>93</v>
      </c>
      <c r="BH143" s="75">
        <v>8</v>
      </c>
      <c r="BI143" s="75">
        <v>94073</v>
      </c>
      <c r="BJ143" s="75">
        <v>18</v>
      </c>
      <c r="BK143" s="75">
        <v>29</v>
      </c>
      <c r="BL143" s="75">
        <v>2</v>
      </c>
      <c r="BM143" s="75">
        <v>8224</v>
      </c>
      <c r="BN143" s="75">
        <v>38</v>
      </c>
      <c r="BO143" s="75">
        <v>52</v>
      </c>
      <c r="BP143" s="75">
        <v>24</v>
      </c>
      <c r="BQ143" s="75">
        <v>1</v>
      </c>
      <c r="BR143" s="75">
        <v>2502</v>
      </c>
      <c r="BS143" s="75">
        <v>32</v>
      </c>
      <c r="BT143" s="75">
        <v>0</v>
      </c>
      <c r="BU143" s="75">
        <f t="shared" si="40"/>
        <v>118631</v>
      </c>
    </row>
    <row r="144" spans="1:73" ht="8.25" customHeight="1" x14ac:dyDescent="0.25">
      <c r="A144" s="60">
        <v>7700</v>
      </c>
      <c r="B144" s="61" t="str">
        <f>IFERROR(INDEX(SCNtoISIC!$F:$F,MATCH($A144,SCNtoISIC!$C:$C,0)),0)</f>
        <v>ISIC 69T82</v>
      </c>
      <c r="C144" s="43" t="s">
        <v>272</v>
      </c>
      <c r="D144" s="75">
        <v>353</v>
      </c>
      <c r="E144" s="75">
        <v>51</v>
      </c>
      <c r="F144" s="75">
        <v>71</v>
      </c>
      <c r="G144" s="75">
        <v>198</v>
      </c>
      <c r="H144" s="75">
        <v>10122</v>
      </c>
      <c r="I144" s="75">
        <v>1094</v>
      </c>
      <c r="J144" s="75">
        <v>268</v>
      </c>
      <c r="K144" s="75">
        <v>367</v>
      </c>
      <c r="L144" s="75">
        <v>314</v>
      </c>
      <c r="M144" s="75">
        <v>1159</v>
      </c>
      <c r="N144" s="75">
        <v>399</v>
      </c>
      <c r="O144" s="75">
        <v>48</v>
      </c>
      <c r="P144" s="75">
        <v>50</v>
      </c>
      <c r="Q144" s="75">
        <v>115</v>
      </c>
      <c r="R144" s="75">
        <v>79</v>
      </c>
      <c r="S144" s="75">
        <v>114</v>
      </c>
      <c r="T144" s="75">
        <v>695</v>
      </c>
      <c r="U144" s="75">
        <v>142</v>
      </c>
      <c r="V144" s="75">
        <v>470</v>
      </c>
      <c r="W144" s="75">
        <v>62</v>
      </c>
      <c r="X144" s="75">
        <v>427</v>
      </c>
      <c r="Y144" s="75">
        <v>519</v>
      </c>
      <c r="Z144" s="75">
        <v>95</v>
      </c>
      <c r="AA144" s="75">
        <v>205</v>
      </c>
      <c r="AB144" s="75">
        <v>655</v>
      </c>
      <c r="AC144" s="74">
        <v>216.6</v>
      </c>
      <c r="AD144" s="74">
        <v>144.4</v>
      </c>
      <c r="AE144" s="75">
        <v>463</v>
      </c>
      <c r="AF144" s="75">
        <v>212</v>
      </c>
      <c r="AG144" s="75">
        <v>722</v>
      </c>
      <c r="AH144" s="75">
        <v>688</v>
      </c>
      <c r="AI144" s="75">
        <v>240</v>
      </c>
      <c r="AJ144" s="75">
        <v>710</v>
      </c>
      <c r="AK144" s="75">
        <v>1903</v>
      </c>
      <c r="AL144" s="75">
        <v>544</v>
      </c>
      <c r="AM144" s="75">
        <v>760</v>
      </c>
      <c r="AN144" s="75">
        <v>246</v>
      </c>
      <c r="AO144" s="75">
        <v>368</v>
      </c>
      <c r="AP144" s="74">
        <v>589.33333333333326</v>
      </c>
      <c r="AQ144" s="74">
        <v>294.66666666666663</v>
      </c>
      <c r="AR144" s="75">
        <v>1217</v>
      </c>
      <c r="AS144" s="75">
        <v>5570</v>
      </c>
      <c r="AT144" s="75">
        <v>12342</v>
      </c>
      <c r="AU144" s="75">
        <v>3600</v>
      </c>
      <c r="AV144" s="75">
        <v>848</v>
      </c>
      <c r="AW144" s="75">
        <v>2558</v>
      </c>
      <c r="AX144" s="75">
        <v>1733</v>
      </c>
      <c r="AY144" s="75">
        <v>130</v>
      </c>
      <c r="AZ144" s="75">
        <v>1796</v>
      </c>
      <c r="BA144" s="75">
        <v>945</v>
      </c>
      <c r="BB144" s="75">
        <v>1256</v>
      </c>
      <c r="BC144" s="75">
        <v>5116</v>
      </c>
      <c r="BD144" s="75">
        <v>2765</v>
      </c>
      <c r="BE144" s="75">
        <v>2143</v>
      </c>
      <c r="BF144" s="75">
        <v>207</v>
      </c>
      <c r="BG144" s="75">
        <v>701</v>
      </c>
      <c r="BH144" s="75">
        <v>930</v>
      </c>
      <c r="BI144" s="75">
        <v>247</v>
      </c>
      <c r="BJ144" s="75">
        <v>42170</v>
      </c>
      <c r="BK144" s="75">
        <v>895</v>
      </c>
      <c r="BL144" s="75">
        <v>256</v>
      </c>
      <c r="BM144" s="75">
        <v>1088</v>
      </c>
      <c r="BN144" s="75">
        <v>656</v>
      </c>
      <c r="BO144" s="75">
        <v>2222</v>
      </c>
      <c r="BP144" s="75">
        <v>871</v>
      </c>
      <c r="BQ144" s="75">
        <v>695</v>
      </c>
      <c r="BR144" s="75">
        <v>496</v>
      </c>
      <c r="BS144" s="75">
        <v>218</v>
      </c>
      <c r="BT144" s="75">
        <v>0</v>
      </c>
      <c r="BU144" s="75">
        <f t="shared" si="40"/>
        <v>119844</v>
      </c>
    </row>
    <row r="145" spans="1:73" ht="8.25" customHeight="1" x14ac:dyDescent="0.25">
      <c r="A145" s="60">
        <v>7880</v>
      </c>
      <c r="B145" s="61" t="str">
        <f>IFERROR(INDEX(SCNtoISIC!$F:$F,MATCH($A145,SCNtoISIC!$C:$C,0)),0)</f>
        <v>ISIC 69T82</v>
      </c>
      <c r="C145" s="43" t="s">
        <v>273</v>
      </c>
      <c r="D145" s="75">
        <v>1</v>
      </c>
      <c r="E145" s="75">
        <v>1</v>
      </c>
      <c r="F145" s="75">
        <v>1</v>
      </c>
      <c r="G145" s="75">
        <v>2</v>
      </c>
      <c r="H145" s="75">
        <v>20</v>
      </c>
      <c r="I145" s="75">
        <v>30</v>
      </c>
      <c r="J145" s="75">
        <v>16</v>
      </c>
      <c r="K145" s="75">
        <v>41</v>
      </c>
      <c r="L145" s="75">
        <v>19</v>
      </c>
      <c r="M145" s="75">
        <v>41</v>
      </c>
      <c r="N145" s="75">
        <v>36</v>
      </c>
      <c r="O145" s="75">
        <v>11</v>
      </c>
      <c r="P145" s="75">
        <v>6</v>
      </c>
      <c r="Q145" s="75">
        <v>11</v>
      </c>
      <c r="R145" s="75">
        <v>17</v>
      </c>
      <c r="S145" s="75">
        <v>1</v>
      </c>
      <c r="T145" s="75">
        <v>26</v>
      </c>
      <c r="U145" s="75">
        <v>1</v>
      </c>
      <c r="V145" s="75">
        <v>9</v>
      </c>
      <c r="W145" s="75">
        <v>19</v>
      </c>
      <c r="X145" s="75">
        <v>16</v>
      </c>
      <c r="Y145" s="75">
        <v>30</v>
      </c>
      <c r="Z145" s="75">
        <v>10</v>
      </c>
      <c r="AA145" s="75">
        <v>40</v>
      </c>
      <c r="AB145" s="75">
        <v>24</v>
      </c>
      <c r="AC145" s="74">
        <v>14.399999999999999</v>
      </c>
      <c r="AD145" s="74">
        <v>9.6000000000000014</v>
      </c>
      <c r="AE145" s="75">
        <v>24</v>
      </c>
      <c r="AF145" s="75">
        <v>34</v>
      </c>
      <c r="AG145" s="75">
        <v>40</v>
      </c>
      <c r="AH145" s="75">
        <v>13</v>
      </c>
      <c r="AI145" s="75">
        <v>38</v>
      </c>
      <c r="AJ145" s="75">
        <v>108</v>
      </c>
      <c r="AK145" s="75">
        <v>59</v>
      </c>
      <c r="AL145" s="75">
        <v>8</v>
      </c>
      <c r="AM145" s="75">
        <v>7</v>
      </c>
      <c r="AN145" s="75">
        <v>10</v>
      </c>
      <c r="AO145" s="75">
        <v>13</v>
      </c>
      <c r="AP145" s="74">
        <v>28.666666666666664</v>
      </c>
      <c r="AQ145" s="74">
        <v>14.333333333333332</v>
      </c>
      <c r="AR145" s="75">
        <v>11</v>
      </c>
      <c r="AS145" s="75">
        <v>70</v>
      </c>
      <c r="AT145" s="75">
        <v>876</v>
      </c>
      <c r="AU145" s="75">
        <v>82</v>
      </c>
      <c r="AV145" s="75">
        <v>0</v>
      </c>
      <c r="AW145" s="75">
        <v>40</v>
      </c>
      <c r="AX145" s="75">
        <v>75</v>
      </c>
      <c r="AY145" s="75">
        <v>17</v>
      </c>
      <c r="AZ145" s="75">
        <v>25</v>
      </c>
      <c r="BA145" s="75">
        <v>8</v>
      </c>
      <c r="BB145" s="75">
        <v>28</v>
      </c>
      <c r="BC145" s="75">
        <v>1492</v>
      </c>
      <c r="BD145" s="75">
        <v>257</v>
      </c>
      <c r="BE145" s="75">
        <v>819</v>
      </c>
      <c r="BF145" s="75">
        <v>43</v>
      </c>
      <c r="BG145" s="75">
        <v>174</v>
      </c>
      <c r="BH145" s="75">
        <v>16</v>
      </c>
      <c r="BI145" s="75">
        <v>10</v>
      </c>
      <c r="BJ145" s="75">
        <v>11</v>
      </c>
      <c r="BK145" s="75">
        <v>207265</v>
      </c>
      <c r="BL145" s="75">
        <v>11</v>
      </c>
      <c r="BM145" s="75">
        <v>936</v>
      </c>
      <c r="BN145" s="75">
        <v>659</v>
      </c>
      <c r="BO145" s="75">
        <v>185</v>
      </c>
      <c r="BP145" s="75">
        <v>326</v>
      </c>
      <c r="BQ145" s="75">
        <v>208</v>
      </c>
      <c r="BR145" s="75">
        <v>22</v>
      </c>
      <c r="BS145" s="75">
        <v>246</v>
      </c>
      <c r="BT145" s="75">
        <v>0</v>
      </c>
      <c r="BU145" s="75">
        <f t="shared" si="40"/>
        <v>214762</v>
      </c>
    </row>
    <row r="146" spans="1:73" ht="8.25" customHeight="1" x14ac:dyDescent="0.25">
      <c r="A146" s="60">
        <v>8000</v>
      </c>
      <c r="B146" s="61" t="str">
        <f>IFERROR(INDEX(SCNtoISIC!$F:$F,MATCH($A146,SCNtoISIC!$C:$C,0)),0)</f>
        <v>ISIC 69T82</v>
      </c>
      <c r="C146" s="62" t="s">
        <v>274</v>
      </c>
      <c r="D146" s="73">
        <v>0</v>
      </c>
      <c r="E146" s="73">
        <v>0</v>
      </c>
      <c r="F146" s="73">
        <v>0</v>
      </c>
      <c r="G146" s="73">
        <v>0</v>
      </c>
      <c r="H146" s="73">
        <v>0</v>
      </c>
      <c r="I146" s="73">
        <v>0</v>
      </c>
      <c r="J146" s="73">
        <v>0</v>
      </c>
      <c r="K146" s="73">
        <v>0</v>
      </c>
      <c r="L146" s="73">
        <v>0</v>
      </c>
      <c r="M146" s="73">
        <v>0</v>
      </c>
      <c r="N146" s="73">
        <v>0</v>
      </c>
      <c r="O146" s="73">
        <v>0</v>
      </c>
      <c r="P146" s="73">
        <v>0</v>
      </c>
      <c r="Q146" s="73">
        <v>0</v>
      </c>
      <c r="R146" s="73">
        <v>0</v>
      </c>
      <c r="S146" s="73">
        <v>0</v>
      </c>
      <c r="T146" s="73">
        <v>0</v>
      </c>
      <c r="U146" s="73">
        <v>0</v>
      </c>
      <c r="V146" s="73">
        <v>0</v>
      </c>
      <c r="W146" s="73">
        <v>0</v>
      </c>
      <c r="X146" s="73">
        <v>0</v>
      </c>
      <c r="Y146" s="73">
        <v>0</v>
      </c>
      <c r="Z146" s="73">
        <v>0</v>
      </c>
      <c r="AA146" s="73">
        <v>0</v>
      </c>
      <c r="AB146" s="73">
        <v>0</v>
      </c>
      <c r="AC146" s="74">
        <v>0</v>
      </c>
      <c r="AD146" s="74">
        <v>0</v>
      </c>
      <c r="AE146" s="73">
        <v>0</v>
      </c>
      <c r="AF146" s="73">
        <v>0</v>
      </c>
      <c r="AG146" s="73">
        <v>0</v>
      </c>
      <c r="AH146" s="73">
        <v>0</v>
      </c>
      <c r="AI146" s="73">
        <v>0</v>
      </c>
      <c r="AJ146" s="73">
        <v>0</v>
      </c>
      <c r="AK146" s="73">
        <v>0</v>
      </c>
      <c r="AL146" s="73">
        <v>0</v>
      </c>
      <c r="AM146" s="73">
        <v>0</v>
      </c>
      <c r="AN146" s="73">
        <v>0</v>
      </c>
      <c r="AO146" s="73">
        <v>0</v>
      </c>
      <c r="AP146" s="74">
        <v>0</v>
      </c>
      <c r="AQ146" s="74">
        <v>0</v>
      </c>
      <c r="AR146" s="73">
        <v>0</v>
      </c>
      <c r="AS146" s="73">
        <v>0</v>
      </c>
      <c r="AT146" s="73">
        <v>0</v>
      </c>
      <c r="AU146" s="73">
        <v>0</v>
      </c>
      <c r="AV146" s="73">
        <v>0</v>
      </c>
      <c r="AW146" s="73">
        <v>0</v>
      </c>
      <c r="AX146" s="73">
        <v>0</v>
      </c>
      <c r="AY146" s="73">
        <v>0</v>
      </c>
      <c r="AZ146" s="73">
        <v>0</v>
      </c>
      <c r="BA146" s="73">
        <v>0</v>
      </c>
      <c r="BB146" s="73">
        <v>0</v>
      </c>
      <c r="BC146" s="73">
        <v>0</v>
      </c>
      <c r="BD146" s="73">
        <v>0</v>
      </c>
      <c r="BE146" s="73">
        <v>0</v>
      </c>
      <c r="BF146" s="73">
        <v>0</v>
      </c>
      <c r="BG146" s="73">
        <v>0</v>
      </c>
      <c r="BH146" s="73">
        <v>0</v>
      </c>
      <c r="BI146" s="73">
        <v>0</v>
      </c>
      <c r="BJ146" s="73">
        <v>0</v>
      </c>
      <c r="BK146" s="73">
        <v>0</v>
      </c>
      <c r="BL146" s="73">
        <v>39816</v>
      </c>
      <c r="BM146" s="73">
        <v>0</v>
      </c>
      <c r="BN146" s="73">
        <v>0</v>
      </c>
      <c r="BO146" s="73">
        <v>0</v>
      </c>
      <c r="BP146" s="73">
        <v>0</v>
      </c>
      <c r="BQ146" s="73">
        <v>0</v>
      </c>
      <c r="BR146" s="73">
        <v>0</v>
      </c>
      <c r="BS146" s="73">
        <v>0</v>
      </c>
      <c r="BT146" s="73">
        <v>0</v>
      </c>
      <c r="BU146" s="73">
        <f t="shared" si="40"/>
        <v>39816</v>
      </c>
    </row>
    <row r="147" spans="1:73" ht="8.25" customHeight="1" x14ac:dyDescent="0.25">
      <c r="A147" s="60">
        <v>8400</v>
      </c>
      <c r="B147" s="61" t="str">
        <f>IFERROR(INDEX(SCNtoISIC!$F:$F,MATCH($A147,SCNtoISIC!$C:$C,0)),0)</f>
        <v>ISIC 84</v>
      </c>
      <c r="C147" s="62" t="s">
        <v>275</v>
      </c>
      <c r="D147" s="73">
        <v>0</v>
      </c>
      <c r="E147" s="73">
        <v>0</v>
      </c>
      <c r="F147" s="73">
        <v>0</v>
      </c>
      <c r="G147" s="73">
        <v>0</v>
      </c>
      <c r="H147" s="73">
        <v>0</v>
      </c>
      <c r="I147" s="73">
        <v>0</v>
      </c>
      <c r="J147" s="73">
        <v>0</v>
      </c>
      <c r="K147" s="73">
        <v>0</v>
      </c>
      <c r="L147" s="73">
        <v>0</v>
      </c>
      <c r="M147" s="73">
        <v>0</v>
      </c>
      <c r="N147" s="73">
        <v>0</v>
      </c>
      <c r="O147" s="73">
        <v>0</v>
      </c>
      <c r="P147" s="73">
        <v>0</v>
      </c>
      <c r="Q147" s="73">
        <v>0</v>
      </c>
      <c r="R147" s="73">
        <v>0</v>
      </c>
      <c r="S147" s="73">
        <v>0</v>
      </c>
      <c r="T147" s="73">
        <v>0</v>
      </c>
      <c r="U147" s="73">
        <v>0</v>
      </c>
      <c r="V147" s="73">
        <v>0</v>
      </c>
      <c r="W147" s="73">
        <v>0</v>
      </c>
      <c r="X147" s="73">
        <v>0</v>
      </c>
      <c r="Y147" s="73">
        <v>0</v>
      </c>
      <c r="Z147" s="73">
        <v>0</v>
      </c>
      <c r="AA147" s="73">
        <v>0</v>
      </c>
      <c r="AB147" s="73">
        <v>0</v>
      </c>
      <c r="AC147" s="74">
        <v>0</v>
      </c>
      <c r="AD147" s="74">
        <v>0</v>
      </c>
      <c r="AE147" s="73">
        <v>0</v>
      </c>
      <c r="AF147" s="73">
        <v>0</v>
      </c>
      <c r="AG147" s="73">
        <v>0</v>
      </c>
      <c r="AH147" s="73">
        <v>0</v>
      </c>
      <c r="AI147" s="73">
        <v>0</v>
      </c>
      <c r="AJ147" s="73">
        <v>0</v>
      </c>
      <c r="AK147" s="73">
        <v>0</v>
      </c>
      <c r="AL147" s="73">
        <v>0</v>
      </c>
      <c r="AM147" s="73">
        <v>0</v>
      </c>
      <c r="AN147" s="73">
        <v>0</v>
      </c>
      <c r="AO147" s="73">
        <v>0</v>
      </c>
      <c r="AP147" s="74">
        <v>0</v>
      </c>
      <c r="AQ147" s="74">
        <v>0</v>
      </c>
      <c r="AR147" s="73">
        <v>0</v>
      </c>
      <c r="AS147" s="73">
        <v>0</v>
      </c>
      <c r="AT147" s="73">
        <v>0</v>
      </c>
      <c r="AU147" s="73">
        <v>0</v>
      </c>
      <c r="AV147" s="73">
        <v>0</v>
      </c>
      <c r="AW147" s="73">
        <v>0</v>
      </c>
      <c r="AX147" s="73">
        <v>0</v>
      </c>
      <c r="AY147" s="73">
        <v>0</v>
      </c>
      <c r="AZ147" s="73">
        <v>0</v>
      </c>
      <c r="BA147" s="73">
        <v>0</v>
      </c>
      <c r="BB147" s="73">
        <v>0</v>
      </c>
      <c r="BC147" s="73">
        <v>0</v>
      </c>
      <c r="BD147" s="73">
        <v>0</v>
      </c>
      <c r="BE147" s="73">
        <v>0</v>
      </c>
      <c r="BF147" s="73">
        <v>0</v>
      </c>
      <c r="BG147" s="73">
        <v>0</v>
      </c>
      <c r="BH147" s="73">
        <v>0</v>
      </c>
      <c r="BI147" s="73">
        <v>0</v>
      </c>
      <c r="BJ147" s="73">
        <v>0</v>
      </c>
      <c r="BK147" s="73">
        <v>0</v>
      </c>
      <c r="BL147" s="73">
        <v>0</v>
      </c>
      <c r="BM147" s="73">
        <v>672372</v>
      </c>
      <c r="BN147" s="73">
        <v>0</v>
      </c>
      <c r="BO147" s="73">
        <v>0</v>
      </c>
      <c r="BP147" s="73">
        <v>0</v>
      </c>
      <c r="BQ147" s="73">
        <v>0</v>
      </c>
      <c r="BR147" s="73">
        <v>0</v>
      </c>
      <c r="BS147" s="73">
        <v>0</v>
      </c>
      <c r="BT147" s="73">
        <v>0</v>
      </c>
      <c r="BU147" s="73">
        <f t="shared" si="40"/>
        <v>672372</v>
      </c>
    </row>
    <row r="148" spans="1:73" ht="8.25" customHeight="1" x14ac:dyDescent="0.25">
      <c r="A148" s="60">
        <v>8591</v>
      </c>
      <c r="B148" s="61" t="str">
        <f>IFERROR(INDEX(SCNtoISIC!$F:$F,MATCH($A148,SCNtoISIC!$C:$C,0)),0)</f>
        <v>ISIC 85</v>
      </c>
      <c r="C148" s="62" t="s">
        <v>276</v>
      </c>
      <c r="D148" s="73">
        <v>0</v>
      </c>
      <c r="E148" s="73">
        <v>0</v>
      </c>
      <c r="F148" s="73">
        <v>0</v>
      </c>
      <c r="G148" s="73">
        <v>0</v>
      </c>
      <c r="H148" s="73">
        <v>0</v>
      </c>
      <c r="I148" s="73">
        <v>0</v>
      </c>
      <c r="J148" s="73">
        <v>0</v>
      </c>
      <c r="K148" s="73">
        <v>0</v>
      </c>
      <c r="L148" s="73">
        <v>0</v>
      </c>
      <c r="M148" s="73">
        <v>0</v>
      </c>
      <c r="N148" s="73">
        <v>0</v>
      </c>
      <c r="O148" s="73">
        <v>0</v>
      </c>
      <c r="P148" s="73">
        <v>0</v>
      </c>
      <c r="Q148" s="73">
        <v>0</v>
      </c>
      <c r="R148" s="73">
        <v>0</v>
      </c>
      <c r="S148" s="73">
        <v>0</v>
      </c>
      <c r="T148" s="73">
        <v>0</v>
      </c>
      <c r="U148" s="73">
        <v>0</v>
      </c>
      <c r="V148" s="73">
        <v>0</v>
      </c>
      <c r="W148" s="73">
        <v>0</v>
      </c>
      <c r="X148" s="73">
        <v>0</v>
      </c>
      <c r="Y148" s="73">
        <v>0</v>
      </c>
      <c r="Z148" s="73">
        <v>0</v>
      </c>
      <c r="AA148" s="73">
        <v>0</v>
      </c>
      <c r="AB148" s="73">
        <v>0</v>
      </c>
      <c r="AC148" s="74">
        <v>0</v>
      </c>
      <c r="AD148" s="74">
        <v>0</v>
      </c>
      <c r="AE148" s="73">
        <v>0</v>
      </c>
      <c r="AF148" s="73">
        <v>0</v>
      </c>
      <c r="AG148" s="73">
        <v>0</v>
      </c>
      <c r="AH148" s="73">
        <v>0</v>
      </c>
      <c r="AI148" s="73">
        <v>0</v>
      </c>
      <c r="AJ148" s="73">
        <v>0</v>
      </c>
      <c r="AK148" s="73">
        <v>0</v>
      </c>
      <c r="AL148" s="73">
        <v>0</v>
      </c>
      <c r="AM148" s="73">
        <v>0</v>
      </c>
      <c r="AN148" s="73">
        <v>0</v>
      </c>
      <c r="AO148" s="73">
        <v>0</v>
      </c>
      <c r="AP148" s="74">
        <v>0</v>
      </c>
      <c r="AQ148" s="74">
        <v>0</v>
      </c>
      <c r="AR148" s="73">
        <v>0</v>
      </c>
      <c r="AS148" s="73">
        <v>0</v>
      </c>
      <c r="AT148" s="73">
        <v>0</v>
      </c>
      <c r="AU148" s="73">
        <v>0</v>
      </c>
      <c r="AV148" s="73">
        <v>0</v>
      </c>
      <c r="AW148" s="73">
        <v>0</v>
      </c>
      <c r="AX148" s="73">
        <v>0</v>
      </c>
      <c r="AY148" s="73">
        <v>0</v>
      </c>
      <c r="AZ148" s="73">
        <v>0</v>
      </c>
      <c r="BA148" s="73">
        <v>0</v>
      </c>
      <c r="BB148" s="73">
        <v>0</v>
      </c>
      <c r="BC148" s="73">
        <v>0</v>
      </c>
      <c r="BD148" s="73">
        <v>0</v>
      </c>
      <c r="BE148" s="73">
        <v>0</v>
      </c>
      <c r="BF148" s="73">
        <v>0</v>
      </c>
      <c r="BG148" s="73">
        <v>0</v>
      </c>
      <c r="BH148" s="73">
        <v>0</v>
      </c>
      <c r="BI148" s="73">
        <v>0</v>
      </c>
      <c r="BJ148" s="73">
        <v>0</v>
      </c>
      <c r="BK148" s="73">
        <v>0</v>
      </c>
      <c r="BL148" s="73">
        <v>0</v>
      </c>
      <c r="BM148" s="73">
        <v>0</v>
      </c>
      <c r="BN148" s="73">
        <v>288544</v>
      </c>
      <c r="BO148" s="73">
        <v>0</v>
      </c>
      <c r="BP148" s="73">
        <v>0</v>
      </c>
      <c r="BQ148" s="73">
        <v>0</v>
      </c>
      <c r="BR148" s="73">
        <v>0</v>
      </c>
      <c r="BS148" s="73">
        <v>0</v>
      </c>
      <c r="BT148" s="73">
        <v>0</v>
      </c>
      <c r="BU148" s="73">
        <f t="shared" si="40"/>
        <v>288544</v>
      </c>
    </row>
    <row r="149" spans="1:73" ht="8.25" customHeight="1" x14ac:dyDescent="0.25">
      <c r="A149" s="60">
        <v>8592</v>
      </c>
      <c r="B149" s="61" t="str">
        <f>IFERROR(INDEX(SCNtoISIC!$F:$F,MATCH($A149,SCNtoISIC!$C:$C,0)),0)</f>
        <v>ISIC 85</v>
      </c>
      <c r="C149" s="69" t="s">
        <v>277</v>
      </c>
      <c r="D149" s="74">
        <v>0</v>
      </c>
      <c r="E149" s="74">
        <v>0</v>
      </c>
      <c r="F149" s="74">
        <v>0</v>
      </c>
      <c r="G149" s="74">
        <v>0</v>
      </c>
      <c r="H149" s="74">
        <v>0</v>
      </c>
      <c r="I149" s="74">
        <v>1</v>
      </c>
      <c r="J149" s="74">
        <v>0</v>
      </c>
      <c r="K149" s="74">
        <v>0</v>
      </c>
      <c r="L149" s="74">
        <v>0</v>
      </c>
      <c r="M149" s="74">
        <v>0</v>
      </c>
      <c r="N149" s="74">
        <v>0</v>
      </c>
      <c r="O149" s="74">
        <v>0</v>
      </c>
      <c r="P149" s="74">
        <v>0</v>
      </c>
      <c r="Q149" s="74">
        <v>0</v>
      </c>
      <c r="R149" s="74">
        <v>0</v>
      </c>
      <c r="S149" s="74">
        <v>0</v>
      </c>
      <c r="T149" s="74">
        <v>0</v>
      </c>
      <c r="U149" s="74">
        <v>0</v>
      </c>
      <c r="V149" s="74">
        <v>0</v>
      </c>
      <c r="W149" s="74">
        <v>0</v>
      </c>
      <c r="X149" s="74">
        <v>0</v>
      </c>
      <c r="Y149" s="74">
        <v>0</v>
      </c>
      <c r="Z149" s="74">
        <v>0</v>
      </c>
      <c r="AA149" s="74">
        <v>0</v>
      </c>
      <c r="AB149" s="74">
        <v>0</v>
      </c>
      <c r="AC149" s="74">
        <v>0</v>
      </c>
      <c r="AD149" s="74">
        <v>0</v>
      </c>
      <c r="AE149" s="74">
        <v>1</v>
      </c>
      <c r="AF149" s="74">
        <v>1</v>
      </c>
      <c r="AG149" s="74">
        <v>0</v>
      </c>
      <c r="AH149" s="74">
        <v>0</v>
      </c>
      <c r="AI149" s="74">
        <v>0</v>
      </c>
      <c r="AJ149" s="74">
        <v>0</v>
      </c>
      <c r="AK149" s="74">
        <v>1</v>
      </c>
      <c r="AL149" s="74">
        <v>0</v>
      </c>
      <c r="AM149" s="74">
        <v>0</v>
      </c>
      <c r="AN149" s="74">
        <v>0</v>
      </c>
      <c r="AO149" s="74">
        <v>0</v>
      </c>
      <c r="AP149" s="74">
        <v>0.66666666666666663</v>
      </c>
      <c r="AQ149" s="74">
        <v>0.33333333333333331</v>
      </c>
      <c r="AR149" s="74">
        <v>0</v>
      </c>
      <c r="AS149" s="74">
        <v>0</v>
      </c>
      <c r="AT149" s="74">
        <v>5</v>
      </c>
      <c r="AU149" s="74">
        <v>7</v>
      </c>
      <c r="AV149" s="74">
        <v>1</v>
      </c>
      <c r="AW149" s="74">
        <v>0</v>
      </c>
      <c r="AX149" s="74">
        <v>2</v>
      </c>
      <c r="AY149" s="74">
        <v>0</v>
      </c>
      <c r="AZ149" s="74">
        <v>0</v>
      </c>
      <c r="BA149" s="74">
        <v>0</v>
      </c>
      <c r="BB149" s="74">
        <v>0</v>
      </c>
      <c r="BC149" s="74">
        <v>0</v>
      </c>
      <c r="BD149" s="74">
        <v>0</v>
      </c>
      <c r="BE149" s="74">
        <v>14</v>
      </c>
      <c r="BF149" s="74">
        <v>0</v>
      </c>
      <c r="BG149" s="74">
        <v>31</v>
      </c>
      <c r="BH149" s="74">
        <v>1</v>
      </c>
      <c r="BI149" s="74">
        <v>5</v>
      </c>
      <c r="BJ149" s="74">
        <v>0</v>
      </c>
      <c r="BK149" s="74">
        <v>10</v>
      </c>
      <c r="BL149" s="74">
        <v>1</v>
      </c>
      <c r="BM149" s="74">
        <v>3032</v>
      </c>
      <c r="BN149" s="74">
        <v>791</v>
      </c>
      <c r="BO149" s="74">
        <v>109452</v>
      </c>
      <c r="BP149" s="74">
        <v>4</v>
      </c>
      <c r="BQ149" s="74">
        <v>0</v>
      </c>
      <c r="BR149" s="74">
        <v>0</v>
      </c>
      <c r="BS149" s="74">
        <v>3</v>
      </c>
      <c r="BT149" s="74">
        <v>0</v>
      </c>
      <c r="BU149" s="74">
        <f t="shared" si="40"/>
        <v>113364</v>
      </c>
    </row>
    <row r="150" spans="1:73" ht="8.25" customHeight="1" x14ac:dyDescent="0.25">
      <c r="A150" s="60">
        <v>8691</v>
      </c>
      <c r="B150" s="61" t="str">
        <f>IFERROR(INDEX(SCNtoISIC!$F:$F,MATCH($A150,SCNtoISIC!$C:$C,0)),0)</f>
        <v>ISIC 86T88</v>
      </c>
      <c r="C150" s="43" t="s">
        <v>278</v>
      </c>
      <c r="D150" s="75">
        <v>0</v>
      </c>
      <c r="E150" s="75">
        <v>0</v>
      </c>
      <c r="F150" s="75">
        <v>0</v>
      </c>
      <c r="G150" s="75">
        <v>0</v>
      </c>
      <c r="H150" s="75">
        <v>0</v>
      </c>
      <c r="I150" s="75">
        <v>0</v>
      </c>
      <c r="J150" s="75">
        <v>0</v>
      </c>
      <c r="K150" s="75">
        <v>0</v>
      </c>
      <c r="L150" s="75">
        <v>0</v>
      </c>
      <c r="M150" s="75">
        <v>0</v>
      </c>
      <c r="N150" s="75">
        <v>0</v>
      </c>
      <c r="O150" s="75">
        <v>0</v>
      </c>
      <c r="P150" s="75">
        <v>0</v>
      </c>
      <c r="Q150" s="75">
        <v>0</v>
      </c>
      <c r="R150" s="75">
        <v>0</v>
      </c>
      <c r="S150" s="75">
        <v>0</v>
      </c>
      <c r="T150" s="75">
        <v>0</v>
      </c>
      <c r="U150" s="75">
        <v>0</v>
      </c>
      <c r="V150" s="75">
        <v>0</v>
      </c>
      <c r="W150" s="75">
        <v>0</v>
      </c>
      <c r="X150" s="75">
        <v>0</v>
      </c>
      <c r="Y150" s="75">
        <v>0</v>
      </c>
      <c r="Z150" s="75">
        <v>0</v>
      </c>
      <c r="AA150" s="75">
        <v>0</v>
      </c>
      <c r="AB150" s="75">
        <v>0</v>
      </c>
      <c r="AC150" s="74">
        <v>0</v>
      </c>
      <c r="AD150" s="74">
        <v>0</v>
      </c>
      <c r="AE150" s="75">
        <v>0</v>
      </c>
      <c r="AF150" s="75">
        <v>0</v>
      </c>
      <c r="AG150" s="75">
        <v>0</v>
      </c>
      <c r="AH150" s="75">
        <v>0</v>
      </c>
      <c r="AI150" s="75">
        <v>0</v>
      </c>
      <c r="AJ150" s="75">
        <v>0</v>
      </c>
      <c r="AK150" s="75">
        <v>0</v>
      </c>
      <c r="AL150" s="75">
        <v>0</v>
      </c>
      <c r="AM150" s="75">
        <v>0</v>
      </c>
      <c r="AN150" s="75">
        <v>0</v>
      </c>
      <c r="AO150" s="75">
        <v>0</v>
      </c>
      <c r="AP150" s="74">
        <v>0</v>
      </c>
      <c r="AQ150" s="74">
        <v>0</v>
      </c>
      <c r="AR150" s="75">
        <v>0</v>
      </c>
      <c r="AS150" s="75">
        <v>0</v>
      </c>
      <c r="AT150" s="75">
        <v>0</v>
      </c>
      <c r="AU150" s="75">
        <v>0</v>
      </c>
      <c r="AV150" s="75">
        <v>0</v>
      </c>
      <c r="AW150" s="75">
        <v>0</v>
      </c>
      <c r="AX150" s="75">
        <v>0</v>
      </c>
      <c r="AY150" s="75">
        <v>0</v>
      </c>
      <c r="AZ150" s="75">
        <v>0</v>
      </c>
      <c r="BA150" s="75">
        <v>0</v>
      </c>
      <c r="BB150" s="75">
        <v>0</v>
      </c>
      <c r="BC150" s="75">
        <v>0</v>
      </c>
      <c r="BD150" s="75">
        <v>0</v>
      </c>
      <c r="BE150" s="75">
        <v>0</v>
      </c>
      <c r="BF150" s="75">
        <v>0</v>
      </c>
      <c r="BG150" s="75">
        <v>0</v>
      </c>
      <c r="BH150" s="75">
        <v>0</v>
      </c>
      <c r="BI150" s="75">
        <v>0</v>
      </c>
      <c r="BJ150" s="75">
        <v>0</v>
      </c>
      <c r="BK150" s="75">
        <v>0</v>
      </c>
      <c r="BL150" s="75">
        <v>0</v>
      </c>
      <c r="BM150" s="75">
        <v>0</v>
      </c>
      <c r="BN150" s="75">
        <v>0</v>
      </c>
      <c r="BO150" s="75">
        <v>0</v>
      </c>
      <c r="BP150" s="75">
        <v>175278</v>
      </c>
      <c r="BQ150" s="75">
        <v>0</v>
      </c>
      <c r="BR150" s="75">
        <v>0</v>
      </c>
      <c r="BS150" s="75">
        <v>0</v>
      </c>
      <c r="BT150" s="75">
        <v>0</v>
      </c>
      <c r="BU150" s="75">
        <f t="shared" si="40"/>
        <v>175278</v>
      </c>
    </row>
    <row r="151" spans="1:73" ht="8.25" customHeight="1" x14ac:dyDescent="0.25">
      <c r="A151" s="60">
        <v>8692</v>
      </c>
      <c r="B151" s="61" t="str">
        <f>IFERROR(INDEX(SCNtoISIC!$F:$F,MATCH($A151,SCNtoISIC!$C:$C,0)),0)</f>
        <v>ISIC 86T88</v>
      </c>
      <c r="C151" s="43" t="s">
        <v>279</v>
      </c>
      <c r="D151" s="75">
        <v>0</v>
      </c>
      <c r="E151" s="75">
        <v>0</v>
      </c>
      <c r="F151" s="75">
        <v>0</v>
      </c>
      <c r="G151" s="75">
        <v>0</v>
      </c>
      <c r="H151" s="75">
        <v>0</v>
      </c>
      <c r="I151" s="75">
        <v>0</v>
      </c>
      <c r="J151" s="75">
        <v>0</v>
      </c>
      <c r="K151" s="75">
        <v>0</v>
      </c>
      <c r="L151" s="75">
        <v>0</v>
      </c>
      <c r="M151" s="75">
        <v>0</v>
      </c>
      <c r="N151" s="75">
        <v>0</v>
      </c>
      <c r="O151" s="75">
        <v>0</v>
      </c>
      <c r="P151" s="75">
        <v>0</v>
      </c>
      <c r="Q151" s="75">
        <v>0</v>
      </c>
      <c r="R151" s="75">
        <v>0</v>
      </c>
      <c r="S151" s="75">
        <v>0</v>
      </c>
      <c r="T151" s="75">
        <v>0</v>
      </c>
      <c r="U151" s="75">
        <v>0</v>
      </c>
      <c r="V151" s="75">
        <v>0</v>
      </c>
      <c r="W151" s="75">
        <v>0</v>
      </c>
      <c r="X151" s="75">
        <v>0</v>
      </c>
      <c r="Y151" s="75">
        <v>0</v>
      </c>
      <c r="Z151" s="75">
        <v>0</v>
      </c>
      <c r="AA151" s="75">
        <v>0</v>
      </c>
      <c r="AB151" s="75">
        <v>0</v>
      </c>
      <c r="AC151" s="74">
        <v>0</v>
      </c>
      <c r="AD151" s="74">
        <v>0</v>
      </c>
      <c r="AE151" s="75">
        <v>0</v>
      </c>
      <c r="AF151" s="75">
        <v>0</v>
      </c>
      <c r="AG151" s="75">
        <v>0</v>
      </c>
      <c r="AH151" s="75">
        <v>0</v>
      </c>
      <c r="AI151" s="75">
        <v>0</v>
      </c>
      <c r="AJ151" s="75">
        <v>0</v>
      </c>
      <c r="AK151" s="75">
        <v>0</v>
      </c>
      <c r="AL151" s="75">
        <v>0</v>
      </c>
      <c r="AM151" s="75">
        <v>0</v>
      </c>
      <c r="AN151" s="75">
        <v>0</v>
      </c>
      <c r="AO151" s="75">
        <v>0</v>
      </c>
      <c r="AP151" s="74">
        <v>0</v>
      </c>
      <c r="AQ151" s="74">
        <v>0</v>
      </c>
      <c r="AR151" s="75">
        <v>0</v>
      </c>
      <c r="AS151" s="75">
        <v>0</v>
      </c>
      <c r="AT151" s="75">
        <v>0</v>
      </c>
      <c r="AU151" s="75">
        <v>0</v>
      </c>
      <c r="AV151" s="75">
        <v>0</v>
      </c>
      <c r="AW151" s="75">
        <v>0</v>
      </c>
      <c r="AX151" s="75">
        <v>0</v>
      </c>
      <c r="AY151" s="75">
        <v>0</v>
      </c>
      <c r="AZ151" s="75">
        <v>0</v>
      </c>
      <c r="BA151" s="75">
        <v>0</v>
      </c>
      <c r="BB151" s="75">
        <v>0</v>
      </c>
      <c r="BC151" s="75">
        <v>0</v>
      </c>
      <c r="BD151" s="75">
        <v>0</v>
      </c>
      <c r="BE151" s="75">
        <v>0</v>
      </c>
      <c r="BF151" s="75">
        <v>0</v>
      </c>
      <c r="BG151" s="75">
        <v>0</v>
      </c>
      <c r="BH151" s="75">
        <v>0</v>
      </c>
      <c r="BI151" s="75">
        <v>0</v>
      </c>
      <c r="BJ151" s="75">
        <v>0</v>
      </c>
      <c r="BK151" s="75">
        <v>0</v>
      </c>
      <c r="BL151" s="75">
        <v>0</v>
      </c>
      <c r="BM151" s="75">
        <v>578</v>
      </c>
      <c r="BN151" s="75">
        <v>238</v>
      </c>
      <c r="BO151" s="75">
        <v>0</v>
      </c>
      <c r="BP151" s="75">
        <v>2123</v>
      </c>
      <c r="BQ151" s="75">
        <v>222016</v>
      </c>
      <c r="BR151" s="75">
        <v>0</v>
      </c>
      <c r="BS151" s="75">
        <v>0</v>
      </c>
      <c r="BT151" s="75">
        <v>0</v>
      </c>
      <c r="BU151" s="75">
        <f t="shared" ref="BU151:BU154" si="41">SUM(D151:BT151)</f>
        <v>224955</v>
      </c>
    </row>
    <row r="152" spans="1:73" ht="8.25" customHeight="1" x14ac:dyDescent="0.25">
      <c r="A152" s="60">
        <v>9080</v>
      </c>
      <c r="B152" s="61" t="str">
        <f>IFERROR(INDEX(SCNtoISIC!$F:$F,MATCH($A152,SCNtoISIC!$C:$C,0)),0)</f>
        <v>ISIC 90T96</v>
      </c>
      <c r="C152" s="43" t="s">
        <v>280</v>
      </c>
      <c r="D152" s="75">
        <v>0</v>
      </c>
      <c r="E152" s="75">
        <v>0</v>
      </c>
      <c r="F152" s="75">
        <v>0</v>
      </c>
      <c r="G152" s="75">
        <v>0</v>
      </c>
      <c r="H152" s="75">
        <v>0</v>
      </c>
      <c r="I152" s="75">
        <v>0</v>
      </c>
      <c r="J152" s="75">
        <v>0</v>
      </c>
      <c r="K152" s="75">
        <v>0</v>
      </c>
      <c r="L152" s="75">
        <v>0</v>
      </c>
      <c r="M152" s="75">
        <v>0</v>
      </c>
      <c r="N152" s="75">
        <v>0</v>
      </c>
      <c r="O152" s="75">
        <v>0</v>
      </c>
      <c r="P152" s="75">
        <v>0</v>
      </c>
      <c r="Q152" s="75">
        <v>0</v>
      </c>
      <c r="R152" s="75">
        <v>0</v>
      </c>
      <c r="S152" s="75">
        <v>0</v>
      </c>
      <c r="T152" s="75">
        <v>0</v>
      </c>
      <c r="U152" s="75">
        <v>0</v>
      </c>
      <c r="V152" s="75">
        <v>0</v>
      </c>
      <c r="W152" s="75">
        <v>0</v>
      </c>
      <c r="X152" s="75">
        <v>0</v>
      </c>
      <c r="Y152" s="75">
        <v>0</v>
      </c>
      <c r="Z152" s="75">
        <v>0</v>
      </c>
      <c r="AA152" s="75">
        <v>0</v>
      </c>
      <c r="AB152" s="75">
        <v>0</v>
      </c>
      <c r="AC152" s="74">
        <v>0</v>
      </c>
      <c r="AD152" s="74">
        <v>0</v>
      </c>
      <c r="AE152" s="75">
        <v>0</v>
      </c>
      <c r="AF152" s="75">
        <v>0</v>
      </c>
      <c r="AG152" s="75">
        <v>0</v>
      </c>
      <c r="AH152" s="75">
        <v>0</v>
      </c>
      <c r="AI152" s="75">
        <v>0</v>
      </c>
      <c r="AJ152" s="75">
        <v>0</v>
      </c>
      <c r="AK152" s="75">
        <v>0</v>
      </c>
      <c r="AL152" s="75">
        <v>0</v>
      </c>
      <c r="AM152" s="75">
        <v>0</v>
      </c>
      <c r="AN152" s="75">
        <v>0</v>
      </c>
      <c r="AO152" s="75">
        <v>0</v>
      </c>
      <c r="AP152" s="74">
        <v>0</v>
      </c>
      <c r="AQ152" s="74">
        <v>0</v>
      </c>
      <c r="AR152" s="75">
        <v>0</v>
      </c>
      <c r="AS152" s="75">
        <v>0</v>
      </c>
      <c r="AT152" s="75">
        <v>6</v>
      </c>
      <c r="AU152" s="75">
        <v>0</v>
      </c>
      <c r="AV152" s="75">
        <v>0</v>
      </c>
      <c r="AW152" s="75">
        <v>0</v>
      </c>
      <c r="AX152" s="75">
        <v>0</v>
      </c>
      <c r="AY152" s="75">
        <v>0</v>
      </c>
      <c r="AZ152" s="75">
        <v>0</v>
      </c>
      <c r="BA152" s="75">
        <v>0</v>
      </c>
      <c r="BB152" s="75">
        <v>4</v>
      </c>
      <c r="BC152" s="75">
        <v>0</v>
      </c>
      <c r="BD152" s="75">
        <v>0</v>
      </c>
      <c r="BE152" s="75">
        <v>1443</v>
      </c>
      <c r="BF152" s="75">
        <v>0</v>
      </c>
      <c r="BG152" s="75">
        <v>0</v>
      </c>
      <c r="BH152" s="75">
        <v>0</v>
      </c>
      <c r="BI152" s="75">
        <v>0</v>
      </c>
      <c r="BJ152" s="75">
        <v>0</v>
      </c>
      <c r="BK152" s="75">
        <v>0</v>
      </c>
      <c r="BL152" s="75">
        <v>0</v>
      </c>
      <c r="BM152" s="75">
        <v>654</v>
      </c>
      <c r="BN152" s="75">
        <v>2</v>
      </c>
      <c r="BO152" s="75">
        <v>0</v>
      </c>
      <c r="BP152" s="75">
        <v>0</v>
      </c>
      <c r="BQ152" s="75">
        <v>0</v>
      </c>
      <c r="BR152" s="75">
        <v>31691</v>
      </c>
      <c r="BS152" s="75">
        <v>0</v>
      </c>
      <c r="BT152" s="75">
        <v>0</v>
      </c>
      <c r="BU152" s="75">
        <f t="shared" si="41"/>
        <v>33800</v>
      </c>
    </row>
    <row r="153" spans="1:73" ht="8.25" customHeight="1" x14ac:dyDescent="0.25">
      <c r="A153" s="60">
        <v>9480</v>
      </c>
      <c r="B153" s="61" t="str">
        <f>IFERROR(INDEX(SCNtoISIC!$F:$F,MATCH($A153,SCNtoISIC!$C:$C,0)),0)</f>
        <v>ISIC 90T96</v>
      </c>
      <c r="C153" s="43" t="s">
        <v>281</v>
      </c>
      <c r="D153" s="75">
        <v>0</v>
      </c>
      <c r="E153" s="75">
        <v>0</v>
      </c>
      <c r="F153" s="75">
        <v>0</v>
      </c>
      <c r="G153" s="75">
        <v>0</v>
      </c>
      <c r="H153" s="75">
        <v>0</v>
      </c>
      <c r="I153" s="75">
        <v>0</v>
      </c>
      <c r="J153" s="75">
        <v>0</v>
      </c>
      <c r="K153" s="75">
        <v>0</v>
      </c>
      <c r="L153" s="75">
        <v>0</v>
      </c>
      <c r="M153" s="75">
        <v>0</v>
      </c>
      <c r="N153" s="75">
        <v>0</v>
      </c>
      <c r="O153" s="75">
        <v>0</v>
      </c>
      <c r="P153" s="75">
        <v>0</v>
      </c>
      <c r="Q153" s="75">
        <v>0</v>
      </c>
      <c r="R153" s="75">
        <v>0</v>
      </c>
      <c r="S153" s="75">
        <v>0</v>
      </c>
      <c r="T153" s="75">
        <v>0</v>
      </c>
      <c r="U153" s="75">
        <v>0</v>
      </c>
      <c r="V153" s="75">
        <v>0</v>
      </c>
      <c r="W153" s="75">
        <v>0</v>
      </c>
      <c r="X153" s="75">
        <v>0</v>
      </c>
      <c r="Y153" s="75">
        <v>0</v>
      </c>
      <c r="Z153" s="75">
        <v>0</v>
      </c>
      <c r="AA153" s="75">
        <v>0</v>
      </c>
      <c r="AB153" s="75">
        <v>0</v>
      </c>
      <c r="AC153" s="74">
        <v>0</v>
      </c>
      <c r="AD153" s="74">
        <v>0</v>
      </c>
      <c r="AE153" s="75">
        <v>0</v>
      </c>
      <c r="AF153" s="75">
        <v>0</v>
      </c>
      <c r="AG153" s="75">
        <v>0</v>
      </c>
      <c r="AH153" s="75">
        <v>684</v>
      </c>
      <c r="AI153" s="75">
        <v>0</v>
      </c>
      <c r="AJ153" s="75">
        <v>0</v>
      </c>
      <c r="AK153" s="75">
        <v>0</v>
      </c>
      <c r="AL153" s="75">
        <v>0</v>
      </c>
      <c r="AM153" s="75">
        <v>0</v>
      </c>
      <c r="AN153" s="75">
        <v>0</v>
      </c>
      <c r="AO153" s="75">
        <v>0</v>
      </c>
      <c r="AP153" s="74">
        <v>0</v>
      </c>
      <c r="AQ153" s="74">
        <v>0</v>
      </c>
      <c r="AR153" s="75">
        <v>0</v>
      </c>
      <c r="AS153" s="75">
        <v>0</v>
      </c>
      <c r="AT153" s="75">
        <v>7150</v>
      </c>
      <c r="AU153" s="75">
        <v>0</v>
      </c>
      <c r="AV153" s="75">
        <v>0</v>
      </c>
      <c r="AW153" s="75">
        <v>0</v>
      </c>
      <c r="AX153" s="75">
        <v>0</v>
      </c>
      <c r="AY153" s="75">
        <v>0</v>
      </c>
      <c r="AZ153" s="75">
        <v>0</v>
      </c>
      <c r="BA153" s="75">
        <v>0</v>
      </c>
      <c r="BB153" s="75">
        <v>0</v>
      </c>
      <c r="BC153" s="75">
        <v>0</v>
      </c>
      <c r="BD153" s="75">
        <v>0</v>
      </c>
      <c r="BE153" s="75">
        <v>0</v>
      </c>
      <c r="BF153" s="75">
        <v>0</v>
      </c>
      <c r="BG153" s="75">
        <v>0</v>
      </c>
      <c r="BH153" s="75">
        <v>0</v>
      </c>
      <c r="BI153" s="75">
        <v>0</v>
      </c>
      <c r="BJ153" s="75">
        <v>12</v>
      </c>
      <c r="BK153" s="75">
        <v>0</v>
      </c>
      <c r="BL153" s="75">
        <v>0</v>
      </c>
      <c r="BM153" s="75">
        <v>0</v>
      </c>
      <c r="BN153" s="75">
        <v>0</v>
      </c>
      <c r="BO153" s="75">
        <v>0</v>
      </c>
      <c r="BP153" s="75">
        <v>0</v>
      </c>
      <c r="BQ153" s="75">
        <v>0</v>
      </c>
      <c r="BR153" s="75">
        <v>0</v>
      </c>
      <c r="BS153" s="75">
        <v>144283</v>
      </c>
      <c r="BT153" s="75">
        <v>0</v>
      </c>
      <c r="BU153" s="75">
        <f t="shared" si="41"/>
        <v>152129</v>
      </c>
    </row>
    <row r="154" spans="1:73" ht="8.25" customHeight="1" x14ac:dyDescent="0.25">
      <c r="A154" s="60">
        <v>9700</v>
      </c>
      <c r="B154" s="61" t="str">
        <f>IFERROR(INDEX(SCNtoISIC!$F:$F,MATCH($A154,SCNtoISIC!$C:$C,0)),0)</f>
        <v>ISIC 97T98</v>
      </c>
      <c r="C154" s="43" t="s">
        <v>282</v>
      </c>
      <c r="D154" s="75">
        <v>0</v>
      </c>
      <c r="E154" s="75">
        <v>0</v>
      </c>
      <c r="F154" s="75">
        <v>0</v>
      </c>
      <c r="G154" s="75">
        <v>0</v>
      </c>
      <c r="H154" s="75">
        <v>0</v>
      </c>
      <c r="I154" s="75">
        <v>0</v>
      </c>
      <c r="J154" s="75">
        <v>0</v>
      </c>
      <c r="K154" s="75">
        <v>0</v>
      </c>
      <c r="L154" s="75">
        <v>0</v>
      </c>
      <c r="M154" s="75">
        <v>0</v>
      </c>
      <c r="N154" s="75">
        <v>0</v>
      </c>
      <c r="O154" s="75">
        <v>0</v>
      </c>
      <c r="P154" s="75">
        <v>0</v>
      </c>
      <c r="Q154" s="75">
        <v>0</v>
      </c>
      <c r="R154" s="75">
        <v>0</v>
      </c>
      <c r="S154" s="75">
        <v>0</v>
      </c>
      <c r="T154" s="75">
        <v>0</v>
      </c>
      <c r="U154" s="75">
        <v>0</v>
      </c>
      <c r="V154" s="75">
        <v>0</v>
      </c>
      <c r="W154" s="75">
        <v>0</v>
      </c>
      <c r="X154" s="75">
        <v>0</v>
      </c>
      <c r="Y154" s="75">
        <v>0</v>
      </c>
      <c r="Z154" s="75">
        <v>0</v>
      </c>
      <c r="AA154" s="75">
        <v>0</v>
      </c>
      <c r="AB154" s="75">
        <v>0</v>
      </c>
      <c r="AC154" s="74">
        <v>0</v>
      </c>
      <c r="AD154" s="74">
        <v>0</v>
      </c>
      <c r="AE154" s="75">
        <v>0</v>
      </c>
      <c r="AF154" s="75">
        <v>0</v>
      </c>
      <c r="AG154" s="75">
        <v>0</v>
      </c>
      <c r="AH154" s="75">
        <v>0</v>
      </c>
      <c r="AI154" s="75">
        <v>0</v>
      </c>
      <c r="AJ154" s="75">
        <v>0</v>
      </c>
      <c r="AK154" s="75">
        <v>0</v>
      </c>
      <c r="AL154" s="75">
        <v>0</v>
      </c>
      <c r="AM154" s="75">
        <v>0</v>
      </c>
      <c r="AN154" s="75">
        <v>0</v>
      </c>
      <c r="AO154" s="75">
        <v>0</v>
      </c>
      <c r="AP154" s="74">
        <v>0</v>
      </c>
      <c r="AQ154" s="74">
        <v>0</v>
      </c>
      <c r="AR154" s="75">
        <v>0</v>
      </c>
      <c r="AS154" s="75">
        <v>0</v>
      </c>
      <c r="AT154" s="75">
        <v>0</v>
      </c>
      <c r="AU154" s="75">
        <v>0</v>
      </c>
      <c r="AV154" s="75">
        <v>0</v>
      </c>
      <c r="AW154" s="75">
        <v>0</v>
      </c>
      <c r="AX154" s="75">
        <v>0</v>
      </c>
      <c r="AY154" s="75">
        <v>0</v>
      </c>
      <c r="AZ154" s="75">
        <v>0</v>
      </c>
      <c r="BA154" s="75">
        <v>0</v>
      </c>
      <c r="BB154" s="75">
        <v>0</v>
      </c>
      <c r="BC154" s="75">
        <v>0</v>
      </c>
      <c r="BD154" s="75">
        <v>0</v>
      </c>
      <c r="BE154" s="75">
        <v>0</v>
      </c>
      <c r="BF154" s="75">
        <v>0</v>
      </c>
      <c r="BG154" s="75">
        <v>0</v>
      </c>
      <c r="BH154" s="75">
        <v>0</v>
      </c>
      <c r="BI154" s="75">
        <v>0</v>
      </c>
      <c r="BJ154" s="75">
        <v>0</v>
      </c>
      <c r="BK154" s="75">
        <v>0</v>
      </c>
      <c r="BL154" s="75">
        <v>0</v>
      </c>
      <c r="BM154" s="75">
        <v>0</v>
      </c>
      <c r="BN154" s="75">
        <v>0</v>
      </c>
      <c r="BO154" s="75">
        <v>0</v>
      </c>
      <c r="BP154" s="75">
        <v>0</v>
      </c>
      <c r="BQ154" s="75">
        <v>0</v>
      </c>
      <c r="BR154" s="75">
        <v>0</v>
      </c>
      <c r="BS154" s="75">
        <v>0</v>
      </c>
      <c r="BT154" s="75">
        <v>61996</v>
      </c>
      <c r="BU154" s="75">
        <f t="shared" si="41"/>
        <v>61996</v>
      </c>
    </row>
  </sheetData>
  <mergeCells count="4">
    <mergeCell ref="A3:A4"/>
    <mergeCell ref="B4:B5"/>
    <mergeCell ref="A82:A83"/>
    <mergeCell ref="B83:B84"/>
  </mergeCells>
  <printOptions horizontalCentered="1"/>
  <pageMargins left="0" right="0" top="0" bottom="0" header="0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FD35-8811-487B-A54C-6175902E4D77}">
  <dimension ref="A1:BU87"/>
  <sheetViews>
    <sheetView showGridLines="0" workbookViewId="0"/>
  </sheetViews>
  <sheetFormatPr defaultColWidth="11.5546875" defaultRowHeight="13.2" x14ac:dyDescent="0.25"/>
  <cols>
    <col min="1" max="2" width="7.21875" style="44" customWidth="1"/>
    <col min="3" max="3" width="36.21875" style="44" bestFit="1" customWidth="1"/>
    <col min="4" max="73" width="12.77734375" style="44" customWidth="1"/>
    <col min="74" max="239" width="11.5546875" style="79"/>
    <col min="240" max="240" width="7.21875" style="79" customWidth="1"/>
    <col min="241" max="241" width="36.21875" style="79" bestFit="1" customWidth="1"/>
    <col min="242" max="317" width="12.77734375" style="79" customWidth="1"/>
    <col min="318" max="495" width="11.5546875" style="79"/>
    <col min="496" max="496" width="7.21875" style="79" customWidth="1"/>
    <col min="497" max="497" width="36.21875" style="79" bestFit="1" customWidth="1"/>
    <col min="498" max="573" width="12.77734375" style="79" customWidth="1"/>
    <col min="574" max="751" width="11.5546875" style="79"/>
    <col min="752" max="752" width="7.21875" style="79" customWidth="1"/>
    <col min="753" max="753" width="36.21875" style="79" bestFit="1" customWidth="1"/>
    <col min="754" max="829" width="12.77734375" style="79" customWidth="1"/>
    <col min="830" max="1007" width="11.5546875" style="79"/>
    <col min="1008" max="1008" width="7.21875" style="79" customWidth="1"/>
    <col min="1009" max="1009" width="36.21875" style="79" bestFit="1" customWidth="1"/>
    <col min="1010" max="1085" width="12.77734375" style="79" customWidth="1"/>
    <col min="1086" max="1263" width="11.5546875" style="79"/>
    <col min="1264" max="1264" width="7.21875" style="79" customWidth="1"/>
    <col min="1265" max="1265" width="36.21875" style="79" bestFit="1" customWidth="1"/>
    <col min="1266" max="1341" width="12.77734375" style="79" customWidth="1"/>
    <col min="1342" max="1519" width="11.5546875" style="79"/>
    <col min="1520" max="1520" width="7.21875" style="79" customWidth="1"/>
    <col min="1521" max="1521" width="36.21875" style="79" bestFit="1" customWidth="1"/>
    <col min="1522" max="1597" width="12.77734375" style="79" customWidth="1"/>
    <col min="1598" max="1775" width="11.5546875" style="79"/>
    <col min="1776" max="1776" width="7.21875" style="79" customWidth="1"/>
    <col min="1777" max="1777" width="36.21875" style="79" bestFit="1" customWidth="1"/>
    <col min="1778" max="1853" width="12.77734375" style="79" customWidth="1"/>
    <col min="1854" max="2031" width="11.5546875" style="79"/>
    <col min="2032" max="2032" width="7.21875" style="79" customWidth="1"/>
    <col min="2033" max="2033" width="36.21875" style="79" bestFit="1" customWidth="1"/>
    <col min="2034" max="2109" width="12.77734375" style="79" customWidth="1"/>
    <col min="2110" max="2287" width="11.5546875" style="79"/>
    <col min="2288" max="2288" width="7.21875" style="79" customWidth="1"/>
    <col min="2289" max="2289" width="36.21875" style="79" bestFit="1" customWidth="1"/>
    <col min="2290" max="2365" width="12.77734375" style="79" customWidth="1"/>
    <col min="2366" max="2543" width="11.5546875" style="79"/>
    <col min="2544" max="2544" width="7.21875" style="79" customWidth="1"/>
    <col min="2545" max="2545" width="36.21875" style="79" bestFit="1" customWidth="1"/>
    <col min="2546" max="2621" width="12.77734375" style="79" customWidth="1"/>
    <col min="2622" max="2799" width="11.5546875" style="79"/>
    <col min="2800" max="2800" width="7.21875" style="79" customWidth="1"/>
    <col min="2801" max="2801" width="36.21875" style="79" bestFit="1" customWidth="1"/>
    <col min="2802" max="2877" width="12.77734375" style="79" customWidth="1"/>
    <col min="2878" max="3055" width="11.5546875" style="79"/>
    <col min="3056" max="3056" width="7.21875" style="79" customWidth="1"/>
    <col min="3057" max="3057" width="36.21875" style="79" bestFit="1" customWidth="1"/>
    <col min="3058" max="3133" width="12.77734375" style="79" customWidth="1"/>
    <col min="3134" max="3311" width="11.5546875" style="79"/>
    <col min="3312" max="3312" width="7.21875" style="79" customWidth="1"/>
    <col min="3313" max="3313" width="36.21875" style="79" bestFit="1" customWidth="1"/>
    <col min="3314" max="3389" width="12.77734375" style="79" customWidth="1"/>
    <col min="3390" max="3567" width="11.5546875" style="79"/>
    <col min="3568" max="3568" width="7.21875" style="79" customWidth="1"/>
    <col min="3569" max="3569" width="36.21875" style="79" bestFit="1" customWidth="1"/>
    <col min="3570" max="3645" width="12.77734375" style="79" customWidth="1"/>
    <col min="3646" max="3823" width="11.5546875" style="79"/>
    <col min="3824" max="3824" width="7.21875" style="79" customWidth="1"/>
    <col min="3825" max="3825" width="36.21875" style="79" bestFit="1" customWidth="1"/>
    <col min="3826" max="3901" width="12.77734375" style="79" customWidth="1"/>
    <col min="3902" max="4079" width="11.5546875" style="79"/>
    <col min="4080" max="4080" width="7.21875" style="79" customWidth="1"/>
    <col min="4081" max="4081" width="36.21875" style="79" bestFit="1" customWidth="1"/>
    <col min="4082" max="4157" width="12.77734375" style="79" customWidth="1"/>
    <col min="4158" max="4335" width="11.5546875" style="79"/>
    <col min="4336" max="4336" width="7.21875" style="79" customWidth="1"/>
    <col min="4337" max="4337" width="36.21875" style="79" bestFit="1" customWidth="1"/>
    <col min="4338" max="4413" width="12.77734375" style="79" customWidth="1"/>
    <col min="4414" max="4591" width="11.5546875" style="79"/>
    <col min="4592" max="4592" width="7.21875" style="79" customWidth="1"/>
    <col min="4593" max="4593" width="36.21875" style="79" bestFit="1" customWidth="1"/>
    <col min="4594" max="4669" width="12.77734375" style="79" customWidth="1"/>
    <col min="4670" max="4847" width="11.5546875" style="79"/>
    <col min="4848" max="4848" width="7.21875" style="79" customWidth="1"/>
    <col min="4849" max="4849" width="36.21875" style="79" bestFit="1" customWidth="1"/>
    <col min="4850" max="4925" width="12.77734375" style="79" customWidth="1"/>
    <col min="4926" max="5103" width="11.5546875" style="79"/>
    <col min="5104" max="5104" width="7.21875" style="79" customWidth="1"/>
    <col min="5105" max="5105" width="36.21875" style="79" bestFit="1" customWidth="1"/>
    <col min="5106" max="5181" width="12.77734375" style="79" customWidth="1"/>
    <col min="5182" max="5359" width="11.5546875" style="79"/>
    <col min="5360" max="5360" width="7.21875" style="79" customWidth="1"/>
    <col min="5361" max="5361" width="36.21875" style="79" bestFit="1" customWidth="1"/>
    <col min="5362" max="5437" width="12.77734375" style="79" customWidth="1"/>
    <col min="5438" max="5615" width="11.5546875" style="79"/>
    <col min="5616" max="5616" width="7.21875" style="79" customWidth="1"/>
    <col min="5617" max="5617" width="36.21875" style="79" bestFit="1" customWidth="1"/>
    <col min="5618" max="5693" width="12.77734375" style="79" customWidth="1"/>
    <col min="5694" max="5871" width="11.5546875" style="79"/>
    <col min="5872" max="5872" width="7.21875" style="79" customWidth="1"/>
    <col min="5873" max="5873" width="36.21875" style="79" bestFit="1" customWidth="1"/>
    <col min="5874" max="5949" width="12.77734375" style="79" customWidth="1"/>
    <col min="5950" max="6127" width="11.5546875" style="79"/>
    <col min="6128" max="6128" width="7.21875" style="79" customWidth="1"/>
    <col min="6129" max="6129" width="36.21875" style="79" bestFit="1" customWidth="1"/>
    <col min="6130" max="6205" width="12.77734375" style="79" customWidth="1"/>
    <col min="6206" max="6383" width="11.5546875" style="79"/>
    <col min="6384" max="6384" width="7.21875" style="79" customWidth="1"/>
    <col min="6385" max="6385" width="36.21875" style="79" bestFit="1" customWidth="1"/>
    <col min="6386" max="6461" width="12.77734375" style="79" customWidth="1"/>
    <col min="6462" max="6639" width="11.5546875" style="79"/>
    <col min="6640" max="6640" width="7.21875" style="79" customWidth="1"/>
    <col min="6641" max="6641" width="36.21875" style="79" bestFit="1" customWidth="1"/>
    <col min="6642" max="6717" width="12.77734375" style="79" customWidth="1"/>
    <col min="6718" max="6895" width="11.5546875" style="79"/>
    <col min="6896" max="6896" width="7.21875" style="79" customWidth="1"/>
    <col min="6897" max="6897" width="36.21875" style="79" bestFit="1" customWidth="1"/>
    <col min="6898" max="6973" width="12.77734375" style="79" customWidth="1"/>
    <col min="6974" max="7151" width="11.5546875" style="79"/>
    <col min="7152" max="7152" width="7.21875" style="79" customWidth="1"/>
    <col min="7153" max="7153" width="36.21875" style="79" bestFit="1" customWidth="1"/>
    <col min="7154" max="7229" width="12.77734375" style="79" customWidth="1"/>
    <col min="7230" max="7407" width="11.5546875" style="79"/>
    <col min="7408" max="7408" width="7.21875" style="79" customWidth="1"/>
    <col min="7409" max="7409" width="36.21875" style="79" bestFit="1" customWidth="1"/>
    <col min="7410" max="7485" width="12.77734375" style="79" customWidth="1"/>
    <col min="7486" max="7663" width="11.5546875" style="79"/>
    <col min="7664" max="7664" width="7.21875" style="79" customWidth="1"/>
    <col min="7665" max="7665" width="36.21875" style="79" bestFit="1" customWidth="1"/>
    <col min="7666" max="7741" width="12.77734375" style="79" customWidth="1"/>
    <col min="7742" max="7919" width="11.5546875" style="79"/>
    <col min="7920" max="7920" width="7.21875" style="79" customWidth="1"/>
    <col min="7921" max="7921" width="36.21875" style="79" bestFit="1" customWidth="1"/>
    <col min="7922" max="7997" width="12.77734375" style="79" customWidth="1"/>
    <col min="7998" max="8175" width="11.5546875" style="79"/>
    <col min="8176" max="8176" width="7.21875" style="79" customWidth="1"/>
    <col min="8177" max="8177" width="36.21875" style="79" bestFit="1" customWidth="1"/>
    <col min="8178" max="8253" width="12.77734375" style="79" customWidth="1"/>
    <col min="8254" max="8431" width="11.5546875" style="79"/>
    <col min="8432" max="8432" width="7.21875" style="79" customWidth="1"/>
    <col min="8433" max="8433" width="36.21875" style="79" bestFit="1" customWidth="1"/>
    <col min="8434" max="8509" width="12.77734375" style="79" customWidth="1"/>
    <col min="8510" max="8687" width="11.5546875" style="79"/>
    <col min="8688" max="8688" width="7.21875" style="79" customWidth="1"/>
    <col min="8689" max="8689" width="36.21875" style="79" bestFit="1" customWidth="1"/>
    <col min="8690" max="8765" width="12.77734375" style="79" customWidth="1"/>
    <col min="8766" max="8943" width="11.5546875" style="79"/>
    <col min="8944" max="8944" width="7.21875" style="79" customWidth="1"/>
    <col min="8945" max="8945" width="36.21875" style="79" bestFit="1" customWidth="1"/>
    <col min="8946" max="9021" width="12.77734375" style="79" customWidth="1"/>
    <col min="9022" max="9199" width="11.5546875" style="79"/>
    <col min="9200" max="9200" width="7.21875" style="79" customWidth="1"/>
    <col min="9201" max="9201" width="36.21875" style="79" bestFit="1" customWidth="1"/>
    <col min="9202" max="9277" width="12.77734375" style="79" customWidth="1"/>
    <col min="9278" max="9455" width="11.5546875" style="79"/>
    <col min="9456" max="9456" width="7.21875" style="79" customWidth="1"/>
    <col min="9457" max="9457" width="36.21875" style="79" bestFit="1" customWidth="1"/>
    <col min="9458" max="9533" width="12.77734375" style="79" customWidth="1"/>
    <col min="9534" max="9711" width="11.5546875" style="79"/>
    <col min="9712" max="9712" width="7.21875" style="79" customWidth="1"/>
    <col min="9713" max="9713" width="36.21875" style="79" bestFit="1" customWidth="1"/>
    <col min="9714" max="9789" width="12.77734375" style="79" customWidth="1"/>
    <col min="9790" max="9967" width="11.5546875" style="79"/>
    <col min="9968" max="9968" width="7.21875" style="79" customWidth="1"/>
    <col min="9969" max="9969" width="36.21875" style="79" bestFit="1" customWidth="1"/>
    <col min="9970" max="10045" width="12.77734375" style="79" customWidth="1"/>
    <col min="10046" max="10223" width="11.5546875" style="79"/>
    <col min="10224" max="10224" width="7.21875" style="79" customWidth="1"/>
    <col min="10225" max="10225" width="36.21875" style="79" bestFit="1" customWidth="1"/>
    <col min="10226" max="10301" width="12.77734375" style="79" customWidth="1"/>
    <col min="10302" max="10479" width="11.5546875" style="79"/>
    <col min="10480" max="10480" width="7.21875" style="79" customWidth="1"/>
    <col min="10481" max="10481" width="36.21875" style="79" bestFit="1" customWidth="1"/>
    <col min="10482" max="10557" width="12.77734375" style="79" customWidth="1"/>
    <col min="10558" max="10735" width="11.5546875" style="79"/>
    <col min="10736" max="10736" width="7.21875" style="79" customWidth="1"/>
    <col min="10737" max="10737" width="36.21875" style="79" bestFit="1" customWidth="1"/>
    <col min="10738" max="10813" width="12.77734375" style="79" customWidth="1"/>
    <col min="10814" max="10991" width="11.5546875" style="79"/>
    <col min="10992" max="10992" width="7.21875" style="79" customWidth="1"/>
    <col min="10993" max="10993" width="36.21875" style="79" bestFit="1" customWidth="1"/>
    <col min="10994" max="11069" width="12.77734375" style="79" customWidth="1"/>
    <col min="11070" max="11247" width="11.5546875" style="79"/>
    <col min="11248" max="11248" width="7.21875" style="79" customWidth="1"/>
    <col min="11249" max="11249" width="36.21875" style="79" bestFit="1" customWidth="1"/>
    <col min="11250" max="11325" width="12.77734375" style="79" customWidth="1"/>
    <col min="11326" max="11503" width="11.5546875" style="79"/>
    <col min="11504" max="11504" width="7.21875" style="79" customWidth="1"/>
    <col min="11505" max="11505" width="36.21875" style="79" bestFit="1" customWidth="1"/>
    <col min="11506" max="11581" width="12.77734375" style="79" customWidth="1"/>
    <col min="11582" max="11759" width="11.5546875" style="79"/>
    <col min="11760" max="11760" width="7.21875" style="79" customWidth="1"/>
    <col min="11761" max="11761" width="36.21875" style="79" bestFit="1" customWidth="1"/>
    <col min="11762" max="11837" width="12.77734375" style="79" customWidth="1"/>
    <col min="11838" max="12015" width="11.5546875" style="79"/>
    <col min="12016" max="12016" width="7.21875" style="79" customWidth="1"/>
    <col min="12017" max="12017" width="36.21875" style="79" bestFit="1" customWidth="1"/>
    <col min="12018" max="12093" width="12.77734375" style="79" customWidth="1"/>
    <col min="12094" max="12271" width="11.5546875" style="79"/>
    <col min="12272" max="12272" width="7.21875" style="79" customWidth="1"/>
    <col min="12273" max="12273" width="36.21875" style="79" bestFit="1" customWidth="1"/>
    <col min="12274" max="12349" width="12.77734375" style="79" customWidth="1"/>
    <col min="12350" max="12527" width="11.5546875" style="79"/>
    <col min="12528" max="12528" width="7.21875" style="79" customWidth="1"/>
    <col min="12529" max="12529" width="36.21875" style="79" bestFit="1" customWidth="1"/>
    <col min="12530" max="12605" width="12.77734375" style="79" customWidth="1"/>
    <col min="12606" max="12783" width="11.5546875" style="79"/>
    <col min="12784" max="12784" width="7.21875" style="79" customWidth="1"/>
    <col min="12785" max="12785" width="36.21875" style="79" bestFit="1" customWidth="1"/>
    <col min="12786" max="12861" width="12.77734375" style="79" customWidth="1"/>
    <col min="12862" max="13039" width="11.5546875" style="79"/>
    <col min="13040" max="13040" width="7.21875" style="79" customWidth="1"/>
    <col min="13041" max="13041" width="36.21875" style="79" bestFit="1" customWidth="1"/>
    <col min="13042" max="13117" width="12.77734375" style="79" customWidth="1"/>
    <col min="13118" max="13295" width="11.5546875" style="79"/>
    <col min="13296" max="13296" width="7.21875" style="79" customWidth="1"/>
    <col min="13297" max="13297" width="36.21875" style="79" bestFit="1" customWidth="1"/>
    <col min="13298" max="13373" width="12.77734375" style="79" customWidth="1"/>
    <col min="13374" max="13551" width="11.5546875" style="79"/>
    <col min="13552" max="13552" width="7.21875" style="79" customWidth="1"/>
    <col min="13553" max="13553" width="36.21875" style="79" bestFit="1" customWidth="1"/>
    <col min="13554" max="13629" width="12.77734375" style="79" customWidth="1"/>
    <col min="13630" max="13807" width="11.5546875" style="79"/>
    <col min="13808" max="13808" width="7.21875" style="79" customWidth="1"/>
    <col min="13809" max="13809" width="36.21875" style="79" bestFit="1" customWidth="1"/>
    <col min="13810" max="13885" width="12.77734375" style="79" customWidth="1"/>
    <col min="13886" max="14063" width="11.5546875" style="79"/>
    <col min="14064" max="14064" width="7.21875" style="79" customWidth="1"/>
    <col min="14065" max="14065" width="36.21875" style="79" bestFit="1" customWidth="1"/>
    <col min="14066" max="14141" width="12.77734375" style="79" customWidth="1"/>
    <col min="14142" max="14319" width="11.5546875" style="79"/>
    <col min="14320" max="14320" width="7.21875" style="79" customWidth="1"/>
    <col min="14321" max="14321" width="36.21875" style="79" bestFit="1" customWidth="1"/>
    <col min="14322" max="14397" width="12.77734375" style="79" customWidth="1"/>
    <col min="14398" max="14575" width="11.5546875" style="79"/>
    <col min="14576" max="14576" width="7.21875" style="79" customWidth="1"/>
    <col min="14577" max="14577" width="36.21875" style="79" bestFit="1" customWidth="1"/>
    <col min="14578" max="14653" width="12.77734375" style="79" customWidth="1"/>
    <col min="14654" max="14831" width="11.5546875" style="79"/>
    <col min="14832" max="14832" width="7.21875" style="79" customWidth="1"/>
    <col min="14833" max="14833" width="36.21875" style="79" bestFit="1" customWidth="1"/>
    <col min="14834" max="14909" width="12.77734375" style="79" customWidth="1"/>
    <col min="14910" max="15087" width="11.5546875" style="79"/>
    <col min="15088" max="15088" width="7.21875" style="79" customWidth="1"/>
    <col min="15089" max="15089" width="36.21875" style="79" bestFit="1" customWidth="1"/>
    <col min="15090" max="15165" width="12.77734375" style="79" customWidth="1"/>
    <col min="15166" max="15343" width="11.5546875" style="79"/>
    <col min="15344" max="15344" width="7.21875" style="79" customWidth="1"/>
    <col min="15345" max="15345" width="36.21875" style="79" bestFit="1" customWidth="1"/>
    <col min="15346" max="15421" width="12.77734375" style="79" customWidth="1"/>
    <col min="15422" max="15599" width="11.5546875" style="79"/>
    <col min="15600" max="15600" width="7.21875" style="79" customWidth="1"/>
    <col min="15601" max="15601" width="36.21875" style="79" bestFit="1" customWidth="1"/>
    <col min="15602" max="15677" width="12.77734375" style="79" customWidth="1"/>
    <col min="15678" max="15855" width="11.5546875" style="79"/>
    <col min="15856" max="15856" width="7.21875" style="79" customWidth="1"/>
    <col min="15857" max="15857" width="36.21875" style="79" bestFit="1" customWidth="1"/>
    <col min="15858" max="15933" width="12.77734375" style="79" customWidth="1"/>
    <col min="15934" max="16111" width="11.5546875" style="79"/>
    <col min="16112" max="16112" width="7.21875" style="79" customWidth="1"/>
    <col min="16113" max="16113" width="36.21875" style="79" bestFit="1" customWidth="1"/>
    <col min="16114" max="16189" width="12.77734375" style="79" customWidth="1"/>
    <col min="16190" max="16384" width="11.5546875" style="79"/>
  </cols>
  <sheetData>
    <row r="1" spans="1:73" s="77" customFormat="1" ht="10.199999999999999" customHeight="1" x14ac:dyDescent="0.25">
      <c r="A1" s="40" t="s">
        <v>286</v>
      </c>
      <c r="B1" s="40"/>
      <c r="C1" s="41"/>
      <c r="D1" s="42">
        <f>MAX(D7:BT75)</f>
        <v>169943</v>
      </c>
      <c r="E1" s="41"/>
      <c r="F1" s="41"/>
      <c r="G1" s="41"/>
      <c r="H1" s="41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41"/>
      <c r="BD1" s="41"/>
      <c r="BE1" s="41"/>
      <c r="BF1" s="41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</row>
    <row r="2" spans="1:73" ht="12" customHeight="1" x14ac:dyDescent="0.25"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8"/>
      <c r="BD2" s="78"/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</row>
    <row r="3" spans="1:73" ht="12" customHeight="1" x14ac:dyDescent="0.25">
      <c r="A3" s="150" t="s">
        <v>211</v>
      </c>
      <c r="B3" s="45"/>
      <c r="C3" s="80" t="s">
        <v>287</v>
      </c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/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2"/>
    </row>
    <row r="4" spans="1:73" ht="49.5" customHeight="1" x14ac:dyDescent="0.25">
      <c r="A4" s="151"/>
      <c r="B4" s="48"/>
      <c r="C4" s="49" t="s">
        <v>213</v>
      </c>
      <c r="D4" s="50" t="s">
        <v>214</v>
      </c>
      <c r="E4" s="50" t="s">
        <v>215</v>
      </c>
      <c r="F4" s="50" t="s">
        <v>216</v>
      </c>
      <c r="G4" s="50" t="s">
        <v>217</v>
      </c>
      <c r="H4" s="50" t="s">
        <v>218</v>
      </c>
      <c r="I4" s="50" t="s">
        <v>219</v>
      </c>
      <c r="J4" s="50" t="s">
        <v>220</v>
      </c>
      <c r="K4" s="50" t="s">
        <v>221</v>
      </c>
      <c r="L4" s="50" t="s">
        <v>222</v>
      </c>
      <c r="M4" s="50" t="s">
        <v>223</v>
      </c>
      <c r="N4" s="50" t="s">
        <v>224</v>
      </c>
      <c r="O4" s="50" t="s">
        <v>225</v>
      </c>
      <c r="P4" s="50" t="s">
        <v>226</v>
      </c>
      <c r="Q4" s="50" t="s">
        <v>227</v>
      </c>
      <c r="R4" s="50" t="s">
        <v>228</v>
      </c>
      <c r="S4" s="50" t="s">
        <v>229</v>
      </c>
      <c r="T4" s="50" t="s">
        <v>230</v>
      </c>
      <c r="U4" s="50" t="s">
        <v>231</v>
      </c>
      <c r="V4" s="50" t="s">
        <v>232</v>
      </c>
      <c r="W4" s="50" t="s">
        <v>233</v>
      </c>
      <c r="X4" s="50" t="s">
        <v>234</v>
      </c>
      <c r="Y4" s="50" t="s">
        <v>235</v>
      </c>
      <c r="Z4" s="50" t="s">
        <v>236</v>
      </c>
      <c r="AA4" s="50" t="s">
        <v>237</v>
      </c>
      <c r="AB4" s="50" t="s">
        <v>238</v>
      </c>
      <c r="AC4" s="51" t="s">
        <v>239</v>
      </c>
      <c r="AD4" s="51" t="s">
        <v>240</v>
      </c>
      <c r="AE4" s="50" t="s">
        <v>241</v>
      </c>
      <c r="AF4" s="50" t="s">
        <v>242</v>
      </c>
      <c r="AG4" s="50" t="s">
        <v>243</v>
      </c>
      <c r="AH4" s="50" t="s">
        <v>244</v>
      </c>
      <c r="AI4" s="50" t="s">
        <v>245</v>
      </c>
      <c r="AJ4" s="50" t="s">
        <v>246</v>
      </c>
      <c r="AK4" s="50" t="s">
        <v>247</v>
      </c>
      <c r="AL4" s="50" t="s">
        <v>248</v>
      </c>
      <c r="AM4" s="50" t="s">
        <v>249</v>
      </c>
      <c r="AN4" s="50" t="s">
        <v>250</v>
      </c>
      <c r="AO4" s="50" t="s">
        <v>251</v>
      </c>
      <c r="AP4" s="51" t="s">
        <v>252</v>
      </c>
      <c r="AQ4" s="51" t="s">
        <v>253</v>
      </c>
      <c r="AR4" s="50" t="s">
        <v>254</v>
      </c>
      <c r="AS4" s="50" t="s">
        <v>255</v>
      </c>
      <c r="AT4" s="50" t="s">
        <v>256</v>
      </c>
      <c r="AU4" s="50" t="s">
        <v>257</v>
      </c>
      <c r="AV4" s="50" t="s">
        <v>258</v>
      </c>
      <c r="AW4" s="50" t="s">
        <v>259</v>
      </c>
      <c r="AX4" s="50" t="s">
        <v>260</v>
      </c>
      <c r="AY4" s="50" t="s">
        <v>261</v>
      </c>
      <c r="AZ4" s="50" t="s">
        <v>262</v>
      </c>
      <c r="BA4" s="50" t="s">
        <v>263</v>
      </c>
      <c r="BB4" s="50" t="s">
        <v>264</v>
      </c>
      <c r="BC4" s="50" t="s">
        <v>265</v>
      </c>
      <c r="BD4" s="50" t="s">
        <v>266</v>
      </c>
      <c r="BE4" s="50" t="s">
        <v>267</v>
      </c>
      <c r="BF4" s="50" t="s">
        <v>268</v>
      </c>
      <c r="BG4" s="50" t="s">
        <v>269</v>
      </c>
      <c r="BH4" s="50" t="s">
        <v>270</v>
      </c>
      <c r="BI4" s="50" t="s">
        <v>271</v>
      </c>
      <c r="BJ4" s="50" t="s">
        <v>272</v>
      </c>
      <c r="BK4" s="50" t="s">
        <v>273</v>
      </c>
      <c r="BL4" s="50" t="s">
        <v>274</v>
      </c>
      <c r="BM4" s="50" t="s">
        <v>275</v>
      </c>
      <c r="BN4" s="50" t="s">
        <v>276</v>
      </c>
      <c r="BO4" s="50" t="s">
        <v>277</v>
      </c>
      <c r="BP4" s="50" t="s">
        <v>278</v>
      </c>
      <c r="BQ4" s="50" t="s">
        <v>279</v>
      </c>
      <c r="BR4" s="50" t="s">
        <v>280</v>
      </c>
      <c r="BS4" s="50" t="s">
        <v>281</v>
      </c>
      <c r="BT4" s="50" t="s">
        <v>282</v>
      </c>
      <c r="BU4" s="83" t="s">
        <v>283</v>
      </c>
    </row>
    <row r="5" spans="1:73" s="44" customFormat="1" ht="9" customHeight="1" x14ac:dyDescent="0.25">
      <c r="A5" s="53"/>
      <c r="B5" s="84"/>
      <c r="C5" s="54"/>
      <c r="D5" s="55">
        <v>191</v>
      </c>
      <c r="E5" s="55">
        <v>192</v>
      </c>
      <c r="F5" s="55">
        <v>280</v>
      </c>
      <c r="G5" s="55">
        <v>580</v>
      </c>
      <c r="H5" s="55">
        <v>680</v>
      </c>
      <c r="I5" s="55">
        <v>791</v>
      </c>
      <c r="J5" s="55">
        <v>792</v>
      </c>
      <c r="K5" s="55">
        <v>1091</v>
      </c>
      <c r="L5" s="55">
        <v>1092</v>
      </c>
      <c r="M5" s="55">
        <v>1093</v>
      </c>
      <c r="N5" s="55">
        <v>1100</v>
      </c>
      <c r="O5" s="55">
        <v>1200</v>
      </c>
      <c r="P5" s="55">
        <v>1300</v>
      </c>
      <c r="Q5" s="55">
        <v>1400</v>
      </c>
      <c r="R5" s="55">
        <v>1500</v>
      </c>
      <c r="S5" s="55">
        <v>1600</v>
      </c>
      <c r="T5" s="55">
        <v>1700</v>
      </c>
      <c r="U5" s="55">
        <v>1800</v>
      </c>
      <c r="V5" s="55">
        <v>1991</v>
      </c>
      <c r="W5" s="55">
        <v>1992</v>
      </c>
      <c r="X5" s="55">
        <v>2091</v>
      </c>
      <c r="Y5" s="55">
        <v>2092</v>
      </c>
      <c r="Z5" s="55">
        <v>2093</v>
      </c>
      <c r="AA5" s="55">
        <v>2100</v>
      </c>
      <c r="AB5" s="55">
        <v>2200</v>
      </c>
      <c r="AC5" s="55">
        <v>2310</v>
      </c>
      <c r="AD5" s="55">
        <v>2320</v>
      </c>
      <c r="AE5" s="55">
        <v>2491</v>
      </c>
      <c r="AF5" s="55">
        <v>2492</v>
      </c>
      <c r="AG5" s="55">
        <v>2500</v>
      </c>
      <c r="AH5" s="55">
        <v>2600</v>
      </c>
      <c r="AI5" s="55">
        <v>2700</v>
      </c>
      <c r="AJ5" s="55">
        <v>2800</v>
      </c>
      <c r="AK5" s="55">
        <v>2991</v>
      </c>
      <c r="AL5" s="55">
        <v>2992</v>
      </c>
      <c r="AM5" s="55">
        <v>3000</v>
      </c>
      <c r="AN5" s="55">
        <v>3180</v>
      </c>
      <c r="AO5" s="55">
        <v>3300</v>
      </c>
      <c r="AP5" s="55">
        <v>3510</v>
      </c>
      <c r="AQ5" s="55">
        <v>3520</v>
      </c>
      <c r="AR5" s="55">
        <v>3680</v>
      </c>
      <c r="AS5" s="55">
        <v>4180</v>
      </c>
      <c r="AT5" s="55">
        <v>4580</v>
      </c>
      <c r="AU5" s="55">
        <v>4900</v>
      </c>
      <c r="AV5" s="55">
        <v>5000</v>
      </c>
      <c r="AW5" s="55">
        <v>5100</v>
      </c>
      <c r="AX5" s="55">
        <v>5280</v>
      </c>
      <c r="AY5" s="55">
        <v>5500</v>
      </c>
      <c r="AZ5" s="55">
        <v>5600</v>
      </c>
      <c r="BA5" s="55">
        <v>5800</v>
      </c>
      <c r="BB5" s="55">
        <v>5980</v>
      </c>
      <c r="BC5" s="55">
        <v>6100</v>
      </c>
      <c r="BD5" s="55">
        <v>6280</v>
      </c>
      <c r="BE5" s="55">
        <v>6480</v>
      </c>
      <c r="BF5" s="55">
        <v>6800</v>
      </c>
      <c r="BG5" s="55">
        <v>6980</v>
      </c>
      <c r="BH5" s="55">
        <v>7180</v>
      </c>
      <c r="BI5" s="55">
        <v>7380</v>
      </c>
      <c r="BJ5" s="55">
        <v>7700</v>
      </c>
      <c r="BK5" s="55">
        <v>7880</v>
      </c>
      <c r="BL5" s="55">
        <v>8000</v>
      </c>
      <c r="BM5" s="55">
        <v>8400</v>
      </c>
      <c r="BN5" s="55">
        <v>8591</v>
      </c>
      <c r="BO5" s="55">
        <v>8592</v>
      </c>
      <c r="BP5" s="55">
        <v>8691</v>
      </c>
      <c r="BQ5" s="55">
        <v>8692</v>
      </c>
      <c r="BR5" s="55">
        <v>9080</v>
      </c>
      <c r="BS5" s="55">
        <v>9480</v>
      </c>
      <c r="BT5" s="55">
        <v>9700</v>
      </c>
      <c r="BU5" s="85"/>
    </row>
    <row r="6" spans="1:73" s="44" customFormat="1" ht="9" customHeight="1" thickBot="1" x14ac:dyDescent="0.3">
      <c r="A6" s="56" t="s">
        <v>166</v>
      </c>
      <c r="B6" s="57"/>
      <c r="C6" s="58"/>
      <c r="D6" s="59" t="str">
        <f>IFERROR(INDEX(SCNtoISIC!$F:$F,MATCH(D$5,SCNtoISIC!$C:$C,0)),0)</f>
        <v>ISIC 01T03</v>
      </c>
      <c r="E6" s="59" t="str">
        <f>IFERROR(INDEX(SCNtoISIC!$F:$F,MATCH(E$5,SCNtoISIC!$C:$C,0)),0)</f>
        <v>ISIC 01T03</v>
      </c>
      <c r="F6" s="59" t="str">
        <f>IFERROR(INDEX(SCNtoISIC!$F:$F,MATCH(F$5,SCNtoISIC!$C:$C,0)),0)</f>
        <v>ISIC 01T03</v>
      </c>
      <c r="G6" s="59" t="str">
        <f>IFERROR(INDEX(SCNtoISIC!$F:$F,MATCH(G$5,SCNtoISIC!$C:$C,0)),0)</f>
        <v>ISIC 05</v>
      </c>
      <c r="H6" s="59" t="str">
        <f>IFERROR(INDEX(SCNtoISIC!$F:$F,MATCH(H$5,SCNtoISIC!$C:$C,0)),0)</f>
        <v>ISIC 06</v>
      </c>
      <c r="I6" s="59" t="str">
        <f>IFERROR(INDEX(SCNtoISIC!$F:$F,MATCH(I$5,SCNtoISIC!$C:$C,0)),0)</f>
        <v>ISIC 07T08</v>
      </c>
      <c r="J6" s="59" t="str">
        <f>IFERROR(INDEX(SCNtoISIC!$F:$F,MATCH(J$5,SCNtoISIC!$C:$C,0)),0)</f>
        <v>ISIC 09</v>
      </c>
      <c r="K6" s="59" t="str">
        <f>IFERROR(INDEX(SCNtoISIC!$F:$F,MATCH(K$5,SCNtoISIC!$C:$C,0)),0)</f>
        <v>ISIC 10T12</v>
      </c>
      <c r="L6" s="59" t="str">
        <f>IFERROR(INDEX(SCNtoISIC!$F:$F,MATCH(L$5,SCNtoISIC!$C:$C,0)),0)</f>
        <v>ISIC 10T12</v>
      </c>
      <c r="M6" s="59" t="str">
        <f>IFERROR(INDEX(SCNtoISIC!$F:$F,MATCH(M$5,SCNtoISIC!$C:$C,0)),0)</f>
        <v>ISIC 10T12</v>
      </c>
      <c r="N6" s="59" t="str">
        <f>IFERROR(INDEX(SCNtoISIC!$F:$F,MATCH(N$5,SCNtoISIC!$C:$C,0)),0)</f>
        <v>ISIC 10T12</v>
      </c>
      <c r="O6" s="59" t="str">
        <f>IFERROR(INDEX(SCNtoISIC!$F:$F,MATCH(O$5,SCNtoISIC!$C:$C,0)),0)</f>
        <v>ISIC 10T12</v>
      </c>
      <c r="P6" s="59" t="str">
        <f>IFERROR(INDEX(SCNtoISIC!$F:$F,MATCH(P$5,SCNtoISIC!$C:$C,0)),0)</f>
        <v>ISIC 13T15</v>
      </c>
      <c r="Q6" s="59" t="str">
        <f>IFERROR(INDEX(SCNtoISIC!$F:$F,MATCH(Q$5,SCNtoISIC!$C:$C,0)),0)</f>
        <v>ISIC 13T15</v>
      </c>
      <c r="R6" s="59" t="str">
        <f>IFERROR(INDEX(SCNtoISIC!$F:$F,MATCH(R$5,SCNtoISIC!$C:$C,0)),0)</f>
        <v>ISIC 13T15</v>
      </c>
      <c r="S6" s="59" t="str">
        <f>IFERROR(INDEX(SCNtoISIC!$F:$F,MATCH(S$5,SCNtoISIC!$C:$C,0)),0)</f>
        <v>ISIC 16</v>
      </c>
      <c r="T6" s="59" t="str">
        <f>IFERROR(INDEX(SCNtoISIC!$F:$F,MATCH(T$5,SCNtoISIC!$C:$C,0)),0)</f>
        <v>ISIC 17T18</v>
      </c>
      <c r="U6" s="59" t="str">
        <f>IFERROR(INDEX(SCNtoISIC!$F:$F,MATCH(U$5,SCNtoISIC!$C:$C,0)),0)</f>
        <v>ISIC 17T18</v>
      </c>
      <c r="V6" s="59" t="str">
        <f>IFERROR(INDEX(SCNtoISIC!$F:$F,MATCH(V$5,SCNtoISIC!$C:$C,0)),0)</f>
        <v>ISIC 19</v>
      </c>
      <c r="W6" s="59" t="str">
        <f>IFERROR(INDEX(SCNtoISIC!$F:$F,MATCH(W$5,SCNtoISIC!$C:$C,0)),0)</f>
        <v>ISIC 19</v>
      </c>
      <c r="X6" s="59" t="str">
        <f>IFERROR(INDEX(SCNtoISIC!$F:$F,MATCH(X$5,SCNtoISIC!$C:$C,0)),0)</f>
        <v>ISIC 20</v>
      </c>
      <c r="Y6" s="59" t="str">
        <f>IFERROR(INDEX(SCNtoISIC!$F:$F,MATCH(Y$5,SCNtoISIC!$C:$C,0)),0)</f>
        <v>ISIC 20</v>
      </c>
      <c r="Z6" s="59" t="str">
        <f>IFERROR(INDEX(SCNtoISIC!$F:$F,MATCH(Z$5,SCNtoISIC!$C:$C,0)),0)</f>
        <v>ISIC 20</v>
      </c>
      <c r="AA6" s="59" t="str">
        <f>IFERROR(INDEX(SCNtoISIC!$F:$F,MATCH(AA$5,SCNtoISIC!$C:$C,0)),0)</f>
        <v>ISIC 21</v>
      </c>
      <c r="AB6" s="59" t="str">
        <f>IFERROR(INDEX(SCNtoISIC!$F:$F,MATCH(AB$5,SCNtoISIC!$C:$C,0)),0)</f>
        <v>ISIC 22</v>
      </c>
      <c r="AC6" s="59" t="str">
        <f>IFERROR(INDEX(SCNtoISIC!$F:$F,MATCH(AC$5,SCNtoISIC!$C:$C,0)),0)</f>
        <v>ISIC 239</v>
      </c>
      <c r="AD6" s="59" t="str">
        <f>IFERROR(INDEX(SCNtoISIC!$F:$F,MATCH(AD$5,SCNtoISIC!$C:$C,0)),0)</f>
        <v>ISIC 231</v>
      </c>
      <c r="AE6" s="59" t="str">
        <f>IFERROR(INDEX(SCNtoISIC!$F:$F,MATCH(AE$5,SCNtoISIC!$C:$C,0)),0)</f>
        <v>ISIC 241</v>
      </c>
      <c r="AF6" s="59" t="str">
        <f>IFERROR(INDEX(SCNtoISIC!$F:$F,MATCH(AF$5,SCNtoISIC!$C:$C,0)),0)</f>
        <v>ISIC 242</v>
      </c>
      <c r="AG6" s="59" t="str">
        <f>IFERROR(INDEX(SCNtoISIC!$F:$F,MATCH(AG$5,SCNtoISIC!$C:$C,0)),0)</f>
        <v>ISIC 25</v>
      </c>
      <c r="AH6" s="59" t="str">
        <f>IFERROR(INDEX(SCNtoISIC!$F:$F,MATCH(AH$5,SCNtoISIC!$C:$C,0)),0)</f>
        <v>ISIC 26</v>
      </c>
      <c r="AI6" s="59" t="str">
        <f>IFERROR(INDEX(SCNtoISIC!$F:$F,MATCH(AI$5,SCNtoISIC!$C:$C,0)),0)</f>
        <v>ISIC 27</v>
      </c>
      <c r="AJ6" s="59" t="str">
        <f>IFERROR(INDEX(SCNtoISIC!$F:$F,MATCH(AJ$5,SCNtoISIC!$C:$C,0)),0)</f>
        <v>ISIC 28</v>
      </c>
      <c r="AK6" s="59" t="str">
        <f>IFERROR(INDEX(SCNtoISIC!$F:$F,MATCH(AK$5,SCNtoISIC!$C:$C,0)),0)</f>
        <v>ISIC 29</v>
      </c>
      <c r="AL6" s="59" t="str">
        <f>IFERROR(INDEX(SCNtoISIC!$F:$F,MATCH(AL$5,SCNtoISIC!$C:$C,0)),0)</f>
        <v>ISIC 29</v>
      </c>
      <c r="AM6" s="59" t="str">
        <f>IFERROR(INDEX(SCNtoISIC!$F:$F,MATCH(AM$5,SCNtoISIC!$C:$C,0)),0)</f>
        <v>ISIC 30</v>
      </c>
      <c r="AN6" s="59" t="str">
        <f>IFERROR(INDEX(SCNtoISIC!$F:$F,MATCH(AN$5,SCNtoISIC!$C:$C,0)),0)</f>
        <v>ISIC 30</v>
      </c>
      <c r="AO6" s="59" t="str">
        <f>IFERROR(INDEX(SCNtoISIC!$F:$F,MATCH(AO$5,SCNtoISIC!$C:$C,0)),0)</f>
        <v>ISIC 31T33</v>
      </c>
      <c r="AP6" s="59" t="str">
        <f>IFERROR(INDEX(SCNtoISIC!$F:$F,MATCH(AP$5,SCNtoISIC!$C:$C,0)),0)</f>
        <v>ISIC 351</v>
      </c>
      <c r="AQ6" s="59" t="str">
        <f>IFERROR(INDEX(SCNtoISIC!$F:$F,MATCH(AQ$5,SCNtoISIC!$C:$C,0)),0)</f>
        <v>ISIC 352T353</v>
      </c>
      <c r="AR6" s="59" t="str">
        <f>IFERROR(INDEX(SCNtoISIC!$F:$F,MATCH(AR$5,SCNtoISIC!$C:$C,0)),0)</f>
        <v>ISIC 36T39</v>
      </c>
      <c r="AS6" s="59" t="str">
        <f>IFERROR(INDEX(SCNtoISIC!$F:$F,MATCH(AS$5,SCNtoISIC!$C:$C,0)),0)</f>
        <v>ISIC 41T43</v>
      </c>
      <c r="AT6" s="59" t="str">
        <f>IFERROR(INDEX(SCNtoISIC!$F:$F,MATCH(AT$5,SCNtoISIC!$C:$C,0)),0)</f>
        <v>ISIC 45T47</v>
      </c>
      <c r="AU6" s="59" t="str">
        <f>IFERROR(INDEX(SCNtoISIC!$F:$F,MATCH(AU$5,SCNtoISIC!$C:$C,0)),0)</f>
        <v>ISIC 49T53</v>
      </c>
      <c r="AV6" s="59" t="str">
        <f>IFERROR(INDEX(SCNtoISIC!$F:$F,MATCH(AV$5,SCNtoISIC!$C:$C,0)),0)</f>
        <v>ISIC 49T53</v>
      </c>
      <c r="AW6" s="59" t="str">
        <f>IFERROR(INDEX(SCNtoISIC!$F:$F,MATCH(AW$5,SCNtoISIC!$C:$C,0)),0)</f>
        <v>ISIC 49T53</v>
      </c>
      <c r="AX6" s="59" t="str">
        <f>IFERROR(INDEX(SCNtoISIC!$F:$F,MATCH(AX$5,SCNtoISIC!$C:$C,0)),0)</f>
        <v>ISIC 49T53</v>
      </c>
      <c r="AY6" s="59" t="str">
        <f>IFERROR(INDEX(SCNtoISIC!$F:$F,MATCH(AY$5,SCNtoISIC!$C:$C,0)),0)</f>
        <v>ISIC 55T56</v>
      </c>
      <c r="AZ6" s="59" t="str">
        <f>IFERROR(INDEX(SCNtoISIC!$F:$F,MATCH(AZ$5,SCNtoISIC!$C:$C,0)),0)</f>
        <v>ISIC 55T56</v>
      </c>
      <c r="BA6" s="59" t="str">
        <f>IFERROR(INDEX(SCNtoISIC!$F:$F,MATCH(BA$5,SCNtoISIC!$C:$C,0)),0)</f>
        <v>ISIC 58T60</v>
      </c>
      <c r="BB6" s="59" t="str">
        <f>IFERROR(INDEX(SCNtoISIC!$F:$F,MATCH(BB$5,SCNtoISIC!$C:$C,0)),0)</f>
        <v>ISIC 58T60</v>
      </c>
      <c r="BC6" s="59" t="str">
        <f>IFERROR(INDEX(SCNtoISIC!$F:$F,MATCH(BC$5,SCNtoISIC!$C:$C,0)),0)</f>
        <v>ISIC 61</v>
      </c>
      <c r="BD6" s="59" t="str">
        <f>IFERROR(INDEX(SCNtoISIC!$F:$F,MATCH(BD$5,SCNtoISIC!$C:$C,0)),0)</f>
        <v>ISIC 62T63</v>
      </c>
      <c r="BE6" s="59" t="str">
        <f>IFERROR(INDEX(SCNtoISIC!$F:$F,MATCH(BE$5,SCNtoISIC!$C:$C,0)),0)</f>
        <v>ISIC 64T66</v>
      </c>
      <c r="BF6" s="59" t="str">
        <f>IFERROR(INDEX(SCNtoISIC!$F:$F,MATCH(BF$5,SCNtoISIC!$C:$C,0)),0)</f>
        <v>ISIC 68</v>
      </c>
      <c r="BG6" s="59" t="str">
        <f>IFERROR(INDEX(SCNtoISIC!$F:$F,MATCH(BG$5,SCNtoISIC!$C:$C,0)),0)</f>
        <v>ISIC 69T82</v>
      </c>
      <c r="BH6" s="59" t="str">
        <f>IFERROR(INDEX(SCNtoISIC!$F:$F,MATCH(BH$5,SCNtoISIC!$C:$C,0)),0)</f>
        <v>ISIC 69T82</v>
      </c>
      <c r="BI6" s="59" t="str">
        <f>IFERROR(INDEX(SCNtoISIC!$F:$F,MATCH(BI$5,SCNtoISIC!$C:$C,0)),0)</f>
        <v>ISIC 69T82</v>
      </c>
      <c r="BJ6" s="59" t="str">
        <f>IFERROR(INDEX(SCNtoISIC!$F:$F,MATCH(BJ$5,SCNtoISIC!$C:$C,0)),0)</f>
        <v>ISIC 69T82</v>
      </c>
      <c r="BK6" s="59" t="str">
        <f>IFERROR(INDEX(SCNtoISIC!$F:$F,MATCH(BK$5,SCNtoISIC!$C:$C,0)),0)</f>
        <v>ISIC 69T82</v>
      </c>
      <c r="BL6" s="59" t="str">
        <f>IFERROR(INDEX(SCNtoISIC!$F:$F,MATCH(BL$5,SCNtoISIC!$C:$C,0)),0)</f>
        <v>ISIC 69T82</v>
      </c>
      <c r="BM6" s="59" t="str">
        <f>IFERROR(INDEX(SCNtoISIC!$F:$F,MATCH(BM$5,SCNtoISIC!$C:$C,0)),0)</f>
        <v>ISIC 84</v>
      </c>
      <c r="BN6" s="59" t="str">
        <f>IFERROR(INDEX(SCNtoISIC!$F:$F,MATCH(BN$5,SCNtoISIC!$C:$C,0)),0)</f>
        <v>ISIC 85</v>
      </c>
      <c r="BO6" s="59" t="str">
        <f>IFERROR(INDEX(SCNtoISIC!$F:$F,MATCH(BO$5,SCNtoISIC!$C:$C,0)),0)</f>
        <v>ISIC 85</v>
      </c>
      <c r="BP6" s="59" t="str">
        <f>IFERROR(INDEX(SCNtoISIC!$F:$F,MATCH(BP$5,SCNtoISIC!$C:$C,0)),0)</f>
        <v>ISIC 86T88</v>
      </c>
      <c r="BQ6" s="59" t="str">
        <f>IFERROR(INDEX(SCNtoISIC!$F:$F,MATCH(BQ$5,SCNtoISIC!$C:$C,0)),0)</f>
        <v>ISIC 86T88</v>
      </c>
      <c r="BR6" s="59" t="str">
        <f>IFERROR(INDEX(SCNtoISIC!$F:$F,MATCH(BR$5,SCNtoISIC!$C:$C,0)),0)</f>
        <v>ISIC 90T96</v>
      </c>
      <c r="BS6" s="59" t="str">
        <f>IFERROR(INDEX(SCNtoISIC!$F:$F,MATCH(BS$5,SCNtoISIC!$C:$C,0)),0)</f>
        <v>ISIC 90T96</v>
      </c>
      <c r="BT6" s="59" t="str">
        <f>IFERROR(INDEX(SCNtoISIC!$F:$F,MATCH(BT$5,SCNtoISIC!$C:$C,0)),0)</f>
        <v>ISIC 97T98</v>
      </c>
      <c r="BU6" s="86"/>
    </row>
    <row r="7" spans="1:73" ht="8.25" customHeight="1" x14ac:dyDescent="0.25">
      <c r="A7" s="60">
        <v>191</v>
      </c>
      <c r="B7" s="61" t="str">
        <f>IFERROR(INDEX(SCNtoISIC!$F:$F,MATCH($A7,SCNtoISIC!$C:$C,0)),0)</f>
        <v>ISIC 01T03</v>
      </c>
      <c r="C7" s="62" t="s">
        <v>214</v>
      </c>
      <c r="D7" s="73">
        <v>8562</v>
      </c>
      <c r="E7" s="73">
        <v>5216</v>
      </c>
      <c r="F7" s="73">
        <v>95</v>
      </c>
      <c r="G7" s="73">
        <v>0</v>
      </c>
      <c r="H7" s="73">
        <v>0</v>
      </c>
      <c r="I7" s="73">
        <v>0</v>
      </c>
      <c r="J7" s="73">
        <v>0</v>
      </c>
      <c r="K7" s="73">
        <v>1156</v>
      </c>
      <c r="L7" s="73">
        <v>27287</v>
      </c>
      <c r="M7" s="73">
        <v>76400</v>
      </c>
      <c r="N7" s="73">
        <v>2085</v>
      </c>
      <c r="O7" s="73">
        <v>6180</v>
      </c>
      <c r="P7" s="73">
        <v>3430</v>
      </c>
      <c r="Q7" s="73">
        <v>0</v>
      </c>
      <c r="R7" s="73">
        <v>0</v>
      </c>
      <c r="S7" s="73">
        <v>0</v>
      </c>
      <c r="T7" s="73">
        <v>0</v>
      </c>
      <c r="U7" s="73">
        <v>0</v>
      </c>
      <c r="V7" s="73">
        <v>0</v>
      </c>
      <c r="W7" s="73">
        <v>19805</v>
      </c>
      <c r="X7" s="73">
        <v>0</v>
      </c>
      <c r="Y7" s="73">
        <v>0</v>
      </c>
      <c r="Z7" s="73">
        <v>0</v>
      </c>
      <c r="AA7" s="73">
        <v>0</v>
      </c>
      <c r="AB7" s="73">
        <v>0</v>
      </c>
      <c r="AC7" s="74">
        <v>0</v>
      </c>
      <c r="AD7" s="74">
        <v>0</v>
      </c>
      <c r="AE7" s="73">
        <v>0</v>
      </c>
      <c r="AF7" s="73">
        <v>0</v>
      </c>
      <c r="AG7" s="73">
        <v>0</v>
      </c>
      <c r="AH7" s="73">
        <v>0</v>
      </c>
      <c r="AI7" s="73">
        <v>0</v>
      </c>
      <c r="AJ7" s="73">
        <v>0</v>
      </c>
      <c r="AK7" s="73">
        <v>0</v>
      </c>
      <c r="AL7" s="73">
        <v>0</v>
      </c>
      <c r="AM7" s="73">
        <v>0</v>
      </c>
      <c r="AN7" s="73">
        <v>0</v>
      </c>
      <c r="AO7" s="73">
        <v>0</v>
      </c>
      <c r="AP7" s="74">
        <v>0</v>
      </c>
      <c r="AQ7" s="74">
        <v>0</v>
      </c>
      <c r="AR7" s="73">
        <v>39</v>
      </c>
      <c r="AS7" s="73">
        <v>7</v>
      </c>
      <c r="AT7" s="73">
        <v>11763</v>
      </c>
      <c r="AU7" s="73">
        <v>0</v>
      </c>
      <c r="AV7" s="73">
        <v>0</v>
      </c>
      <c r="AW7" s="73">
        <v>0</v>
      </c>
      <c r="AX7" s="73">
        <v>0</v>
      </c>
      <c r="AY7" s="73">
        <v>380</v>
      </c>
      <c r="AZ7" s="73">
        <v>4355</v>
      </c>
      <c r="BA7" s="73">
        <v>0</v>
      </c>
      <c r="BB7" s="73">
        <v>0</v>
      </c>
      <c r="BC7" s="73">
        <v>0</v>
      </c>
      <c r="BD7" s="73">
        <v>0</v>
      </c>
      <c r="BE7" s="73">
        <v>0</v>
      </c>
      <c r="BF7" s="73">
        <v>0</v>
      </c>
      <c r="BG7" s="73">
        <v>5</v>
      </c>
      <c r="BH7" s="73">
        <v>5</v>
      </c>
      <c r="BI7" s="73">
        <v>0</v>
      </c>
      <c r="BJ7" s="73">
        <v>0</v>
      </c>
      <c r="BK7" s="73">
        <v>153</v>
      </c>
      <c r="BL7" s="73">
        <v>0</v>
      </c>
      <c r="BM7" s="73">
        <v>1013</v>
      </c>
      <c r="BN7" s="73">
        <v>520</v>
      </c>
      <c r="BO7" s="73">
        <v>66</v>
      </c>
      <c r="BP7" s="73">
        <v>236</v>
      </c>
      <c r="BQ7" s="73">
        <v>262</v>
      </c>
      <c r="BR7" s="73">
        <v>1</v>
      </c>
      <c r="BS7" s="73">
        <v>337</v>
      </c>
      <c r="BT7" s="73">
        <v>0</v>
      </c>
      <c r="BU7" s="87">
        <v>169358</v>
      </c>
    </row>
    <row r="8" spans="1:73" ht="8.25" customHeight="1" x14ac:dyDescent="0.25">
      <c r="A8" s="60">
        <v>192</v>
      </c>
      <c r="B8" s="61" t="str">
        <f>IFERROR(INDEX(SCNtoISIC!$F:$F,MATCH($A8,SCNtoISIC!$C:$C,0)),0)</f>
        <v>ISIC 01T03</v>
      </c>
      <c r="C8" s="62" t="s">
        <v>215</v>
      </c>
      <c r="D8" s="73">
        <v>639</v>
      </c>
      <c r="E8" s="73">
        <v>5587</v>
      </c>
      <c r="F8" s="73">
        <v>55</v>
      </c>
      <c r="G8" s="73">
        <v>0</v>
      </c>
      <c r="H8" s="73">
        <v>0</v>
      </c>
      <c r="I8" s="73">
        <v>0</v>
      </c>
      <c r="J8" s="73">
        <v>0</v>
      </c>
      <c r="K8" s="73">
        <v>97630</v>
      </c>
      <c r="L8" s="73">
        <v>0</v>
      </c>
      <c r="M8" s="73">
        <v>1820</v>
      </c>
      <c r="N8" s="73">
        <v>0</v>
      </c>
      <c r="O8" s="73">
        <v>0</v>
      </c>
      <c r="P8" s="73">
        <v>0</v>
      </c>
      <c r="Q8" s="73">
        <v>0</v>
      </c>
      <c r="R8" s="73">
        <v>0</v>
      </c>
      <c r="S8" s="73">
        <v>0</v>
      </c>
      <c r="T8" s="73">
        <v>0</v>
      </c>
      <c r="U8" s="73">
        <v>0</v>
      </c>
      <c r="V8" s="73">
        <v>0</v>
      </c>
      <c r="W8" s="73">
        <v>0</v>
      </c>
      <c r="X8" s="73">
        <v>0</v>
      </c>
      <c r="Y8" s="73">
        <v>0</v>
      </c>
      <c r="Z8" s="73">
        <v>0</v>
      </c>
      <c r="AA8" s="73">
        <v>0</v>
      </c>
      <c r="AB8" s="73">
        <v>0</v>
      </c>
      <c r="AC8" s="74">
        <v>0</v>
      </c>
      <c r="AD8" s="74">
        <v>0</v>
      </c>
      <c r="AE8" s="73">
        <v>0</v>
      </c>
      <c r="AF8" s="73">
        <v>0</v>
      </c>
      <c r="AG8" s="73">
        <v>0</v>
      </c>
      <c r="AH8" s="73">
        <v>0</v>
      </c>
      <c r="AI8" s="73">
        <v>0</v>
      </c>
      <c r="AJ8" s="73">
        <v>0</v>
      </c>
      <c r="AK8" s="73">
        <v>0</v>
      </c>
      <c r="AL8" s="73">
        <v>0</v>
      </c>
      <c r="AM8" s="73">
        <v>0</v>
      </c>
      <c r="AN8" s="73">
        <v>0</v>
      </c>
      <c r="AO8" s="73">
        <v>0</v>
      </c>
      <c r="AP8" s="74">
        <v>0</v>
      </c>
      <c r="AQ8" s="74">
        <v>0</v>
      </c>
      <c r="AR8" s="73">
        <v>0</v>
      </c>
      <c r="AS8" s="73">
        <v>0</v>
      </c>
      <c r="AT8" s="73">
        <v>7</v>
      </c>
      <c r="AU8" s="73">
        <v>0</v>
      </c>
      <c r="AV8" s="73">
        <v>0</v>
      </c>
      <c r="AW8" s="73">
        <v>0</v>
      </c>
      <c r="AX8" s="73">
        <v>0</v>
      </c>
      <c r="AY8" s="73">
        <v>311</v>
      </c>
      <c r="AZ8" s="73">
        <v>1407</v>
      </c>
      <c r="BA8" s="73">
        <v>0</v>
      </c>
      <c r="BB8" s="73">
        <v>0</v>
      </c>
      <c r="BC8" s="73">
        <v>0</v>
      </c>
      <c r="BD8" s="73">
        <v>0</v>
      </c>
      <c r="BE8" s="73">
        <v>0</v>
      </c>
      <c r="BF8" s="73">
        <v>0</v>
      </c>
      <c r="BG8" s="73">
        <v>0</v>
      </c>
      <c r="BH8" s="73">
        <v>0</v>
      </c>
      <c r="BI8" s="73">
        <v>7</v>
      </c>
      <c r="BJ8" s="73">
        <v>0</v>
      </c>
      <c r="BK8" s="73">
        <v>0</v>
      </c>
      <c r="BL8" s="73">
        <v>0</v>
      </c>
      <c r="BM8" s="73">
        <v>144</v>
      </c>
      <c r="BN8" s="73">
        <v>105</v>
      </c>
      <c r="BO8" s="73">
        <v>13</v>
      </c>
      <c r="BP8" s="73">
        <v>25</v>
      </c>
      <c r="BQ8" s="73">
        <v>132</v>
      </c>
      <c r="BR8" s="73">
        <v>0</v>
      </c>
      <c r="BS8" s="73">
        <v>11</v>
      </c>
      <c r="BT8" s="73">
        <v>0</v>
      </c>
      <c r="BU8" s="87">
        <v>107893</v>
      </c>
    </row>
    <row r="9" spans="1:73" ht="8.25" customHeight="1" x14ac:dyDescent="0.25">
      <c r="A9" s="60">
        <v>280</v>
      </c>
      <c r="B9" s="61" t="str">
        <f>IFERROR(INDEX(SCNtoISIC!$F:$F,MATCH($A9,SCNtoISIC!$C:$C,0)),0)</f>
        <v>ISIC 01T03</v>
      </c>
      <c r="C9" s="62" t="s">
        <v>216</v>
      </c>
      <c r="D9" s="73">
        <v>1543</v>
      </c>
      <c r="E9" s="73">
        <v>1863</v>
      </c>
      <c r="F9" s="73">
        <v>2929</v>
      </c>
      <c r="G9" s="73">
        <v>2</v>
      </c>
      <c r="H9" s="73">
        <v>0</v>
      </c>
      <c r="I9" s="73">
        <v>0</v>
      </c>
      <c r="J9" s="73">
        <v>0</v>
      </c>
      <c r="K9" s="73">
        <v>2125</v>
      </c>
      <c r="L9" s="73">
        <v>0</v>
      </c>
      <c r="M9" s="73">
        <v>314</v>
      </c>
      <c r="N9" s="73">
        <v>1</v>
      </c>
      <c r="O9" s="73">
        <v>6</v>
      </c>
      <c r="P9" s="73">
        <v>61</v>
      </c>
      <c r="Q9" s="73">
        <v>15</v>
      </c>
      <c r="R9" s="73">
        <v>21</v>
      </c>
      <c r="S9" s="73">
        <v>3315</v>
      </c>
      <c r="T9" s="73">
        <v>4461</v>
      </c>
      <c r="U9" s="73">
        <v>0</v>
      </c>
      <c r="V9" s="73">
        <v>0</v>
      </c>
      <c r="W9" s="73">
        <v>1</v>
      </c>
      <c r="X9" s="73">
        <v>203</v>
      </c>
      <c r="Y9" s="73">
        <v>0</v>
      </c>
      <c r="Z9" s="73">
        <v>0</v>
      </c>
      <c r="AA9" s="73">
        <v>0</v>
      </c>
      <c r="AB9" s="73">
        <v>1428</v>
      </c>
      <c r="AC9" s="74">
        <v>54</v>
      </c>
      <c r="AD9" s="74">
        <v>36</v>
      </c>
      <c r="AE9" s="73">
        <v>840</v>
      </c>
      <c r="AF9" s="73">
        <v>0</v>
      </c>
      <c r="AG9" s="73">
        <v>14</v>
      </c>
      <c r="AH9" s="73">
        <v>0</v>
      </c>
      <c r="AI9" s="73">
        <v>0</v>
      </c>
      <c r="AJ9" s="73">
        <v>0</v>
      </c>
      <c r="AK9" s="73">
        <v>0</v>
      </c>
      <c r="AL9" s="73">
        <v>0</v>
      </c>
      <c r="AM9" s="73">
        <v>0</v>
      </c>
      <c r="AN9" s="73">
        <v>3</v>
      </c>
      <c r="AO9" s="73">
        <v>0</v>
      </c>
      <c r="AP9" s="74">
        <v>0</v>
      </c>
      <c r="AQ9" s="74">
        <v>0</v>
      </c>
      <c r="AR9" s="73">
        <v>0</v>
      </c>
      <c r="AS9" s="73">
        <v>878</v>
      </c>
      <c r="AT9" s="73">
        <v>409</v>
      </c>
      <c r="AU9" s="73">
        <v>0</v>
      </c>
      <c r="AV9" s="73">
        <v>0</v>
      </c>
      <c r="AW9" s="73">
        <v>0</v>
      </c>
      <c r="AX9" s="73">
        <v>0</v>
      </c>
      <c r="AY9" s="73">
        <v>58</v>
      </c>
      <c r="AZ9" s="73">
        <v>587</v>
      </c>
      <c r="BA9" s="73">
        <v>0</v>
      </c>
      <c r="BB9" s="73">
        <v>0</v>
      </c>
      <c r="BC9" s="73">
        <v>0</v>
      </c>
      <c r="BD9" s="73">
        <v>0</v>
      </c>
      <c r="BE9" s="73">
        <v>0</v>
      </c>
      <c r="BF9" s="73">
        <v>0</v>
      </c>
      <c r="BG9" s="73">
        <v>0</v>
      </c>
      <c r="BH9" s="73">
        <v>4</v>
      </c>
      <c r="BI9" s="73">
        <v>0</v>
      </c>
      <c r="BJ9" s="73">
        <v>0</v>
      </c>
      <c r="BK9" s="73">
        <v>0</v>
      </c>
      <c r="BL9" s="73">
        <v>0</v>
      </c>
      <c r="BM9" s="73">
        <v>97</v>
      </c>
      <c r="BN9" s="73">
        <v>106</v>
      </c>
      <c r="BO9" s="73">
        <v>10</v>
      </c>
      <c r="BP9" s="73">
        <v>46</v>
      </c>
      <c r="BQ9" s="73">
        <v>25</v>
      </c>
      <c r="BR9" s="73">
        <v>0</v>
      </c>
      <c r="BS9" s="73">
        <v>0</v>
      </c>
      <c r="BT9" s="73">
        <v>0</v>
      </c>
      <c r="BU9" s="87">
        <v>21455</v>
      </c>
    </row>
    <row r="10" spans="1:73" ht="8.25" customHeight="1" x14ac:dyDescent="0.25">
      <c r="A10" s="60">
        <v>580</v>
      </c>
      <c r="B10" s="61" t="str">
        <f>IFERROR(INDEX(SCNtoISIC!$F:$F,MATCH($A10,SCNtoISIC!$C:$C,0)),0)</f>
        <v>ISIC 05</v>
      </c>
      <c r="C10" s="62" t="s">
        <v>217</v>
      </c>
      <c r="D10" s="73">
        <v>66</v>
      </c>
      <c r="E10" s="73">
        <v>519</v>
      </c>
      <c r="F10" s="73">
        <v>17</v>
      </c>
      <c r="G10" s="73">
        <v>443</v>
      </c>
      <c r="H10" s="73">
        <v>736</v>
      </c>
      <c r="I10" s="73">
        <v>0</v>
      </c>
      <c r="J10" s="73">
        <v>7</v>
      </c>
      <c r="K10" s="73">
        <v>75</v>
      </c>
      <c r="L10" s="73">
        <v>13</v>
      </c>
      <c r="M10" s="73">
        <v>372</v>
      </c>
      <c r="N10" s="73">
        <v>0</v>
      </c>
      <c r="O10" s="73">
        <v>0</v>
      </c>
      <c r="P10" s="73">
        <v>0</v>
      </c>
      <c r="Q10" s="73">
        <v>0</v>
      </c>
      <c r="R10" s="73">
        <v>0</v>
      </c>
      <c r="S10" s="73">
        <v>0</v>
      </c>
      <c r="T10" s="73">
        <v>5</v>
      </c>
      <c r="U10" s="73">
        <v>0</v>
      </c>
      <c r="V10" s="73">
        <v>35</v>
      </c>
      <c r="W10" s="73">
        <v>313</v>
      </c>
      <c r="X10" s="73">
        <v>4605</v>
      </c>
      <c r="Y10" s="73">
        <v>113</v>
      </c>
      <c r="Z10" s="73">
        <v>0</v>
      </c>
      <c r="AA10" s="73">
        <v>0</v>
      </c>
      <c r="AB10" s="73">
        <v>0</v>
      </c>
      <c r="AC10" s="74">
        <v>4632</v>
      </c>
      <c r="AD10" s="74">
        <v>3088</v>
      </c>
      <c r="AE10" s="73">
        <v>7143</v>
      </c>
      <c r="AF10" s="73">
        <v>779</v>
      </c>
      <c r="AG10" s="73">
        <v>1</v>
      </c>
      <c r="AH10" s="73">
        <v>0</v>
      </c>
      <c r="AI10" s="73">
        <v>56</v>
      </c>
      <c r="AJ10" s="73">
        <v>0</v>
      </c>
      <c r="AK10" s="73">
        <v>0</v>
      </c>
      <c r="AL10" s="73">
        <v>77</v>
      </c>
      <c r="AM10" s="73">
        <v>0</v>
      </c>
      <c r="AN10" s="73">
        <v>45</v>
      </c>
      <c r="AO10" s="73">
        <v>0</v>
      </c>
      <c r="AP10" s="74">
        <v>1368.6666666666665</v>
      </c>
      <c r="AQ10" s="74">
        <v>684.33333333333337</v>
      </c>
      <c r="AR10" s="73">
        <v>488</v>
      </c>
      <c r="AS10" s="73">
        <v>9870</v>
      </c>
      <c r="AT10" s="73">
        <v>97</v>
      </c>
      <c r="AU10" s="73">
        <v>0</v>
      </c>
      <c r="AV10" s="73">
        <v>0</v>
      </c>
      <c r="AW10" s="73">
        <v>0</v>
      </c>
      <c r="AX10" s="73">
        <v>6</v>
      </c>
      <c r="AY10" s="73">
        <v>0</v>
      </c>
      <c r="AZ10" s="73">
        <v>0</v>
      </c>
      <c r="BA10" s="73">
        <v>0</v>
      </c>
      <c r="BB10" s="73">
        <v>0</v>
      </c>
      <c r="BC10" s="73">
        <v>0</v>
      </c>
      <c r="BD10" s="73">
        <v>0</v>
      </c>
      <c r="BE10" s="73">
        <v>0</v>
      </c>
      <c r="BF10" s="73">
        <v>490</v>
      </c>
      <c r="BG10" s="73">
        <v>0</v>
      </c>
      <c r="BH10" s="73">
        <v>8</v>
      </c>
      <c r="BI10" s="73">
        <v>0</v>
      </c>
      <c r="BJ10" s="73">
        <v>0</v>
      </c>
      <c r="BK10" s="73">
        <v>0</v>
      </c>
      <c r="BL10" s="73">
        <v>0</v>
      </c>
      <c r="BM10" s="73">
        <v>76</v>
      </c>
      <c r="BN10" s="73">
        <v>23</v>
      </c>
      <c r="BO10" s="73">
        <v>0</v>
      </c>
      <c r="BP10" s="73">
        <v>4</v>
      </c>
      <c r="BQ10" s="73">
        <v>1</v>
      </c>
      <c r="BR10" s="73">
        <v>0</v>
      </c>
      <c r="BS10" s="73">
        <v>0</v>
      </c>
      <c r="BT10" s="73">
        <v>0</v>
      </c>
      <c r="BU10" s="87">
        <v>36256</v>
      </c>
    </row>
    <row r="11" spans="1:73" ht="8.25" customHeight="1" x14ac:dyDescent="0.25">
      <c r="A11" s="60">
        <v>680</v>
      </c>
      <c r="B11" s="61" t="str">
        <f>IFERROR(INDEX(SCNtoISIC!$F:$F,MATCH($A11,SCNtoISIC!$C:$C,0)),0)</f>
        <v>ISIC 06</v>
      </c>
      <c r="C11" s="62" t="s">
        <v>218</v>
      </c>
      <c r="D11" s="73">
        <v>0</v>
      </c>
      <c r="E11" s="73">
        <v>0</v>
      </c>
      <c r="F11" s="73">
        <v>0</v>
      </c>
      <c r="G11" s="73">
        <v>1</v>
      </c>
      <c r="H11" s="73">
        <v>12382</v>
      </c>
      <c r="I11" s="73">
        <v>102</v>
      </c>
      <c r="J11" s="73">
        <v>22</v>
      </c>
      <c r="K11" s="73">
        <v>95</v>
      </c>
      <c r="L11" s="73">
        <v>0</v>
      </c>
      <c r="M11" s="73">
        <v>930</v>
      </c>
      <c r="N11" s="73">
        <v>188</v>
      </c>
      <c r="O11" s="73">
        <v>0</v>
      </c>
      <c r="P11" s="73">
        <v>166</v>
      </c>
      <c r="Q11" s="73">
        <v>0</v>
      </c>
      <c r="R11" s="73">
        <v>0</v>
      </c>
      <c r="S11" s="73">
        <v>51</v>
      </c>
      <c r="T11" s="73">
        <v>852</v>
      </c>
      <c r="U11" s="73">
        <v>0</v>
      </c>
      <c r="V11" s="73">
        <v>119148</v>
      </c>
      <c r="W11" s="73">
        <v>0</v>
      </c>
      <c r="X11" s="73">
        <v>2191</v>
      </c>
      <c r="Y11" s="73">
        <v>101</v>
      </c>
      <c r="Z11" s="73">
        <v>34</v>
      </c>
      <c r="AA11" s="73">
        <v>46</v>
      </c>
      <c r="AB11" s="73">
        <v>106</v>
      </c>
      <c r="AC11" s="74">
        <v>436.8</v>
      </c>
      <c r="AD11" s="74">
        <v>291.2</v>
      </c>
      <c r="AE11" s="73">
        <v>413</v>
      </c>
      <c r="AF11" s="73">
        <v>371</v>
      </c>
      <c r="AG11" s="73">
        <v>452</v>
      </c>
      <c r="AH11" s="73">
        <v>0</v>
      </c>
      <c r="AI11" s="73">
        <v>28</v>
      </c>
      <c r="AJ11" s="73">
        <v>21</v>
      </c>
      <c r="AK11" s="73">
        <v>90</v>
      </c>
      <c r="AL11" s="73">
        <v>171</v>
      </c>
      <c r="AM11" s="73">
        <v>0</v>
      </c>
      <c r="AN11" s="73">
        <v>0</v>
      </c>
      <c r="AO11" s="73">
        <v>0</v>
      </c>
      <c r="AP11" s="74">
        <v>10743.333333333332</v>
      </c>
      <c r="AQ11" s="74">
        <v>5371.666666666667</v>
      </c>
      <c r="AR11" s="73">
        <v>0</v>
      </c>
      <c r="AS11" s="73">
        <v>0</v>
      </c>
      <c r="AT11" s="73">
        <v>0</v>
      </c>
      <c r="AU11" s="73">
        <v>0</v>
      </c>
      <c r="AV11" s="73">
        <v>0</v>
      </c>
      <c r="AW11" s="73">
        <v>0</v>
      </c>
      <c r="AX11" s="73">
        <v>0</v>
      </c>
      <c r="AY11" s="73">
        <v>0</v>
      </c>
      <c r="AZ11" s="73">
        <v>0</v>
      </c>
      <c r="BA11" s="73">
        <v>0</v>
      </c>
      <c r="BB11" s="73">
        <v>0</v>
      </c>
      <c r="BC11" s="73">
        <v>0</v>
      </c>
      <c r="BD11" s="73">
        <v>0</v>
      </c>
      <c r="BE11" s="73">
        <v>0</v>
      </c>
      <c r="BF11" s="73">
        <v>0</v>
      </c>
      <c r="BG11" s="73">
        <v>0</v>
      </c>
      <c r="BH11" s="73">
        <v>59</v>
      </c>
      <c r="BI11" s="73">
        <v>0</v>
      </c>
      <c r="BJ11" s="73">
        <v>0</v>
      </c>
      <c r="BK11" s="73">
        <v>0</v>
      </c>
      <c r="BL11" s="73">
        <v>0</v>
      </c>
      <c r="BM11" s="73">
        <v>0</v>
      </c>
      <c r="BN11" s="73">
        <v>0</v>
      </c>
      <c r="BO11" s="73">
        <v>0</v>
      </c>
      <c r="BP11" s="73">
        <v>0</v>
      </c>
      <c r="BQ11" s="73">
        <v>0</v>
      </c>
      <c r="BR11" s="73">
        <v>0</v>
      </c>
      <c r="BS11" s="73">
        <v>0</v>
      </c>
      <c r="BT11" s="73">
        <v>0</v>
      </c>
      <c r="BU11" s="87">
        <v>154863</v>
      </c>
    </row>
    <row r="12" spans="1:73" ht="8.25" customHeight="1" x14ac:dyDescent="0.25">
      <c r="A12" s="60">
        <v>791</v>
      </c>
      <c r="B12" s="61" t="str">
        <f>IFERROR(INDEX(SCNtoISIC!$F:$F,MATCH($A12,SCNtoISIC!$C:$C,0)),0)</f>
        <v>ISIC 07T08</v>
      </c>
      <c r="C12" s="43" t="s">
        <v>219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5">
        <v>838</v>
      </c>
      <c r="J12" s="75">
        <v>25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75">
        <v>0</v>
      </c>
      <c r="U12" s="75">
        <v>0</v>
      </c>
      <c r="V12" s="75">
        <v>0</v>
      </c>
      <c r="W12" s="75">
        <v>0</v>
      </c>
      <c r="X12" s="75">
        <v>0</v>
      </c>
      <c r="Y12" s="75">
        <v>0</v>
      </c>
      <c r="Z12" s="75">
        <v>0</v>
      </c>
      <c r="AA12" s="75">
        <v>0</v>
      </c>
      <c r="AB12" s="75">
        <v>0</v>
      </c>
      <c r="AC12" s="74">
        <v>72</v>
      </c>
      <c r="AD12" s="74">
        <v>48</v>
      </c>
      <c r="AE12" s="75">
        <v>10949</v>
      </c>
      <c r="AF12" s="75">
        <v>0</v>
      </c>
      <c r="AG12" s="75">
        <v>0</v>
      </c>
      <c r="AH12" s="75">
        <v>0</v>
      </c>
      <c r="AI12" s="75">
        <v>0</v>
      </c>
      <c r="AJ12" s="75">
        <v>0</v>
      </c>
      <c r="AK12" s="75">
        <v>0</v>
      </c>
      <c r="AL12" s="75">
        <v>0</v>
      </c>
      <c r="AM12" s="75">
        <v>0</v>
      </c>
      <c r="AN12" s="75">
        <v>0</v>
      </c>
      <c r="AO12" s="75">
        <v>0</v>
      </c>
      <c r="AP12" s="74">
        <v>0</v>
      </c>
      <c r="AQ12" s="74">
        <v>0</v>
      </c>
      <c r="AR12" s="75">
        <v>0</v>
      </c>
      <c r="AS12" s="75">
        <v>0</v>
      </c>
      <c r="AT12" s="75">
        <v>0</v>
      </c>
      <c r="AU12" s="75">
        <v>0</v>
      </c>
      <c r="AV12" s="75">
        <v>0</v>
      </c>
      <c r="AW12" s="75">
        <v>0</v>
      </c>
      <c r="AX12" s="75">
        <v>0</v>
      </c>
      <c r="AY12" s="75">
        <v>0</v>
      </c>
      <c r="AZ12" s="75">
        <v>0</v>
      </c>
      <c r="BA12" s="75">
        <v>0</v>
      </c>
      <c r="BB12" s="75">
        <v>0</v>
      </c>
      <c r="BC12" s="75">
        <v>0</v>
      </c>
      <c r="BD12" s="75">
        <v>0</v>
      </c>
      <c r="BE12" s="75">
        <v>0</v>
      </c>
      <c r="BF12" s="75">
        <v>0</v>
      </c>
      <c r="BG12" s="75">
        <v>0</v>
      </c>
      <c r="BH12" s="75">
        <v>5</v>
      </c>
      <c r="BI12" s="75">
        <v>0</v>
      </c>
      <c r="BJ12" s="75">
        <v>0</v>
      </c>
      <c r="BK12" s="75">
        <v>0</v>
      </c>
      <c r="BL12" s="75">
        <v>0</v>
      </c>
      <c r="BM12" s="75">
        <v>0</v>
      </c>
      <c r="BN12" s="75">
        <v>0</v>
      </c>
      <c r="BO12" s="75">
        <v>0</v>
      </c>
      <c r="BP12" s="75">
        <v>0</v>
      </c>
      <c r="BQ12" s="75">
        <v>0</v>
      </c>
      <c r="BR12" s="75">
        <v>0</v>
      </c>
      <c r="BS12" s="75">
        <v>0</v>
      </c>
      <c r="BT12" s="75">
        <v>0</v>
      </c>
      <c r="BU12" s="88">
        <v>11937</v>
      </c>
    </row>
    <row r="13" spans="1:73" ht="8.25" customHeight="1" x14ac:dyDescent="0.25">
      <c r="A13" s="60">
        <v>792</v>
      </c>
      <c r="B13" s="61" t="str">
        <f>IFERROR(INDEX(SCNtoISIC!$F:$F,MATCH($A13,SCNtoISIC!$C:$C,0)),0)</f>
        <v>ISIC 09</v>
      </c>
      <c r="C13" s="43" t="s">
        <v>220</v>
      </c>
      <c r="D13" s="75">
        <v>0</v>
      </c>
      <c r="E13" s="75">
        <v>0</v>
      </c>
      <c r="F13" s="75">
        <v>0</v>
      </c>
      <c r="G13" s="75">
        <v>0</v>
      </c>
      <c r="H13" s="75">
        <v>74</v>
      </c>
      <c r="I13" s="75">
        <v>9</v>
      </c>
      <c r="J13" s="75">
        <v>1594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75">
        <v>0</v>
      </c>
      <c r="U13" s="75">
        <v>0</v>
      </c>
      <c r="V13" s="75">
        <v>0</v>
      </c>
      <c r="W13" s="75">
        <v>0</v>
      </c>
      <c r="X13" s="75">
        <v>0</v>
      </c>
      <c r="Y13" s="75">
        <v>0</v>
      </c>
      <c r="Z13" s="75">
        <v>0</v>
      </c>
      <c r="AA13" s="75">
        <v>0</v>
      </c>
      <c r="AB13" s="75">
        <v>0</v>
      </c>
      <c r="AC13" s="74">
        <v>32.4</v>
      </c>
      <c r="AD13" s="74">
        <v>21.6</v>
      </c>
      <c r="AE13" s="75">
        <v>2214</v>
      </c>
      <c r="AF13" s="75">
        <v>10303</v>
      </c>
      <c r="AG13" s="75">
        <v>0</v>
      </c>
      <c r="AH13" s="75">
        <v>0</v>
      </c>
      <c r="AI13" s="75">
        <v>0</v>
      </c>
      <c r="AJ13" s="75">
        <v>0</v>
      </c>
      <c r="AK13" s="75">
        <v>0</v>
      </c>
      <c r="AL13" s="75">
        <v>12</v>
      </c>
      <c r="AM13" s="75">
        <v>0</v>
      </c>
      <c r="AN13" s="75">
        <v>0</v>
      </c>
      <c r="AO13" s="75">
        <v>0</v>
      </c>
      <c r="AP13" s="74">
        <v>0</v>
      </c>
      <c r="AQ13" s="74">
        <v>0</v>
      </c>
      <c r="AR13" s="75">
        <v>0</v>
      </c>
      <c r="AS13" s="75">
        <v>0</v>
      </c>
      <c r="AT13" s="75">
        <v>0</v>
      </c>
      <c r="AU13" s="75">
        <v>0</v>
      </c>
      <c r="AV13" s="75">
        <v>0</v>
      </c>
      <c r="AW13" s="75">
        <v>0</v>
      </c>
      <c r="AX13" s="75">
        <v>0</v>
      </c>
      <c r="AY13" s="75">
        <v>0</v>
      </c>
      <c r="AZ13" s="75">
        <v>0</v>
      </c>
      <c r="BA13" s="75">
        <v>0</v>
      </c>
      <c r="BB13" s="75">
        <v>0</v>
      </c>
      <c r="BC13" s="75">
        <v>0</v>
      </c>
      <c r="BD13" s="75">
        <v>0</v>
      </c>
      <c r="BE13" s="75">
        <v>0</v>
      </c>
      <c r="BF13" s="75">
        <v>0</v>
      </c>
      <c r="BG13" s="75">
        <v>0</v>
      </c>
      <c r="BH13" s="75">
        <v>1</v>
      </c>
      <c r="BI13" s="75">
        <v>0</v>
      </c>
      <c r="BJ13" s="75">
        <v>0</v>
      </c>
      <c r="BK13" s="75">
        <v>0</v>
      </c>
      <c r="BL13" s="75">
        <v>0</v>
      </c>
      <c r="BM13" s="75">
        <v>0</v>
      </c>
      <c r="BN13" s="75">
        <v>0</v>
      </c>
      <c r="BO13" s="75">
        <v>0</v>
      </c>
      <c r="BP13" s="75">
        <v>0</v>
      </c>
      <c r="BQ13" s="75">
        <v>0</v>
      </c>
      <c r="BR13" s="75">
        <v>0</v>
      </c>
      <c r="BS13" s="75">
        <v>0</v>
      </c>
      <c r="BT13" s="75">
        <v>0</v>
      </c>
      <c r="BU13" s="88">
        <v>14261</v>
      </c>
    </row>
    <row r="14" spans="1:73" ht="8.25" customHeight="1" x14ac:dyDescent="0.25">
      <c r="A14" s="60">
        <v>1091</v>
      </c>
      <c r="B14" s="61" t="str">
        <f>IFERROR(INDEX(SCNtoISIC!$F:$F,MATCH($A14,SCNtoISIC!$C:$C,0)),0)</f>
        <v>ISIC 10T12</v>
      </c>
      <c r="C14" s="43" t="s">
        <v>221</v>
      </c>
      <c r="D14" s="75">
        <v>7</v>
      </c>
      <c r="E14" s="75">
        <v>1987</v>
      </c>
      <c r="F14" s="75">
        <v>1</v>
      </c>
      <c r="G14" s="75">
        <v>0</v>
      </c>
      <c r="H14" s="75">
        <v>0</v>
      </c>
      <c r="I14" s="75">
        <v>0</v>
      </c>
      <c r="J14" s="75">
        <v>0</v>
      </c>
      <c r="K14" s="75">
        <v>26081</v>
      </c>
      <c r="L14" s="75">
        <v>0</v>
      </c>
      <c r="M14" s="75">
        <v>2436</v>
      </c>
      <c r="N14" s="75">
        <v>0</v>
      </c>
      <c r="O14" s="75">
        <v>0</v>
      </c>
      <c r="P14" s="75">
        <v>0</v>
      </c>
      <c r="Q14" s="75">
        <v>0</v>
      </c>
      <c r="R14" s="75">
        <v>3467</v>
      </c>
      <c r="S14" s="75">
        <v>0</v>
      </c>
      <c r="T14" s="75">
        <v>0</v>
      </c>
      <c r="U14" s="75">
        <v>0</v>
      </c>
      <c r="V14" s="75">
        <v>0</v>
      </c>
      <c r="W14" s="75">
        <v>1035</v>
      </c>
      <c r="X14" s="75">
        <v>0</v>
      </c>
      <c r="Y14" s="75">
        <v>14</v>
      </c>
      <c r="Z14" s="75">
        <v>2079</v>
      </c>
      <c r="AA14" s="75">
        <v>2</v>
      </c>
      <c r="AB14" s="75">
        <v>0</v>
      </c>
      <c r="AC14" s="74">
        <v>0</v>
      </c>
      <c r="AD14" s="74">
        <v>0</v>
      </c>
      <c r="AE14" s="75">
        <v>0</v>
      </c>
      <c r="AF14" s="75">
        <v>0</v>
      </c>
      <c r="AG14" s="75">
        <v>68</v>
      </c>
      <c r="AH14" s="75">
        <v>0</v>
      </c>
      <c r="AI14" s="75">
        <v>0</v>
      </c>
      <c r="AJ14" s="75">
        <v>0</v>
      </c>
      <c r="AK14" s="75">
        <v>0</v>
      </c>
      <c r="AL14" s="75">
        <v>0</v>
      </c>
      <c r="AM14" s="75">
        <v>0</v>
      </c>
      <c r="AN14" s="75">
        <v>1</v>
      </c>
      <c r="AO14" s="75">
        <v>0</v>
      </c>
      <c r="AP14" s="74">
        <v>0</v>
      </c>
      <c r="AQ14" s="74">
        <v>0</v>
      </c>
      <c r="AR14" s="75">
        <v>0</v>
      </c>
      <c r="AS14" s="75">
        <v>0</v>
      </c>
      <c r="AT14" s="75">
        <v>453</v>
      </c>
      <c r="AU14" s="75">
        <v>0</v>
      </c>
      <c r="AV14" s="75">
        <v>0</v>
      </c>
      <c r="AW14" s="75">
        <v>0</v>
      </c>
      <c r="AX14" s="75">
        <v>0</v>
      </c>
      <c r="AY14" s="75">
        <v>617</v>
      </c>
      <c r="AZ14" s="75">
        <v>19985</v>
      </c>
      <c r="BA14" s="75">
        <v>0</v>
      </c>
      <c r="BB14" s="75">
        <v>0</v>
      </c>
      <c r="BC14" s="75">
        <v>0</v>
      </c>
      <c r="BD14" s="75">
        <v>0</v>
      </c>
      <c r="BE14" s="75">
        <v>0</v>
      </c>
      <c r="BF14" s="75">
        <v>0</v>
      </c>
      <c r="BG14" s="75">
        <v>0</v>
      </c>
      <c r="BH14" s="75">
        <v>1</v>
      </c>
      <c r="BI14" s="75">
        <v>0</v>
      </c>
      <c r="BJ14" s="75">
        <v>0</v>
      </c>
      <c r="BK14" s="75">
        <v>0</v>
      </c>
      <c r="BL14" s="75">
        <v>0</v>
      </c>
      <c r="BM14" s="75">
        <v>2215</v>
      </c>
      <c r="BN14" s="75">
        <v>1969</v>
      </c>
      <c r="BO14" s="75">
        <v>271</v>
      </c>
      <c r="BP14" s="75">
        <v>957</v>
      </c>
      <c r="BQ14" s="75">
        <v>925</v>
      </c>
      <c r="BR14" s="75">
        <v>3</v>
      </c>
      <c r="BS14" s="75">
        <v>276</v>
      </c>
      <c r="BT14" s="75">
        <v>0</v>
      </c>
      <c r="BU14" s="88">
        <v>64850</v>
      </c>
    </row>
    <row r="15" spans="1:73" ht="8.25" customHeight="1" x14ac:dyDescent="0.25">
      <c r="A15" s="60">
        <v>1092</v>
      </c>
      <c r="B15" s="61" t="str">
        <f>IFERROR(INDEX(SCNtoISIC!$F:$F,MATCH($A15,SCNtoISIC!$C:$C,0)),0)</f>
        <v>ISIC 10T12</v>
      </c>
      <c r="C15" s="43" t="s">
        <v>222</v>
      </c>
      <c r="D15" s="75">
        <v>20</v>
      </c>
      <c r="E15" s="75">
        <v>104</v>
      </c>
      <c r="F15" s="75">
        <v>1</v>
      </c>
      <c r="G15" s="75">
        <v>0</v>
      </c>
      <c r="H15" s="75">
        <v>0</v>
      </c>
      <c r="I15" s="75">
        <v>0</v>
      </c>
      <c r="J15" s="75">
        <v>0</v>
      </c>
      <c r="K15" s="75">
        <v>508</v>
      </c>
      <c r="L15" s="75">
        <v>1700</v>
      </c>
      <c r="M15" s="75">
        <v>6326</v>
      </c>
      <c r="N15" s="75">
        <v>1380</v>
      </c>
      <c r="O15" s="75">
        <v>0</v>
      </c>
      <c r="P15" s="75">
        <v>0</v>
      </c>
      <c r="Q15" s="75">
        <v>0</v>
      </c>
      <c r="R15" s="75">
        <v>0</v>
      </c>
      <c r="S15" s="75">
        <v>0</v>
      </c>
      <c r="T15" s="75">
        <v>0</v>
      </c>
      <c r="U15" s="75">
        <v>0</v>
      </c>
      <c r="V15" s="75">
        <v>0</v>
      </c>
      <c r="W15" s="75">
        <v>904</v>
      </c>
      <c r="X15" s="75">
        <v>0</v>
      </c>
      <c r="Y15" s="75">
        <v>592</v>
      </c>
      <c r="Z15" s="75">
        <v>0</v>
      </c>
      <c r="AA15" s="75">
        <v>1</v>
      </c>
      <c r="AB15" s="75">
        <v>0</v>
      </c>
      <c r="AC15" s="74">
        <v>0</v>
      </c>
      <c r="AD15" s="74">
        <v>0</v>
      </c>
      <c r="AE15" s="75">
        <v>0</v>
      </c>
      <c r="AF15" s="75">
        <v>0</v>
      </c>
      <c r="AG15" s="75">
        <v>0</v>
      </c>
      <c r="AH15" s="75">
        <v>0</v>
      </c>
      <c r="AI15" s="75">
        <v>0</v>
      </c>
      <c r="AJ15" s="75">
        <v>0</v>
      </c>
      <c r="AK15" s="75">
        <v>0</v>
      </c>
      <c r="AL15" s="75">
        <v>0</v>
      </c>
      <c r="AM15" s="75">
        <v>0</v>
      </c>
      <c r="AN15" s="75">
        <v>0</v>
      </c>
      <c r="AO15" s="75">
        <v>0</v>
      </c>
      <c r="AP15" s="74">
        <v>0</v>
      </c>
      <c r="AQ15" s="74">
        <v>0</v>
      </c>
      <c r="AR15" s="75">
        <v>0</v>
      </c>
      <c r="AS15" s="75">
        <v>0</v>
      </c>
      <c r="AT15" s="75">
        <v>15</v>
      </c>
      <c r="AU15" s="75">
        <v>0</v>
      </c>
      <c r="AV15" s="75">
        <v>0</v>
      </c>
      <c r="AW15" s="75">
        <v>0</v>
      </c>
      <c r="AX15" s="75">
        <v>0</v>
      </c>
      <c r="AY15" s="75">
        <v>2</v>
      </c>
      <c r="AZ15" s="75">
        <v>1153</v>
      </c>
      <c r="BA15" s="75">
        <v>0</v>
      </c>
      <c r="BB15" s="75">
        <v>0</v>
      </c>
      <c r="BC15" s="75">
        <v>0</v>
      </c>
      <c r="BD15" s="75">
        <v>0</v>
      </c>
      <c r="BE15" s="75">
        <v>2</v>
      </c>
      <c r="BF15" s="75">
        <v>0</v>
      </c>
      <c r="BG15" s="75">
        <v>0</v>
      </c>
      <c r="BH15" s="75">
        <v>2</v>
      </c>
      <c r="BI15" s="75">
        <v>0</v>
      </c>
      <c r="BJ15" s="75">
        <v>0</v>
      </c>
      <c r="BK15" s="75">
        <v>1</v>
      </c>
      <c r="BL15" s="75">
        <v>0</v>
      </c>
      <c r="BM15" s="75">
        <v>90</v>
      </c>
      <c r="BN15" s="75">
        <v>99</v>
      </c>
      <c r="BO15" s="75">
        <v>10</v>
      </c>
      <c r="BP15" s="75">
        <v>48</v>
      </c>
      <c r="BQ15" s="75">
        <v>32</v>
      </c>
      <c r="BR15" s="75">
        <v>0</v>
      </c>
      <c r="BS15" s="75">
        <v>10</v>
      </c>
      <c r="BT15" s="75">
        <v>0</v>
      </c>
      <c r="BU15" s="88">
        <v>13000</v>
      </c>
    </row>
    <row r="16" spans="1:73" ht="8.25" customHeight="1" x14ac:dyDescent="0.25">
      <c r="A16" s="60">
        <v>1093</v>
      </c>
      <c r="B16" s="61" t="str">
        <f>IFERROR(INDEX(SCNtoISIC!$F:$F,MATCH($A16,SCNtoISIC!$C:$C,0)),0)</f>
        <v>ISIC 10T12</v>
      </c>
      <c r="C16" s="43" t="s">
        <v>223</v>
      </c>
      <c r="D16" s="75">
        <v>1619</v>
      </c>
      <c r="E16" s="75">
        <v>15252</v>
      </c>
      <c r="F16" s="75">
        <v>1135</v>
      </c>
      <c r="G16" s="75">
        <v>26</v>
      </c>
      <c r="H16" s="75">
        <v>0</v>
      </c>
      <c r="I16" s="75">
        <v>3</v>
      </c>
      <c r="J16" s="75">
        <v>0</v>
      </c>
      <c r="K16" s="75">
        <v>28120</v>
      </c>
      <c r="L16" s="75">
        <v>0</v>
      </c>
      <c r="M16" s="75">
        <v>35814</v>
      </c>
      <c r="N16" s="75">
        <v>2840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75">
        <v>737</v>
      </c>
      <c r="U16" s="75">
        <v>0</v>
      </c>
      <c r="V16" s="75">
        <v>0</v>
      </c>
      <c r="W16" s="75">
        <v>2274</v>
      </c>
      <c r="X16" s="75">
        <v>2</v>
      </c>
      <c r="Y16" s="75">
        <v>536</v>
      </c>
      <c r="Z16" s="75">
        <v>921</v>
      </c>
      <c r="AA16" s="75">
        <v>6</v>
      </c>
      <c r="AB16" s="75">
        <v>0</v>
      </c>
      <c r="AC16" s="74">
        <v>0</v>
      </c>
      <c r="AD16" s="74">
        <v>0</v>
      </c>
      <c r="AE16" s="75">
        <v>0</v>
      </c>
      <c r="AF16" s="75">
        <v>0</v>
      </c>
      <c r="AG16" s="75">
        <v>0</v>
      </c>
      <c r="AH16" s="75">
        <v>0</v>
      </c>
      <c r="AI16" s="75">
        <v>0</v>
      </c>
      <c r="AJ16" s="75">
        <v>0</v>
      </c>
      <c r="AK16" s="75">
        <v>0</v>
      </c>
      <c r="AL16" s="75">
        <v>2</v>
      </c>
      <c r="AM16" s="75">
        <v>0</v>
      </c>
      <c r="AN16" s="75">
        <v>7</v>
      </c>
      <c r="AO16" s="75">
        <v>0</v>
      </c>
      <c r="AP16" s="74">
        <v>0</v>
      </c>
      <c r="AQ16" s="74">
        <v>0</v>
      </c>
      <c r="AR16" s="75">
        <v>0</v>
      </c>
      <c r="AS16" s="75">
        <v>0</v>
      </c>
      <c r="AT16" s="75">
        <v>4534</v>
      </c>
      <c r="AU16" s="75">
        <v>9</v>
      </c>
      <c r="AV16" s="75">
        <v>0</v>
      </c>
      <c r="AW16" s="75">
        <v>42</v>
      </c>
      <c r="AX16" s="75">
        <v>20</v>
      </c>
      <c r="AY16" s="75">
        <v>371</v>
      </c>
      <c r="AZ16" s="75">
        <v>14967</v>
      </c>
      <c r="BA16" s="75">
        <v>0</v>
      </c>
      <c r="BB16" s="75">
        <v>0</v>
      </c>
      <c r="BC16" s="75">
        <v>24</v>
      </c>
      <c r="BD16" s="75">
        <v>0</v>
      </c>
      <c r="BE16" s="75">
        <v>228</v>
      </c>
      <c r="BF16" s="75">
        <v>18</v>
      </c>
      <c r="BG16" s="75">
        <v>38</v>
      </c>
      <c r="BH16" s="75">
        <v>11</v>
      </c>
      <c r="BI16" s="75">
        <v>42</v>
      </c>
      <c r="BJ16" s="75">
        <v>0</v>
      </c>
      <c r="BK16" s="75">
        <v>1</v>
      </c>
      <c r="BL16" s="75">
        <v>0</v>
      </c>
      <c r="BM16" s="75">
        <v>1812</v>
      </c>
      <c r="BN16" s="75">
        <v>2161</v>
      </c>
      <c r="BO16" s="75">
        <v>235</v>
      </c>
      <c r="BP16" s="75">
        <v>1896</v>
      </c>
      <c r="BQ16" s="75">
        <v>877</v>
      </c>
      <c r="BR16" s="75">
        <v>40</v>
      </c>
      <c r="BS16" s="75">
        <v>1001</v>
      </c>
      <c r="BT16" s="75">
        <v>0</v>
      </c>
      <c r="BU16" s="88">
        <v>117621</v>
      </c>
    </row>
    <row r="17" spans="1:73" ht="8.25" customHeight="1" x14ac:dyDescent="0.25">
      <c r="A17" s="60">
        <v>1100</v>
      </c>
      <c r="B17" s="61" t="str">
        <f>IFERROR(INDEX(SCNtoISIC!$F:$F,MATCH($A17,SCNtoISIC!$C:$C,0)),0)</f>
        <v>ISIC 10T12</v>
      </c>
      <c r="C17" s="62" t="s">
        <v>224</v>
      </c>
      <c r="D17" s="73">
        <v>0</v>
      </c>
      <c r="E17" s="73">
        <v>0</v>
      </c>
      <c r="F17" s="73">
        <v>0</v>
      </c>
      <c r="G17" s="73">
        <v>0</v>
      </c>
      <c r="H17" s="73">
        <v>0</v>
      </c>
      <c r="I17" s="73">
        <v>0</v>
      </c>
      <c r="J17" s="73">
        <v>0</v>
      </c>
      <c r="K17" s="73">
        <v>611</v>
      </c>
      <c r="L17" s="73">
        <v>0</v>
      </c>
      <c r="M17" s="73">
        <v>1</v>
      </c>
      <c r="N17" s="73">
        <v>13431</v>
      </c>
      <c r="O17" s="73">
        <v>0</v>
      </c>
      <c r="P17" s="73">
        <v>0</v>
      </c>
      <c r="Q17" s="73">
        <v>0</v>
      </c>
      <c r="R17" s="73">
        <v>0</v>
      </c>
      <c r="S17" s="73">
        <v>0</v>
      </c>
      <c r="T17" s="73">
        <v>0</v>
      </c>
      <c r="U17" s="73">
        <v>0</v>
      </c>
      <c r="V17" s="73">
        <v>0</v>
      </c>
      <c r="W17" s="73">
        <v>0</v>
      </c>
      <c r="X17" s="73">
        <v>0</v>
      </c>
      <c r="Y17" s="73">
        <v>0</v>
      </c>
      <c r="Z17" s="73">
        <v>0</v>
      </c>
      <c r="AA17" s="73">
        <v>0</v>
      </c>
      <c r="AB17" s="73">
        <v>0</v>
      </c>
      <c r="AC17" s="74">
        <v>0</v>
      </c>
      <c r="AD17" s="74">
        <v>0</v>
      </c>
      <c r="AE17" s="73">
        <v>0</v>
      </c>
      <c r="AF17" s="73">
        <v>0</v>
      </c>
      <c r="AG17" s="73">
        <v>0</v>
      </c>
      <c r="AH17" s="73">
        <v>0</v>
      </c>
      <c r="AI17" s="73">
        <v>0</v>
      </c>
      <c r="AJ17" s="73">
        <v>0</v>
      </c>
      <c r="AK17" s="73">
        <v>0</v>
      </c>
      <c r="AL17" s="73">
        <v>0</v>
      </c>
      <c r="AM17" s="73">
        <v>0</v>
      </c>
      <c r="AN17" s="73">
        <v>0</v>
      </c>
      <c r="AO17" s="73">
        <v>0</v>
      </c>
      <c r="AP17" s="74">
        <v>0</v>
      </c>
      <c r="AQ17" s="74">
        <v>0</v>
      </c>
      <c r="AR17" s="73">
        <v>0</v>
      </c>
      <c r="AS17" s="73">
        <v>0</v>
      </c>
      <c r="AT17" s="73">
        <v>16</v>
      </c>
      <c r="AU17" s="73">
        <v>8</v>
      </c>
      <c r="AV17" s="73">
        <v>0</v>
      </c>
      <c r="AW17" s="73">
        <v>14</v>
      </c>
      <c r="AX17" s="73">
        <v>0</v>
      </c>
      <c r="AY17" s="73">
        <v>858</v>
      </c>
      <c r="AZ17" s="73">
        <v>42902</v>
      </c>
      <c r="BA17" s="73">
        <v>0</v>
      </c>
      <c r="BB17" s="73">
        <v>0</v>
      </c>
      <c r="BC17" s="73">
        <v>0</v>
      </c>
      <c r="BD17" s="73">
        <v>0</v>
      </c>
      <c r="BE17" s="73">
        <v>207</v>
      </c>
      <c r="BF17" s="73">
        <v>0</v>
      </c>
      <c r="BG17" s="73">
        <v>2</v>
      </c>
      <c r="BH17" s="73">
        <v>0</v>
      </c>
      <c r="BI17" s="73">
        <v>0</v>
      </c>
      <c r="BJ17" s="73">
        <v>0</v>
      </c>
      <c r="BK17" s="73">
        <v>1</v>
      </c>
      <c r="BL17" s="73">
        <v>0</v>
      </c>
      <c r="BM17" s="73">
        <v>100</v>
      </c>
      <c r="BN17" s="73">
        <v>112</v>
      </c>
      <c r="BO17" s="73">
        <v>12</v>
      </c>
      <c r="BP17" s="73">
        <v>54</v>
      </c>
      <c r="BQ17" s="73">
        <v>264</v>
      </c>
      <c r="BR17" s="73">
        <v>41</v>
      </c>
      <c r="BS17" s="73">
        <v>20</v>
      </c>
      <c r="BT17" s="73">
        <v>0</v>
      </c>
      <c r="BU17" s="87">
        <v>58654</v>
      </c>
    </row>
    <row r="18" spans="1:73" ht="8.25" customHeight="1" x14ac:dyDescent="0.25">
      <c r="A18" s="60">
        <v>1200</v>
      </c>
      <c r="B18" s="61" t="str">
        <f>IFERROR(INDEX(SCNtoISIC!$F:$F,MATCH($A18,SCNtoISIC!$C:$C,0)),0)</f>
        <v>ISIC 10T12</v>
      </c>
      <c r="C18" s="62" t="s">
        <v>225</v>
      </c>
      <c r="D18" s="73">
        <v>0</v>
      </c>
      <c r="E18" s="73">
        <v>0</v>
      </c>
      <c r="F18" s="73">
        <v>0</v>
      </c>
      <c r="G18" s="73">
        <v>0</v>
      </c>
      <c r="H18" s="73">
        <v>0</v>
      </c>
      <c r="I18" s="73">
        <v>0</v>
      </c>
      <c r="J18" s="73">
        <v>0</v>
      </c>
      <c r="K18" s="73">
        <v>0</v>
      </c>
      <c r="L18" s="73">
        <v>0</v>
      </c>
      <c r="M18" s="73">
        <v>0</v>
      </c>
      <c r="N18" s="73">
        <v>0</v>
      </c>
      <c r="O18" s="73">
        <v>1143</v>
      </c>
      <c r="P18" s="73">
        <v>0</v>
      </c>
      <c r="Q18" s="73">
        <v>0</v>
      </c>
      <c r="R18" s="73">
        <v>0</v>
      </c>
      <c r="S18" s="73">
        <v>0</v>
      </c>
      <c r="T18" s="73">
        <v>0</v>
      </c>
      <c r="U18" s="73">
        <v>0</v>
      </c>
      <c r="V18" s="73">
        <v>0</v>
      </c>
      <c r="W18" s="73">
        <v>0</v>
      </c>
      <c r="X18" s="73">
        <v>0</v>
      </c>
      <c r="Y18" s="73">
        <v>0</v>
      </c>
      <c r="Z18" s="73">
        <v>0</v>
      </c>
      <c r="AA18" s="73">
        <v>0</v>
      </c>
      <c r="AB18" s="73">
        <v>0</v>
      </c>
      <c r="AC18" s="74">
        <v>0</v>
      </c>
      <c r="AD18" s="74">
        <v>0</v>
      </c>
      <c r="AE18" s="73">
        <v>0</v>
      </c>
      <c r="AF18" s="73">
        <v>0</v>
      </c>
      <c r="AG18" s="73">
        <v>0</v>
      </c>
      <c r="AH18" s="73">
        <v>0</v>
      </c>
      <c r="AI18" s="73">
        <v>0</v>
      </c>
      <c r="AJ18" s="73">
        <v>0</v>
      </c>
      <c r="AK18" s="73">
        <v>0</v>
      </c>
      <c r="AL18" s="73">
        <v>0</v>
      </c>
      <c r="AM18" s="73">
        <v>0</v>
      </c>
      <c r="AN18" s="73">
        <v>0</v>
      </c>
      <c r="AO18" s="73">
        <v>0</v>
      </c>
      <c r="AP18" s="74">
        <v>0</v>
      </c>
      <c r="AQ18" s="74">
        <v>0</v>
      </c>
      <c r="AR18" s="73">
        <v>0</v>
      </c>
      <c r="AS18" s="73">
        <v>0</v>
      </c>
      <c r="AT18" s="73">
        <v>0</v>
      </c>
      <c r="AU18" s="73">
        <v>0</v>
      </c>
      <c r="AV18" s="73">
        <v>0</v>
      </c>
      <c r="AW18" s="73">
        <v>0</v>
      </c>
      <c r="AX18" s="73">
        <v>0</v>
      </c>
      <c r="AY18" s="73">
        <v>0</v>
      </c>
      <c r="AZ18" s="73">
        <v>0</v>
      </c>
      <c r="BA18" s="73">
        <v>0</v>
      </c>
      <c r="BB18" s="73">
        <v>0</v>
      </c>
      <c r="BC18" s="73">
        <v>0</v>
      </c>
      <c r="BD18" s="73">
        <v>0</v>
      </c>
      <c r="BE18" s="73">
        <v>0</v>
      </c>
      <c r="BF18" s="73">
        <v>0</v>
      </c>
      <c r="BG18" s="73">
        <v>0</v>
      </c>
      <c r="BH18" s="73">
        <v>0</v>
      </c>
      <c r="BI18" s="73">
        <v>0</v>
      </c>
      <c r="BJ18" s="73">
        <v>0</v>
      </c>
      <c r="BK18" s="73">
        <v>0</v>
      </c>
      <c r="BL18" s="73">
        <v>0</v>
      </c>
      <c r="BM18" s="73">
        <v>0</v>
      </c>
      <c r="BN18" s="73">
        <v>0</v>
      </c>
      <c r="BO18" s="73">
        <v>0</v>
      </c>
      <c r="BP18" s="73">
        <v>0</v>
      </c>
      <c r="BQ18" s="73">
        <v>0</v>
      </c>
      <c r="BR18" s="73">
        <v>0</v>
      </c>
      <c r="BS18" s="73">
        <v>0</v>
      </c>
      <c r="BT18" s="73">
        <v>0</v>
      </c>
      <c r="BU18" s="87">
        <v>1143</v>
      </c>
    </row>
    <row r="19" spans="1:73" ht="8.25" customHeight="1" x14ac:dyDescent="0.25">
      <c r="A19" s="60">
        <v>1300</v>
      </c>
      <c r="B19" s="61" t="str">
        <f>IFERROR(INDEX(SCNtoISIC!$F:$F,MATCH($A19,SCNtoISIC!$C:$C,0)),0)</f>
        <v>ISIC 13T15</v>
      </c>
      <c r="C19" s="62" t="s">
        <v>226</v>
      </c>
      <c r="D19" s="73">
        <v>913</v>
      </c>
      <c r="E19" s="73">
        <v>15</v>
      </c>
      <c r="F19" s="73">
        <v>2</v>
      </c>
      <c r="G19" s="73">
        <v>272</v>
      </c>
      <c r="H19" s="73">
        <v>162</v>
      </c>
      <c r="I19" s="73">
        <v>0</v>
      </c>
      <c r="J19" s="73">
        <v>10</v>
      </c>
      <c r="K19" s="73">
        <v>0</v>
      </c>
      <c r="L19" s="73">
        <v>147</v>
      </c>
      <c r="M19" s="73">
        <v>342</v>
      </c>
      <c r="N19" s="73">
        <v>0</v>
      </c>
      <c r="O19" s="73">
        <v>0</v>
      </c>
      <c r="P19" s="73">
        <v>15130</v>
      </c>
      <c r="Q19" s="73">
        <v>23629</v>
      </c>
      <c r="R19" s="73">
        <v>4901</v>
      </c>
      <c r="S19" s="73">
        <v>0</v>
      </c>
      <c r="T19" s="73">
        <v>177</v>
      </c>
      <c r="U19" s="73">
        <v>0</v>
      </c>
      <c r="V19" s="73">
        <v>0</v>
      </c>
      <c r="W19" s="73">
        <v>0</v>
      </c>
      <c r="X19" s="73">
        <v>0</v>
      </c>
      <c r="Y19" s="73">
        <v>44</v>
      </c>
      <c r="Z19" s="73">
        <v>0</v>
      </c>
      <c r="AA19" s="73">
        <v>158</v>
      </c>
      <c r="AB19" s="73">
        <v>714</v>
      </c>
      <c r="AC19" s="74">
        <v>13.2</v>
      </c>
      <c r="AD19" s="74">
        <v>8.8000000000000007</v>
      </c>
      <c r="AE19" s="73">
        <v>0</v>
      </c>
      <c r="AF19" s="73">
        <v>0</v>
      </c>
      <c r="AG19" s="73">
        <v>65</v>
      </c>
      <c r="AH19" s="73">
        <v>0</v>
      </c>
      <c r="AI19" s="73">
        <v>9</v>
      </c>
      <c r="AJ19" s="73">
        <v>8</v>
      </c>
      <c r="AK19" s="73">
        <v>4</v>
      </c>
      <c r="AL19" s="73">
        <v>1770</v>
      </c>
      <c r="AM19" s="73">
        <v>159</v>
      </c>
      <c r="AN19" s="73">
        <v>2137</v>
      </c>
      <c r="AO19" s="73">
        <v>1</v>
      </c>
      <c r="AP19" s="74">
        <v>27.333333333333332</v>
      </c>
      <c r="AQ19" s="74">
        <v>13.666666666666666</v>
      </c>
      <c r="AR19" s="73">
        <v>13</v>
      </c>
      <c r="AS19" s="73">
        <v>1019</v>
      </c>
      <c r="AT19" s="73">
        <v>179</v>
      </c>
      <c r="AU19" s="73">
        <v>59</v>
      </c>
      <c r="AV19" s="73">
        <v>19</v>
      </c>
      <c r="AW19" s="73">
        <v>0</v>
      </c>
      <c r="AX19" s="73">
        <v>0</v>
      </c>
      <c r="AY19" s="73">
        <v>468</v>
      </c>
      <c r="AZ19" s="73">
        <v>284</v>
      </c>
      <c r="BA19" s="73">
        <v>0</v>
      </c>
      <c r="BB19" s="73">
        <v>7</v>
      </c>
      <c r="BC19" s="73">
        <v>0</v>
      </c>
      <c r="BD19" s="73">
        <v>0</v>
      </c>
      <c r="BE19" s="73">
        <v>0</v>
      </c>
      <c r="BF19" s="73">
        <v>0</v>
      </c>
      <c r="BG19" s="73">
        <v>0</v>
      </c>
      <c r="BH19" s="73">
        <v>5</v>
      </c>
      <c r="BI19" s="73">
        <v>0</v>
      </c>
      <c r="BJ19" s="73">
        <v>0</v>
      </c>
      <c r="BK19" s="73">
        <v>14</v>
      </c>
      <c r="BL19" s="73">
        <v>0</v>
      </c>
      <c r="BM19" s="73">
        <v>53</v>
      </c>
      <c r="BN19" s="73">
        <v>70</v>
      </c>
      <c r="BO19" s="73">
        <v>0</v>
      </c>
      <c r="BP19" s="73">
        <v>29</v>
      </c>
      <c r="BQ19" s="73">
        <v>19</v>
      </c>
      <c r="BR19" s="73">
        <v>0</v>
      </c>
      <c r="BS19" s="73">
        <v>1209</v>
      </c>
      <c r="BT19" s="73">
        <v>0</v>
      </c>
      <c r="BU19" s="87">
        <v>54279</v>
      </c>
    </row>
    <row r="20" spans="1:73" ht="8.25" customHeight="1" x14ac:dyDescent="0.25">
      <c r="A20" s="60">
        <v>1400</v>
      </c>
      <c r="B20" s="61" t="str">
        <f>IFERROR(INDEX(SCNtoISIC!$F:$F,MATCH($A20,SCNtoISIC!$C:$C,0)),0)</f>
        <v>ISIC 13T15</v>
      </c>
      <c r="C20" s="62" t="s">
        <v>227</v>
      </c>
      <c r="D20" s="73">
        <v>2</v>
      </c>
      <c r="E20" s="73">
        <v>2</v>
      </c>
      <c r="F20" s="73">
        <v>15</v>
      </c>
      <c r="G20" s="73">
        <v>5</v>
      </c>
      <c r="H20" s="73">
        <v>159</v>
      </c>
      <c r="I20" s="73">
        <v>0</v>
      </c>
      <c r="J20" s="73">
        <v>0</v>
      </c>
      <c r="K20" s="73">
        <v>9</v>
      </c>
      <c r="L20" s="73">
        <v>0</v>
      </c>
      <c r="M20" s="73">
        <v>9</v>
      </c>
      <c r="N20" s="73">
        <v>0</v>
      </c>
      <c r="O20" s="73">
        <v>0</v>
      </c>
      <c r="P20" s="73">
        <v>12</v>
      </c>
      <c r="Q20" s="73">
        <v>3377</v>
      </c>
      <c r="R20" s="73">
        <v>0</v>
      </c>
      <c r="S20" s="73">
        <v>0</v>
      </c>
      <c r="T20" s="73">
        <v>0</v>
      </c>
      <c r="U20" s="73">
        <v>0</v>
      </c>
      <c r="V20" s="73">
        <v>0</v>
      </c>
      <c r="W20" s="73">
        <v>0</v>
      </c>
      <c r="X20" s="73">
        <v>0</v>
      </c>
      <c r="Y20" s="73">
        <v>11</v>
      </c>
      <c r="Z20" s="73">
        <v>0</v>
      </c>
      <c r="AA20" s="73">
        <v>0</v>
      </c>
      <c r="AB20" s="73">
        <v>0</v>
      </c>
      <c r="AC20" s="74">
        <v>13.799999999999999</v>
      </c>
      <c r="AD20" s="74">
        <v>9.2000000000000011</v>
      </c>
      <c r="AE20" s="73">
        <v>7</v>
      </c>
      <c r="AF20" s="73">
        <v>0</v>
      </c>
      <c r="AG20" s="73">
        <v>93</v>
      </c>
      <c r="AH20" s="73">
        <v>0</v>
      </c>
      <c r="AI20" s="73">
        <v>2</v>
      </c>
      <c r="AJ20" s="73">
        <v>2</v>
      </c>
      <c r="AK20" s="73">
        <v>0</v>
      </c>
      <c r="AL20" s="73">
        <v>0</v>
      </c>
      <c r="AM20" s="73">
        <v>0</v>
      </c>
      <c r="AN20" s="73">
        <v>0</v>
      </c>
      <c r="AO20" s="73">
        <v>1</v>
      </c>
      <c r="AP20" s="74">
        <v>139.33333333333331</v>
      </c>
      <c r="AQ20" s="74">
        <v>69.666666666666671</v>
      </c>
      <c r="AR20" s="73">
        <v>168</v>
      </c>
      <c r="AS20" s="73">
        <v>71</v>
      </c>
      <c r="AT20" s="73">
        <v>610</v>
      </c>
      <c r="AU20" s="73">
        <v>312</v>
      </c>
      <c r="AV20" s="73">
        <v>12</v>
      </c>
      <c r="AW20" s="73">
        <v>319</v>
      </c>
      <c r="AX20" s="73">
        <v>158</v>
      </c>
      <c r="AY20" s="73">
        <v>159</v>
      </c>
      <c r="AZ20" s="73">
        <v>318</v>
      </c>
      <c r="BA20" s="73">
        <v>0</v>
      </c>
      <c r="BB20" s="73">
        <v>216</v>
      </c>
      <c r="BC20" s="73">
        <v>80</v>
      </c>
      <c r="BD20" s="73">
        <v>0</v>
      </c>
      <c r="BE20" s="73">
        <v>1229</v>
      </c>
      <c r="BF20" s="73">
        <v>66</v>
      </c>
      <c r="BG20" s="73">
        <v>13</v>
      </c>
      <c r="BH20" s="73">
        <v>296</v>
      </c>
      <c r="BI20" s="73">
        <v>54</v>
      </c>
      <c r="BJ20" s="73">
        <v>0</v>
      </c>
      <c r="BK20" s="73">
        <v>241</v>
      </c>
      <c r="BL20" s="73">
        <v>344</v>
      </c>
      <c r="BM20" s="73">
        <v>769</v>
      </c>
      <c r="BN20" s="73">
        <v>1028</v>
      </c>
      <c r="BO20" s="73">
        <v>0</v>
      </c>
      <c r="BP20" s="73">
        <v>60</v>
      </c>
      <c r="BQ20" s="73">
        <v>55</v>
      </c>
      <c r="BR20" s="73">
        <v>217</v>
      </c>
      <c r="BS20" s="73">
        <v>1591</v>
      </c>
      <c r="BT20" s="73">
        <v>0</v>
      </c>
      <c r="BU20" s="87">
        <v>12324</v>
      </c>
    </row>
    <row r="21" spans="1:73" ht="8.25" customHeight="1" x14ac:dyDescent="0.25">
      <c r="A21" s="60">
        <v>1500</v>
      </c>
      <c r="B21" s="61" t="str">
        <f>IFERROR(INDEX(SCNtoISIC!$F:$F,MATCH($A21,SCNtoISIC!$C:$C,0)),0)</f>
        <v>ISIC 13T15</v>
      </c>
      <c r="C21" s="62" t="s">
        <v>228</v>
      </c>
      <c r="D21" s="73">
        <v>2</v>
      </c>
      <c r="E21" s="73">
        <v>1</v>
      </c>
      <c r="F21" s="73">
        <v>0</v>
      </c>
      <c r="G21" s="73">
        <v>0</v>
      </c>
      <c r="H21" s="73">
        <v>6</v>
      </c>
      <c r="I21" s="73">
        <v>0</v>
      </c>
      <c r="J21" s="73">
        <v>0</v>
      </c>
      <c r="K21" s="73">
        <v>6</v>
      </c>
      <c r="L21" s="73">
        <v>0</v>
      </c>
      <c r="M21" s="73">
        <v>9</v>
      </c>
      <c r="N21" s="73">
        <v>0</v>
      </c>
      <c r="O21" s="73">
        <v>0</v>
      </c>
      <c r="P21" s="73">
        <v>0</v>
      </c>
      <c r="Q21" s="73">
        <v>0</v>
      </c>
      <c r="R21" s="73">
        <v>7084</v>
      </c>
      <c r="S21" s="73">
        <v>0</v>
      </c>
      <c r="T21" s="73">
        <v>133</v>
      </c>
      <c r="U21" s="73">
        <v>0</v>
      </c>
      <c r="V21" s="73">
        <v>0</v>
      </c>
      <c r="W21" s="73">
        <v>0</v>
      </c>
      <c r="X21" s="73">
        <v>0</v>
      </c>
      <c r="Y21" s="73">
        <v>3</v>
      </c>
      <c r="Z21" s="73">
        <v>0</v>
      </c>
      <c r="AA21" s="73">
        <v>0</v>
      </c>
      <c r="AB21" s="73">
        <v>0</v>
      </c>
      <c r="AC21" s="74">
        <v>0</v>
      </c>
      <c r="AD21" s="74">
        <v>0</v>
      </c>
      <c r="AE21" s="73">
        <v>0</v>
      </c>
      <c r="AF21" s="73">
        <v>0</v>
      </c>
      <c r="AG21" s="73">
        <v>47</v>
      </c>
      <c r="AH21" s="73">
        <v>0</v>
      </c>
      <c r="AI21" s="73">
        <v>0</v>
      </c>
      <c r="AJ21" s="73">
        <v>0</v>
      </c>
      <c r="AK21" s="73">
        <v>2</v>
      </c>
      <c r="AL21" s="73">
        <v>7</v>
      </c>
      <c r="AM21" s="73">
        <v>0</v>
      </c>
      <c r="AN21" s="73">
        <v>65</v>
      </c>
      <c r="AO21" s="73">
        <v>0</v>
      </c>
      <c r="AP21" s="74">
        <v>148.66666666666666</v>
      </c>
      <c r="AQ21" s="74">
        <v>74.333333333333329</v>
      </c>
      <c r="AR21" s="73">
        <v>0</v>
      </c>
      <c r="AS21" s="73">
        <v>49</v>
      </c>
      <c r="AT21" s="73">
        <v>0</v>
      </c>
      <c r="AU21" s="73">
        <v>0</v>
      </c>
      <c r="AV21" s="73">
        <v>0</v>
      </c>
      <c r="AW21" s="73">
        <v>0</v>
      </c>
      <c r="AX21" s="73">
        <v>0</v>
      </c>
      <c r="AY21" s="73">
        <v>1</v>
      </c>
      <c r="AZ21" s="73">
        <v>0</v>
      </c>
      <c r="BA21" s="73">
        <v>0</v>
      </c>
      <c r="BB21" s="73">
        <v>42</v>
      </c>
      <c r="BC21" s="73">
        <v>0</v>
      </c>
      <c r="BD21" s="73">
        <v>4</v>
      </c>
      <c r="BE21" s="73">
        <v>0</v>
      </c>
      <c r="BF21" s="73">
        <v>0</v>
      </c>
      <c r="BG21" s="73">
        <v>0</v>
      </c>
      <c r="BH21" s="73">
        <v>0</v>
      </c>
      <c r="BI21" s="73">
        <v>0</v>
      </c>
      <c r="BJ21" s="73">
        <v>0</v>
      </c>
      <c r="BK21" s="73">
        <v>6</v>
      </c>
      <c r="BL21" s="73">
        <v>88</v>
      </c>
      <c r="BM21" s="73">
        <v>40</v>
      </c>
      <c r="BN21" s="73">
        <v>1</v>
      </c>
      <c r="BO21" s="73">
        <v>0</v>
      </c>
      <c r="BP21" s="73">
        <v>0</v>
      </c>
      <c r="BQ21" s="73">
        <v>0</v>
      </c>
      <c r="BR21" s="73">
        <v>0</v>
      </c>
      <c r="BS21" s="73">
        <v>0</v>
      </c>
      <c r="BT21" s="73">
        <v>0</v>
      </c>
      <c r="BU21" s="87">
        <v>7819</v>
      </c>
    </row>
    <row r="22" spans="1:73" ht="8.25" customHeight="1" x14ac:dyDescent="0.25">
      <c r="A22" s="60">
        <v>1600</v>
      </c>
      <c r="B22" s="61" t="str">
        <f>IFERROR(INDEX(SCNtoISIC!$F:$F,MATCH($A22,SCNtoISIC!$C:$C,0)),0)</f>
        <v>ISIC 16</v>
      </c>
      <c r="C22" s="43" t="s">
        <v>229</v>
      </c>
      <c r="D22" s="75">
        <v>620</v>
      </c>
      <c r="E22" s="75">
        <v>489</v>
      </c>
      <c r="F22" s="75">
        <v>31</v>
      </c>
      <c r="G22" s="75">
        <v>6</v>
      </c>
      <c r="H22" s="75">
        <v>0</v>
      </c>
      <c r="I22" s="75">
        <v>0</v>
      </c>
      <c r="J22" s="75">
        <v>0</v>
      </c>
      <c r="K22" s="75">
        <v>54</v>
      </c>
      <c r="L22" s="75">
        <v>0</v>
      </c>
      <c r="M22" s="75">
        <v>414</v>
      </c>
      <c r="N22" s="75">
        <v>124</v>
      </c>
      <c r="O22" s="75">
        <v>0</v>
      </c>
      <c r="P22" s="75">
        <v>35</v>
      </c>
      <c r="Q22" s="75">
        <v>0</v>
      </c>
      <c r="R22" s="75">
        <v>0</v>
      </c>
      <c r="S22" s="75">
        <v>4456</v>
      </c>
      <c r="T22" s="75">
        <v>573</v>
      </c>
      <c r="U22" s="75">
        <v>0</v>
      </c>
      <c r="V22" s="75">
        <v>0</v>
      </c>
      <c r="W22" s="75">
        <v>0</v>
      </c>
      <c r="X22" s="75">
        <v>24</v>
      </c>
      <c r="Y22" s="75">
        <v>56</v>
      </c>
      <c r="Z22" s="75">
        <v>0</v>
      </c>
      <c r="AA22" s="75">
        <v>0</v>
      </c>
      <c r="AB22" s="75">
        <v>0</v>
      </c>
      <c r="AC22" s="74">
        <v>30.599999999999998</v>
      </c>
      <c r="AD22" s="74">
        <v>20.400000000000002</v>
      </c>
      <c r="AE22" s="75">
        <v>20</v>
      </c>
      <c r="AF22" s="75">
        <v>0</v>
      </c>
      <c r="AG22" s="75">
        <v>299</v>
      </c>
      <c r="AH22" s="75">
        <v>0</v>
      </c>
      <c r="AI22" s="75">
        <v>4</v>
      </c>
      <c r="AJ22" s="75">
        <v>407</v>
      </c>
      <c r="AK22" s="75">
        <v>167</v>
      </c>
      <c r="AL22" s="75">
        <v>84</v>
      </c>
      <c r="AM22" s="75">
        <v>437</v>
      </c>
      <c r="AN22" s="75">
        <v>7616</v>
      </c>
      <c r="AO22" s="75">
        <v>0</v>
      </c>
      <c r="AP22" s="74">
        <v>414.66666666666663</v>
      </c>
      <c r="AQ22" s="74">
        <v>207.33333333333334</v>
      </c>
      <c r="AR22" s="75">
        <v>7</v>
      </c>
      <c r="AS22" s="75">
        <v>7540</v>
      </c>
      <c r="AT22" s="75">
        <v>2951</v>
      </c>
      <c r="AU22" s="75">
        <v>0</v>
      </c>
      <c r="AV22" s="75">
        <v>0</v>
      </c>
      <c r="AW22" s="75">
        <v>0</v>
      </c>
      <c r="AX22" s="75">
        <v>111</v>
      </c>
      <c r="AY22" s="75">
        <v>0</v>
      </c>
      <c r="AZ22" s="75">
        <v>0</v>
      </c>
      <c r="BA22" s="75">
        <v>0</v>
      </c>
      <c r="BB22" s="75">
        <v>169</v>
      </c>
      <c r="BC22" s="75">
        <v>0</v>
      </c>
      <c r="BD22" s="75">
        <v>0</v>
      </c>
      <c r="BE22" s="75">
        <v>0</v>
      </c>
      <c r="BF22" s="75">
        <v>581</v>
      </c>
      <c r="BG22" s="75">
        <v>0</v>
      </c>
      <c r="BH22" s="75">
        <v>0</v>
      </c>
      <c r="BI22" s="75">
        <v>0</v>
      </c>
      <c r="BJ22" s="75">
        <v>0</v>
      </c>
      <c r="BK22" s="75">
        <v>138</v>
      </c>
      <c r="BL22" s="75">
        <v>0</v>
      </c>
      <c r="BM22" s="75">
        <v>69</v>
      </c>
      <c r="BN22" s="75">
        <v>32</v>
      </c>
      <c r="BO22" s="75">
        <v>0</v>
      </c>
      <c r="BP22" s="75">
        <v>3</v>
      </c>
      <c r="BQ22" s="75">
        <v>0</v>
      </c>
      <c r="BR22" s="75">
        <v>0</v>
      </c>
      <c r="BS22" s="75">
        <v>266</v>
      </c>
      <c r="BT22" s="75">
        <v>0</v>
      </c>
      <c r="BU22" s="88">
        <v>28456</v>
      </c>
    </row>
    <row r="23" spans="1:73" ht="8.25" customHeight="1" x14ac:dyDescent="0.25">
      <c r="A23" s="60">
        <v>1700</v>
      </c>
      <c r="B23" s="61" t="str">
        <f>IFERROR(INDEX(SCNtoISIC!$F:$F,MATCH($A23,SCNtoISIC!$C:$C,0)),0)</f>
        <v>ISIC 17T18</v>
      </c>
      <c r="C23" s="43" t="s">
        <v>230</v>
      </c>
      <c r="D23" s="75">
        <v>582</v>
      </c>
      <c r="E23" s="75">
        <v>195</v>
      </c>
      <c r="F23" s="75">
        <v>24</v>
      </c>
      <c r="G23" s="75">
        <v>5</v>
      </c>
      <c r="H23" s="75">
        <v>59</v>
      </c>
      <c r="I23" s="75">
        <v>88</v>
      </c>
      <c r="J23" s="75">
        <v>28</v>
      </c>
      <c r="K23" s="75">
        <v>3812</v>
      </c>
      <c r="L23" s="75">
        <v>22</v>
      </c>
      <c r="M23" s="75">
        <v>4186</v>
      </c>
      <c r="N23" s="75">
        <v>286</v>
      </c>
      <c r="O23" s="75">
        <v>802</v>
      </c>
      <c r="P23" s="75">
        <v>753</v>
      </c>
      <c r="Q23" s="75">
        <v>406</v>
      </c>
      <c r="R23" s="75">
        <v>820</v>
      </c>
      <c r="S23" s="75">
        <v>888</v>
      </c>
      <c r="T23" s="75">
        <v>14579</v>
      </c>
      <c r="U23" s="75">
        <v>1548</v>
      </c>
      <c r="V23" s="75">
        <v>174</v>
      </c>
      <c r="W23" s="75">
        <v>63</v>
      </c>
      <c r="X23" s="75">
        <v>100</v>
      </c>
      <c r="Y23" s="75">
        <v>235</v>
      </c>
      <c r="Z23" s="75">
        <v>1874</v>
      </c>
      <c r="AA23" s="75">
        <v>1131</v>
      </c>
      <c r="AB23" s="75">
        <v>2429</v>
      </c>
      <c r="AC23" s="74">
        <v>1425.6</v>
      </c>
      <c r="AD23" s="74">
        <v>950.40000000000009</v>
      </c>
      <c r="AE23" s="75">
        <v>37</v>
      </c>
      <c r="AF23" s="75">
        <v>14</v>
      </c>
      <c r="AG23" s="75">
        <v>1581</v>
      </c>
      <c r="AH23" s="75">
        <v>1162</v>
      </c>
      <c r="AI23" s="75">
        <v>509</v>
      </c>
      <c r="AJ23" s="75">
        <v>198</v>
      </c>
      <c r="AK23" s="75">
        <v>289</v>
      </c>
      <c r="AL23" s="75">
        <v>737</v>
      </c>
      <c r="AM23" s="75">
        <v>80</v>
      </c>
      <c r="AN23" s="75">
        <v>1132</v>
      </c>
      <c r="AO23" s="75">
        <v>21</v>
      </c>
      <c r="AP23" s="74">
        <v>61.333333333333329</v>
      </c>
      <c r="AQ23" s="74">
        <v>30.666666666666668</v>
      </c>
      <c r="AR23" s="75">
        <v>67</v>
      </c>
      <c r="AS23" s="75">
        <v>462</v>
      </c>
      <c r="AT23" s="75">
        <v>7617</v>
      </c>
      <c r="AU23" s="75">
        <v>206</v>
      </c>
      <c r="AV23" s="75">
        <v>60</v>
      </c>
      <c r="AW23" s="75">
        <v>25</v>
      </c>
      <c r="AX23" s="75">
        <v>341</v>
      </c>
      <c r="AY23" s="75">
        <v>237</v>
      </c>
      <c r="AZ23" s="75">
        <v>1420</v>
      </c>
      <c r="BA23" s="75">
        <v>1415</v>
      </c>
      <c r="BB23" s="75">
        <v>133</v>
      </c>
      <c r="BC23" s="75">
        <v>48</v>
      </c>
      <c r="BD23" s="75">
        <v>445</v>
      </c>
      <c r="BE23" s="75">
        <v>2122</v>
      </c>
      <c r="BF23" s="75">
        <v>317</v>
      </c>
      <c r="BG23" s="75">
        <v>1951</v>
      </c>
      <c r="BH23" s="75">
        <v>548</v>
      </c>
      <c r="BI23" s="75">
        <v>571</v>
      </c>
      <c r="BJ23" s="75">
        <v>532</v>
      </c>
      <c r="BK23" s="75">
        <v>2069</v>
      </c>
      <c r="BL23" s="75">
        <v>52</v>
      </c>
      <c r="BM23" s="75">
        <v>811</v>
      </c>
      <c r="BN23" s="75">
        <v>971</v>
      </c>
      <c r="BO23" s="75">
        <v>518</v>
      </c>
      <c r="BP23" s="75">
        <v>141</v>
      </c>
      <c r="BQ23" s="75">
        <v>968</v>
      </c>
      <c r="BR23" s="75">
        <v>39</v>
      </c>
      <c r="BS23" s="75">
        <v>656</v>
      </c>
      <c r="BT23" s="75">
        <v>0</v>
      </c>
      <c r="BU23" s="88">
        <v>68059</v>
      </c>
    </row>
    <row r="24" spans="1:73" ht="8.25" customHeight="1" x14ac:dyDescent="0.25">
      <c r="A24" s="60">
        <v>1800</v>
      </c>
      <c r="B24" s="61" t="str">
        <f>IFERROR(INDEX(SCNtoISIC!$F:$F,MATCH($A24,SCNtoISIC!$C:$C,0)),0)</f>
        <v>ISIC 17T18</v>
      </c>
      <c r="C24" s="43" t="s">
        <v>231</v>
      </c>
      <c r="D24" s="75">
        <v>7</v>
      </c>
      <c r="E24" s="75">
        <v>0</v>
      </c>
      <c r="F24" s="75">
        <v>5</v>
      </c>
      <c r="G24" s="75">
        <v>0</v>
      </c>
      <c r="H24" s="75">
        <v>7</v>
      </c>
      <c r="I24" s="75">
        <v>14</v>
      </c>
      <c r="J24" s="75">
        <v>7</v>
      </c>
      <c r="K24" s="75">
        <v>71</v>
      </c>
      <c r="L24" s="75">
        <v>16</v>
      </c>
      <c r="M24" s="75">
        <v>110</v>
      </c>
      <c r="N24" s="75">
        <v>363</v>
      </c>
      <c r="O24" s="75">
        <v>0</v>
      </c>
      <c r="P24" s="75">
        <v>14</v>
      </c>
      <c r="Q24" s="75">
        <v>15</v>
      </c>
      <c r="R24" s="75">
        <v>6</v>
      </c>
      <c r="S24" s="75">
        <v>22</v>
      </c>
      <c r="T24" s="75">
        <v>200</v>
      </c>
      <c r="U24" s="75">
        <v>1835</v>
      </c>
      <c r="V24" s="75">
        <v>8</v>
      </c>
      <c r="W24" s="75">
        <v>12</v>
      </c>
      <c r="X24" s="75">
        <v>1</v>
      </c>
      <c r="Y24" s="75">
        <v>26</v>
      </c>
      <c r="Z24" s="75">
        <v>0</v>
      </c>
      <c r="AA24" s="75">
        <v>12</v>
      </c>
      <c r="AB24" s="75">
        <v>31</v>
      </c>
      <c r="AC24" s="74">
        <v>9</v>
      </c>
      <c r="AD24" s="74">
        <v>6</v>
      </c>
      <c r="AE24" s="75">
        <v>22</v>
      </c>
      <c r="AF24" s="75">
        <v>2</v>
      </c>
      <c r="AG24" s="75">
        <v>27</v>
      </c>
      <c r="AH24" s="75">
        <v>295</v>
      </c>
      <c r="AI24" s="75">
        <v>15</v>
      </c>
      <c r="AJ24" s="75">
        <v>28</v>
      </c>
      <c r="AK24" s="75">
        <v>26</v>
      </c>
      <c r="AL24" s="75">
        <v>21</v>
      </c>
      <c r="AM24" s="75">
        <v>7</v>
      </c>
      <c r="AN24" s="75">
        <v>41</v>
      </c>
      <c r="AO24" s="75">
        <v>0</v>
      </c>
      <c r="AP24" s="74">
        <v>26.666666666666664</v>
      </c>
      <c r="AQ24" s="74">
        <v>13.333333333333334</v>
      </c>
      <c r="AR24" s="75">
        <v>13</v>
      </c>
      <c r="AS24" s="75">
        <v>49</v>
      </c>
      <c r="AT24" s="75">
        <v>10052</v>
      </c>
      <c r="AU24" s="75">
        <v>74</v>
      </c>
      <c r="AV24" s="75">
        <v>1</v>
      </c>
      <c r="AW24" s="75">
        <v>65</v>
      </c>
      <c r="AX24" s="75">
        <v>73</v>
      </c>
      <c r="AY24" s="75">
        <v>3</v>
      </c>
      <c r="AZ24" s="75">
        <v>77</v>
      </c>
      <c r="BA24" s="75">
        <v>2910</v>
      </c>
      <c r="BB24" s="75">
        <v>441</v>
      </c>
      <c r="BC24" s="75">
        <v>1140</v>
      </c>
      <c r="BD24" s="75">
        <v>1062</v>
      </c>
      <c r="BE24" s="75">
        <v>2597</v>
      </c>
      <c r="BF24" s="75">
        <v>454</v>
      </c>
      <c r="BG24" s="75">
        <v>800</v>
      </c>
      <c r="BH24" s="75">
        <v>413</v>
      </c>
      <c r="BI24" s="75">
        <v>5107</v>
      </c>
      <c r="BJ24" s="75">
        <v>82</v>
      </c>
      <c r="BK24" s="75">
        <v>1791</v>
      </c>
      <c r="BL24" s="75">
        <v>2</v>
      </c>
      <c r="BM24" s="75">
        <v>1633</v>
      </c>
      <c r="BN24" s="75">
        <v>396</v>
      </c>
      <c r="BO24" s="75">
        <v>16</v>
      </c>
      <c r="BP24" s="75">
        <v>179</v>
      </c>
      <c r="BQ24" s="75">
        <v>30</v>
      </c>
      <c r="BR24" s="75">
        <v>498</v>
      </c>
      <c r="BS24" s="75">
        <v>619</v>
      </c>
      <c r="BT24" s="75">
        <v>0</v>
      </c>
      <c r="BU24" s="88">
        <v>33898</v>
      </c>
    </row>
    <row r="25" spans="1:73" ht="8.25" customHeight="1" x14ac:dyDescent="0.25">
      <c r="A25" s="60">
        <v>1991</v>
      </c>
      <c r="B25" s="61" t="str">
        <f>IFERROR(INDEX(SCNtoISIC!$F:$F,MATCH($A25,SCNtoISIC!$C:$C,0)),0)</f>
        <v>ISIC 19</v>
      </c>
      <c r="C25" s="43" t="s">
        <v>232</v>
      </c>
      <c r="D25" s="75">
        <v>12560</v>
      </c>
      <c r="E25" s="75">
        <v>4937</v>
      </c>
      <c r="F25" s="75">
        <v>685</v>
      </c>
      <c r="G25" s="75">
        <v>1195</v>
      </c>
      <c r="H25" s="75">
        <v>3745</v>
      </c>
      <c r="I25" s="75">
        <v>3521</v>
      </c>
      <c r="J25" s="75">
        <v>1636</v>
      </c>
      <c r="K25" s="75">
        <v>3330</v>
      </c>
      <c r="L25" s="75">
        <v>1205</v>
      </c>
      <c r="M25" s="75">
        <v>4065</v>
      </c>
      <c r="N25" s="75">
        <v>855</v>
      </c>
      <c r="O25" s="75">
        <v>24</v>
      </c>
      <c r="P25" s="75">
        <v>290</v>
      </c>
      <c r="Q25" s="75">
        <v>124</v>
      </c>
      <c r="R25" s="75">
        <v>268</v>
      </c>
      <c r="S25" s="75">
        <v>292</v>
      </c>
      <c r="T25" s="75">
        <v>1917</v>
      </c>
      <c r="U25" s="75">
        <v>27</v>
      </c>
      <c r="V25" s="75">
        <v>169943</v>
      </c>
      <c r="W25" s="75">
        <v>1147</v>
      </c>
      <c r="X25" s="75">
        <v>19198</v>
      </c>
      <c r="Y25" s="75">
        <v>1367</v>
      </c>
      <c r="Z25" s="75">
        <v>631</v>
      </c>
      <c r="AA25" s="75">
        <v>202</v>
      </c>
      <c r="AB25" s="75">
        <v>2095</v>
      </c>
      <c r="AC25" s="74">
        <v>3100.7999999999997</v>
      </c>
      <c r="AD25" s="74">
        <v>2067.2000000000003</v>
      </c>
      <c r="AE25" s="75">
        <v>3790</v>
      </c>
      <c r="AF25" s="75">
        <v>2052</v>
      </c>
      <c r="AG25" s="75">
        <v>508</v>
      </c>
      <c r="AH25" s="75">
        <v>221</v>
      </c>
      <c r="AI25" s="75">
        <v>1032</v>
      </c>
      <c r="AJ25" s="75">
        <v>612</v>
      </c>
      <c r="AK25" s="75">
        <v>1131</v>
      </c>
      <c r="AL25" s="75">
        <v>456</v>
      </c>
      <c r="AM25" s="75">
        <v>196</v>
      </c>
      <c r="AN25" s="75">
        <v>354</v>
      </c>
      <c r="AO25" s="75">
        <v>424</v>
      </c>
      <c r="AP25" s="74">
        <v>5293.333333333333</v>
      </c>
      <c r="AQ25" s="74">
        <v>2646.6666666666665</v>
      </c>
      <c r="AR25" s="75">
        <v>1074</v>
      </c>
      <c r="AS25" s="75">
        <v>10968</v>
      </c>
      <c r="AT25" s="75">
        <v>20020</v>
      </c>
      <c r="AU25" s="75">
        <v>77810</v>
      </c>
      <c r="AV25" s="75">
        <v>1635</v>
      </c>
      <c r="AW25" s="75">
        <v>12818</v>
      </c>
      <c r="AX25" s="75">
        <v>2093</v>
      </c>
      <c r="AY25" s="75">
        <v>115</v>
      </c>
      <c r="AZ25" s="75">
        <v>2251</v>
      </c>
      <c r="BA25" s="75">
        <v>51</v>
      </c>
      <c r="BB25" s="75">
        <v>92</v>
      </c>
      <c r="BC25" s="75">
        <v>162</v>
      </c>
      <c r="BD25" s="75">
        <v>232</v>
      </c>
      <c r="BE25" s="75">
        <v>1038</v>
      </c>
      <c r="BF25" s="75">
        <v>145</v>
      </c>
      <c r="BG25" s="75">
        <v>885</v>
      </c>
      <c r="BH25" s="75">
        <v>730</v>
      </c>
      <c r="BI25" s="75">
        <v>176</v>
      </c>
      <c r="BJ25" s="75">
        <v>992</v>
      </c>
      <c r="BK25" s="75">
        <v>802</v>
      </c>
      <c r="BL25" s="75">
        <v>519</v>
      </c>
      <c r="BM25" s="75">
        <v>2651</v>
      </c>
      <c r="BN25" s="75">
        <v>507</v>
      </c>
      <c r="BO25" s="75">
        <v>144</v>
      </c>
      <c r="BP25" s="75">
        <v>101</v>
      </c>
      <c r="BQ25" s="75">
        <v>455</v>
      </c>
      <c r="BR25" s="75">
        <v>194</v>
      </c>
      <c r="BS25" s="75">
        <v>831</v>
      </c>
      <c r="BT25" s="75">
        <v>0</v>
      </c>
      <c r="BU25" s="88">
        <v>398634</v>
      </c>
    </row>
    <row r="26" spans="1:73" ht="8.25" customHeight="1" x14ac:dyDescent="0.25">
      <c r="A26" s="60">
        <v>1992</v>
      </c>
      <c r="B26" s="61" t="str">
        <f>IFERROR(INDEX(SCNtoISIC!$F:$F,MATCH($A26,SCNtoISIC!$C:$C,0)),0)</f>
        <v>ISIC 19</v>
      </c>
      <c r="C26" s="43" t="s">
        <v>233</v>
      </c>
      <c r="D26" s="75">
        <v>167</v>
      </c>
      <c r="E26" s="75">
        <v>172</v>
      </c>
      <c r="F26" s="75">
        <v>7</v>
      </c>
      <c r="G26" s="75">
        <v>5</v>
      </c>
      <c r="H26" s="75">
        <v>903</v>
      </c>
      <c r="I26" s="75">
        <v>0</v>
      </c>
      <c r="J26" s="75">
        <v>0</v>
      </c>
      <c r="K26" s="75">
        <v>58</v>
      </c>
      <c r="L26" s="75">
        <v>110</v>
      </c>
      <c r="M26" s="75">
        <v>89</v>
      </c>
      <c r="N26" s="75">
        <v>50</v>
      </c>
      <c r="O26" s="75">
        <v>0</v>
      </c>
      <c r="P26" s="75">
        <v>0</v>
      </c>
      <c r="Q26" s="75">
        <v>0</v>
      </c>
      <c r="R26" s="75">
        <v>0</v>
      </c>
      <c r="S26" s="75">
        <v>12</v>
      </c>
      <c r="T26" s="75">
        <v>1</v>
      </c>
      <c r="U26" s="75">
        <v>0</v>
      </c>
      <c r="V26" s="75">
        <v>28947</v>
      </c>
      <c r="W26" s="75">
        <v>512</v>
      </c>
      <c r="X26" s="75">
        <v>448</v>
      </c>
      <c r="Y26" s="75">
        <v>391</v>
      </c>
      <c r="Z26" s="75">
        <v>1905</v>
      </c>
      <c r="AA26" s="75">
        <v>1211</v>
      </c>
      <c r="AB26" s="75">
        <v>0</v>
      </c>
      <c r="AC26" s="74">
        <v>0</v>
      </c>
      <c r="AD26" s="74">
        <v>0</v>
      </c>
      <c r="AE26" s="75">
        <v>0</v>
      </c>
      <c r="AF26" s="75">
        <v>0</v>
      </c>
      <c r="AG26" s="75">
        <v>59</v>
      </c>
      <c r="AH26" s="75">
        <v>0</v>
      </c>
      <c r="AI26" s="75">
        <v>3</v>
      </c>
      <c r="AJ26" s="75">
        <v>1</v>
      </c>
      <c r="AK26" s="75">
        <v>17</v>
      </c>
      <c r="AL26" s="75">
        <v>1</v>
      </c>
      <c r="AM26" s="75">
        <v>0</v>
      </c>
      <c r="AN26" s="75">
        <v>3</v>
      </c>
      <c r="AO26" s="75">
        <v>0</v>
      </c>
      <c r="AP26" s="74">
        <v>5.333333333333333</v>
      </c>
      <c r="AQ26" s="74">
        <v>2.6666666666666665</v>
      </c>
      <c r="AR26" s="75">
        <v>4</v>
      </c>
      <c r="AS26" s="75">
        <v>577</v>
      </c>
      <c r="AT26" s="75">
        <v>680</v>
      </c>
      <c r="AU26" s="75">
        <v>1097</v>
      </c>
      <c r="AV26" s="75">
        <v>0</v>
      </c>
      <c r="AW26" s="75">
        <v>12</v>
      </c>
      <c r="AX26" s="75">
        <v>75</v>
      </c>
      <c r="AY26" s="75">
        <v>0</v>
      </c>
      <c r="AZ26" s="75">
        <v>14</v>
      </c>
      <c r="BA26" s="75">
        <v>0</v>
      </c>
      <c r="BB26" s="75">
        <v>1</v>
      </c>
      <c r="BC26" s="75">
        <v>15</v>
      </c>
      <c r="BD26" s="75">
        <v>13</v>
      </c>
      <c r="BE26" s="75">
        <v>74</v>
      </c>
      <c r="BF26" s="75">
        <v>0</v>
      </c>
      <c r="BG26" s="75">
        <v>75</v>
      </c>
      <c r="BH26" s="75">
        <v>140</v>
      </c>
      <c r="BI26" s="75">
        <v>40</v>
      </c>
      <c r="BJ26" s="75">
        <v>63</v>
      </c>
      <c r="BK26" s="75">
        <v>50</v>
      </c>
      <c r="BL26" s="75">
        <v>109</v>
      </c>
      <c r="BM26" s="75">
        <v>829</v>
      </c>
      <c r="BN26" s="75">
        <v>151</v>
      </c>
      <c r="BO26" s="75">
        <v>0</v>
      </c>
      <c r="BP26" s="75">
        <v>38</v>
      </c>
      <c r="BQ26" s="75">
        <v>89</v>
      </c>
      <c r="BR26" s="75">
        <v>0</v>
      </c>
      <c r="BS26" s="75">
        <v>183</v>
      </c>
      <c r="BT26" s="75">
        <v>0</v>
      </c>
      <c r="BU26" s="88">
        <v>39409</v>
      </c>
    </row>
    <row r="27" spans="1:73" ht="8.25" customHeight="1" x14ac:dyDescent="0.25">
      <c r="A27" s="60">
        <v>2091</v>
      </c>
      <c r="B27" s="61" t="str">
        <f>IFERROR(INDEX(SCNtoISIC!$F:$F,MATCH($A27,SCNtoISIC!$C:$C,0)),0)</f>
        <v>ISIC 20</v>
      </c>
      <c r="C27" s="66" t="s">
        <v>234</v>
      </c>
      <c r="D27" s="73">
        <v>54163</v>
      </c>
      <c r="E27" s="73">
        <v>6052</v>
      </c>
      <c r="F27" s="73">
        <v>432</v>
      </c>
      <c r="G27" s="73">
        <v>111</v>
      </c>
      <c r="H27" s="73">
        <v>6499</v>
      </c>
      <c r="I27" s="73">
        <v>350</v>
      </c>
      <c r="J27" s="73">
        <v>281</v>
      </c>
      <c r="K27" s="73">
        <v>579</v>
      </c>
      <c r="L27" s="73">
        <v>382</v>
      </c>
      <c r="M27" s="73">
        <v>1414</v>
      </c>
      <c r="N27" s="73">
        <v>166</v>
      </c>
      <c r="O27" s="73">
        <v>29</v>
      </c>
      <c r="P27" s="73">
        <v>6757</v>
      </c>
      <c r="Q27" s="73">
        <v>259</v>
      </c>
      <c r="R27" s="73">
        <v>2863</v>
      </c>
      <c r="S27" s="73">
        <v>818</v>
      </c>
      <c r="T27" s="73">
        <v>7825</v>
      </c>
      <c r="U27" s="73">
        <v>65</v>
      </c>
      <c r="V27" s="73">
        <v>0</v>
      </c>
      <c r="W27" s="73">
        <v>1214</v>
      </c>
      <c r="X27" s="73">
        <v>64616</v>
      </c>
      <c r="Y27" s="73">
        <v>24259</v>
      </c>
      <c r="Z27" s="73">
        <v>8200</v>
      </c>
      <c r="AA27" s="73">
        <v>3368</v>
      </c>
      <c r="AB27" s="73">
        <v>26711</v>
      </c>
      <c r="AC27" s="74">
        <v>2896.8</v>
      </c>
      <c r="AD27" s="74">
        <v>1931.2000000000003</v>
      </c>
      <c r="AE27" s="73">
        <v>1521</v>
      </c>
      <c r="AF27" s="73">
        <v>1800</v>
      </c>
      <c r="AG27" s="73">
        <v>2465</v>
      </c>
      <c r="AH27" s="73">
        <v>253</v>
      </c>
      <c r="AI27" s="73">
        <v>4626</v>
      </c>
      <c r="AJ27" s="73">
        <v>278</v>
      </c>
      <c r="AK27" s="73">
        <v>145</v>
      </c>
      <c r="AL27" s="73">
        <v>1716</v>
      </c>
      <c r="AM27" s="73">
        <v>880</v>
      </c>
      <c r="AN27" s="73">
        <v>3215</v>
      </c>
      <c r="AO27" s="73">
        <v>276</v>
      </c>
      <c r="AP27" s="74">
        <v>228.66666666666666</v>
      </c>
      <c r="AQ27" s="74">
        <v>114.33333333333333</v>
      </c>
      <c r="AR27" s="73">
        <v>1470</v>
      </c>
      <c r="AS27" s="73">
        <v>2</v>
      </c>
      <c r="AT27" s="73">
        <v>805</v>
      </c>
      <c r="AU27" s="73">
        <v>1</v>
      </c>
      <c r="AV27" s="73">
        <v>0</v>
      </c>
      <c r="AW27" s="73">
        <v>0</v>
      </c>
      <c r="AX27" s="73">
        <v>0</v>
      </c>
      <c r="AY27" s="73">
        <v>0</v>
      </c>
      <c r="AZ27" s="73">
        <v>0</v>
      </c>
      <c r="BA27" s="73">
        <v>0</v>
      </c>
      <c r="BB27" s="73">
        <v>0</v>
      </c>
      <c r="BC27" s="73">
        <v>0</v>
      </c>
      <c r="BD27" s="73">
        <v>0</v>
      </c>
      <c r="BE27" s="73">
        <v>0</v>
      </c>
      <c r="BF27" s="73">
        <v>0</v>
      </c>
      <c r="BG27" s="73">
        <v>0</v>
      </c>
      <c r="BH27" s="73">
        <v>59</v>
      </c>
      <c r="BI27" s="73">
        <v>3</v>
      </c>
      <c r="BJ27" s="73">
        <v>0</v>
      </c>
      <c r="BK27" s="73">
        <v>0</v>
      </c>
      <c r="BL27" s="73">
        <v>0</v>
      </c>
      <c r="BM27" s="73">
        <v>19</v>
      </c>
      <c r="BN27" s="73">
        <v>75</v>
      </c>
      <c r="BO27" s="73">
        <v>0</v>
      </c>
      <c r="BP27" s="73">
        <v>375</v>
      </c>
      <c r="BQ27" s="73">
        <v>1177</v>
      </c>
      <c r="BR27" s="73">
        <v>0</v>
      </c>
      <c r="BS27" s="73">
        <v>570</v>
      </c>
      <c r="BT27" s="73">
        <v>0</v>
      </c>
      <c r="BU27" s="87">
        <v>244315</v>
      </c>
    </row>
    <row r="28" spans="1:73" ht="8.25" customHeight="1" x14ac:dyDescent="0.25">
      <c r="A28" s="60">
        <v>2092</v>
      </c>
      <c r="B28" s="61" t="str">
        <f>IFERROR(INDEX(SCNtoISIC!$F:$F,MATCH($A28,SCNtoISIC!$C:$C,0)),0)</f>
        <v>ISIC 20</v>
      </c>
      <c r="C28" s="62" t="s">
        <v>235</v>
      </c>
      <c r="D28" s="73">
        <v>37003</v>
      </c>
      <c r="E28" s="73">
        <v>4211</v>
      </c>
      <c r="F28" s="73">
        <v>134</v>
      </c>
      <c r="G28" s="73">
        <v>3294</v>
      </c>
      <c r="H28" s="73">
        <v>474</v>
      </c>
      <c r="I28" s="73">
        <v>322</v>
      </c>
      <c r="J28" s="73">
        <v>253</v>
      </c>
      <c r="K28" s="73">
        <v>1530</v>
      </c>
      <c r="L28" s="73">
        <v>60</v>
      </c>
      <c r="M28" s="73">
        <v>4320</v>
      </c>
      <c r="N28" s="73">
        <v>204</v>
      </c>
      <c r="O28" s="73">
        <v>6</v>
      </c>
      <c r="P28" s="73">
        <v>298</v>
      </c>
      <c r="Q28" s="73">
        <v>57</v>
      </c>
      <c r="R28" s="73">
        <v>271</v>
      </c>
      <c r="S28" s="73">
        <v>1031</v>
      </c>
      <c r="T28" s="73">
        <v>2353</v>
      </c>
      <c r="U28" s="73">
        <v>1410</v>
      </c>
      <c r="V28" s="73">
        <v>528</v>
      </c>
      <c r="W28" s="73">
        <v>242</v>
      </c>
      <c r="X28" s="73">
        <v>1012</v>
      </c>
      <c r="Y28" s="73">
        <v>13611</v>
      </c>
      <c r="Z28" s="73">
        <v>2703</v>
      </c>
      <c r="AA28" s="73">
        <v>1498</v>
      </c>
      <c r="AB28" s="73">
        <v>3615</v>
      </c>
      <c r="AC28" s="74">
        <v>1026</v>
      </c>
      <c r="AD28" s="74">
        <v>684</v>
      </c>
      <c r="AE28" s="73">
        <v>630</v>
      </c>
      <c r="AF28" s="73">
        <v>67</v>
      </c>
      <c r="AG28" s="73">
        <v>1035</v>
      </c>
      <c r="AH28" s="73">
        <v>469</v>
      </c>
      <c r="AI28" s="73">
        <v>199</v>
      </c>
      <c r="AJ28" s="73">
        <v>356</v>
      </c>
      <c r="AK28" s="73">
        <v>712</v>
      </c>
      <c r="AL28" s="73">
        <v>236</v>
      </c>
      <c r="AM28" s="73">
        <v>245</v>
      </c>
      <c r="AN28" s="73">
        <v>914</v>
      </c>
      <c r="AO28" s="73">
        <v>1049</v>
      </c>
      <c r="AP28" s="74">
        <v>150</v>
      </c>
      <c r="AQ28" s="74">
        <v>75</v>
      </c>
      <c r="AR28" s="73">
        <v>504</v>
      </c>
      <c r="AS28" s="73">
        <v>12719</v>
      </c>
      <c r="AT28" s="73">
        <v>4212</v>
      </c>
      <c r="AU28" s="73">
        <v>306</v>
      </c>
      <c r="AV28" s="73">
        <v>0</v>
      </c>
      <c r="AW28" s="73">
        <v>0</v>
      </c>
      <c r="AX28" s="73">
        <v>60</v>
      </c>
      <c r="AY28" s="73">
        <v>26</v>
      </c>
      <c r="AZ28" s="73">
        <v>0</v>
      </c>
      <c r="BA28" s="73">
        <v>247</v>
      </c>
      <c r="BB28" s="73">
        <v>188</v>
      </c>
      <c r="BC28" s="73">
        <v>1</v>
      </c>
      <c r="BD28" s="73">
        <v>1</v>
      </c>
      <c r="BE28" s="73">
        <v>53</v>
      </c>
      <c r="BF28" s="73">
        <v>1796</v>
      </c>
      <c r="BG28" s="73">
        <v>0</v>
      </c>
      <c r="BH28" s="73">
        <v>34</v>
      </c>
      <c r="BI28" s="73">
        <v>38</v>
      </c>
      <c r="BJ28" s="73">
        <v>22</v>
      </c>
      <c r="BK28" s="73">
        <v>2550</v>
      </c>
      <c r="BL28" s="73">
        <v>1</v>
      </c>
      <c r="BM28" s="73">
        <v>234</v>
      </c>
      <c r="BN28" s="73">
        <v>495</v>
      </c>
      <c r="BO28" s="73">
        <v>0</v>
      </c>
      <c r="BP28" s="73">
        <v>1145</v>
      </c>
      <c r="BQ28" s="73">
        <v>0</v>
      </c>
      <c r="BR28" s="73">
        <v>17</v>
      </c>
      <c r="BS28" s="73">
        <v>134</v>
      </c>
      <c r="BT28" s="73">
        <v>0</v>
      </c>
      <c r="BU28" s="87">
        <v>113070</v>
      </c>
    </row>
    <row r="29" spans="1:73" ht="8.25" customHeight="1" x14ac:dyDescent="0.25">
      <c r="A29" s="60">
        <v>2093</v>
      </c>
      <c r="B29" s="61" t="str">
        <f>IFERROR(INDEX(SCNtoISIC!$F:$F,MATCH($A29,SCNtoISIC!$C:$C,0)),0)</f>
        <v>ISIC 20</v>
      </c>
      <c r="C29" s="62" t="s">
        <v>236</v>
      </c>
      <c r="D29" s="73">
        <v>3</v>
      </c>
      <c r="E29" s="73">
        <v>35</v>
      </c>
      <c r="F29" s="73">
        <v>0</v>
      </c>
      <c r="G29" s="73">
        <v>0</v>
      </c>
      <c r="H29" s="73">
        <v>113</v>
      </c>
      <c r="I29" s="73">
        <v>76</v>
      </c>
      <c r="J29" s="73">
        <v>21</v>
      </c>
      <c r="K29" s="73">
        <v>74</v>
      </c>
      <c r="L29" s="73">
        <v>18</v>
      </c>
      <c r="M29" s="73">
        <v>261</v>
      </c>
      <c r="N29" s="73">
        <v>31</v>
      </c>
      <c r="O29" s="73">
        <v>0</v>
      </c>
      <c r="P29" s="73">
        <v>54</v>
      </c>
      <c r="Q29" s="73">
        <v>55</v>
      </c>
      <c r="R29" s="73">
        <v>1</v>
      </c>
      <c r="S29" s="73">
        <v>27</v>
      </c>
      <c r="T29" s="73">
        <v>55</v>
      </c>
      <c r="U29" s="73">
        <v>1</v>
      </c>
      <c r="V29" s="73">
        <v>46</v>
      </c>
      <c r="W29" s="73">
        <v>1</v>
      </c>
      <c r="X29" s="73">
        <v>77</v>
      </c>
      <c r="Y29" s="73">
        <v>188</v>
      </c>
      <c r="Z29" s="73">
        <v>2157</v>
      </c>
      <c r="AA29" s="73">
        <v>26</v>
      </c>
      <c r="AB29" s="73">
        <v>36</v>
      </c>
      <c r="AC29" s="74">
        <v>49.8</v>
      </c>
      <c r="AD29" s="74">
        <v>33.200000000000003</v>
      </c>
      <c r="AE29" s="73">
        <v>25</v>
      </c>
      <c r="AF29" s="73">
        <v>65</v>
      </c>
      <c r="AG29" s="73">
        <v>696</v>
      </c>
      <c r="AH29" s="73">
        <v>55</v>
      </c>
      <c r="AI29" s="73">
        <v>14</v>
      </c>
      <c r="AJ29" s="73">
        <v>37</v>
      </c>
      <c r="AK29" s="73">
        <v>27</v>
      </c>
      <c r="AL29" s="73">
        <v>37</v>
      </c>
      <c r="AM29" s="73">
        <v>5</v>
      </c>
      <c r="AN29" s="73">
        <v>8</v>
      </c>
      <c r="AO29" s="73">
        <v>0</v>
      </c>
      <c r="AP29" s="74">
        <v>17.333333333333332</v>
      </c>
      <c r="AQ29" s="74">
        <v>8.6666666666666661</v>
      </c>
      <c r="AR29" s="73">
        <v>65</v>
      </c>
      <c r="AS29" s="73">
        <v>173</v>
      </c>
      <c r="AT29" s="73">
        <v>3633</v>
      </c>
      <c r="AU29" s="73">
        <v>470</v>
      </c>
      <c r="AV29" s="73">
        <v>13</v>
      </c>
      <c r="AW29" s="73">
        <v>1</v>
      </c>
      <c r="AX29" s="73">
        <v>157</v>
      </c>
      <c r="AY29" s="73">
        <v>131</v>
      </c>
      <c r="AZ29" s="73">
        <v>111</v>
      </c>
      <c r="BA29" s="73">
        <v>15</v>
      </c>
      <c r="BB29" s="73">
        <v>79</v>
      </c>
      <c r="BC29" s="73">
        <v>207</v>
      </c>
      <c r="BD29" s="73">
        <v>13</v>
      </c>
      <c r="BE29" s="73">
        <v>29</v>
      </c>
      <c r="BF29" s="73">
        <v>0</v>
      </c>
      <c r="BG29" s="73">
        <v>450</v>
      </c>
      <c r="BH29" s="73">
        <v>177</v>
      </c>
      <c r="BI29" s="73">
        <v>439</v>
      </c>
      <c r="BJ29" s="73">
        <v>172</v>
      </c>
      <c r="BK29" s="73">
        <v>2498</v>
      </c>
      <c r="BL29" s="73">
        <v>2</v>
      </c>
      <c r="BM29" s="73">
        <v>285</v>
      </c>
      <c r="BN29" s="73">
        <v>287</v>
      </c>
      <c r="BO29" s="73">
        <v>223</v>
      </c>
      <c r="BP29" s="73">
        <v>75</v>
      </c>
      <c r="BQ29" s="73">
        <v>946</v>
      </c>
      <c r="BR29" s="73">
        <v>300</v>
      </c>
      <c r="BS29" s="73">
        <v>1897</v>
      </c>
      <c r="BT29" s="73">
        <v>0</v>
      </c>
      <c r="BU29" s="87">
        <v>17282</v>
      </c>
    </row>
    <row r="30" spans="1:73" ht="8.25" customHeight="1" x14ac:dyDescent="0.25">
      <c r="A30" s="60">
        <v>2100</v>
      </c>
      <c r="B30" s="61" t="str">
        <f>IFERROR(INDEX(SCNtoISIC!$F:$F,MATCH($A30,SCNtoISIC!$C:$C,0)),0)</f>
        <v>ISIC 21</v>
      </c>
      <c r="C30" s="62" t="s">
        <v>237</v>
      </c>
      <c r="D30" s="73">
        <v>586</v>
      </c>
      <c r="E30" s="73">
        <v>5146</v>
      </c>
      <c r="F30" s="73">
        <v>27</v>
      </c>
      <c r="G30" s="73">
        <v>0</v>
      </c>
      <c r="H30" s="73">
        <v>554</v>
      </c>
      <c r="I30" s="73">
        <v>0</v>
      </c>
      <c r="J30" s="73">
        <v>0</v>
      </c>
      <c r="K30" s="73">
        <v>0</v>
      </c>
      <c r="L30" s="73">
        <v>0</v>
      </c>
      <c r="M30" s="73">
        <v>492</v>
      </c>
      <c r="N30" s="73">
        <v>0</v>
      </c>
      <c r="O30" s="73">
        <v>0</v>
      </c>
      <c r="P30" s="73">
        <v>0</v>
      </c>
      <c r="Q30" s="73">
        <v>0</v>
      </c>
      <c r="R30" s="73">
        <v>0</v>
      </c>
      <c r="S30" s="73">
        <v>0</v>
      </c>
      <c r="T30" s="73">
        <v>0</v>
      </c>
      <c r="U30" s="73">
        <v>0</v>
      </c>
      <c r="V30" s="73">
        <v>0</v>
      </c>
      <c r="W30" s="73">
        <v>0</v>
      </c>
      <c r="X30" s="73">
        <v>4</v>
      </c>
      <c r="Y30" s="73">
        <v>488</v>
      </c>
      <c r="Z30" s="73">
        <v>0</v>
      </c>
      <c r="AA30" s="73">
        <v>8020</v>
      </c>
      <c r="AB30" s="73">
        <v>0</v>
      </c>
      <c r="AC30" s="74">
        <v>0</v>
      </c>
      <c r="AD30" s="74">
        <v>0</v>
      </c>
      <c r="AE30" s="73">
        <v>0</v>
      </c>
      <c r="AF30" s="73">
        <v>0</v>
      </c>
      <c r="AG30" s="73">
        <v>0</v>
      </c>
      <c r="AH30" s="73">
        <v>0</v>
      </c>
      <c r="AI30" s="73">
        <v>0</v>
      </c>
      <c r="AJ30" s="73">
        <v>0</v>
      </c>
      <c r="AK30" s="73">
        <v>0</v>
      </c>
      <c r="AL30" s="73">
        <v>0</v>
      </c>
      <c r="AM30" s="73">
        <v>0</v>
      </c>
      <c r="AN30" s="73">
        <v>0</v>
      </c>
      <c r="AO30" s="73">
        <v>0</v>
      </c>
      <c r="AP30" s="74">
        <v>0</v>
      </c>
      <c r="AQ30" s="74">
        <v>0</v>
      </c>
      <c r="AR30" s="73">
        <v>0</v>
      </c>
      <c r="AS30" s="73">
        <v>0</v>
      </c>
      <c r="AT30" s="73">
        <v>511</v>
      </c>
      <c r="AU30" s="73">
        <v>0</v>
      </c>
      <c r="AV30" s="73">
        <v>0</v>
      </c>
      <c r="AW30" s="73">
        <v>0</v>
      </c>
      <c r="AX30" s="73">
        <v>0</v>
      </c>
      <c r="AY30" s="73">
        <v>0</v>
      </c>
      <c r="AZ30" s="73">
        <v>0</v>
      </c>
      <c r="BA30" s="73">
        <v>0</v>
      </c>
      <c r="BB30" s="73">
        <v>0</v>
      </c>
      <c r="BC30" s="73">
        <v>0</v>
      </c>
      <c r="BD30" s="73">
        <v>0</v>
      </c>
      <c r="BE30" s="73">
        <v>0</v>
      </c>
      <c r="BF30" s="73">
        <v>0</v>
      </c>
      <c r="BG30" s="73">
        <v>0</v>
      </c>
      <c r="BH30" s="73">
        <v>18</v>
      </c>
      <c r="BI30" s="73">
        <v>70</v>
      </c>
      <c r="BJ30" s="73">
        <v>0</v>
      </c>
      <c r="BK30" s="73">
        <v>0</v>
      </c>
      <c r="BL30" s="73">
        <v>0</v>
      </c>
      <c r="BM30" s="73">
        <v>746</v>
      </c>
      <c r="BN30" s="73">
        <v>707</v>
      </c>
      <c r="BO30" s="73">
        <v>290</v>
      </c>
      <c r="BP30" s="73">
        <v>7205</v>
      </c>
      <c r="BQ30" s="73">
        <v>14177</v>
      </c>
      <c r="BR30" s="73">
        <v>8</v>
      </c>
      <c r="BS30" s="73">
        <v>983</v>
      </c>
      <c r="BT30" s="73">
        <v>0</v>
      </c>
      <c r="BU30" s="87">
        <v>40032</v>
      </c>
    </row>
    <row r="31" spans="1:73" ht="8.25" customHeight="1" x14ac:dyDescent="0.25">
      <c r="A31" s="60">
        <v>2200</v>
      </c>
      <c r="B31" s="61" t="str">
        <f>IFERROR(INDEX(SCNtoISIC!$F:$F,MATCH($A31,SCNtoISIC!$C:$C,0)),0)</f>
        <v>ISIC 22</v>
      </c>
      <c r="C31" s="62" t="s">
        <v>238</v>
      </c>
      <c r="D31" s="73">
        <v>798</v>
      </c>
      <c r="E31" s="73">
        <v>276</v>
      </c>
      <c r="F31" s="73">
        <v>56</v>
      </c>
      <c r="G31" s="73">
        <v>194</v>
      </c>
      <c r="H31" s="73">
        <v>155</v>
      </c>
      <c r="I31" s="73">
        <v>607</v>
      </c>
      <c r="J31" s="73">
        <v>110</v>
      </c>
      <c r="K31" s="73">
        <v>3496</v>
      </c>
      <c r="L31" s="73">
        <v>181</v>
      </c>
      <c r="M31" s="73">
        <v>9202</v>
      </c>
      <c r="N31" s="73">
        <v>4044</v>
      </c>
      <c r="O31" s="73">
        <v>0</v>
      </c>
      <c r="P31" s="73">
        <v>129</v>
      </c>
      <c r="Q31" s="73">
        <v>105</v>
      </c>
      <c r="R31" s="73">
        <v>986</v>
      </c>
      <c r="S31" s="73">
        <v>254</v>
      </c>
      <c r="T31" s="73">
        <v>902</v>
      </c>
      <c r="U31" s="73">
        <v>1186</v>
      </c>
      <c r="V31" s="73">
        <v>122</v>
      </c>
      <c r="W31" s="73">
        <v>48</v>
      </c>
      <c r="X31" s="73">
        <v>1504</v>
      </c>
      <c r="Y31" s="73">
        <v>839</v>
      </c>
      <c r="Z31" s="73">
        <v>2135</v>
      </c>
      <c r="AA31" s="73">
        <v>583</v>
      </c>
      <c r="AB31" s="73">
        <v>20272</v>
      </c>
      <c r="AC31" s="74">
        <v>1686.6</v>
      </c>
      <c r="AD31" s="74">
        <v>1124.4000000000001</v>
      </c>
      <c r="AE31" s="73">
        <v>605</v>
      </c>
      <c r="AF31" s="73">
        <v>23</v>
      </c>
      <c r="AG31" s="73">
        <v>937</v>
      </c>
      <c r="AH31" s="73">
        <v>1508</v>
      </c>
      <c r="AI31" s="73">
        <v>2674</v>
      </c>
      <c r="AJ31" s="73">
        <v>2749</v>
      </c>
      <c r="AK31" s="73">
        <v>10028</v>
      </c>
      <c r="AL31" s="73">
        <v>4195</v>
      </c>
      <c r="AM31" s="73">
        <v>1482</v>
      </c>
      <c r="AN31" s="73">
        <v>3212</v>
      </c>
      <c r="AO31" s="73">
        <v>1641</v>
      </c>
      <c r="AP31" s="74">
        <v>224</v>
      </c>
      <c r="AQ31" s="74">
        <v>112</v>
      </c>
      <c r="AR31" s="73">
        <v>481</v>
      </c>
      <c r="AS31" s="73">
        <v>17455</v>
      </c>
      <c r="AT31" s="73">
        <v>9567</v>
      </c>
      <c r="AU31" s="73">
        <v>8067</v>
      </c>
      <c r="AV31" s="73">
        <v>0</v>
      </c>
      <c r="AW31" s="73">
        <v>1303</v>
      </c>
      <c r="AX31" s="73">
        <v>145</v>
      </c>
      <c r="AY31" s="73">
        <v>12</v>
      </c>
      <c r="AZ31" s="73">
        <v>580</v>
      </c>
      <c r="BA31" s="73">
        <v>0</v>
      </c>
      <c r="BB31" s="73">
        <v>0</v>
      </c>
      <c r="BC31" s="73">
        <v>0</v>
      </c>
      <c r="BD31" s="73">
        <v>3</v>
      </c>
      <c r="BE31" s="73">
        <v>38</v>
      </c>
      <c r="BF31" s="73">
        <v>128</v>
      </c>
      <c r="BG31" s="73">
        <v>686</v>
      </c>
      <c r="BH31" s="73">
        <v>13</v>
      </c>
      <c r="BI31" s="73">
        <v>0</v>
      </c>
      <c r="BJ31" s="73">
        <v>467</v>
      </c>
      <c r="BK31" s="73">
        <v>614</v>
      </c>
      <c r="BL31" s="73">
        <v>0</v>
      </c>
      <c r="BM31" s="73">
        <v>160</v>
      </c>
      <c r="BN31" s="73">
        <v>263</v>
      </c>
      <c r="BO31" s="73">
        <v>0</v>
      </c>
      <c r="BP31" s="73">
        <v>600</v>
      </c>
      <c r="BQ31" s="73">
        <v>557</v>
      </c>
      <c r="BR31" s="73">
        <v>0</v>
      </c>
      <c r="BS31" s="73">
        <v>129</v>
      </c>
      <c r="BT31" s="73">
        <v>0</v>
      </c>
      <c r="BU31" s="87">
        <v>121653</v>
      </c>
    </row>
    <row r="32" spans="1:73" ht="8.25" customHeight="1" x14ac:dyDescent="0.25">
      <c r="A32" s="67">
        <v>2310</v>
      </c>
      <c r="B32" s="68" t="str">
        <f>IFERROR(INDEX(SCNtoISIC!$F:$F,MATCH($A32,SCNtoISIC!$C:$C,0)),0)</f>
        <v>ISIC 239</v>
      </c>
      <c r="C32" s="43" t="s">
        <v>239</v>
      </c>
      <c r="D32" s="75">
        <v>196</v>
      </c>
      <c r="E32" s="75">
        <v>365</v>
      </c>
      <c r="F32" s="75">
        <v>32</v>
      </c>
      <c r="G32" s="75">
        <v>0</v>
      </c>
      <c r="H32" s="75">
        <v>77</v>
      </c>
      <c r="I32" s="75">
        <v>0</v>
      </c>
      <c r="J32" s="75">
        <v>0</v>
      </c>
      <c r="K32" s="75">
        <v>0</v>
      </c>
      <c r="L32" s="75">
        <v>0</v>
      </c>
      <c r="M32" s="75">
        <v>0</v>
      </c>
      <c r="N32" s="75">
        <v>0</v>
      </c>
      <c r="O32" s="75">
        <v>0</v>
      </c>
      <c r="P32" s="75">
        <v>0</v>
      </c>
      <c r="Q32" s="75">
        <v>0</v>
      </c>
      <c r="R32" s="75">
        <v>0</v>
      </c>
      <c r="S32" s="75">
        <v>0</v>
      </c>
      <c r="T32" s="75">
        <v>0</v>
      </c>
      <c r="U32" s="75">
        <v>0</v>
      </c>
      <c r="V32" s="75">
        <v>0</v>
      </c>
      <c r="W32" s="75">
        <v>0</v>
      </c>
      <c r="X32" s="75">
        <v>0</v>
      </c>
      <c r="Y32" s="75">
        <v>0</v>
      </c>
      <c r="Z32" s="75">
        <v>0</v>
      </c>
      <c r="AA32" s="75">
        <v>0</v>
      </c>
      <c r="AB32" s="75">
        <v>0</v>
      </c>
      <c r="AC32" s="74">
        <v>4467</v>
      </c>
      <c r="AD32" s="74">
        <v>2978</v>
      </c>
      <c r="AE32" s="75">
        <v>0</v>
      </c>
      <c r="AF32" s="75">
        <v>0</v>
      </c>
      <c r="AG32" s="75">
        <v>0</v>
      </c>
      <c r="AH32" s="75">
        <v>0</v>
      </c>
      <c r="AI32" s="75">
        <v>0</v>
      </c>
      <c r="AJ32" s="75">
        <v>0</v>
      </c>
      <c r="AK32" s="75">
        <v>0</v>
      </c>
      <c r="AL32" s="75">
        <v>0</v>
      </c>
      <c r="AM32" s="75">
        <v>0</v>
      </c>
      <c r="AN32" s="75">
        <v>0</v>
      </c>
      <c r="AO32" s="75">
        <v>0</v>
      </c>
      <c r="AP32" s="74">
        <v>1566.6666666666665</v>
      </c>
      <c r="AQ32" s="74">
        <v>783.33333333333337</v>
      </c>
      <c r="AR32" s="75">
        <v>947</v>
      </c>
      <c r="AS32" s="75">
        <v>42638</v>
      </c>
      <c r="AT32" s="75">
        <v>0</v>
      </c>
      <c r="AU32" s="75">
        <v>0</v>
      </c>
      <c r="AV32" s="75">
        <v>0</v>
      </c>
      <c r="AW32" s="75">
        <v>0</v>
      </c>
      <c r="AX32" s="75">
        <v>10</v>
      </c>
      <c r="AY32" s="75">
        <v>0</v>
      </c>
      <c r="AZ32" s="75">
        <v>0</v>
      </c>
      <c r="BA32" s="75">
        <v>0</v>
      </c>
      <c r="BB32" s="75">
        <v>0</v>
      </c>
      <c r="BC32" s="75">
        <v>0</v>
      </c>
      <c r="BD32" s="75">
        <v>0</v>
      </c>
      <c r="BE32" s="75">
        <v>0</v>
      </c>
      <c r="BF32" s="75">
        <v>1918</v>
      </c>
      <c r="BG32" s="75">
        <v>0</v>
      </c>
      <c r="BH32" s="75">
        <v>0</v>
      </c>
      <c r="BI32" s="75">
        <v>0</v>
      </c>
      <c r="BJ32" s="75">
        <v>0</v>
      </c>
      <c r="BK32" s="75">
        <v>0</v>
      </c>
      <c r="BL32" s="75">
        <v>0</v>
      </c>
      <c r="BM32" s="75">
        <v>120</v>
      </c>
      <c r="BN32" s="75">
        <v>31</v>
      </c>
      <c r="BO32" s="75">
        <v>0</v>
      </c>
      <c r="BP32" s="75">
        <v>6</v>
      </c>
      <c r="BQ32" s="75">
        <v>0</v>
      </c>
      <c r="BR32" s="75">
        <v>0</v>
      </c>
      <c r="BS32" s="75">
        <v>216</v>
      </c>
      <c r="BT32" s="75">
        <v>0</v>
      </c>
      <c r="BU32" s="88">
        <v>56351</v>
      </c>
    </row>
    <row r="33" spans="1:73" ht="8.25" customHeight="1" x14ac:dyDescent="0.25">
      <c r="A33" s="67">
        <v>2320</v>
      </c>
      <c r="B33" s="68" t="str">
        <f>IFERROR(INDEX(SCNtoISIC!$F:$F,MATCH($A33,SCNtoISIC!$C:$C,0)),0)</f>
        <v>ISIC 231</v>
      </c>
      <c r="C33" s="43" t="s">
        <v>240</v>
      </c>
      <c r="D33" s="75">
        <v>4420</v>
      </c>
      <c r="E33" s="75">
        <v>2503</v>
      </c>
      <c r="F33" s="75">
        <v>72</v>
      </c>
      <c r="G33" s="75">
        <v>62</v>
      </c>
      <c r="H33" s="75">
        <v>21</v>
      </c>
      <c r="I33" s="75">
        <v>7</v>
      </c>
      <c r="J33" s="75">
        <v>17</v>
      </c>
      <c r="K33" s="75">
        <v>1</v>
      </c>
      <c r="L33" s="75">
        <v>159</v>
      </c>
      <c r="M33" s="75">
        <v>2063</v>
      </c>
      <c r="N33" s="75">
        <v>2395</v>
      </c>
      <c r="O33" s="75">
        <v>0</v>
      </c>
      <c r="P33" s="75">
        <v>0</v>
      </c>
      <c r="Q33" s="75">
        <v>0</v>
      </c>
      <c r="R33" s="75">
        <v>0</v>
      </c>
      <c r="S33" s="75">
        <v>0</v>
      </c>
      <c r="T33" s="75">
        <v>259</v>
      </c>
      <c r="U33" s="75">
        <v>0</v>
      </c>
      <c r="V33" s="75">
        <v>0</v>
      </c>
      <c r="W33" s="75">
        <v>0</v>
      </c>
      <c r="X33" s="75">
        <v>569</v>
      </c>
      <c r="Y33" s="75">
        <v>233</v>
      </c>
      <c r="Z33" s="75">
        <v>446</v>
      </c>
      <c r="AA33" s="75">
        <v>72</v>
      </c>
      <c r="AB33" s="75">
        <v>532</v>
      </c>
      <c r="AC33" s="74">
        <v>2770.7999999999997</v>
      </c>
      <c r="AD33" s="74">
        <v>1847.2</v>
      </c>
      <c r="AE33" s="75">
        <v>430</v>
      </c>
      <c r="AF33" s="75">
        <v>7</v>
      </c>
      <c r="AG33" s="75">
        <v>223</v>
      </c>
      <c r="AH33" s="75">
        <v>1</v>
      </c>
      <c r="AI33" s="75">
        <v>415</v>
      </c>
      <c r="AJ33" s="75">
        <v>436</v>
      </c>
      <c r="AK33" s="75">
        <v>2501</v>
      </c>
      <c r="AL33" s="75">
        <v>106</v>
      </c>
      <c r="AM33" s="75">
        <v>264</v>
      </c>
      <c r="AN33" s="75">
        <v>673</v>
      </c>
      <c r="AO33" s="75">
        <v>300</v>
      </c>
      <c r="AP33" s="74">
        <v>152</v>
      </c>
      <c r="AQ33" s="74">
        <v>76</v>
      </c>
      <c r="AR33" s="75">
        <v>89</v>
      </c>
      <c r="AS33" s="75">
        <v>35148</v>
      </c>
      <c r="AT33" s="75">
        <v>273</v>
      </c>
      <c r="AU33" s="75">
        <v>0</v>
      </c>
      <c r="AV33" s="75">
        <v>0</v>
      </c>
      <c r="AW33" s="75">
        <v>0</v>
      </c>
      <c r="AX33" s="75">
        <v>0</v>
      </c>
      <c r="AY33" s="75">
        <v>274</v>
      </c>
      <c r="AZ33" s="75">
        <v>825</v>
      </c>
      <c r="BA33" s="75">
        <v>0</v>
      </c>
      <c r="BB33" s="75">
        <v>0</v>
      </c>
      <c r="BC33" s="75">
        <v>0</v>
      </c>
      <c r="BD33" s="75">
        <v>0</v>
      </c>
      <c r="BE33" s="75">
        <v>0</v>
      </c>
      <c r="BF33" s="75">
        <v>1290</v>
      </c>
      <c r="BG33" s="75">
        <v>0</v>
      </c>
      <c r="BH33" s="75">
        <v>3</v>
      </c>
      <c r="BI33" s="75">
        <v>0</v>
      </c>
      <c r="BJ33" s="75">
        <v>0</v>
      </c>
      <c r="BK33" s="75">
        <v>105</v>
      </c>
      <c r="BL33" s="75">
        <v>0</v>
      </c>
      <c r="BM33" s="75">
        <v>291</v>
      </c>
      <c r="BN33" s="75">
        <v>176</v>
      </c>
      <c r="BO33" s="75">
        <v>0</v>
      </c>
      <c r="BP33" s="75">
        <v>156</v>
      </c>
      <c r="BQ33" s="75">
        <v>113</v>
      </c>
      <c r="BR33" s="75">
        <v>1</v>
      </c>
      <c r="BS33" s="75">
        <v>74</v>
      </c>
      <c r="BT33" s="75">
        <v>0</v>
      </c>
      <c r="BU33" s="88">
        <v>62851</v>
      </c>
    </row>
    <row r="34" spans="1:73" ht="8.25" customHeight="1" x14ac:dyDescent="0.25">
      <c r="A34" s="60">
        <v>2491</v>
      </c>
      <c r="B34" s="61" t="str">
        <f>IFERROR(INDEX(SCNtoISIC!$F:$F,MATCH($A34,SCNtoISIC!$C:$C,0)),0)</f>
        <v>ISIC 241</v>
      </c>
      <c r="C34" s="43" t="s">
        <v>241</v>
      </c>
      <c r="D34" s="75">
        <v>238</v>
      </c>
      <c r="E34" s="75">
        <v>405</v>
      </c>
      <c r="F34" s="75">
        <v>23</v>
      </c>
      <c r="G34" s="75">
        <v>96</v>
      </c>
      <c r="H34" s="75">
        <v>1831</v>
      </c>
      <c r="I34" s="75">
        <v>0</v>
      </c>
      <c r="J34" s="75">
        <v>90</v>
      </c>
      <c r="K34" s="75">
        <v>217</v>
      </c>
      <c r="L34" s="75">
        <v>0</v>
      </c>
      <c r="M34" s="75">
        <v>40</v>
      </c>
      <c r="N34" s="75">
        <v>0</v>
      </c>
      <c r="O34" s="75">
        <v>0</v>
      </c>
      <c r="P34" s="75">
        <v>0</v>
      </c>
      <c r="Q34" s="75">
        <v>0</v>
      </c>
      <c r="R34" s="75">
        <v>0</v>
      </c>
      <c r="S34" s="75">
        <v>0</v>
      </c>
      <c r="T34" s="75">
        <v>165</v>
      </c>
      <c r="U34" s="75">
        <v>0</v>
      </c>
      <c r="V34" s="75">
        <v>0</v>
      </c>
      <c r="W34" s="75">
        <v>0</v>
      </c>
      <c r="X34" s="75">
        <v>0</v>
      </c>
      <c r="Y34" s="75">
        <v>0</v>
      </c>
      <c r="Z34" s="75">
        <v>0</v>
      </c>
      <c r="AA34" s="75">
        <v>1</v>
      </c>
      <c r="AB34" s="75">
        <v>798</v>
      </c>
      <c r="AC34" s="74">
        <v>556.20000000000005</v>
      </c>
      <c r="AD34" s="74">
        <v>370.8</v>
      </c>
      <c r="AE34" s="75">
        <v>10405</v>
      </c>
      <c r="AF34" s="75">
        <v>508</v>
      </c>
      <c r="AG34" s="75">
        <v>19611</v>
      </c>
      <c r="AH34" s="75">
        <v>50</v>
      </c>
      <c r="AI34" s="75">
        <v>3403</v>
      </c>
      <c r="AJ34" s="75">
        <v>9373</v>
      </c>
      <c r="AK34" s="75">
        <v>6733</v>
      </c>
      <c r="AL34" s="75">
        <v>7223</v>
      </c>
      <c r="AM34" s="75">
        <v>1623</v>
      </c>
      <c r="AN34" s="75">
        <v>1421</v>
      </c>
      <c r="AO34" s="75">
        <v>1335</v>
      </c>
      <c r="AP34" s="74">
        <v>195.33333333333331</v>
      </c>
      <c r="AQ34" s="74">
        <v>97.666666666666671</v>
      </c>
      <c r="AR34" s="75">
        <v>109</v>
      </c>
      <c r="AS34" s="75">
        <v>20219</v>
      </c>
      <c r="AT34" s="75">
        <v>1315</v>
      </c>
      <c r="AU34" s="75">
        <v>27</v>
      </c>
      <c r="AV34" s="75">
        <v>0</v>
      </c>
      <c r="AW34" s="75">
        <v>0</v>
      </c>
      <c r="AX34" s="75">
        <v>6</v>
      </c>
      <c r="AY34" s="75">
        <v>0</v>
      </c>
      <c r="AZ34" s="75">
        <v>0</v>
      </c>
      <c r="BA34" s="75">
        <v>0</v>
      </c>
      <c r="BB34" s="75">
        <v>0</v>
      </c>
      <c r="BC34" s="75">
        <v>0</v>
      </c>
      <c r="BD34" s="75">
        <v>19</v>
      </c>
      <c r="BE34" s="75">
        <v>0</v>
      </c>
      <c r="BF34" s="75">
        <v>0</v>
      </c>
      <c r="BG34" s="75">
        <v>0</v>
      </c>
      <c r="BH34" s="75">
        <v>31</v>
      </c>
      <c r="BI34" s="75">
        <v>0</v>
      </c>
      <c r="BJ34" s="75">
        <v>287</v>
      </c>
      <c r="BK34" s="75">
        <v>0</v>
      </c>
      <c r="BL34" s="75">
        <v>0</v>
      </c>
      <c r="BM34" s="75">
        <v>151</v>
      </c>
      <c r="BN34" s="75">
        <v>45</v>
      </c>
      <c r="BO34" s="75">
        <v>0</v>
      </c>
      <c r="BP34" s="75">
        <v>5</v>
      </c>
      <c r="BQ34" s="75">
        <v>0</v>
      </c>
      <c r="BR34" s="75">
        <v>0</v>
      </c>
      <c r="BS34" s="75">
        <v>0</v>
      </c>
      <c r="BT34" s="75">
        <v>0</v>
      </c>
      <c r="BU34" s="88">
        <v>89023</v>
      </c>
    </row>
    <row r="35" spans="1:73" ht="8.25" customHeight="1" x14ac:dyDescent="0.25">
      <c r="A35" s="60">
        <v>2492</v>
      </c>
      <c r="B35" s="61" t="str">
        <f>IFERROR(INDEX(SCNtoISIC!$F:$F,MATCH($A35,SCNtoISIC!$C:$C,0)),0)</f>
        <v>ISIC 242</v>
      </c>
      <c r="C35" s="43" t="s">
        <v>242</v>
      </c>
      <c r="D35" s="75">
        <v>0</v>
      </c>
      <c r="E35" s="75">
        <v>0</v>
      </c>
      <c r="F35" s="75">
        <v>0</v>
      </c>
      <c r="G35" s="75">
        <v>0</v>
      </c>
      <c r="H35" s="75">
        <v>0</v>
      </c>
      <c r="I35" s="75">
        <v>0</v>
      </c>
      <c r="J35" s="75">
        <v>123</v>
      </c>
      <c r="K35" s="75">
        <v>445</v>
      </c>
      <c r="L35" s="75">
        <v>0</v>
      </c>
      <c r="M35" s="75">
        <v>634</v>
      </c>
      <c r="N35" s="75">
        <v>0</v>
      </c>
      <c r="O35" s="75">
        <v>0</v>
      </c>
      <c r="P35" s="75">
        <v>1</v>
      </c>
      <c r="Q35" s="75">
        <v>0</v>
      </c>
      <c r="R35" s="75">
        <v>0</v>
      </c>
      <c r="S35" s="75">
        <v>0</v>
      </c>
      <c r="T35" s="75">
        <v>328</v>
      </c>
      <c r="U35" s="75">
        <v>390</v>
      </c>
      <c r="V35" s="75">
        <v>0</v>
      </c>
      <c r="W35" s="75">
        <v>0</v>
      </c>
      <c r="X35" s="75">
        <v>29</v>
      </c>
      <c r="Y35" s="75">
        <v>270</v>
      </c>
      <c r="Z35" s="75">
        <v>0</v>
      </c>
      <c r="AA35" s="75">
        <v>12</v>
      </c>
      <c r="AB35" s="75">
        <v>107</v>
      </c>
      <c r="AC35" s="74">
        <v>76.8</v>
      </c>
      <c r="AD35" s="74">
        <v>51.2</v>
      </c>
      <c r="AE35" s="75">
        <v>2372</v>
      </c>
      <c r="AF35" s="75">
        <v>14548</v>
      </c>
      <c r="AG35" s="75">
        <v>3790</v>
      </c>
      <c r="AH35" s="75">
        <v>244</v>
      </c>
      <c r="AI35" s="75">
        <v>11055</v>
      </c>
      <c r="AJ35" s="75">
        <v>2476</v>
      </c>
      <c r="AK35" s="75">
        <v>632</v>
      </c>
      <c r="AL35" s="75">
        <v>5892</v>
      </c>
      <c r="AM35" s="75">
        <v>1493</v>
      </c>
      <c r="AN35" s="75">
        <v>3266</v>
      </c>
      <c r="AO35" s="75">
        <v>1841</v>
      </c>
      <c r="AP35" s="74">
        <v>12.666666666666666</v>
      </c>
      <c r="AQ35" s="74">
        <v>6.333333333333333</v>
      </c>
      <c r="AR35" s="75">
        <v>146</v>
      </c>
      <c r="AS35" s="75">
        <v>5024</v>
      </c>
      <c r="AT35" s="75">
        <v>644</v>
      </c>
      <c r="AU35" s="75">
        <v>17</v>
      </c>
      <c r="AV35" s="75">
        <v>0</v>
      </c>
      <c r="AW35" s="75">
        <v>0</v>
      </c>
      <c r="AX35" s="75">
        <v>0</v>
      </c>
      <c r="AY35" s="75">
        <v>0</v>
      </c>
      <c r="AZ35" s="75">
        <v>0</v>
      </c>
      <c r="BA35" s="75">
        <v>0</v>
      </c>
      <c r="BB35" s="75">
        <v>0</v>
      </c>
      <c r="BC35" s="75">
        <v>0</v>
      </c>
      <c r="BD35" s="75">
        <v>0</v>
      </c>
      <c r="BE35" s="75">
        <v>0</v>
      </c>
      <c r="BF35" s="75">
        <v>65</v>
      </c>
      <c r="BG35" s="75">
        <v>0</v>
      </c>
      <c r="BH35" s="75">
        <v>1</v>
      </c>
      <c r="BI35" s="75">
        <v>0</v>
      </c>
      <c r="BJ35" s="75">
        <v>0</v>
      </c>
      <c r="BK35" s="75">
        <v>0</v>
      </c>
      <c r="BL35" s="75">
        <v>0</v>
      </c>
      <c r="BM35" s="75">
        <v>16</v>
      </c>
      <c r="BN35" s="75">
        <v>4</v>
      </c>
      <c r="BO35" s="75">
        <v>0</v>
      </c>
      <c r="BP35" s="75">
        <v>0</v>
      </c>
      <c r="BQ35" s="75">
        <v>0</v>
      </c>
      <c r="BR35" s="75">
        <v>0</v>
      </c>
      <c r="BS35" s="75">
        <v>0</v>
      </c>
      <c r="BT35" s="75">
        <v>0</v>
      </c>
      <c r="BU35" s="88">
        <v>56012</v>
      </c>
    </row>
    <row r="36" spans="1:73" ht="8.25" customHeight="1" x14ac:dyDescent="0.25">
      <c r="A36" s="60">
        <v>2500</v>
      </c>
      <c r="B36" s="61" t="str">
        <f>IFERROR(INDEX(SCNtoISIC!$F:$F,MATCH($A36,SCNtoISIC!$C:$C,0)),0)</f>
        <v>ISIC 25</v>
      </c>
      <c r="C36" s="43" t="s">
        <v>243</v>
      </c>
      <c r="D36" s="75">
        <v>604</v>
      </c>
      <c r="E36" s="75">
        <v>892</v>
      </c>
      <c r="F36" s="75">
        <v>78</v>
      </c>
      <c r="G36" s="75">
        <v>68</v>
      </c>
      <c r="H36" s="75">
        <v>1828</v>
      </c>
      <c r="I36" s="75">
        <v>781</v>
      </c>
      <c r="J36" s="75">
        <v>347</v>
      </c>
      <c r="K36" s="75">
        <v>3280</v>
      </c>
      <c r="L36" s="75">
        <v>95</v>
      </c>
      <c r="M36" s="75">
        <v>3059</v>
      </c>
      <c r="N36" s="75">
        <v>5476</v>
      </c>
      <c r="O36" s="75">
        <v>22</v>
      </c>
      <c r="P36" s="75">
        <v>89</v>
      </c>
      <c r="Q36" s="75">
        <v>104</v>
      </c>
      <c r="R36" s="75">
        <v>72</v>
      </c>
      <c r="S36" s="75">
        <v>555</v>
      </c>
      <c r="T36" s="75">
        <v>151</v>
      </c>
      <c r="U36" s="75">
        <v>25</v>
      </c>
      <c r="V36" s="75">
        <v>439</v>
      </c>
      <c r="W36" s="75">
        <v>79</v>
      </c>
      <c r="X36" s="75">
        <v>550</v>
      </c>
      <c r="Y36" s="75">
        <v>1095</v>
      </c>
      <c r="Z36" s="75">
        <v>1290</v>
      </c>
      <c r="AA36" s="75">
        <v>199</v>
      </c>
      <c r="AB36" s="75">
        <v>184</v>
      </c>
      <c r="AC36" s="74">
        <v>160.79999999999998</v>
      </c>
      <c r="AD36" s="74">
        <v>107.2</v>
      </c>
      <c r="AE36" s="75">
        <v>3040</v>
      </c>
      <c r="AF36" s="75">
        <v>249</v>
      </c>
      <c r="AG36" s="75">
        <v>10544</v>
      </c>
      <c r="AH36" s="75">
        <v>1214</v>
      </c>
      <c r="AI36" s="75">
        <v>2908</v>
      </c>
      <c r="AJ36" s="75">
        <v>6930</v>
      </c>
      <c r="AK36" s="75">
        <v>3927</v>
      </c>
      <c r="AL36" s="75">
        <v>2335</v>
      </c>
      <c r="AM36" s="75">
        <v>3862</v>
      </c>
      <c r="AN36" s="75">
        <v>1682</v>
      </c>
      <c r="AO36" s="75">
        <v>3984</v>
      </c>
      <c r="AP36" s="74">
        <v>2518.6666666666665</v>
      </c>
      <c r="AQ36" s="74">
        <v>1259.3333333333333</v>
      </c>
      <c r="AR36" s="75">
        <v>699</v>
      </c>
      <c r="AS36" s="75">
        <v>34143</v>
      </c>
      <c r="AT36" s="75">
        <v>2056</v>
      </c>
      <c r="AU36" s="75">
        <v>105</v>
      </c>
      <c r="AV36" s="75">
        <v>1</v>
      </c>
      <c r="AW36" s="75">
        <v>0</v>
      </c>
      <c r="AX36" s="75">
        <v>6</v>
      </c>
      <c r="AY36" s="75">
        <v>237</v>
      </c>
      <c r="AZ36" s="75">
        <v>2800</v>
      </c>
      <c r="BA36" s="75">
        <v>0</v>
      </c>
      <c r="BB36" s="75">
        <v>13</v>
      </c>
      <c r="BC36" s="75">
        <v>24</v>
      </c>
      <c r="BD36" s="75">
        <v>3</v>
      </c>
      <c r="BE36" s="75">
        <v>0</v>
      </c>
      <c r="BF36" s="75">
        <v>522</v>
      </c>
      <c r="BG36" s="75">
        <v>0</v>
      </c>
      <c r="BH36" s="75">
        <v>28</v>
      </c>
      <c r="BI36" s="75">
        <v>0</v>
      </c>
      <c r="BJ36" s="75">
        <v>0</v>
      </c>
      <c r="BK36" s="75">
        <v>319</v>
      </c>
      <c r="BL36" s="75">
        <v>115</v>
      </c>
      <c r="BM36" s="75">
        <v>1084</v>
      </c>
      <c r="BN36" s="75">
        <v>123</v>
      </c>
      <c r="BO36" s="75">
        <v>0</v>
      </c>
      <c r="BP36" s="75">
        <v>169</v>
      </c>
      <c r="BQ36" s="75">
        <v>0</v>
      </c>
      <c r="BR36" s="75">
        <v>0</v>
      </c>
      <c r="BS36" s="75">
        <v>121</v>
      </c>
      <c r="BT36" s="75">
        <v>0</v>
      </c>
      <c r="BU36" s="88">
        <v>108651</v>
      </c>
    </row>
    <row r="37" spans="1:73" ht="8.25" customHeight="1" x14ac:dyDescent="0.25">
      <c r="A37" s="60">
        <v>2600</v>
      </c>
      <c r="B37" s="61" t="str">
        <f>IFERROR(INDEX(SCNtoISIC!$F:$F,MATCH($A37,SCNtoISIC!$C:$C,0)),0)</f>
        <v>ISIC 26</v>
      </c>
      <c r="C37" s="62" t="s">
        <v>244</v>
      </c>
      <c r="D37" s="73">
        <v>1</v>
      </c>
      <c r="E37" s="73">
        <v>0</v>
      </c>
      <c r="F37" s="73">
        <v>0</v>
      </c>
      <c r="G37" s="73">
        <v>0</v>
      </c>
      <c r="H37" s="73">
        <v>671</v>
      </c>
      <c r="I37" s="73">
        <v>0</v>
      </c>
      <c r="J37" s="73">
        <v>0</v>
      </c>
      <c r="K37" s="73">
        <v>41</v>
      </c>
      <c r="L37" s="73">
        <v>0</v>
      </c>
      <c r="M37" s="73">
        <v>0</v>
      </c>
      <c r="N37" s="73">
        <v>0</v>
      </c>
      <c r="O37" s="73">
        <v>0</v>
      </c>
      <c r="P37" s="73">
        <v>0</v>
      </c>
      <c r="Q37" s="73">
        <v>0</v>
      </c>
      <c r="R37" s="73">
        <v>0</v>
      </c>
      <c r="S37" s="73">
        <v>0</v>
      </c>
      <c r="T37" s="73">
        <v>0</v>
      </c>
      <c r="U37" s="73">
        <v>761</v>
      </c>
      <c r="V37" s="73">
        <v>0</v>
      </c>
      <c r="W37" s="73">
        <v>0</v>
      </c>
      <c r="X37" s="73">
        <v>0</v>
      </c>
      <c r="Y37" s="73">
        <v>0</v>
      </c>
      <c r="Z37" s="73">
        <v>0</v>
      </c>
      <c r="AA37" s="73">
        <v>0</v>
      </c>
      <c r="AB37" s="73">
        <v>0</v>
      </c>
      <c r="AC37" s="74">
        <v>0</v>
      </c>
      <c r="AD37" s="74">
        <v>0</v>
      </c>
      <c r="AE37" s="73">
        <v>0</v>
      </c>
      <c r="AF37" s="73">
        <v>0</v>
      </c>
      <c r="AG37" s="73">
        <v>0</v>
      </c>
      <c r="AH37" s="73">
        <v>47971</v>
      </c>
      <c r="AI37" s="73">
        <v>967</v>
      </c>
      <c r="AJ37" s="73">
        <v>1094</v>
      </c>
      <c r="AK37" s="73">
        <v>548</v>
      </c>
      <c r="AL37" s="73">
        <v>408</v>
      </c>
      <c r="AM37" s="73">
        <v>204</v>
      </c>
      <c r="AN37" s="73">
        <v>165</v>
      </c>
      <c r="AO37" s="73">
        <v>1598</v>
      </c>
      <c r="AP37" s="74">
        <v>265.33333333333331</v>
      </c>
      <c r="AQ37" s="74">
        <v>132.66666666666666</v>
      </c>
      <c r="AR37" s="73">
        <v>28</v>
      </c>
      <c r="AS37" s="73">
        <v>1041</v>
      </c>
      <c r="AT37" s="73">
        <v>510</v>
      </c>
      <c r="AU37" s="73">
        <v>2</v>
      </c>
      <c r="AV37" s="73">
        <v>0</v>
      </c>
      <c r="AW37" s="73">
        <v>15</v>
      </c>
      <c r="AX37" s="73">
        <v>533</v>
      </c>
      <c r="AY37" s="73">
        <v>1</v>
      </c>
      <c r="AZ37" s="73">
        <v>0</v>
      </c>
      <c r="BA37" s="73">
        <v>0</v>
      </c>
      <c r="BB37" s="73">
        <v>783</v>
      </c>
      <c r="BC37" s="73">
        <v>482</v>
      </c>
      <c r="BD37" s="73">
        <v>5790</v>
      </c>
      <c r="BE37" s="73">
        <v>975</v>
      </c>
      <c r="BF37" s="73">
        <v>1</v>
      </c>
      <c r="BG37" s="73">
        <v>923</v>
      </c>
      <c r="BH37" s="73">
        <v>2977</v>
      </c>
      <c r="BI37" s="73">
        <v>303</v>
      </c>
      <c r="BJ37" s="73">
        <v>105</v>
      </c>
      <c r="BK37" s="73">
        <v>2443</v>
      </c>
      <c r="BL37" s="73">
        <v>329</v>
      </c>
      <c r="BM37" s="73">
        <v>694</v>
      </c>
      <c r="BN37" s="73">
        <v>1684</v>
      </c>
      <c r="BO37" s="73">
        <v>302</v>
      </c>
      <c r="BP37" s="73">
        <v>608</v>
      </c>
      <c r="BQ37" s="73">
        <v>493</v>
      </c>
      <c r="BR37" s="73">
        <v>144</v>
      </c>
      <c r="BS37" s="73">
        <v>1862</v>
      </c>
      <c r="BT37" s="73">
        <v>0</v>
      </c>
      <c r="BU37" s="87">
        <v>77855</v>
      </c>
    </row>
    <row r="38" spans="1:73" ht="8.25" customHeight="1" x14ac:dyDescent="0.25">
      <c r="A38" s="60">
        <v>2700</v>
      </c>
      <c r="B38" s="61" t="str">
        <f>IFERROR(INDEX(SCNtoISIC!$F:$F,MATCH($A38,SCNtoISIC!$C:$C,0)),0)</f>
        <v>ISIC 27</v>
      </c>
      <c r="C38" s="62" t="s">
        <v>245</v>
      </c>
      <c r="D38" s="73">
        <v>72</v>
      </c>
      <c r="E38" s="73">
        <v>165</v>
      </c>
      <c r="F38" s="73">
        <v>12</v>
      </c>
      <c r="G38" s="73">
        <v>32</v>
      </c>
      <c r="H38" s="73">
        <v>304</v>
      </c>
      <c r="I38" s="73">
        <v>32</v>
      </c>
      <c r="J38" s="73">
        <v>27</v>
      </c>
      <c r="K38" s="73">
        <v>77</v>
      </c>
      <c r="L38" s="73">
        <v>31</v>
      </c>
      <c r="M38" s="73">
        <v>119</v>
      </c>
      <c r="N38" s="73">
        <v>32</v>
      </c>
      <c r="O38" s="73">
        <v>3</v>
      </c>
      <c r="P38" s="73">
        <v>60</v>
      </c>
      <c r="Q38" s="73">
        <v>8</v>
      </c>
      <c r="R38" s="73">
        <v>13</v>
      </c>
      <c r="S38" s="73">
        <v>33</v>
      </c>
      <c r="T38" s="73">
        <v>92</v>
      </c>
      <c r="U38" s="73">
        <v>7</v>
      </c>
      <c r="V38" s="73">
        <v>8</v>
      </c>
      <c r="W38" s="73">
        <v>12</v>
      </c>
      <c r="X38" s="73">
        <v>153</v>
      </c>
      <c r="Y38" s="73">
        <v>27</v>
      </c>
      <c r="Z38" s="73">
        <v>19</v>
      </c>
      <c r="AA38" s="73">
        <v>15</v>
      </c>
      <c r="AB38" s="73">
        <v>111</v>
      </c>
      <c r="AC38" s="74">
        <v>127.8</v>
      </c>
      <c r="AD38" s="74">
        <v>85.2</v>
      </c>
      <c r="AE38" s="73">
        <v>30</v>
      </c>
      <c r="AF38" s="73">
        <v>128</v>
      </c>
      <c r="AG38" s="73">
        <v>52</v>
      </c>
      <c r="AH38" s="73">
        <v>2975</v>
      </c>
      <c r="AI38" s="73">
        <v>13552</v>
      </c>
      <c r="AJ38" s="73">
        <v>4240</v>
      </c>
      <c r="AK38" s="73">
        <v>1614</v>
      </c>
      <c r="AL38" s="73">
        <v>1304</v>
      </c>
      <c r="AM38" s="73">
        <v>695</v>
      </c>
      <c r="AN38" s="73">
        <v>411</v>
      </c>
      <c r="AO38" s="73">
        <v>3673</v>
      </c>
      <c r="AP38" s="74">
        <v>7002</v>
      </c>
      <c r="AQ38" s="74">
        <v>3501</v>
      </c>
      <c r="AR38" s="73">
        <v>299</v>
      </c>
      <c r="AS38" s="73">
        <v>15616</v>
      </c>
      <c r="AT38" s="73">
        <v>2165</v>
      </c>
      <c r="AU38" s="73">
        <v>1828</v>
      </c>
      <c r="AV38" s="73">
        <v>26</v>
      </c>
      <c r="AW38" s="73">
        <v>1</v>
      </c>
      <c r="AX38" s="73">
        <v>122</v>
      </c>
      <c r="AY38" s="73">
        <v>53</v>
      </c>
      <c r="AZ38" s="73">
        <v>32</v>
      </c>
      <c r="BA38" s="73">
        <v>8</v>
      </c>
      <c r="BB38" s="73">
        <v>91</v>
      </c>
      <c r="BC38" s="73">
        <v>1283</v>
      </c>
      <c r="BD38" s="73">
        <v>22</v>
      </c>
      <c r="BE38" s="73">
        <v>76</v>
      </c>
      <c r="BF38" s="73">
        <v>745</v>
      </c>
      <c r="BG38" s="73">
        <v>1119</v>
      </c>
      <c r="BH38" s="73">
        <v>81</v>
      </c>
      <c r="BI38" s="73">
        <v>62</v>
      </c>
      <c r="BJ38" s="73">
        <v>51</v>
      </c>
      <c r="BK38" s="73">
        <v>873</v>
      </c>
      <c r="BL38" s="73">
        <v>2</v>
      </c>
      <c r="BM38" s="73">
        <v>123</v>
      </c>
      <c r="BN38" s="73">
        <v>97</v>
      </c>
      <c r="BO38" s="73">
        <v>0</v>
      </c>
      <c r="BP38" s="73">
        <v>11</v>
      </c>
      <c r="BQ38" s="73">
        <v>4</v>
      </c>
      <c r="BR38" s="73">
        <v>97</v>
      </c>
      <c r="BS38" s="73">
        <v>1557</v>
      </c>
      <c r="BT38" s="73">
        <v>0</v>
      </c>
      <c r="BU38" s="87">
        <v>67298</v>
      </c>
    </row>
    <row r="39" spans="1:73" ht="8.25" customHeight="1" x14ac:dyDescent="0.25">
      <c r="A39" s="60">
        <v>2800</v>
      </c>
      <c r="B39" s="61" t="str">
        <f>IFERROR(INDEX(SCNtoISIC!$F:$F,MATCH($A39,SCNtoISIC!$C:$C,0)),0)</f>
        <v>ISIC 28</v>
      </c>
      <c r="C39" s="62" t="s">
        <v>246</v>
      </c>
      <c r="D39" s="73">
        <v>18</v>
      </c>
      <c r="E39" s="73">
        <v>50</v>
      </c>
      <c r="F39" s="73">
        <v>11</v>
      </c>
      <c r="G39" s="73">
        <v>239</v>
      </c>
      <c r="H39" s="73">
        <v>5567</v>
      </c>
      <c r="I39" s="73">
        <v>4470</v>
      </c>
      <c r="J39" s="73">
        <v>1579</v>
      </c>
      <c r="K39" s="73">
        <v>0</v>
      </c>
      <c r="L39" s="73">
        <v>0</v>
      </c>
      <c r="M39" s="73">
        <v>0</v>
      </c>
      <c r="N39" s="73">
        <v>0</v>
      </c>
      <c r="O39" s="73">
        <v>0</v>
      </c>
      <c r="P39" s="73">
        <v>0</v>
      </c>
      <c r="Q39" s="73">
        <v>0</v>
      </c>
      <c r="R39" s="73">
        <v>0</v>
      </c>
      <c r="S39" s="73">
        <v>113</v>
      </c>
      <c r="T39" s="73">
        <v>0</v>
      </c>
      <c r="U39" s="73">
        <v>0</v>
      </c>
      <c r="V39" s="73">
        <v>0</v>
      </c>
      <c r="W39" s="73">
        <v>0</v>
      </c>
      <c r="X39" s="73">
        <v>0</v>
      </c>
      <c r="Y39" s="73">
        <v>0</v>
      </c>
      <c r="Z39" s="73">
        <v>0</v>
      </c>
      <c r="AA39" s="73">
        <v>0</v>
      </c>
      <c r="AB39" s="73">
        <v>108</v>
      </c>
      <c r="AC39" s="74">
        <v>1.2</v>
      </c>
      <c r="AD39" s="74">
        <v>0.8</v>
      </c>
      <c r="AE39" s="73">
        <v>0</v>
      </c>
      <c r="AF39" s="73">
        <v>38</v>
      </c>
      <c r="AG39" s="73">
        <v>83</v>
      </c>
      <c r="AH39" s="73">
        <v>89</v>
      </c>
      <c r="AI39" s="73">
        <v>803</v>
      </c>
      <c r="AJ39" s="73">
        <v>30811</v>
      </c>
      <c r="AK39" s="73">
        <v>2143</v>
      </c>
      <c r="AL39" s="73">
        <v>29</v>
      </c>
      <c r="AM39" s="73">
        <v>1570</v>
      </c>
      <c r="AN39" s="73">
        <v>0</v>
      </c>
      <c r="AO39" s="73">
        <v>15684</v>
      </c>
      <c r="AP39" s="74">
        <v>28</v>
      </c>
      <c r="AQ39" s="74">
        <v>14</v>
      </c>
      <c r="AR39" s="73">
        <v>126</v>
      </c>
      <c r="AS39" s="73">
        <v>6924</v>
      </c>
      <c r="AT39" s="73">
        <v>1266</v>
      </c>
      <c r="AU39" s="73">
        <v>47</v>
      </c>
      <c r="AV39" s="73">
        <v>229</v>
      </c>
      <c r="AW39" s="73">
        <v>0</v>
      </c>
      <c r="AX39" s="73">
        <v>354</v>
      </c>
      <c r="AY39" s="73">
        <v>10</v>
      </c>
      <c r="AZ39" s="73">
        <v>0</v>
      </c>
      <c r="BA39" s="73">
        <v>0</v>
      </c>
      <c r="BB39" s="73">
        <v>0</v>
      </c>
      <c r="BC39" s="73">
        <v>107</v>
      </c>
      <c r="BD39" s="73">
        <v>0</v>
      </c>
      <c r="BE39" s="73">
        <v>8</v>
      </c>
      <c r="BF39" s="73">
        <v>0</v>
      </c>
      <c r="BG39" s="73">
        <v>0</v>
      </c>
      <c r="BH39" s="73">
        <v>10</v>
      </c>
      <c r="BI39" s="73">
        <v>3</v>
      </c>
      <c r="BJ39" s="73">
        <v>0</v>
      </c>
      <c r="BK39" s="73">
        <v>2175</v>
      </c>
      <c r="BL39" s="73">
        <v>0</v>
      </c>
      <c r="BM39" s="73">
        <v>98</v>
      </c>
      <c r="BN39" s="73">
        <v>15</v>
      </c>
      <c r="BO39" s="73">
        <v>0</v>
      </c>
      <c r="BP39" s="73">
        <v>175</v>
      </c>
      <c r="BQ39" s="73">
        <v>0</v>
      </c>
      <c r="BR39" s="73">
        <v>3</v>
      </c>
      <c r="BS39" s="73">
        <v>0</v>
      </c>
      <c r="BT39" s="73">
        <v>0</v>
      </c>
      <c r="BU39" s="87">
        <v>74999</v>
      </c>
    </row>
    <row r="40" spans="1:73" ht="8.25" customHeight="1" x14ac:dyDescent="0.25">
      <c r="A40" s="60">
        <v>2991</v>
      </c>
      <c r="B40" s="61" t="str">
        <f>IFERROR(INDEX(SCNtoISIC!$F:$F,MATCH($A40,SCNtoISIC!$C:$C,0)),0)</f>
        <v>ISIC 29</v>
      </c>
      <c r="C40" s="62" t="s">
        <v>247</v>
      </c>
      <c r="D40" s="73">
        <v>0</v>
      </c>
      <c r="E40" s="73">
        <v>0</v>
      </c>
      <c r="F40" s="73">
        <v>0</v>
      </c>
      <c r="G40" s="73">
        <v>0</v>
      </c>
      <c r="H40" s="73">
        <v>0</v>
      </c>
      <c r="I40" s="73">
        <v>0</v>
      </c>
      <c r="J40" s="73">
        <v>0</v>
      </c>
      <c r="K40" s="73">
        <v>0</v>
      </c>
      <c r="L40" s="73">
        <v>53</v>
      </c>
      <c r="M40" s="73">
        <v>0</v>
      </c>
      <c r="N40" s="73">
        <v>0</v>
      </c>
      <c r="O40" s="73">
        <v>0</v>
      </c>
      <c r="P40" s="73">
        <v>0</v>
      </c>
      <c r="Q40" s="73">
        <v>0</v>
      </c>
      <c r="R40" s="73">
        <v>0</v>
      </c>
      <c r="S40" s="73">
        <v>0</v>
      </c>
      <c r="T40" s="73">
        <v>0</v>
      </c>
      <c r="U40" s="73">
        <v>0</v>
      </c>
      <c r="V40" s="73">
        <v>0</v>
      </c>
      <c r="W40" s="73">
        <v>0</v>
      </c>
      <c r="X40" s="73">
        <v>0</v>
      </c>
      <c r="Y40" s="73">
        <v>29</v>
      </c>
      <c r="Z40" s="73">
        <v>0</v>
      </c>
      <c r="AA40" s="73">
        <v>0</v>
      </c>
      <c r="AB40" s="73">
        <v>0</v>
      </c>
      <c r="AC40" s="74">
        <v>0</v>
      </c>
      <c r="AD40" s="74">
        <v>0</v>
      </c>
      <c r="AE40" s="73">
        <v>0</v>
      </c>
      <c r="AF40" s="73">
        <v>0</v>
      </c>
      <c r="AG40" s="73">
        <v>0</v>
      </c>
      <c r="AH40" s="73">
        <v>0</v>
      </c>
      <c r="AI40" s="73">
        <v>0</v>
      </c>
      <c r="AJ40" s="73">
        <v>0</v>
      </c>
      <c r="AK40" s="73">
        <v>6684</v>
      </c>
      <c r="AL40" s="73">
        <v>33</v>
      </c>
      <c r="AM40" s="73">
        <v>0</v>
      </c>
      <c r="AN40" s="73">
        <v>0</v>
      </c>
      <c r="AO40" s="73">
        <v>0</v>
      </c>
      <c r="AP40" s="74">
        <v>0</v>
      </c>
      <c r="AQ40" s="74">
        <v>0</v>
      </c>
      <c r="AR40" s="73">
        <v>0</v>
      </c>
      <c r="AS40" s="73">
        <v>0</v>
      </c>
      <c r="AT40" s="73">
        <v>414</v>
      </c>
      <c r="AU40" s="73">
        <v>731</v>
      </c>
      <c r="AV40" s="73">
        <v>0</v>
      </c>
      <c r="AW40" s="73">
        <v>0</v>
      </c>
      <c r="AX40" s="73">
        <v>0</v>
      </c>
      <c r="AY40" s="73">
        <v>0</v>
      </c>
      <c r="AZ40" s="73">
        <v>0</v>
      </c>
      <c r="BA40" s="73">
        <v>0</v>
      </c>
      <c r="BB40" s="73">
        <v>0</v>
      </c>
      <c r="BC40" s="73">
        <v>0</v>
      </c>
      <c r="BD40" s="73">
        <v>0</v>
      </c>
      <c r="BE40" s="73">
        <v>0</v>
      </c>
      <c r="BF40" s="73">
        <v>0</v>
      </c>
      <c r="BG40" s="73">
        <v>0</v>
      </c>
      <c r="BH40" s="73">
        <v>21</v>
      </c>
      <c r="BI40" s="73">
        <v>0</v>
      </c>
      <c r="BJ40" s="73">
        <v>0</v>
      </c>
      <c r="BK40" s="73">
        <v>0</v>
      </c>
      <c r="BL40" s="73">
        <v>0</v>
      </c>
      <c r="BM40" s="73">
        <v>19</v>
      </c>
      <c r="BN40" s="73">
        <v>0</v>
      </c>
      <c r="BO40" s="73">
        <v>0</v>
      </c>
      <c r="BP40" s="73">
        <v>0</v>
      </c>
      <c r="BQ40" s="73">
        <v>0</v>
      </c>
      <c r="BR40" s="73">
        <v>0</v>
      </c>
      <c r="BS40" s="73">
        <v>0</v>
      </c>
      <c r="BT40" s="73">
        <v>0</v>
      </c>
      <c r="BU40" s="87">
        <v>7984</v>
      </c>
    </row>
    <row r="41" spans="1:73" ht="8.25" customHeight="1" x14ac:dyDescent="0.25">
      <c r="A41" s="60">
        <v>2992</v>
      </c>
      <c r="B41" s="61" t="str">
        <f>IFERROR(INDEX(SCNtoISIC!$F:$F,MATCH($A41,SCNtoISIC!$C:$C,0)),0)</f>
        <v>ISIC 29</v>
      </c>
      <c r="C41" s="62" t="s">
        <v>248</v>
      </c>
      <c r="D41" s="73">
        <v>0</v>
      </c>
      <c r="E41" s="73">
        <v>0</v>
      </c>
      <c r="F41" s="73">
        <v>0</v>
      </c>
      <c r="G41" s="73">
        <v>0</v>
      </c>
      <c r="H41" s="73">
        <v>0</v>
      </c>
      <c r="I41" s="73">
        <v>0</v>
      </c>
      <c r="J41" s="73">
        <v>0</v>
      </c>
      <c r="K41" s="73">
        <v>0</v>
      </c>
      <c r="L41" s="73">
        <v>0</v>
      </c>
      <c r="M41" s="73">
        <v>0</v>
      </c>
      <c r="N41" s="73">
        <v>0</v>
      </c>
      <c r="O41" s="73">
        <v>0</v>
      </c>
      <c r="P41" s="73">
        <v>0</v>
      </c>
      <c r="Q41" s="73">
        <v>0</v>
      </c>
      <c r="R41" s="73">
        <v>0</v>
      </c>
      <c r="S41" s="73">
        <v>0</v>
      </c>
      <c r="T41" s="73">
        <v>0</v>
      </c>
      <c r="U41" s="73">
        <v>0</v>
      </c>
      <c r="V41" s="73">
        <v>0</v>
      </c>
      <c r="W41" s="73">
        <v>0</v>
      </c>
      <c r="X41" s="73">
        <v>0</v>
      </c>
      <c r="Y41" s="73">
        <v>0</v>
      </c>
      <c r="Z41" s="73">
        <v>0</v>
      </c>
      <c r="AA41" s="73">
        <v>0</v>
      </c>
      <c r="AB41" s="73">
        <v>0</v>
      </c>
      <c r="AC41" s="74">
        <v>0</v>
      </c>
      <c r="AD41" s="74">
        <v>0</v>
      </c>
      <c r="AE41" s="73">
        <v>0</v>
      </c>
      <c r="AF41" s="73">
        <v>0</v>
      </c>
      <c r="AG41" s="73">
        <v>0</v>
      </c>
      <c r="AH41" s="73">
        <v>0</v>
      </c>
      <c r="AI41" s="73">
        <v>0</v>
      </c>
      <c r="AJ41" s="73">
        <v>0</v>
      </c>
      <c r="AK41" s="73">
        <v>56641</v>
      </c>
      <c r="AL41" s="73">
        <v>14033</v>
      </c>
      <c r="AM41" s="73">
        <v>30</v>
      </c>
      <c r="AN41" s="73">
        <v>0</v>
      </c>
      <c r="AO41" s="73">
        <v>0</v>
      </c>
      <c r="AP41" s="74">
        <v>0</v>
      </c>
      <c r="AQ41" s="74">
        <v>0</v>
      </c>
      <c r="AR41" s="73">
        <v>0</v>
      </c>
      <c r="AS41" s="73">
        <v>0</v>
      </c>
      <c r="AT41" s="73">
        <v>20677</v>
      </c>
      <c r="AU41" s="73">
        <v>16057</v>
      </c>
      <c r="AV41" s="73">
        <v>0</v>
      </c>
      <c r="AW41" s="73">
        <v>0</v>
      </c>
      <c r="AX41" s="73">
        <v>0</v>
      </c>
      <c r="AY41" s="73">
        <v>0</v>
      </c>
      <c r="AZ41" s="73">
        <v>0</v>
      </c>
      <c r="BA41" s="73">
        <v>0</v>
      </c>
      <c r="BB41" s="73">
        <v>0</v>
      </c>
      <c r="BC41" s="73">
        <v>0</v>
      </c>
      <c r="BD41" s="73">
        <v>0</v>
      </c>
      <c r="BE41" s="73">
        <v>0</v>
      </c>
      <c r="BF41" s="73">
        <v>0</v>
      </c>
      <c r="BG41" s="73">
        <v>0</v>
      </c>
      <c r="BH41" s="73">
        <v>46</v>
      </c>
      <c r="BI41" s="73">
        <v>0</v>
      </c>
      <c r="BJ41" s="73">
        <v>271</v>
      </c>
      <c r="BK41" s="73">
        <v>0</v>
      </c>
      <c r="BL41" s="73">
        <v>0</v>
      </c>
      <c r="BM41" s="73">
        <v>1131</v>
      </c>
      <c r="BN41" s="73">
        <v>443</v>
      </c>
      <c r="BO41" s="73">
        <v>0</v>
      </c>
      <c r="BP41" s="73">
        <v>159</v>
      </c>
      <c r="BQ41" s="73">
        <v>0</v>
      </c>
      <c r="BR41" s="73">
        <v>0</v>
      </c>
      <c r="BS41" s="73">
        <v>0</v>
      </c>
      <c r="BT41" s="73">
        <v>0</v>
      </c>
      <c r="BU41" s="87">
        <v>109488</v>
      </c>
    </row>
    <row r="42" spans="1:73" ht="8.25" customHeight="1" x14ac:dyDescent="0.25">
      <c r="A42" s="60">
        <v>3000</v>
      </c>
      <c r="B42" s="61" t="str">
        <f>IFERROR(INDEX(SCNtoISIC!$F:$F,MATCH($A42,SCNtoISIC!$C:$C,0)),0)</f>
        <v>ISIC 30</v>
      </c>
      <c r="C42" s="43" t="s">
        <v>249</v>
      </c>
      <c r="D42" s="75">
        <v>0</v>
      </c>
      <c r="E42" s="75">
        <v>0</v>
      </c>
      <c r="F42" s="75">
        <v>0</v>
      </c>
      <c r="G42" s="75">
        <v>0</v>
      </c>
      <c r="H42" s="75">
        <v>0</v>
      </c>
      <c r="I42" s="75">
        <v>0</v>
      </c>
      <c r="J42" s="75">
        <v>0</v>
      </c>
      <c r="K42" s="75">
        <v>0</v>
      </c>
      <c r="L42" s="75">
        <v>0</v>
      </c>
      <c r="M42" s="75">
        <v>0</v>
      </c>
      <c r="N42" s="75">
        <v>0</v>
      </c>
      <c r="O42" s="75">
        <v>0</v>
      </c>
      <c r="P42" s="75">
        <v>0</v>
      </c>
      <c r="Q42" s="75">
        <v>0</v>
      </c>
      <c r="R42" s="75">
        <v>0</v>
      </c>
      <c r="S42" s="75">
        <v>0</v>
      </c>
      <c r="T42" s="75">
        <v>0</v>
      </c>
      <c r="U42" s="75">
        <v>0</v>
      </c>
      <c r="V42" s="75">
        <v>0</v>
      </c>
      <c r="W42" s="75">
        <v>0</v>
      </c>
      <c r="X42" s="75">
        <v>0</v>
      </c>
      <c r="Y42" s="75">
        <v>0</v>
      </c>
      <c r="Z42" s="75">
        <v>0</v>
      </c>
      <c r="AA42" s="75">
        <v>0</v>
      </c>
      <c r="AB42" s="75">
        <v>0</v>
      </c>
      <c r="AC42" s="74">
        <v>0</v>
      </c>
      <c r="AD42" s="74">
        <v>0</v>
      </c>
      <c r="AE42" s="75">
        <v>0</v>
      </c>
      <c r="AF42" s="75">
        <v>0</v>
      </c>
      <c r="AG42" s="75">
        <v>0</v>
      </c>
      <c r="AH42" s="75">
        <v>0</v>
      </c>
      <c r="AI42" s="75">
        <v>0</v>
      </c>
      <c r="AJ42" s="75">
        <v>0</v>
      </c>
      <c r="AK42" s="75">
        <v>0</v>
      </c>
      <c r="AL42" s="75">
        <v>0</v>
      </c>
      <c r="AM42" s="75">
        <v>18128</v>
      </c>
      <c r="AN42" s="75">
        <v>0</v>
      </c>
      <c r="AO42" s="75">
        <v>2862</v>
      </c>
      <c r="AP42" s="74">
        <v>0</v>
      </c>
      <c r="AQ42" s="74">
        <v>0</v>
      </c>
      <c r="AR42" s="75">
        <v>0</v>
      </c>
      <c r="AS42" s="75">
        <v>0</v>
      </c>
      <c r="AT42" s="75">
        <v>208</v>
      </c>
      <c r="AU42" s="75">
        <v>1842</v>
      </c>
      <c r="AV42" s="75">
        <v>0</v>
      </c>
      <c r="AW42" s="75">
        <v>0</v>
      </c>
      <c r="AX42" s="75">
        <v>0</v>
      </c>
      <c r="AY42" s="75">
        <v>0</v>
      </c>
      <c r="AZ42" s="75">
        <v>0</v>
      </c>
      <c r="BA42" s="75">
        <v>0</v>
      </c>
      <c r="BB42" s="75">
        <v>0</v>
      </c>
      <c r="BC42" s="75">
        <v>0</v>
      </c>
      <c r="BD42" s="75">
        <v>0</v>
      </c>
      <c r="BE42" s="75">
        <v>0</v>
      </c>
      <c r="BF42" s="75">
        <v>0</v>
      </c>
      <c r="BG42" s="75">
        <v>0</v>
      </c>
      <c r="BH42" s="75">
        <v>0</v>
      </c>
      <c r="BI42" s="75">
        <v>0</v>
      </c>
      <c r="BJ42" s="75">
        <v>0</v>
      </c>
      <c r="BK42" s="75">
        <v>0</v>
      </c>
      <c r="BL42" s="75">
        <v>0</v>
      </c>
      <c r="BM42" s="75">
        <v>439</v>
      </c>
      <c r="BN42" s="75">
        <v>1</v>
      </c>
      <c r="BO42" s="75">
        <v>0</v>
      </c>
      <c r="BP42" s="75">
        <v>0</v>
      </c>
      <c r="BQ42" s="75">
        <v>0</v>
      </c>
      <c r="BR42" s="75">
        <v>0</v>
      </c>
      <c r="BS42" s="75">
        <v>119</v>
      </c>
      <c r="BT42" s="75">
        <v>0</v>
      </c>
      <c r="BU42" s="88">
        <v>23599</v>
      </c>
    </row>
    <row r="43" spans="1:73" ht="8.25" customHeight="1" x14ac:dyDescent="0.25">
      <c r="A43" s="60">
        <v>3180</v>
      </c>
      <c r="B43" s="61" t="str">
        <f>IFERROR(INDEX(SCNtoISIC!$F:$F,MATCH($A43,SCNtoISIC!$C:$C,0)),0)</f>
        <v>ISIC 30</v>
      </c>
      <c r="C43" s="43" t="s">
        <v>250</v>
      </c>
      <c r="D43" s="75">
        <v>8</v>
      </c>
      <c r="E43" s="75">
        <v>3</v>
      </c>
      <c r="F43" s="75">
        <v>18</v>
      </c>
      <c r="G43" s="75">
        <v>0</v>
      </c>
      <c r="H43" s="75">
        <v>84</v>
      </c>
      <c r="I43" s="75">
        <v>37</v>
      </c>
      <c r="J43" s="75">
        <v>8</v>
      </c>
      <c r="K43" s="75">
        <v>16</v>
      </c>
      <c r="L43" s="75">
        <v>8</v>
      </c>
      <c r="M43" s="75">
        <v>29</v>
      </c>
      <c r="N43" s="75">
        <v>10</v>
      </c>
      <c r="O43" s="75">
        <v>0</v>
      </c>
      <c r="P43" s="75">
        <v>13</v>
      </c>
      <c r="Q43" s="75">
        <v>2311</v>
      </c>
      <c r="R43" s="75">
        <v>409</v>
      </c>
      <c r="S43" s="75">
        <v>12</v>
      </c>
      <c r="T43" s="75">
        <v>2</v>
      </c>
      <c r="U43" s="75">
        <v>0</v>
      </c>
      <c r="V43" s="75">
        <v>5</v>
      </c>
      <c r="W43" s="75">
        <v>2</v>
      </c>
      <c r="X43" s="75">
        <v>131</v>
      </c>
      <c r="Y43" s="75">
        <v>68</v>
      </c>
      <c r="Z43" s="75">
        <v>0</v>
      </c>
      <c r="AA43" s="75">
        <v>99</v>
      </c>
      <c r="AB43" s="75">
        <v>2</v>
      </c>
      <c r="AC43" s="74">
        <v>132</v>
      </c>
      <c r="AD43" s="74">
        <v>88</v>
      </c>
      <c r="AE43" s="75">
        <v>11</v>
      </c>
      <c r="AF43" s="75">
        <v>1</v>
      </c>
      <c r="AG43" s="75">
        <v>4</v>
      </c>
      <c r="AH43" s="75">
        <v>40</v>
      </c>
      <c r="AI43" s="75">
        <v>3</v>
      </c>
      <c r="AJ43" s="75">
        <v>876</v>
      </c>
      <c r="AK43" s="75">
        <v>474</v>
      </c>
      <c r="AL43" s="75">
        <v>589</v>
      </c>
      <c r="AM43" s="75">
        <v>15</v>
      </c>
      <c r="AN43" s="75">
        <v>4489</v>
      </c>
      <c r="AO43" s="75">
        <v>180</v>
      </c>
      <c r="AP43" s="74">
        <v>76.666666666666657</v>
      </c>
      <c r="AQ43" s="74">
        <v>38.333333333333336</v>
      </c>
      <c r="AR43" s="75">
        <v>53</v>
      </c>
      <c r="AS43" s="75">
        <v>1252</v>
      </c>
      <c r="AT43" s="75">
        <v>761</v>
      </c>
      <c r="AU43" s="75">
        <v>162</v>
      </c>
      <c r="AV43" s="75">
        <v>144</v>
      </c>
      <c r="AW43" s="75">
        <v>2</v>
      </c>
      <c r="AX43" s="75">
        <v>274</v>
      </c>
      <c r="AY43" s="75">
        <v>7</v>
      </c>
      <c r="AZ43" s="75">
        <v>9</v>
      </c>
      <c r="BA43" s="75">
        <v>2</v>
      </c>
      <c r="BB43" s="75">
        <v>86</v>
      </c>
      <c r="BC43" s="75">
        <v>3</v>
      </c>
      <c r="BD43" s="75">
        <v>139</v>
      </c>
      <c r="BE43" s="75">
        <v>396</v>
      </c>
      <c r="BF43" s="75">
        <v>211</v>
      </c>
      <c r="BG43" s="75">
        <v>436</v>
      </c>
      <c r="BH43" s="75">
        <v>650</v>
      </c>
      <c r="BI43" s="75">
        <v>471</v>
      </c>
      <c r="BJ43" s="75">
        <v>880</v>
      </c>
      <c r="BK43" s="75">
        <v>303</v>
      </c>
      <c r="BL43" s="75">
        <v>30</v>
      </c>
      <c r="BM43" s="75">
        <v>1401</v>
      </c>
      <c r="BN43" s="75">
        <v>1718</v>
      </c>
      <c r="BO43" s="75">
        <v>48</v>
      </c>
      <c r="BP43" s="75">
        <v>4030</v>
      </c>
      <c r="BQ43" s="75">
        <v>20036</v>
      </c>
      <c r="BR43" s="75">
        <v>288</v>
      </c>
      <c r="BS43" s="75">
        <v>169</v>
      </c>
      <c r="BT43" s="75">
        <v>0</v>
      </c>
      <c r="BU43" s="88">
        <v>44253</v>
      </c>
    </row>
    <row r="44" spans="1:73" ht="8.25" customHeight="1" x14ac:dyDescent="0.25">
      <c r="A44" s="60">
        <v>3300</v>
      </c>
      <c r="B44" s="61" t="str">
        <f>IFERROR(INDEX(SCNtoISIC!$F:$F,MATCH($A44,SCNtoISIC!$C:$C,0)),0)</f>
        <v>ISIC 31T33</v>
      </c>
      <c r="C44" s="43" t="s">
        <v>251</v>
      </c>
      <c r="D44" s="75">
        <v>87</v>
      </c>
      <c r="E44" s="75">
        <v>36</v>
      </c>
      <c r="F44" s="75">
        <v>118</v>
      </c>
      <c r="G44" s="75">
        <v>957</v>
      </c>
      <c r="H44" s="75">
        <v>3903</v>
      </c>
      <c r="I44" s="75">
        <v>1431</v>
      </c>
      <c r="J44" s="75">
        <v>1063</v>
      </c>
      <c r="K44" s="75">
        <v>1333</v>
      </c>
      <c r="L44" s="75">
        <v>640</v>
      </c>
      <c r="M44" s="75">
        <v>700</v>
      </c>
      <c r="N44" s="75">
        <v>494</v>
      </c>
      <c r="O44" s="75">
        <v>15</v>
      </c>
      <c r="P44" s="75">
        <v>199</v>
      </c>
      <c r="Q44" s="75">
        <v>338</v>
      </c>
      <c r="R44" s="75">
        <v>215</v>
      </c>
      <c r="S44" s="75">
        <v>663</v>
      </c>
      <c r="T44" s="75">
        <v>3267</v>
      </c>
      <c r="U44" s="75">
        <v>1553</v>
      </c>
      <c r="V44" s="75">
        <v>673</v>
      </c>
      <c r="W44" s="75">
        <v>900</v>
      </c>
      <c r="X44" s="75">
        <v>1265</v>
      </c>
      <c r="Y44" s="75">
        <v>661</v>
      </c>
      <c r="Z44" s="75">
        <v>171</v>
      </c>
      <c r="AA44" s="75">
        <v>800</v>
      </c>
      <c r="AB44" s="75">
        <v>611</v>
      </c>
      <c r="AC44" s="74">
        <v>2061.6</v>
      </c>
      <c r="AD44" s="74">
        <v>1374.4</v>
      </c>
      <c r="AE44" s="75">
        <v>10197</v>
      </c>
      <c r="AF44" s="75">
        <v>2371</v>
      </c>
      <c r="AG44" s="75">
        <v>919</v>
      </c>
      <c r="AH44" s="75">
        <v>81</v>
      </c>
      <c r="AI44" s="75">
        <v>566</v>
      </c>
      <c r="AJ44" s="75">
        <v>1645</v>
      </c>
      <c r="AK44" s="75">
        <v>201</v>
      </c>
      <c r="AL44" s="75">
        <v>682</v>
      </c>
      <c r="AM44" s="75">
        <v>816</v>
      </c>
      <c r="AN44" s="75">
        <v>912</v>
      </c>
      <c r="AO44" s="75">
        <v>1093</v>
      </c>
      <c r="AP44" s="74">
        <v>1238.6666666666665</v>
      </c>
      <c r="AQ44" s="74">
        <v>619.33333333333337</v>
      </c>
      <c r="AR44" s="75">
        <v>1281</v>
      </c>
      <c r="AS44" s="75">
        <v>2840</v>
      </c>
      <c r="AT44" s="75">
        <v>6321</v>
      </c>
      <c r="AU44" s="75">
        <v>1223</v>
      </c>
      <c r="AV44" s="75">
        <v>1635</v>
      </c>
      <c r="AW44" s="75">
        <v>796</v>
      </c>
      <c r="AX44" s="75">
        <v>3766</v>
      </c>
      <c r="AY44" s="75">
        <v>8</v>
      </c>
      <c r="AZ44" s="75">
        <v>281</v>
      </c>
      <c r="BA44" s="75">
        <v>781</v>
      </c>
      <c r="BB44" s="75">
        <v>190</v>
      </c>
      <c r="BC44" s="75">
        <v>634</v>
      </c>
      <c r="BD44" s="75">
        <v>1109</v>
      </c>
      <c r="BE44" s="75">
        <v>418</v>
      </c>
      <c r="BF44" s="75">
        <v>117</v>
      </c>
      <c r="BG44" s="75">
        <v>1136</v>
      </c>
      <c r="BH44" s="75">
        <v>257</v>
      </c>
      <c r="BI44" s="75">
        <v>165</v>
      </c>
      <c r="BJ44" s="75">
        <v>1226</v>
      </c>
      <c r="BK44" s="75">
        <v>1067</v>
      </c>
      <c r="BL44" s="75">
        <v>266</v>
      </c>
      <c r="BM44" s="75">
        <v>1438</v>
      </c>
      <c r="BN44" s="75">
        <v>156</v>
      </c>
      <c r="BO44" s="75">
        <v>0</v>
      </c>
      <c r="BP44" s="75">
        <v>1320</v>
      </c>
      <c r="BQ44" s="75">
        <v>519</v>
      </c>
      <c r="BR44" s="75">
        <v>692</v>
      </c>
      <c r="BS44" s="75">
        <v>616</v>
      </c>
      <c r="BT44" s="75">
        <v>0</v>
      </c>
      <c r="BU44" s="88">
        <v>77128</v>
      </c>
    </row>
    <row r="45" spans="1:73" ht="8.25" customHeight="1" x14ac:dyDescent="0.25">
      <c r="A45" s="67">
        <v>3510</v>
      </c>
      <c r="B45" s="68" t="str">
        <f>IFERROR(INDEX(SCNtoISIC!$F:$F,MATCH($A45,SCNtoISIC!$C:$C,0)),0)</f>
        <v>ISIC 351</v>
      </c>
      <c r="C45" s="43" t="s">
        <v>252</v>
      </c>
      <c r="D45" s="75">
        <v>4978.6666666666661</v>
      </c>
      <c r="E45" s="75">
        <v>3338</v>
      </c>
      <c r="F45" s="75">
        <v>274</v>
      </c>
      <c r="G45" s="75">
        <v>464.66666666666663</v>
      </c>
      <c r="H45" s="75">
        <v>206</v>
      </c>
      <c r="I45" s="75">
        <v>770.66666666666663</v>
      </c>
      <c r="J45" s="75">
        <v>319.33333333333331</v>
      </c>
      <c r="K45" s="75">
        <v>1095.3333333333333</v>
      </c>
      <c r="L45" s="75">
        <v>36.666666666666664</v>
      </c>
      <c r="M45" s="75">
        <v>2180.6666666666665</v>
      </c>
      <c r="N45" s="75">
        <v>483.33333333333331</v>
      </c>
      <c r="O45" s="75">
        <v>42</v>
      </c>
      <c r="P45" s="75">
        <v>1008.6666666666666</v>
      </c>
      <c r="Q45" s="75">
        <v>161.33333333333331</v>
      </c>
      <c r="R45" s="75">
        <v>196</v>
      </c>
      <c r="S45" s="75">
        <v>588.66666666666663</v>
      </c>
      <c r="T45" s="75">
        <v>1446</v>
      </c>
      <c r="U45" s="75">
        <v>106</v>
      </c>
      <c r="V45" s="75">
        <v>26</v>
      </c>
      <c r="W45" s="75">
        <v>114.66666666666666</v>
      </c>
      <c r="X45" s="75">
        <v>3055.333333333333</v>
      </c>
      <c r="Y45" s="75">
        <v>482</v>
      </c>
      <c r="Z45" s="75">
        <v>147.33333333333331</v>
      </c>
      <c r="AA45" s="75">
        <v>210.66666666666666</v>
      </c>
      <c r="AB45" s="75">
        <v>1484.6666666666665</v>
      </c>
      <c r="AC45" s="74">
        <v>1845.9999999999998</v>
      </c>
      <c r="AD45" s="74">
        <v>1230.6666666666667</v>
      </c>
      <c r="AE45" s="75">
        <v>2403.333333333333</v>
      </c>
      <c r="AF45" s="75">
        <v>1866.6666666666665</v>
      </c>
      <c r="AG45" s="75">
        <v>878</v>
      </c>
      <c r="AH45" s="75">
        <v>112.66666666666666</v>
      </c>
      <c r="AI45" s="75">
        <v>438.66666666666663</v>
      </c>
      <c r="AJ45" s="75">
        <v>467.33333333333331</v>
      </c>
      <c r="AK45" s="75">
        <v>337.33333333333331</v>
      </c>
      <c r="AL45" s="75">
        <v>792.66666666666663</v>
      </c>
      <c r="AM45" s="75">
        <v>217.33333333333331</v>
      </c>
      <c r="AN45" s="75">
        <v>276</v>
      </c>
      <c r="AO45" s="75">
        <v>173.33333333333331</v>
      </c>
      <c r="AP45" s="74">
        <v>42050.666666666664</v>
      </c>
      <c r="AQ45" s="74">
        <v>21025.333333333332</v>
      </c>
      <c r="AR45" s="75">
        <v>2305.333333333333</v>
      </c>
      <c r="AS45" s="75">
        <v>426.66666666666663</v>
      </c>
      <c r="AT45" s="75">
        <v>14080</v>
      </c>
      <c r="AU45" s="75">
        <v>936.66666666666663</v>
      </c>
      <c r="AV45" s="75">
        <v>40.666666666666664</v>
      </c>
      <c r="AW45" s="75">
        <v>27.333333333333332</v>
      </c>
      <c r="AX45" s="75">
        <v>779.33333333333326</v>
      </c>
      <c r="AY45" s="75">
        <v>909.33333333333326</v>
      </c>
      <c r="AZ45" s="75">
        <v>1161.3333333333333</v>
      </c>
      <c r="BA45" s="75">
        <v>112.66666666666666</v>
      </c>
      <c r="BB45" s="75">
        <v>273.33333333333331</v>
      </c>
      <c r="BC45" s="75">
        <v>1356</v>
      </c>
      <c r="BD45" s="75">
        <v>389.33333333333331</v>
      </c>
      <c r="BE45" s="75">
        <v>1696</v>
      </c>
      <c r="BF45" s="75">
        <v>309.33333333333331</v>
      </c>
      <c r="BG45" s="75">
        <v>750</v>
      </c>
      <c r="BH45" s="75">
        <v>213.33333333333331</v>
      </c>
      <c r="BI45" s="75">
        <v>124</v>
      </c>
      <c r="BJ45" s="75">
        <v>108.66666666666666</v>
      </c>
      <c r="BK45" s="75">
        <v>4703.333333333333</v>
      </c>
      <c r="BL45" s="75">
        <v>68.666666666666657</v>
      </c>
      <c r="BM45" s="75">
        <v>3934.6666666666665</v>
      </c>
      <c r="BN45" s="75">
        <v>1224</v>
      </c>
      <c r="BO45" s="75">
        <v>1639.3333333333333</v>
      </c>
      <c r="BP45" s="75">
        <v>928</v>
      </c>
      <c r="BQ45" s="75">
        <v>1086.6666666666665</v>
      </c>
      <c r="BR45" s="75">
        <v>644</v>
      </c>
      <c r="BS45" s="75">
        <v>2309.333333333333</v>
      </c>
      <c r="BT45" s="75">
        <v>0</v>
      </c>
      <c r="BU45" s="88">
        <v>139870</v>
      </c>
    </row>
    <row r="46" spans="1:73" ht="8.25" customHeight="1" x14ac:dyDescent="0.25">
      <c r="A46" s="67">
        <v>3520</v>
      </c>
      <c r="B46" s="68" t="str">
        <f>IFERROR(INDEX(SCNtoISIC!$F:$F,MATCH($A46,SCNtoISIC!$C:$C,0)),0)</f>
        <v>ISIC 352T353</v>
      </c>
      <c r="C46" s="43" t="s">
        <v>253</v>
      </c>
      <c r="D46" s="75">
        <v>2489.3333333333335</v>
      </c>
      <c r="E46" s="75">
        <v>1669</v>
      </c>
      <c r="F46" s="75">
        <v>137</v>
      </c>
      <c r="G46" s="75">
        <v>232.33333333333334</v>
      </c>
      <c r="H46" s="75">
        <v>103</v>
      </c>
      <c r="I46" s="75">
        <v>385.33333333333331</v>
      </c>
      <c r="J46" s="75">
        <v>159.66666666666666</v>
      </c>
      <c r="K46" s="75">
        <v>547.66666666666663</v>
      </c>
      <c r="L46" s="75">
        <v>18.333333333333332</v>
      </c>
      <c r="M46" s="75">
        <v>1090.3333333333333</v>
      </c>
      <c r="N46" s="75">
        <v>241.66666666666666</v>
      </c>
      <c r="O46" s="75">
        <v>21</v>
      </c>
      <c r="P46" s="75">
        <v>504.33333333333331</v>
      </c>
      <c r="Q46" s="75">
        <v>80.666666666666671</v>
      </c>
      <c r="R46" s="75">
        <v>98</v>
      </c>
      <c r="S46" s="75">
        <v>294.33333333333331</v>
      </c>
      <c r="T46" s="75">
        <v>723</v>
      </c>
      <c r="U46" s="75">
        <v>53</v>
      </c>
      <c r="V46" s="75">
        <v>13</v>
      </c>
      <c r="W46" s="75">
        <v>57.333333333333336</v>
      </c>
      <c r="X46" s="75">
        <v>1527.6666666666667</v>
      </c>
      <c r="Y46" s="75">
        <v>241</v>
      </c>
      <c r="Z46" s="75">
        <v>73.666666666666671</v>
      </c>
      <c r="AA46" s="75">
        <v>105.33333333333333</v>
      </c>
      <c r="AB46" s="75">
        <v>742.33333333333337</v>
      </c>
      <c r="AC46" s="74">
        <v>922.99999999999989</v>
      </c>
      <c r="AD46" s="74">
        <v>615.33333333333337</v>
      </c>
      <c r="AE46" s="75">
        <v>1201.6666666666667</v>
      </c>
      <c r="AF46" s="75">
        <v>933.33333333333337</v>
      </c>
      <c r="AG46" s="75">
        <v>439</v>
      </c>
      <c r="AH46" s="75">
        <v>56.333333333333336</v>
      </c>
      <c r="AI46" s="75">
        <v>219.33333333333334</v>
      </c>
      <c r="AJ46" s="75">
        <v>233.66666666666666</v>
      </c>
      <c r="AK46" s="75">
        <v>168.66666666666666</v>
      </c>
      <c r="AL46" s="75">
        <v>396.33333333333331</v>
      </c>
      <c r="AM46" s="75">
        <v>108.66666666666667</v>
      </c>
      <c r="AN46" s="75">
        <v>138</v>
      </c>
      <c r="AO46" s="75">
        <v>86.666666666666671</v>
      </c>
      <c r="AP46" s="74">
        <v>21025.333333333332</v>
      </c>
      <c r="AQ46" s="74">
        <v>10512.666666666666</v>
      </c>
      <c r="AR46" s="75">
        <v>1152.6666666666667</v>
      </c>
      <c r="AS46" s="75">
        <v>213.33333333333334</v>
      </c>
      <c r="AT46" s="75">
        <v>7040</v>
      </c>
      <c r="AU46" s="75">
        <v>468.33333333333331</v>
      </c>
      <c r="AV46" s="75">
        <v>20.333333333333332</v>
      </c>
      <c r="AW46" s="75">
        <v>13.666666666666666</v>
      </c>
      <c r="AX46" s="75">
        <v>389.66666666666669</v>
      </c>
      <c r="AY46" s="75">
        <v>454.66666666666669</v>
      </c>
      <c r="AZ46" s="75">
        <v>580.66666666666663</v>
      </c>
      <c r="BA46" s="75">
        <v>56.333333333333336</v>
      </c>
      <c r="BB46" s="75">
        <v>136.66666666666666</v>
      </c>
      <c r="BC46" s="75">
        <v>678</v>
      </c>
      <c r="BD46" s="75">
        <v>194.66666666666666</v>
      </c>
      <c r="BE46" s="75">
        <v>848</v>
      </c>
      <c r="BF46" s="75">
        <v>154.66666666666666</v>
      </c>
      <c r="BG46" s="75">
        <v>375</v>
      </c>
      <c r="BH46" s="75">
        <v>106.66666666666667</v>
      </c>
      <c r="BI46" s="75">
        <v>62</v>
      </c>
      <c r="BJ46" s="75">
        <v>54.333333333333336</v>
      </c>
      <c r="BK46" s="75">
        <v>2351.6666666666665</v>
      </c>
      <c r="BL46" s="75">
        <v>34.333333333333336</v>
      </c>
      <c r="BM46" s="75">
        <v>1967.3333333333333</v>
      </c>
      <c r="BN46" s="75">
        <v>612</v>
      </c>
      <c r="BO46" s="75">
        <v>819.66666666666663</v>
      </c>
      <c r="BP46" s="75">
        <v>464</v>
      </c>
      <c r="BQ46" s="75">
        <v>543.33333333333337</v>
      </c>
      <c r="BR46" s="75">
        <v>322</v>
      </c>
      <c r="BS46" s="75">
        <v>1154.6666666666667</v>
      </c>
      <c r="BT46" s="75">
        <v>0</v>
      </c>
      <c r="BU46" s="88">
        <v>69935</v>
      </c>
    </row>
    <row r="47" spans="1:73" ht="8.25" customHeight="1" x14ac:dyDescent="0.25">
      <c r="A47" s="60">
        <v>3680</v>
      </c>
      <c r="B47" s="61" t="str">
        <f>IFERROR(INDEX(SCNtoISIC!$F:$F,MATCH($A47,SCNtoISIC!$C:$C,0)),0)</f>
        <v>ISIC 36T39</v>
      </c>
      <c r="C47" s="62" t="s">
        <v>254</v>
      </c>
      <c r="D47" s="73">
        <v>3</v>
      </c>
      <c r="E47" s="73">
        <v>1</v>
      </c>
      <c r="F47" s="73">
        <v>1</v>
      </c>
      <c r="G47" s="73">
        <v>30</v>
      </c>
      <c r="H47" s="73">
        <v>46</v>
      </c>
      <c r="I47" s="73">
        <v>184</v>
      </c>
      <c r="J47" s="73">
        <v>69</v>
      </c>
      <c r="K47" s="73">
        <v>146</v>
      </c>
      <c r="L47" s="73">
        <v>54</v>
      </c>
      <c r="M47" s="73">
        <v>294</v>
      </c>
      <c r="N47" s="73">
        <v>536</v>
      </c>
      <c r="O47" s="73">
        <v>1</v>
      </c>
      <c r="P47" s="73">
        <v>60</v>
      </c>
      <c r="Q47" s="73">
        <v>28</v>
      </c>
      <c r="R47" s="73">
        <v>22</v>
      </c>
      <c r="S47" s="73">
        <v>213</v>
      </c>
      <c r="T47" s="73">
        <v>344</v>
      </c>
      <c r="U47" s="73">
        <v>8</v>
      </c>
      <c r="V47" s="73">
        <v>426</v>
      </c>
      <c r="W47" s="73">
        <v>28</v>
      </c>
      <c r="X47" s="73">
        <v>623</v>
      </c>
      <c r="Y47" s="73">
        <v>429</v>
      </c>
      <c r="Z47" s="73">
        <v>126</v>
      </c>
      <c r="AA47" s="73">
        <v>76</v>
      </c>
      <c r="AB47" s="73">
        <v>521</v>
      </c>
      <c r="AC47" s="74">
        <v>460.79999999999995</v>
      </c>
      <c r="AD47" s="74">
        <v>307.20000000000005</v>
      </c>
      <c r="AE47" s="73">
        <v>4867</v>
      </c>
      <c r="AF47" s="73">
        <v>2369</v>
      </c>
      <c r="AG47" s="73">
        <v>169</v>
      </c>
      <c r="AH47" s="73">
        <v>20</v>
      </c>
      <c r="AI47" s="73">
        <v>61</v>
      </c>
      <c r="AJ47" s="73">
        <v>101</v>
      </c>
      <c r="AK47" s="73">
        <v>89</v>
      </c>
      <c r="AL47" s="73">
        <v>258</v>
      </c>
      <c r="AM47" s="73">
        <v>133</v>
      </c>
      <c r="AN47" s="73">
        <v>78</v>
      </c>
      <c r="AO47" s="73">
        <v>27</v>
      </c>
      <c r="AP47" s="74">
        <v>54</v>
      </c>
      <c r="AQ47" s="74">
        <v>27</v>
      </c>
      <c r="AR47" s="73">
        <v>958</v>
      </c>
      <c r="AS47" s="73">
        <v>279</v>
      </c>
      <c r="AT47" s="73">
        <v>4160</v>
      </c>
      <c r="AU47" s="73">
        <v>264</v>
      </c>
      <c r="AV47" s="73">
        <v>9</v>
      </c>
      <c r="AW47" s="73">
        <v>6</v>
      </c>
      <c r="AX47" s="73">
        <v>704</v>
      </c>
      <c r="AY47" s="73">
        <v>330</v>
      </c>
      <c r="AZ47" s="73">
        <v>1109</v>
      </c>
      <c r="BA47" s="73">
        <v>32</v>
      </c>
      <c r="BB47" s="73">
        <v>51</v>
      </c>
      <c r="BC47" s="73">
        <v>43</v>
      </c>
      <c r="BD47" s="73">
        <v>94</v>
      </c>
      <c r="BE47" s="73">
        <v>519</v>
      </c>
      <c r="BF47" s="73">
        <v>368</v>
      </c>
      <c r="BG47" s="73">
        <v>493</v>
      </c>
      <c r="BH47" s="73">
        <v>65</v>
      </c>
      <c r="BI47" s="73">
        <v>28</v>
      </c>
      <c r="BJ47" s="73">
        <v>43</v>
      </c>
      <c r="BK47" s="73">
        <v>4115</v>
      </c>
      <c r="BL47" s="73">
        <v>29</v>
      </c>
      <c r="BM47" s="73">
        <v>10446</v>
      </c>
      <c r="BN47" s="73">
        <v>1335</v>
      </c>
      <c r="BO47" s="73">
        <v>214</v>
      </c>
      <c r="BP47" s="73">
        <v>1721</v>
      </c>
      <c r="BQ47" s="73">
        <v>1874</v>
      </c>
      <c r="BR47" s="73">
        <v>94</v>
      </c>
      <c r="BS47" s="73">
        <v>1689</v>
      </c>
      <c r="BT47" s="73">
        <v>0</v>
      </c>
      <c r="BU47" s="87">
        <v>44362</v>
      </c>
    </row>
    <row r="48" spans="1:73" ht="8.25" customHeight="1" x14ac:dyDescent="0.25">
      <c r="A48" s="60">
        <v>4180</v>
      </c>
      <c r="B48" s="61" t="str">
        <f>IFERROR(INDEX(SCNtoISIC!$F:$F,MATCH($A48,SCNtoISIC!$C:$C,0)),0)</f>
        <v>ISIC 41T43</v>
      </c>
      <c r="C48" s="62" t="s">
        <v>255</v>
      </c>
      <c r="D48" s="73">
        <v>91</v>
      </c>
      <c r="E48" s="73">
        <v>193</v>
      </c>
      <c r="F48" s="73">
        <v>11</v>
      </c>
      <c r="G48" s="73">
        <v>4</v>
      </c>
      <c r="H48" s="73">
        <v>2002</v>
      </c>
      <c r="I48" s="73">
        <v>1182</v>
      </c>
      <c r="J48" s="73">
        <v>342</v>
      </c>
      <c r="K48" s="73">
        <v>0</v>
      </c>
      <c r="L48" s="73">
        <v>4</v>
      </c>
      <c r="M48" s="73">
        <v>7</v>
      </c>
      <c r="N48" s="73">
        <v>0</v>
      </c>
      <c r="O48" s="73">
        <v>0</v>
      </c>
      <c r="P48" s="73">
        <v>23</v>
      </c>
      <c r="Q48" s="73">
        <v>0</v>
      </c>
      <c r="R48" s="73">
        <v>0</v>
      </c>
      <c r="S48" s="73">
        <v>0</v>
      </c>
      <c r="T48" s="73">
        <v>21</v>
      </c>
      <c r="U48" s="73">
        <v>18</v>
      </c>
      <c r="V48" s="73">
        <v>22</v>
      </c>
      <c r="W48" s="73">
        <v>27</v>
      </c>
      <c r="X48" s="73">
        <v>71</v>
      </c>
      <c r="Y48" s="73">
        <v>2</v>
      </c>
      <c r="Z48" s="73">
        <v>0</v>
      </c>
      <c r="AA48" s="73">
        <v>0</v>
      </c>
      <c r="AB48" s="73">
        <v>0</v>
      </c>
      <c r="AC48" s="74">
        <v>16.2</v>
      </c>
      <c r="AD48" s="74">
        <v>10.8</v>
      </c>
      <c r="AE48" s="73">
        <v>115</v>
      </c>
      <c r="AF48" s="73">
        <v>1600</v>
      </c>
      <c r="AG48" s="73">
        <v>54</v>
      </c>
      <c r="AH48" s="73">
        <v>72</v>
      </c>
      <c r="AI48" s="73">
        <v>12</v>
      </c>
      <c r="AJ48" s="73">
        <v>78</v>
      </c>
      <c r="AK48" s="73">
        <v>228</v>
      </c>
      <c r="AL48" s="73">
        <v>22</v>
      </c>
      <c r="AM48" s="73">
        <v>228</v>
      </c>
      <c r="AN48" s="73">
        <v>16</v>
      </c>
      <c r="AO48" s="73">
        <v>0</v>
      </c>
      <c r="AP48" s="74">
        <v>0</v>
      </c>
      <c r="AQ48" s="74">
        <v>0</v>
      </c>
      <c r="AR48" s="73">
        <v>4426</v>
      </c>
      <c r="AS48" s="73">
        <v>65780</v>
      </c>
      <c r="AT48" s="73">
        <v>1134</v>
      </c>
      <c r="AU48" s="73">
        <v>275</v>
      </c>
      <c r="AV48" s="73">
        <v>5</v>
      </c>
      <c r="AW48" s="73">
        <v>2</v>
      </c>
      <c r="AX48" s="73">
        <v>1396</v>
      </c>
      <c r="AY48" s="73">
        <v>278</v>
      </c>
      <c r="AZ48" s="73">
        <v>392</v>
      </c>
      <c r="BA48" s="73">
        <v>10</v>
      </c>
      <c r="BB48" s="73">
        <v>225</v>
      </c>
      <c r="BC48" s="73">
        <v>5046</v>
      </c>
      <c r="BD48" s="73">
        <v>832</v>
      </c>
      <c r="BE48" s="73">
        <v>1792</v>
      </c>
      <c r="BF48" s="73">
        <v>1691</v>
      </c>
      <c r="BG48" s="73">
        <v>269</v>
      </c>
      <c r="BH48" s="73">
        <v>799</v>
      </c>
      <c r="BI48" s="73">
        <v>3</v>
      </c>
      <c r="BJ48" s="73">
        <v>180</v>
      </c>
      <c r="BK48" s="73">
        <v>2762</v>
      </c>
      <c r="BL48" s="73">
        <v>9</v>
      </c>
      <c r="BM48" s="73">
        <v>13413</v>
      </c>
      <c r="BN48" s="73">
        <v>1287</v>
      </c>
      <c r="BO48" s="73">
        <v>365</v>
      </c>
      <c r="BP48" s="73">
        <v>3678</v>
      </c>
      <c r="BQ48" s="73">
        <v>0</v>
      </c>
      <c r="BR48" s="73">
        <v>113</v>
      </c>
      <c r="BS48" s="73">
        <v>380</v>
      </c>
      <c r="BT48" s="73">
        <v>0</v>
      </c>
      <c r="BU48" s="87">
        <v>113014</v>
      </c>
    </row>
    <row r="49" spans="1:73" ht="8.25" customHeight="1" x14ac:dyDescent="0.25">
      <c r="A49" s="60">
        <v>4580</v>
      </c>
      <c r="B49" s="61" t="str">
        <f>IFERROR(INDEX(SCNtoISIC!$F:$F,MATCH($A49,SCNtoISIC!$C:$C,0)),0)</f>
        <v>ISIC 45T47</v>
      </c>
      <c r="C49" s="62" t="s">
        <v>256</v>
      </c>
      <c r="D49" s="73">
        <v>184</v>
      </c>
      <c r="E49" s="73">
        <v>43</v>
      </c>
      <c r="F49" s="73">
        <v>21</v>
      </c>
      <c r="G49" s="73">
        <v>100</v>
      </c>
      <c r="H49" s="73">
        <v>123</v>
      </c>
      <c r="I49" s="73">
        <v>717</v>
      </c>
      <c r="J49" s="73">
        <v>139</v>
      </c>
      <c r="K49" s="73">
        <v>6005</v>
      </c>
      <c r="L49" s="73">
        <v>275</v>
      </c>
      <c r="M49" s="73">
        <v>3826</v>
      </c>
      <c r="N49" s="73">
        <v>205</v>
      </c>
      <c r="O49" s="73">
        <v>166</v>
      </c>
      <c r="P49" s="73">
        <v>540</v>
      </c>
      <c r="Q49" s="73">
        <v>689</v>
      </c>
      <c r="R49" s="73">
        <v>880</v>
      </c>
      <c r="S49" s="73">
        <v>242</v>
      </c>
      <c r="T49" s="73">
        <v>1645</v>
      </c>
      <c r="U49" s="73">
        <v>63</v>
      </c>
      <c r="V49" s="73">
        <v>470</v>
      </c>
      <c r="W49" s="73">
        <v>418</v>
      </c>
      <c r="X49" s="73">
        <v>713</v>
      </c>
      <c r="Y49" s="73">
        <v>1077</v>
      </c>
      <c r="Z49" s="73">
        <v>77</v>
      </c>
      <c r="AA49" s="73">
        <v>1303</v>
      </c>
      <c r="AB49" s="73">
        <v>1609</v>
      </c>
      <c r="AC49" s="74">
        <v>830.4</v>
      </c>
      <c r="AD49" s="74">
        <v>553.6</v>
      </c>
      <c r="AE49" s="73">
        <v>1322</v>
      </c>
      <c r="AF49" s="73">
        <v>433</v>
      </c>
      <c r="AG49" s="73">
        <v>1218</v>
      </c>
      <c r="AH49" s="73">
        <v>1239</v>
      </c>
      <c r="AI49" s="73">
        <v>1040</v>
      </c>
      <c r="AJ49" s="73">
        <v>4552</v>
      </c>
      <c r="AK49" s="73">
        <v>346</v>
      </c>
      <c r="AL49" s="73">
        <v>28</v>
      </c>
      <c r="AM49" s="73">
        <v>175</v>
      </c>
      <c r="AN49" s="73">
        <v>670</v>
      </c>
      <c r="AO49" s="73">
        <v>82</v>
      </c>
      <c r="AP49" s="74">
        <v>254.66666666666666</v>
      </c>
      <c r="AQ49" s="74">
        <v>127.33333333333333</v>
      </c>
      <c r="AR49" s="73">
        <v>630</v>
      </c>
      <c r="AS49" s="73">
        <v>565</v>
      </c>
      <c r="AT49" s="73">
        <v>10138</v>
      </c>
      <c r="AU49" s="73">
        <v>6130</v>
      </c>
      <c r="AV49" s="73">
        <v>0</v>
      </c>
      <c r="AW49" s="73">
        <v>0</v>
      </c>
      <c r="AX49" s="73">
        <v>429</v>
      </c>
      <c r="AY49" s="73">
        <v>0</v>
      </c>
      <c r="AZ49" s="73">
        <v>98</v>
      </c>
      <c r="BA49" s="73">
        <v>455</v>
      </c>
      <c r="BB49" s="73">
        <v>571</v>
      </c>
      <c r="BC49" s="73">
        <v>3226</v>
      </c>
      <c r="BD49" s="73">
        <v>316</v>
      </c>
      <c r="BE49" s="73">
        <v>149</v>
      </c>
      <c r="BF49" s="73">
        <v>29</v>
      </c>
      <c r="BG49" s="73">
        <v>391</v>
      </c>
      <c r="BH49" s="73">
        <v>141</v>
      </c>
      <c r="BI49" s="73">
        <v>179</v>
      </c>
      <c r="BJ49" s="73">
        <v>862</v>
      </c>
      <c r="BK49" s="73">
        <v>350</v>
      </c>
      <c r="BL49" s="73">
        <v>196</v>
      </c>
      <c r="BM49" s="73">
        <v>1555</v>
      </c>
      <c r="BN49" s="73">
        <v>278</v>
      </c>
      <c r="BO49" s="73">
        <v>11</v>
      </c>
      <c r="BP49" s="73">
        <v>1042</v>
      </c>
      <c r="BQ49" s="73">
        <v>632</v>
      </c>
      <c r="BR49" s="73">
        <v>69</v>
      </c>
      <c r="BS49" s="73">
        <v>47</v>
      </c>
      <c r="BT49" s="73">
        <v>0</v>
      </c>
      <c r="BU49" s="87">
        <v>62890</v>
      </c>
    </row>
    <row r="50" spans="1:73" ht="8.25" customHeight="1" x14ac:dyDescent="0.25">
      <c r="A50" s="60">
        <v>4900</v>
      </c>
      <c r="B50" s="61" t="str">
        <f>IFERROR(INDEX(SCNtoISIC!$F:$F,MATCH($A50,SCNtoISIC!$C:$C,0)),0)</f>
        <v>ISIC 49T53</v>
      </c>
      <c r="C50" s="62" t="s">
        <v>257</v>
      </c>
      <c r="D50" s="73">
        <v>4203</v>
      </c>
      <c r="E50" s="73">
        <v>672</v>
      </c>
      <c r="F50" s="73">
        <v>423</v>
      </c>
      <c r="G50" s="73">
        <v>767</v>
      </c>
      <c r="H50" s="73">
        <v>5066</v>
      </c>
      <c r="I50" s="73">
        <v>2134</v>
      </c>
      <c r="J50" s="73">
        <v>788</v>
      </c>
      <c r="K50" s="73">
        <v>8425</v>
      </c>
      <c r="L50" s="73">
        <v>1562</v>
      </c>
      <c r="M50" s="73">
        <v>11364</v>
      </c>
      <c r="N50" s="73">
        <v>2362</v>
      </c>
      <c r="O50" s="73">
        <v>120</v>
      </c>
      <c r="P50" s="73">
        <v>787</v>
      </c>
      <c r="Q50" s="73">
        <v>641</v>
      </c>
      <c r="R50" s="73">
        <v>777</v>
      </c>
      <c r="S50" s="73">
        <v>960</v>
      </c>
      <c r="T50" s="73">
        <v>2390</v>
      </c>
      <c r="U50" s="73">
        <v>274</v>
      </c>
      <c r="V50" s="73">
        <v>3317</v>
      </c>
      <c r="W50" s="73">
        <v>917</v>
      </c>
      <c r="X50" s="73">
        <v>4269</v>
      </c>
      <c r="Y50" s="73">
        <v>1745</v>
      </c>
      <c r="Z50" s="73">
        <v>1207</v>
      </c>
      <c r="AA50" s="73">
        <v>2456</v>
      </c>
      <c r="AB50" s="73">
        <v>2291</v>
      </c>
      <c r="AC50" s="74">
        <v>1540.2</v>
      </c>
      <c r="AD50" s="74">
        <v>1026.8</v>
      </c>
      <c r="AE50" s="73">
        <v>4041</v>
      </c>
      <c r="AF50" s="73">
        <v>496</v>
      </c>
      <c r="AG50" s="73">
        <v>2172</v>
      </c>
      <c r="AH50" s="73">
        <v>1082</v>
      </c>
      <c r="AI50" s="73">
        <v>1172</v>
      </c>
      <c r="AJ50" s="73">
        <v>1869</v>
      </c>
      <c r="AK50" s="73">
        <v>3184</v>
      </c>
      <c r="AL50" s="73">
        <v>1287</v>
      </c>
      <c r="AM50" s="73">
        <v>556</v>
      </c>
      <c r="AN50" s="73">
        <v>1201</v>
      </c>
      <c r="AO50" s="73">
        <v>125</v>
      </c>
      <c r="AP50" s="74">
        <v>2474</v>
      </c>
      <c r="AQ50" s="74">
        <v>1237</v>
      </c>
      <c r="AR50" s="73">
        <v>255</v>
      </c>
      <c r="AS50" s="73">
        <v>1837</v>
      </c>
      <c r="AT50" s="73">
        <v>35680</v>
      </c>
      <c r="AU50" s="73">
        <v>32183</v>
      </c>
      <c r="AV50" s="73">
        <v>110</v>
      </c>
      <c r="AW50" s="73">
        <v>69</v>
      </c>
      <c r="AX50" s="73">
        <v>4471</v>
      </c>
      <c r="AY50" s="73">
        <v>40</v>
      </c>
      <c r="AZ50" s="73">
        <v>766</v>
      </c>
      <c r="BA50" s="73">
        <v>394</v>
      </c>
      <c r="BB50" s="73">
        <v>216</v>
      </c>
      <c r="BC50" s="73">
        <v>222</v>
      </c>
      <c r="BD50" s="73">
        <v>332</v>
      </c>
      <c r="BE50" s="73">
        <v>837</v>
      </c>
      <c r="BF50" s="73">
        <v>35</v>
      </c>
      <c r="BG50" s="73">
        <v>539</v>
      </c>
      <c r="BH50" s="73">
        <v>1124</v>
      </c>
      <c r="BI50" s="73">
        <v>87</v>
      </c>
      <c r="BJ50" s="73">
        <v>363</v>
      </c>
      <c r="BK50" s="73">
        <v>352</v>
      </c>
      <c r="BL50" s="73">
        <v>93</v>
      </c>
      <c r="BM50" s="73">
        <v>3562</v>
      </c>
      <c r="BN50" s="73">
        <v>2097</v>
      </c>
      <c r="BO50" s="73">
        <v>1151</v>
      </c>
      <c r="BP50" s="73">
        <v>1217</v>
      </c>
      <c r="BQ50" s="73">
        <v>0</v>
      </c>
      <c r="BR50" s="73">
        <v>82</v>
      </c>
      <c r="BS50" s="73">
        <v>2357</v>
      </c>
      <c r="BT50" s="73">
        <v>0</v>
      </c>
      <c r="BU50" s="87">
        <v>173851</v>
      </c>
    </row>
    <row r="51" spans="1:73" ht="8.25" customHeight="1" x14ac:dyDescent="0.25">
      <c r="A51" s="60">
        <v>5000</v>
      </c>
      <c r="B51" s="61" t="str">
        <f>IFERROR(INDEX(SCNtoISIC!$F:$F,MATCH($A51,SCNtoISIC!$C:$C,0)),0)</f>
        <v>ISIC 49T53</v>
      </c>
      <c r="C51" s="62" t="s">
        <v>258</v>
      </c>
      <c r="D51" s="73">
        <v>0</v>
      </c>
      <c r="E51" s="73">
        <v>0</v>
      </c>
      <c r="F51" s="73">
        <v>0</v>
      </c>
      <c r="G51" s="73">
        <v>0</v>
      </c>
      <c r="H51" s="73">
        <v>8164</v>
      </c>
      <c r="I51" s="73">
        <v>0</v>
      </c>
      <c r="J51" s="73">
        <v>18</v>
      </c>
      <c r="K51" s="73">
        <v>2064</v>
      </c>
      <c r="L51" s="73">
        <v>124</v>
      </c>
      <c r="M51" s="73">
        <v>612</v>
      </c>
      <c r="N51" s="73">
        <v>2</v>
      </c>
      <c r="O51" s="73">
        <v>1</v>
      </c>
      <c r="P51" s="73">
        <v>14</v>
      </c>
      <c r="Q51" s="73">
        <v>23</v>
      </c>
      <c r="R51" s="73">
        <v>10</v>
      </c>
      <c r="S51" s="73">
        <v>215</v>
      </c>
      <c r="T51" s="73">
        <v>1991</v>
      </c>
      <c r="U51" s="73">
        <v>30</v>
      </c>
      <c r="V51" s="73">
        <v>90</v>
      </c>
      <c r="W51" s="73">
        <v>16</v>
      </c>
      <c r="X51" s="73">
        <v>1105</v>
      </c>
      <c r="Y51" s="73">
        <v>18</v>
      </c>
      <c r="Z51" s="73">
        <v>67</v>
      </c>
      <c r="AA51" s="73">
        <v>3</v>
      </c>
      <c r="AB51" s="73">
        <v>66</v>
      </c>
      <c r="AC51" s="74">
        <v>112.2</v>
      </c>
      <c r="AD51" s="74">
        <v>74.8</v>
      </c>
      <c r="AE51" s="73">
        <v>518</v>
      </c>
      <c r="AF51" s="73">
        <v>19</v>
      </c>
      <c r="AG51" s="73">
        <v>50</v>
      </c>
      <c r="AH51" s="73">
        <v>74</v>
      </c>
      <c r="AI51" s="73">
        <v>71</v>
      </c>
      <c r="AJ51" s="73">
        <v>391</v>
      </c>
      <c r="AK51" s="73">
        <v>322</v>
      </c>
      <c r="AL51" s="73">
        <v>108</v>
      </c>
      <c r="AM51" s="73">
        <v>265</v>
      </c>
      <c r="AN51" s="73">
        <v>1</v>
      </c>
      <c r="AO51" s="73">
        <v>9</v>
      </c>
      <c r="AP51" s="74">
        <v>0</v>
      </c>
      <c r="AQ51" s="74">
        <v>0</v>
      </c>
      <c r="AR51" s="73">
        <v>0</v>
      </c>
      <c r="AS51" s="73">
        <v>6</v>
      </c>
      <c r="AT51" s="73">
        <v>1787</v>
      </c>
      <c r="AU51" s="73">
        <v>1119</v>
      </c>
      <c r="AV51" s="73">
        <v>1731</v>
      </c>
      <c r="AW51" s="73">
        <v>0</v>
      </c>
      <c r="AX51" s="73">
        <v>89</v>
      </c>
      <c r="AY51" s="73">
        <v>0</v>
      </c>
      <c r="AZ51" s="73">
        <v>25</v>
      </c>
      <c r="BA51" s="73">
        <v>0</v>
      </c>
      <c r="BB51" s="73">
        <v>3</v>
      </c>
      <c r="BC51" s="73">
        <v>0</v>
      </c>
      <c r="BD51" s="73">
        <v>24</v>
      </c>
      <c r="BE51" s="73">
        <v>0</v>
      </c>
      <c r="BF51" s="73">
        <v>0</v>
      </c>
      <c r="BG51" s="73">
        <v>1</v>
      </c>
      <c r="BH51" s="73">
        <v>3</v>
      </c>
      <c r="BI51" s="73">
        <v>0</v>
      </c>
      <c r="BJ51" s="73">
        <v>0</v>
      </c>
      <c r="BK51" s="73">
        <v>384</v>
      </c>
      <c r="BL51" s="73">
        <v>1</v>
      </c>
      <c r="BM51" s="73">
        <v>0</v>
      </c>
      <c r="BN51" s="73">
        <v>0</v>
      </c>
      <c r="BO51" s="73">
        <v>0</v>
      </c>
      <c r="BP51" s="73">
        <v>0</v>
      </c>
      <c r="BQ51" s="73">
        <v>0</v>
      </c>
      <c r="BR51" s="73">
        <v>1</v>
      </c>
      <c r="BS51" s="73">
        <v>0</v>
      </c>
      <c r="BT51" s="73">
        <v>0</v>
      </c>
      <c r="BU51" s="87">
        <v>21822</v>
      </c>
    </row>
    <row r="52" spans="1:73" ht="8.25" customHeight="1" x14ac:dyDescent="0.25">
      <c r="A52" s="60">
        <v>5100</v>
      </c>
      <c r="B52" s="61" t="str">
        <f>IFERROR(INDEX(SCNtoISIC!$F:$F,MATCH($A52,SCNtoISIC!$C:$C,0)),0)</f>
        <v>ISIC 49T53</v>
      </c>
      <c r="C52" s="43" t="s">
        <v>259</v>
      </c>
      <c r="D52" s="75">
        <v>1</v>
      </c>
      <c r="E52" s="75">
        <v>0</v>
      </c>
      <c r="F52" s="75">
        <v>4</v>
      </c>
      <c r="G52" s="75">
        <v>4</v>
      </c>
      <c r="H52" s="75">
        <v>1991</v>
      </c>
      <c r="I52" s="75">
        <v>10</v>
      </c>
      <c r="J52" s="75">
        <v>28</v>
      </c>
      <c r="K52" s="75">
        <v>282</v>
      </c>
      <c r="L52" s="75">
        <v>6</v>
      </c>
      <c r="M52" s="75">
        <v>236</v>
      </c>
      <c r="N52" s="75">
        <v>50</v>
      </c>
      <c r="O52" s="75">
        <v>25</v>
      </c>
      <c r="P52" s="75">
        <v>31</v>
      </c>
      <c r="Q52" s="75">
        <v>33</v>
      </c>
      <c r="R52" s="75">
        <v>42</v>
      </c>
      <c r="S52" s="75">
        <v>41</v>
      </c>
      <c r="T52" s="75">
        <v>99</v>
      </c>
      <c r="U52" s="75">
        <v>17</v>
      </c>
      <c r="V52" s="75">
        <v>42</v>
      </c>
      <c r="W52" s="75">
        <v>4</v>
      </c>
      <c r="X52" s="75">
        <v>239</v>
      </c>
      <c r="Y52" s="75">
        <v>273</v>
      </c>
      <c r="Z52" s="75">
        <v>11</v>
      </c>
      <c r="AA52" s="75">
        <v>135</v>
      </c>
      <c r="AB52" s="75">
        <v>42</v>
      </c>
      <c r="AC52" s="74">
        <v>80.399999999999991</v>
      </c>
      <c r="AD52" s="74">
        <v>53.6</v>
      </c>
      <c r="AE52" s="75">
        <v>84</v>
      </c>
      <c r="AF52" s="75">
        <v>13</v>
      </c>
      <c r="AG52" s="75">
        <v>52</v>
      </c>
      <c r="AH52" s="75">
        <v>242</v>
      </c>
      <c r="AI52" s="75">
        <v>164</v>
      </c>
      <c r="AJ52" s="75">
        <v>212</v>
      </c>
      <c r="AK52" s="75">
        <v>213</v>
      </c>
      <c r="AL52" s="75">
        <v>57</v>
      </c>
      <c r="AM52" s="75">
        <v>57</v>
      </c>
      <c r="AN52" s="75">
        <v>35</v>
      </c>
      <c r="AO52" s="75">
        <v>63</v>
      </c>
      <c r="AP52" s="74">
        <v>401.33333333333331</v>
      </c>
      <c r="AQ52" s="74">
        <v>200.66666666666666</v>
      </c>
      <c r="AR52" s="75">
        <v>44</v>
      </c>
      <c r="AS52" s="75">
        <v>1437</v>
      </c>
      <c r="AT52" s="75">
        <v>3415</v>
      </c>
      <c r="AU52" s="75">
        <v>205</v>
      </c>
      <c r="AV52" s="75">
        <v>83</v>
      </c>
      <c r="AW52" s="75">
        <v>11</v>
      </c>
      <c r="AX52" s="75">
        <v>642</v>
      </c>
      <c r="AY52" s="75">
        <v>72</v>
      </c>
      <c r="AZ52" s="75">
        <v>53</v>
      </c>
      <c r="BA52" s="75">
        <v>20</v>
      </c>
      <c r="BB52" s="75">
        <v>162</v>
      </c>
      <c r="BC52" s="75">
        <v>207</v>
      </c>
      <c r="BD52" s="75">
        <v>676</v>
      </c>
      <c r="BE52" s="75">
        <v>2898</v>
      </c>
      <c r="BF52" s="75">
        <v>62</v>
      </c>
      <c r="BG52" s="75">
        <v>944</v>
      </c>
      <c r="BH52" s="75">
        <v>340</v>
      </c>
      <c r="BI52" s="75">
        <v>555</v>
      </c>
      <c r="BJ52" s="75">
        <v>91</v>
      </c>
      <c r="BK52" s="75">
        <v>323</v>
      </c>
      <c r="BL52" s="75">
        <v>25</v>
      </c>
      <c r="BM52" s="75">
        <v>1247</v>
      </c>
      <c r="BN52" s="75">
        <v>352</v>
      </c>
      <c r="BO52" s="75">
        <v>2076</v>
      </c>
      <c r="BP52" s="75">
        <v>462</v>
      </c>
      <c r="BQ52" s="75">
        <v>0</v>
      </c>
      <c r="BR52" s="75">
        <v>92</v>
      </c>
      <c r="BS52" s="75">
        <v>8775</v>
      </c>
      <c r="BT52" s="75">
        <v>0</v>
      </c>
      <c r="BU52" s="88">
        <v>30843</v>
      </c>
    </row>
    <row r="53" spans="1:73" ht="8.25" customHeight="1" x14ac:dyDescent="0.25">
      <c r="A53" s="60">
        <v>5280</v>
      </c>
      <c r="B53" s="61" t="str">
        <f>IFERROR(INDEX(SCNtoISIC!$F:$F,MATCH($A53,SCNtoISIC!$C:$C,0)),0)</f>
        <v>ISIC 49T53</v>
      </c>
      <c r="C53" s="43" t="s">
        <v>260</v>
      </c>
      <c r="D53" s="75">
        <v>898</v>
      </c>
      <c r="E53" s="75">
        <v>53</v>
      </c>
      <c r="F53" s="75">
        <v>224</v>
      </c>
      <c r="G53" s="75">
        <v>29</v>
      </c>
      <c r="H53" s="75">
        <v>4036</v>
      </c>
      <c r="I53" s="75">
        <v>2590</v>
      </c>
      <c r="J53" s="75">
        <v>617</v>
      </c>
      <c r="K53" s="75">
        <v>3095</v>
      </c>
      <c r="L53" s="75">
        <v>1845</v>
      </c>
      <c r="M53" s="75">
        <v>3876</v>
      </c>
      <c r="N53" s="75">
        <v>2301</v>
      </c>
      <c r="O53" s="75">
        <v>34</v>
      </c>
      <c r="P53" s="75">
        <v>184</v>
      </c>
      <c r="Q53" s="75">
        <v>117</v>
      </c>
      <c r="R53" s="75">
        <v>181</v>
      </c>
      <c r="S53" s="75">
        <v>236</v>
      </c>
      <c r="T53" s="75">
        <v>1245</v>
      </c>
      <c r="U53" s="75">
        <v>206</v>
      </c>
      <c r="V53" s="75">
        <v>820</v>
      </c>
      <c r="W53" s="75">
        <v>886</v>
      </c>
      <c r="X53" s="75">
        <v>1044</v>
      </c>
      <c r="Y53" s="75">
        <v>810</v>
      </c>
      <c r="Z53" s="75">
        <v>438</v>
      </c>
      <c r="AA53" s="75">
        <v>716</v>
      </c>
      <c r="AB53" s="75">
        <v>264</v>
      </c>
      <c r="AC53" s="74">
        <v>227.39999999999998</v>
      </c>
      <c r="AD53" s="74">
        <v>151.6</v>
      </c>
      <c r="AE53" s="75">
        <v>2784</v>
      </c>
      <c r="AF53" s="75">
        <v>150</v>
      </c>
      <c r="AG53" s="75">
        <v>1035</v>
      </c>
      <c r="AH53" s="75">
        <v>825</v>
      </c>
      <c r="AI53" s="75">
        <v>1015</v>
      </c>
      <c r="AJ53" s="75">
        <v>381</v>
      </c>
      <c r="AK53" s="75">
        <v>3952</v>
      </c>
      <c r="AL53" s="75">
        <v>629</v>
      </c>
      <c r="AM53" s="75">
        <v>667</v>
      </c>
      <c r="AN53" s="75">
        <v>385</v>
      </c>
      <c r="AO53" s="75">
        <v>253</v>
      </c>
      <c r="AP53" s="74">
        <v>471.33333333333331</v>
      </c>
      <c r="AQ53" s="74">
        <v>235.66666666666666</v>
      </c>
      <c r="AR53" s="75">
        <v>23</v>
      </c>
      <c r="AS53" s="75">
        <v>702</v>
      </c>
      <c r="AT53" s="75">
        <v>16630</v>
      </c>
      <c r="AU53" s="75">
        <v>7994</v>
      </c>
      <c r="AV53" s="75">
        <v>2923</v>
      </c>
      <c r="AW53" s="75">
        <v>4660</v>
      </c>
      <c r="AX53" s="75">
        <v>5203</v>
      </c>
      <c r="AY53" s="75">
        <v>59</v>
      </c>
      <c r="AZ53" s="75">
        <v>231</v>
      </c>
      <c r="BA53" s="75">
        <v>80</v>
      </c>
      <c r="BB53" s="75">
        <v>83</v>
      </c>
      <c r="BC53" s="75">
        <v>629</v>
      </c>
      <c r="BD53" s="75">
        <v>144</v>
      </c>
      <c r="BE53" s="75">
        <v>4999</v>
      </c>
      <c r="BF53" s="75">
        <v>206</v>
      </c>
      <c r="BG53" s="75">
        <v>588</v>
      </c>
      <c r="BH53" s="75">
        <v>246</v>
      </c>
      <c r="BI53" s="75">
        <v>263</v>
      </c>
      <c r="BJ53" s="75">
        <v>215</v>
      </c>
      <c r="BK53" s="75">
        <v>682</v>
      </c>
      <c r="BL53" s="75">
        <v>71</v>
      </c>
      <c r="BM53" s="75">
        <v>3574</v>
      </c>
      <c r="BN53" s="75">
        <v>316</v>
      </c>
      <c r="BO53" s="75">
        <v>427</v>
      </c>
      <c r="BP53" s="75">
        <v>479</v>
      </c>
      <c r="BQ53" s="75">
        <v>267</v>
      </c>
      <c r="BR53" s="75">
        <v>57</v>
      </c>
      <c r="BS53" s="75">
        <v>1525</v>
      </c>
      <c r="BT53" s="75">
        <v>0</v>
      </c>
      <c r="BU53" s="88">
        <v>93183</v>
      </c>
    </row>
    <row r="54" spans="1:73" ht="8.25" customHeight="1" x14ac:dyDescent="0.25">
      <c r="A54" s="60">
        <v>5500</v>
      </c>
      <c r="B54" s="61" t="str">
        <f>IFERROR(INDEX(SCNtoISIC!$F:$F,MATCH($A54,SCNtoISIC!$C:$C,0)),0)</f>
        <v>ISIC 55T56</v>
      </c>
      <c r="C54" s="43" t="s">
        <v>261</v>
      </c>
      <c r="D54" s="75">
        <v>4</v>
      </c>
      <c r="E54" s="75">
        <v>1</v>
      </c>
      <c r="F54" s="75">
        <v>4</v>
      </c>
      <c r="G54" s="75">
        <v>12</v>
      </c>
      <c r="H54" s="75">
        <v>352</v>
      </c>
      <c r="I54" s="75">
        <v>81</v>
      </c>
      <c r="J54" s="75">
        <v>25</v>
      </c>
      <c r="K54" s="75">
        <v>387</v>
      </c>
      <c r="L54" s="75">
        <v>37</v>
      </c>
      <c r="M54" s="75">
        <v>377</v>
      </c>
      <c r="N54" s="75">
        <v>74</v>
      </c>
      <c r="O54" s="75">
        <v>36</v>
      </c>
      <c r="P54" s="75">
        <v>36</v>
      </c>
      <c r="Q54" s="75">
        <v>33</v>
      </c>
      <c r="R54" s="75">
        <v>40</v>
      </c>
      <c r="S54" s="75">
        <v>11</v>
      </c>
      <c r="T54" s="75">
        <v>110</v>
      </c>
      <c r="U54" s="75">
        <v>13</v>
      </c>
      <c r="V54" s="75">
        <v>41</v>
      </c>
      <c r="W54" s="75">
        <v>19</v>
      </c>
      <c r="X54" s="75">
        <v>166</v>
      </c>
      <c r="Y54" s="75">
        <v>187</v>
      </c>
      <c r="Z54" s="75">
        <v>49</v>
      </c>
      <c r="AA54" s="75">
        <v>276</v>
      </c>
      <c r="AB54" s="75">
        <v>130</v>
      </c>
      <c r="AC54" s="74">
        <v>69</v>
      </c>
      <c r="AD54" s="74">
        <v>46</v>
      </c>
      <c r="AE54" s="75">
        <v>228</v>
      </c>
      <c r="AF54" s="75">
        <v>59</v>
      </c>
      <c r="AG54" s="75">
        <v>223</v>
      </c>
      <c r="AH54" s="75">
        <v>206</v>
      </c>
      <c r="AI54" s="75">
        <v>172</v>
      </c>
      <c r="AJ54" s="75">
        <v>416</v>
      </c>
      <c r="AK54" s="75">
        <v>146</v>
      </c>
      <c r="AL54" s="75">
        <v>103</v>
      </c>
      <c r="AM54" s="75">
        <v>108</v>
      </c>
      <c r="AN54" s="75">
        <v>155</v>
      </c>
      <c r="AO54" s="75">
        <v>99</v>
      </c>
      <c r="AP54" s="74">
        <v>214.66666666666666</v>
      </c>
      <c r="AQ54" s="74">
        <v>107.33333333333333</v>
      </c>
      <c r="AR54" s="75">
        <v>18</v>
      </c>
      <c r="AS54" s="75">
        <v>1713</v>
      </c>
      <c r="AT54" s="75">
        <v>4307</v>
      </c>
      <c r="AU54" s="75">
        <v>252</v>
      </c>
      <c r="AV54" s="75">
        <v>7</v>
      </c>
      <c r="AW54" s="75">
        <v>105</v>
      </c>
      <c r="AX54" s="75">
        <v>266</v>
      </c>
      <c r="AY54" s="75">
        <v>0</v>
      </c>
      <c r="AZ54" s="75">
        <v>39</v>
      </c>
      <c r="BA54" s="75">
        <v>115</v>
      </c>
      <c r="BB54" s="75">
        <v>194</v>
      </c>
      <c r="BC54" s="75">
        <v>144</v>
      </c>
      <c r="BD54" s="75">
        <v>635</v>
      </c>
      <c r="BE54" s="75">
        <v>1526</v>
      </c>
      <c r="BF54" s="75">
        <v>72</v>
      </c>
      <c r="BG54" s="75">
        <v>419</v>
      </c>
      <c r="BH54" s="75">
        <v>403</v>
      </c>
      <c r="BI54" s="75">
        <v>186</v>
      </c>
      <c r="BJ54" s="75">
        <v>193</v>
      </c>
      <c r="BK54" s="75">
        <v>189</v>
      </c>
      <c r="BL54" s="75">
        <v>59</v>
      </c>
      <c r="BM54" s="75">
        <v>2947</v>
      </c>
      <c r="BN54" s="75">
        <v>346</v>
      </c>
      <c r="BO54" s="75">
        <v>458</v>
      </c>
      <c r="BP54" s="75">
        <v>470</v>
      </c>
      <c r="BQ54" s="75">
        <v>0</v>
      </c>
      <c r="BR54" s="75">
        <v>188</v>
      </c>
      <c r="BS54" s="75">
        <v>8830</v>
      </c>
      <c r="BT54" s="75">
        <v>0</v>
      </c>
      <c r="BU54" s="88">
        <v>28934</v>
      </c>
    </row>
    <row r="55" spans="1:73" ht="8.25" customHeight="1" x14ac:dyDescent="0.25">
      <c r="A55" s="60">
        <v>5600</v>
      </c>
      <c r="B55" s="61" t="str">
        <f>IFERROR(INDEX(SCNtoISIC!$F:$F,MATCH($A55,SCNtoISIC!$C:$C,0)),0)</f>
        <v>ISIC 55T56</v>
      </c>
      <c r="C55" s="43" t="s">
        <v>262</v>
      </c>
      <c r="D55" s="75">
        <v>1</v>
      </c>
      <c r="E55" s="75">
        <v>0</v>
      </c>
      <c r="F55" s="75">
        <v>2</v>
      </c>
      <c r="G55" s="75">
        <v>1</v>
      </c>
      <c r="H55" s="75">
        <v>193</v>
      </c>
      <c r="I55" s="75">
        <v>0</v>
      </c>
      <c r="J55" s="75">
        <v>9</v>
      </c>
      <c r="K55" s="75">
        <v>2</v>
      </c>
      <c r="L55" s="75">
        <v>0</v>
      </c>
      <c r="M55" s="75">
        <v>123</v>
      </c>
      <c r="N55" s="75">
        <v>1</v>
      </c>
      <c r="O55" s="75">
        <v>0</v>
      </c>
      <c r="P55" s="75">
        <v>9</v>
      </c>
      <c r="Q55" s="75">
        <v>2</v>
      </c>
      <c r="R55" s="75">
        <v>0</v>
      </c>
      <c r="S55" s="75">
        <v>0</v>
      </c>
      <c r="T55" s="75">
        <v>4</v>
      </c>
      <c r="U55" s="75">
        <v>12</v>
      </c>
      <c r="V55" s="75">
        <v>0</v>
      </c>
      <c r="W55" s="75">
        <v>1</v>
      </c>
      <c r="X55" s="75">
        <v>82</v>
      </c>
      <c r="Y55" s="75">
        <v>106</v>
      </c>
      <c r="Z55" s="75">
        <v>1</v>
      </c>
      <c r="AA55" s="75">
        <v>261</v>
      </c>
      <c r="AB55" s="75">
        <v>11</v>
      </c>
      <c r="AC55" s="74">
        <v>0</v>
      </c>
      <c r="AD55" s="74">
        <v>0</v>
      </c>
      <c r="AE55" s="75">
        <v>26</v>
      </c>
      <c r="AF55" s="75">
        <v>51</v>
      </c>
      <c r="AG55" s="75">
        <v>27</v>
      </c>
      <c r="AH55" s="75">
        <v>1</v>
      </c>
      <c r="AI55" s="75">
        <v>0</v>
      </c>
      <c r="AJ55" s="75">
        <v>83</v>
      </c>
      <c r="AK55" s="75">
        <v>352</v>
      </c>
      <c r="AL55" s="75">
        <v>9</v>
      </c>
      <c r="AM55" s="75">
        <v>0</v>
      </c>
      <c r="AN55" s="75">
        <v>0</v>
      </c>
      <c r="AO55" s="75">
        <v>84</v>
      </c>
      <c r="AP55" s="74">
        <v>188</v>
      </c>
      <c r="AQ55" s="74">
        <v>94</v>
      </c>
      <c r="AR55" s="75">
        <v>1</v>
      </c>
      <c r="AS55" s="75">
        <v>0</v>
      </c>
      <c r="AT55" s="75">
        <v>687</v>
      </c>
      <c r="AU55" s="75">
        <v>9</v>
      </c>
      <c r="AV55" s="75">
        <v>0</v>
      </c>
      <c r="AW55" s="75">
        <v>1037</v>
      </c>
      <c r="AX55" s="75">
        <v>25</v>
      </c>
      <c r="AY55" s="75">
        <v>227</v>
      </c>
      <c r="AZ55" s="75">
        <v>0</v>
      </c>
      <c r="BA55" s="75">
        <v>0</v>
      </c>
      <c r="BB55" s="75">
        <v>690</v>
      </c>
      <c r="BC55" s="75">
        <v>54</v>
      </c>
      <c r="BD55" s="75">
        <v>9</v>
      </c>
      <c r="BE55" s="75">
        <v>3301</v>
      </c>
      <c r="BF55" s="75">
        <v>67</v>
      </c>
      <c r="BG55" s="75">
        <v>1461</v>
      </c>
      <c r="BH55" s="75">
        <v>1</v>
      </c>
      <c r="BI55" s="75">
        <v>218</v>
      </c>
      <c r="BJ55" s="75">
        <v>0</v>
      </c>
      <c r="BK55" s="75">
        <v>1348</v>
      </c>
      <c r="BL55" s="75">
        <v>4</v>
      </c>
      <c r="BM55" s="75">
        <v>9730</v>
      </c>
      <c r="BN55" s="75">
        <v>1740</v>
      </c>
      <c r="BO55" s="75">
        <v>214</v>
      </c>
      <c r="BP55" s="75">
        <v>5221</v>
      </c>
      <c r="BQ55" s="75">
        <v>3592</v>
      </c>
      <c r="BR55" s="75">
        <v>37</v>
      </c>
      <c r="BS55" s="75">
        <v>9484</v>
      </c>
      <c r="BT55" s="75">
        <v>0</v>
      </c>
      <c r="BU55" s="88">
        <v>40893</v>
      </c>
    </row>
    <row r="56" spans="1:73" ht="8.25" customHeight="1" x14ac:dyDescent="0.25">
      <c r="A56" s="60">
        <v>5800</v>
      </c>
      <c r="B56" s="61" t="str">
        <f>IFERROR(INDEX(SCNtoISIC!$F:$F,MATCH($A56,SCNtoISIC!$C:$C,0)),0)</f>
        <v>ISIC 58T60</v>
      </c>
      <c r="C56" s="43" t="s">
        <v>263</v>
      </c>
      <c r="D56" s="75">
        <v>0</v>
      </c>
      <c r="E56" s="75">
        <v>0</v>
      </c>
      <c r="F56" s="75">
        <v>0</v>
      </c>
      <c r="G56" s="75">
        <v>0</v>
      </c>
      <c r="H56" s="75">
        <v>0</v>
      </c>
      <c r="I56" s="75">
        <v>0</v>
      </c>
      <c r="J56" s="75">
        <v>0</v>
      </c>
      <c r="K56" s="75">
        <v>0</v>
      </c>
      <c r="L56" s="75">
        <v>0</v>
      </c>
      <c r="M56" s="75">
        <v>0</v>
      </c>
      <c r="N56" s="75">
        <v>0</v>
      </c>
      <c r="O56" s="75">
        <v>0</v>
      </c>
      <c r="P56" s="75">
        <v>0</v>
      </c>
      <c r="Q56" s="75">
        <v>0</v>
      </c>
      <c r="R56" s="75">
        <v>0</v>
      </c>
      <c r="S56" s="75">
        <v>0</v>
      </c>
      <c r="T56" s="75">
        <v>0</v>
      </c>
      <c r="U56" s="75">
        <v>0</v>
      </c>
      <c r="V56" s="75">
        <v>0</v>
      </c>
      <c r="W56" s="75">
        <v>0</v>
      </c>
      <c r="X56" s="75">
        <v>180</v>
      </c>
      <c r="Y56" s="75">
        <v>0</v>
      </c>
      <c r="Z56" s="75">
        <v>0</v>
      </c>
      <c r="AA56" s="75">
        <v>0</v>
      </c>
      <c r="AB56" s="75">
        <v>0</v>
      </c>
      <c r="AC56" s="74">
        <v>0</v>
      </c>
      <c r="AD56" s="74">
        <v>0</v>
      </c>
      <c r="AE56" s="75">
        <v>0</v>
      </c>
      <c r="AF56" s="75">
        <v>0</v>
      </c>
      <c r="AG56" s="75">
        <v>0</v>
      </c>
      <c r="AH56" s="75">
        <v>0</v>
      </c>
      <c r="AI56" s="75">
        <v>0</v>
      </c>
      <c r="AJ56" s="75">
        <v>0</v>
      </c>
      <c r="AK56" s="75">
        <v>0</v>
      </c>
      <c r="AL56" s="75">
        <v>3</v>
      </c>
      <c r="AM56" s="75">
        <v>0</v>
      </c>
      <c r="AN56" s="75">
        <v>0</v>
      </c>
      <c r="AO56" s="75">
        <v>19</v>
      </c>
      <c r="AP56" s="74">
        <v>98.666666666666657</v>
      </c>
      <c r="AQ56" s="74">
        <v>49.333333333333336</v>
      </c>
      <c r="AR56" s="75">
        <v>7</v>
      </c>
      <c r="AS56" s="75">
        <v>0</v>
      </c>
      <c r="AT56" s="75">
        <v>303</v>
      </c>
      <c r="AU56" s="75">
        <v>0</v>
      </c>
      <c r="AV56" s="75">
        <v>0</v>
      </c>
      <c r="AW56" s="75">
        <v>0</v>
      </c>
      <c r="AX56" s="75">
        <v>0</v>
      </c>
      <c r="AY56" s="75">
        <v>75</v>
      </c>
      <c r="AZ56" s="75">
        <v>0</v>
      </c>
      <c r="BA56" s="75">
        <v>25</v>
      </c>
      <c r="BB56" s="75">
        <v>3</v>
      </c>
      <c r="BC56" s="75">
        <v>167</v>
      </c>
      <c r="BD56" s="75">
        <v>1</v>
      </c>
      <c r="BE56" s="75">
        <v>2196</v>
      </c>
      <c r="BF56" s="75">
        <v>55</v>
      </c>
      <c r="BG56" s="75">
        <v>388</v>
      </c>
      <c r="BH56" s="75">
        <v>167</v>
      </c>
      <c r="BI56" s="75">
        <v>3295</v>
      </c>
      <c r="BJ56" s="75">
        <v>25</v>
      </c>
      <c r="BK56" s="75">
        <v>4</v>
      </c>
      <c r="BL56" s="75">
        <v>0</v>
      </c>
      <c r="BM56" s="75">
        <v>878</v>
      </c>
      <c r="BN56" s="75">
        <v>3520</v>
      </c>
      <c r="BO56" s="75">
        <v>2193</v>
      </c>
      <c r="BP56" s="75">
        <v>37</v>
      </c>
      <c r="BQ56" s="75">
        <v>181</v>
      </c>
      <c r="BR56" s="75">
        <v>0</v>
      </c>
      <c r="BS56" s="75">
        <v>221</v>
      </c>
      <c r="BT56" s="75">
        <v>0</v>
      </c>
      <c r="BU56" s="88">
        <v>14091</v>
      </c>
    </row>
    <row r="57" spans="1:73" ht="8.25" customHeight="1" x14ac:dyDescent="0.25">
      <c r="A57" s="60">
        <v>5980</v>
      </c>
      <c r="B57" s="61" t="str">
        <f>IFERROR(INDEX(SCNtoISIC!$F:$F,MATCH($A57,SCNtoISIC!$C:$C,0)),0)</f>
        <v>ISIC 58T60</v>
      </c>
      <c r="C57" s="62" t="s">
        <v>264</v>
      </c>
      <c r="D57" s="73">
        <v>0</v>
      </c>
      <c r="E57" s="73">
        <v>0</v>
      </c>
      <c r="F57" s="73">
        <v>0</v>
      </c>
      <c r="G57" s="73">
        <v>0</v>
      </c>
      <c r="H57" s="73">
        <v>0</v>
      </c>
      <c r="I57" s="73">
        <v>0</v>
      </c>
      <c r="J57" s="73">
        <v>0</v>
      </c>
      <c r="K57" s="73">
        <v>0</v>
      </c>
      <c r="L57" s="73">
        <v>0</v>
      </c>
      <c r="M57" s="73">
        <v>0</v>
      </c>
      <c r="N57" s="73">
        <v>0</v>
      </c>
      <c r="O57" s="73">
        <v>0</v>
      </c>
      <c r="P57" s="73">
        <v>0</v>
      </c>
      <c r="Q57" s="73">
        <v>0</v>
      </c>
      <c r="R57" s="73">
        <v>0</v>
      </c>
      <c r="S57" s="73">
        <v>0</v>
      </c>
      <c r="T57" s="73">
        <v>0</v>
      </c>
      <c r="U57" s="73">
        <v>0</v>
      </c>
      <c r="V57" s="73">
        <v>0</v>
      </c>
      <c r="W57" s="73">
        <v>0</v>
      </c>
      <c r="X57" s="73">
        <v>0</v>
      </c>
      <c r="Y57" s="73">
        <v>0</v>
      </c>
      <c r="Z57" s="73">
        <v>0</v>
      </c>
      <c r="AA57" s="73">
        <v>0</v>
      </c>
      <c r="AB57" s="73">
        <v>0</v>
      </c>
      <c r="AC57" s="74">
        <v>0</v>
      </c>
      <c r="AD57" s="74">
        <v>0</v>
      </c>
      <c r="AE57" s="73">
        <v>0</v>
      </c>
      <c r="AF57" s="73">
        <v>0</v>
      </c>
      <c r="AG57" s="73">
        <v>0</v>
      </c>
      <c r="AH57" s="73">
        <v>0</v>
      </c>
      <c r="AI57" s="73">
        <v>0</v>
      </c>
      <c r="AJ57" s="73">
        <v>0</v>
      </c>
      <c r="AK57" s="73">
        <v>0</v>
      </c>
      <c r="AL57" s="73">
        <v>0</v>
      </c>
      <c r="AM57" s="73">
        <v>0</v>
      </c>
      <c r="AN57" s="73">
        <v>0</v>
      </c>
      <c r="AO57" s="73">
        <v>0</v>
      </c>
      <c r="AP57" s="74">
        <v>0</v>
      </c>
      <c r="AQ57" s="74">
        <v>0</v>
      </c>
      <c r="AR57" s="73">
        <v>0</v>
      </c>
      <c r="AS57" s="73">
        <v>0</v>
      </c>
      <c r="AT57" s="73">
        <v>0</v>
      </c>
      <c r="AU57" s="73">
        <v>1</v>
      </c>
      <c r="AV57" s="73">
        <v>0</v>
      </c>
      <c r="AW57" s="73">
        <v>0</v>
      </c>
      <c r="AX57" s="73">
        <v>0</v>
      </c>
      <c r="AY57" s="73">
        <v>4</v>
      </c>
      <c r="AZ57" s="73">
        <v>0</v>
      </c>
      <c r="BA57" s="73">
        <v>13</v>
      </c>
      <c r="BB57" s="73">
        <v>5506</v>
      </c>
      <c r="BC57" s="73">
        <v>5445</v>
      </c>
      <c r="BD57" s="73">
        <v>1</v>
      </c>
      <c r="BE57" s="73">
        <v>2</v>
      </c>
      <c r="BF57" s="73">
        <v>0</v>
      </c>
      <c r="BG57" s="73">
        <v>0</v>
      </c>
      <c r="BH57" s="73">
        <v>0</v>
      </c>
      <c r="BI57" s="73">
        <v>34099</v>
      </c>
      <c r="BJ57" s="73">
        <v>0</v>
      </c>
      <c r="BK57" s="73">
        <v>20</v>
      </c>
      <c r="BL57" s="73">
        <v>3</v>
      </c>
      <c r="BM57" s="73">
        <v>0</v>
      </c>
      <c r="BN57" s="73">
        <v>0</v>
      </c>
      <c r="BO57" s="73">
        <v>0</v>
      </c>
      <c r="BP57" s="73">
        <v>0</v>
      </c>
      <c r="BQ57" s="73">
        <v>0</v>
      </c>
      <c r="BR57" s="73">
        <v>109</v>
      </c>
      <c r="BS57" s="73">
        <v>0</v>
      </c>
      <c r="BT57" s="73">
        <v>0</v>
      </c>
      <c r="BU57" s="87">
        <v>45203</v>
      </c>
    </row>
    <row r="58" spans="1:73" ht="8.25" customHeight="1" x14ac:dyDescent="0.25">
      <c r="A58" s="60">
        <v>6100</v>
      </c>
      <c r="B58" s="61" t="str">
        <f>IFERROR(INDEX(SCNtoISIC!$F:$F,MATCH($A58,SCNtoISIC!$C:$C,0)),0)</f>
        <v>ISIC 61</v>
      </c>
      <c r="C58" s="62" t="s">
        <v>265</v>
      </c>
      <c r="D58" s="73">
        <v>6</v>
      </c>
      <c r="E58" s="73">
        <v>3</v>
      </c>
      <c r="F58" s="73">
        <v>7</v>
      </c>
      <c r="G58" s="73">
        <v>29</v>
      </c>
      <c r="H58" s="73">
        <v>651</v>
      </c>
      <c r="I58" s="73">
        <v>69</v>
      </c>
      <c r="J58" s="73">
        <v>29</v>
      </c>
      <c r="K58" s="73">
        <v>687</v>
      </c>
      <c r="L58" s="73">
        <v>158</v>
      </c>
      <c r="M58" s="73">
        <v>1271</v>
      </c>
      <c r="N58" s="73">
        <v>378</v>
      </c>
      <c r="O58" s="73">
        <v>16</v>
      </c>
      <c r="P58" s="73">
        <v>208</v>
      </c>
      <c r="Q58" s="73">
        <v>565</v>
      </c>
      <c r="R58" s="73">
        <v>169</v>
      </c>
      <c r="S58" s="73">
        <v>83</v>
      </c>
      <c r="T58" s="73">
        <v>350</v>
      </c>
      <c r="U58" s="73">
        <v>328</v>
      </c>
      <c r="V58" s="73">
        <v>207</v>
      </c>
      <c r="W58" s="73">
        <v>134</v>
      </c>
      <c r="X58" s="73">
        <v>258</v>
      </c>
      <c r="Y58" s="73">
        <v>250</v>
      </c>
      <c r="Z58" s="73">
        <v>29</v>
      </c>
      <c r="AA58" s="73">
        <v>240</v>
      </c>
      <c r="AB58" s="73">
        <v>299</v>
      </c>
      <c r="AC58" s="74">
        <v>288.59999999999997</v>
      </c>
      <c r="AD58" s="74">
        <v>192.4</v>
      </c>
      <c r="AE58" s="73">
        <v>172</v>
      </c>
      <c r="AF58" s="73">
        <v>65</v>
      </c>
      <c r="AG58" s="73">
        <v>390</v>
      </c>
      <c r="AH58" s="73">
        <v>813</v>
      </c>
      <c r="AI58" s="73">
        <v>443</v>
      </c>
      <c r="AJ58" s="73">
        <v>470</v>
      </c>
      <c r="AK58" s="73">
        <v>1168</v>
      </c>
      <c r="AL58" s="73">
        <v>1035</v>
      </c>
      <c r="AM58" s="73">
        <v>240</v>
      </c>
      <c r="AN58" s="73">
        <v>464</v>
      </c>
      <c r="AO58" s="73">
        <v>123</v>
      </c>
      <c r="AP58" s="74">
        <v>324.66666666666663</v>
      </c>
      <c r="AQ58" s="74">
        <v>162.33333333333334</v>
      </c>
      <c r="AR58" s="73">
        <v>161</v>
      </c>
      <c r="AS58" s="73">
        <v>1274</v>
      </c>
      <c r="AT58" s="73">
        <v>7836</v>
      </c>
      <c r="AU58" s="73">
        <v>859</v>
      </c>
      <c r="AV58" s="73">
        <v>32</v>
      </c>
      <c r="AW58" s="73">
        <v>73</v>
      </c>
      <c r="AX58" s="73">
        <v>790</v>
      </c>
      <c r="AY58" s="73">
        <v>237</v>
      </c>
      <c r="AZ58" s="73">
        <v>634</v>
      </c>
      <c r="BA58" s="73">
        <v>153</v>
      </c>
      <c r="BB58" s="73">
        <v>329</v>
      </c>
      <c r="BC58" s="73">
        <v>23608</v>
      </c>
      <c r="BD58" s="73">
        <v>1457</v>
      </c>
      <c r="BE58" s="73">
        <v>9925</v>
      </c>
      <c r="BF58" s="73">
        <v>606</v>
      </c>
      <c r="BG58" s="73">
        <v>2699</v>
      </c>
      <c r="BH58" s="73">
        <v>406</v>
      </c>
      <c r="BI58" s="73">
        <v>2628</v>
      </c>
      <c r="BJ58" s="73">
        <v>125</v>
      </c>
      <c r="BK58" s="73">
        <v>1607</v>
      </c>
      <c r="BL58" s="73">
        <v>281</v>
      </c>
      <c r="BM58" s="73">
        <v>5556</v>
      </c>
      <c r="BN58" s="73">
        <v>1090</v>
      </c>
      <c r="BO58" s="73">
        <v>1315</v>
      </c>
      <c r="BP58" s="73">
        <v>551</v>
      </c>
      <c r="BQ58" s="73">
        <v>1094</v>
      </c>
      <c r="BR58" s="73">
        <v>254</v>
      </c>
      <c r="BS58" s="73">
        <v>1691</v>
      </c>
      <c r="BT58" s="73">
        <v>0</v>
      </c>
      <c r="BU58" s="87">
        <v>80046</v>
      </c>
    </row>
    <row r="59" spans="1:73" ht="8.25" customHeight="1" x14ac:dyDescent="0.25">
      <c r="A59" s="60">
        <v>6280</v>
      </c>
      <c r="B59" s="61" t="str">
        <f>IFERROR(INDEX(SCNtoISIC!$F:$F,MATCH($A59,SCNtoISIC!$C:$C,0)),0)</f>
        <v>ISIC 62T63</v>
      </c>
      <c r="C59" s="62" t="s">
        <v>266</v>
      </c>
      <c r="D59" s="73">
        <v>16</v>
      </c>
      <c r="E59" s="73">
        <v>9</v>
      </c>
      <c r="F59" s="73">
        <v>1</v>
      </c>
      <c r="G59" s="73">
        <v>1</v>
      </c>
      <c r="H59" s="73">
        <v>60</v>
      </c>
      <c r="I59" s="73">
        <v>176</v>
      </c>
      <c r="J59" s="73">
        <v>31</v>
      </c>
      <c r="K59" s="73">
        <v>438</v>
      </c>
      <c r="L59" s="73">
        <v>10</v>
      </c>
      <c r="M59" s="73">
        <v>749</v>
      </c>
      <c r="N59" s="73">
        <v>67</v>
      </c>
      <c r="O59" s="73">
        <v>30</v>
      </c>
      <c r="P59" s="73">
        <v>37</v>
      </c>
      <c r="Q59" s="73">
        <v>48</v>
      </c>
      <c r="R59" s="73">
        <v>12</v>
      </c>
      <c r="S59" s="73">
        <v>10</v>
      </c>
      <c r="T59" s="73">
        <v>153</v>
      </c>
      <c r="U59" s="73">
        <v>3</v>
      </c>
      <c r="V59" s="73">
        <v>40</v>
      </c>
      <c r="W59" s="73">
        <v>2</v>
      </c>
      <c r="X59" s="73">
        <v>299</v>
      </c>
      <c r="Y59" s="73">
        <v>206</v>
      </c>
      <c r="Z59" s="73">
        <v>19</v>
      </c>
      <c r="AA59" s="73">
        <v>364</v>
      </c>
      <c r="AB59" s="73">
        <v>122</v>
      </c>
      <c r="AC59" s="74">
        <v>54.6</v>
      </c>
      <c r="AD59" s="74">
        <v>36.4</v>
      </c>
      <c r="AE59" s="73">
        <v>156</v>
      </c>
      <c r="AF59" s="73">
        <v>23</v>
      </c>
      <c r="AG59" s="73">
        <v>101</v>
      </c>
      <c r="AH59" s="73">
        <v>201</v>
      </c>
      <c r="AI59" s="73">
        <v>321</v>
      </c>
      <c r="AJ59" s="73">
        <v>172</v>
      </c>
      <c r="AK59" s="73">
        <v>685</v>
      </c>
      <c r="AL59" s="73">
        <v>95</v>
      </c>
      <c r="AM59" s="73">
        <v>73</v>
      </c>
      <c r="AN59" s="73">
        <v>118</v>
      </c>
      <c r="AO59" s="73">
        <v>78</v>
      </c>
      <c r="AP59" s="74">
        <v>905.33333333333326</v>
      </c>
      <c r="AQ59" s="74">
        <v>452.66666666666669</v>
      </c>
      <c r="AR59" s="73">
        <v>297</v>
      </c>
      <c r="AS59" s="73">
        <v>468</v>
      </c>
      <c r="AT59" s="73">
        <v>8192</v>
      </c>
      <c r="AU59" s="73">
        <v>760</v>
      </c>
      <c r="AV59" s="73">
        <v>1</v>
      </c>
      <c r="AW59" s="73">
        <v>744</v>
      </c>
      <c r="AX59" s="73">
        <v>1110</v>
      </c>
      <c r="AY59" s="73">
        <v>66</v>
      </c>
      <c r="AZ59" s="73">
        <v>82</v>
      </c>
      <c r="BA59" s="73">
        <v>561</v>
      </c>
      <c r="BB59" s="73">
        <v>1032</v>
      </c>
      <c r="BC59" s="73">
        <v>2979</v>
      </c>
      <c r="BD59" s="73">
        <v>7858</v>
      </c>
      <c r="BE59" s="73">
        <v>17204</v>
      </c>
      <c r="BF59" s="73">
        <v>327</v>
      </c>
      <c r="BG59" s="73">
        <v>2494</v>
      </c>
      <c r="BH59" s="73">
        <v>36</v>
      </c>
      <c r="BI59" s="73">
        <v>4923</v>
      </c>
      <c r="BJ59" s="73">
        <v>355</v>
      </c>
      <c r="BK59" s="73">
        <v>780</v>
      </c>
      <c r="BL59" s="73">
        <v>165</v>
      </c>
      <c r="BM59" s="73">
        <v>9758</v>
      </c>
      <c r="BN59" s="73">
        <v>1459</v>
      </c>
      <c r="BO59" s="73">
        <v>363</v>
      </c>
      <c r="BP59" s="73">
        <v>2629</v>
      </c>
      <c r="BQ59" s="73">
        <v>0</v>
      </c>
      <c r="BR59" s="73">
        <v>163</v>
      </c>
      <c r="BS59" s="73">
        <v>1477</v>
      </c>
      <c r="BT59" s="73">
        <v>0</v>
      </c>
      <c r="BU59" s="87">
        <v>72658</v>
      </c>
    </row>
    <row r="60" spans="1:73" ht="8.25" customHeight="1" x14ac:dyDescent="0.25">
      <c r="A60" s="60">
        <v>6480</v>
      </c>
      <c r="B60" s="61" t="str">
        <f>IFERROR(INDEX(SCNtoISIC!$F:$F,MATCH($A60,SCNtoISIC!$C:$C,0)),0)</f>
        <v>ISIC 64T66</v>
      </c>
      <c r="C60" s="62" t="s">
        <v>267</v>
      </c>
      <c r="D60" s="73">
        <v>6307</v>
      </c>
      <c r="E60" s="73">
        <v>2452</v>
      </c>
      <c r="F60" s="73">
        <v>564</v>
      </c>
      <c r="G60" s="73">
        <v>721</v>
      </c>
      <c r="H60" s="73">
        <v>4044</v>
      </c>
      <c r="I60" s="73">
        <v>1843</v>
      </c>
      <c r="J60" s="73">
        <v>624</v>
      </c>
      <c r="K60" s="73">
        <v>5690</v>
      </c>
      <c r="L60" s="73">
        <v>1827</v>
      </c>
      <c r="M60" s="73">
        <v>5596</v>
      </c>
      <c r="N60" s="73">
        <v>1710</v>
      </c>
      <c r="O60" s="73">
        <v>374</v>
      </c>
      <c r="P60" s="73">
        <v>902</v>
      </c>
      <c r="Q60" s="73">
        <v>1234</v>
      </c>
      <c r="R60" s="73">
        <v>883</v>
      </c>
      <c r="S60" s="73">
        <v>581</v>
      </c>
      <c r="T60" s="73">
        <v>2379</v>
      </c>
      <c r="U60" s="73">
        <v>448</v>
      </c>
      <c r="V60" s="73">
        <v>3914</v>
      </c>
      <c r="W60" s="73">
        <v>1183</v>
      </c>
      <c r="X60" s="73">
        <v>4076</v>
      </c>
      <c r="Y60" s="73">
        <v>1539</v>
      </c>
      <c r="Z60" s="73">
        <v>902</v>
      </c>
      <c r="AA60" s="73">
        <v>1076</v>
      </c>
      <c r="AB60" s="73">
        <v>2053</v>
      </c>
      <c r="AC60" s="74">
        <v>1442.3999999999999</v>
      </c>
      <c r="AD60" s="74">
        <v>961.6</v>
      </c>
      <c r="AE60" s="73">
        <v>2817</v>
      </c>
      <c r="AF60" s="73">
        <v>1312</v>
      </c>
      <c r="AG60" s="73">
        <v>1965</v>
      </c>
      <c r="AH60" s="73">
        <v>1720</v>
      </c>
      <c r="AI60" s="73">
        <v>1588</v>
      </c>
      <c r="AJ60" s="73">
        <v>2595</v>
      </c>
      <c r="AK60" s="73">
        <v>3060</v>
      </c>
      <c r="AL60" s="73">
        <v>1266</v>
      </c>
      <c r="AM60" s="73">
        <v>1174</v>
      </c>
      <c r="AN60" s="73">
        <v>1219</v>
      </c>
      <c r="AO60" s="73">
        <v>761</v>
      </c>
      <c r="AP60" s="74">
        <v>4836.6666666666661</v>
      </c>
      <c r="AQ60" s="74">
        <v>2418.3333333333335</v>
      </c>
      <c r="AR60" s="73">
        <v>1481</v>
      </c>
      <c r="AS60" s="73">
        <v>11519</v>
      </c>
      <c r="AT60" s="73">
        <v>33387</v>
      </c>
      <c r="AU60" s="73">
        <v>9847</v>
      </c>
      <c r="AV60" s="73">
        <v>640</v>
      </c>
      <c r="AW60" s="73">
        <v>1390</v>
      </c>
      <c r="AX60" s="73">
        <v>3636</v>
      </c>
      <c r="AY60" s="73">
        <v>636</v>
      </c>
      <c r="AZ60" s="73">
        <v>3544</v>
      </c>
      <c r="BA60" s="73">
        <v>596</v>
      </c>
      <c r="BB60" s="73">
        <v>1157</v>
      </c>
      <c r="BC60" s="73">
        <v>7362</v>
      </c>
      <c r="BD60" s="73">
        <v>2878</v>
      </c>
      <c r="BE60" s="73">
        <v>79363</v>
      </c>
      <c r="BF60" s="73">
        <v>26988</v>
      </c>
      <c r="BG60" s="73">
        <v>4930</v>
      </c>
      <c r="BH60" s="73">
        <v>1778</v>
      </c>
      <c r="BI60" s="73">
        <v>1011</v>
      </c>
      <c r="BJ60" s="73">
        <v>1492</v>
      </c>
      <c r="BK60" s="73">
        <v>5549</v>
      </c>
      <c r="BL60" s="73">
        <v>1251</v>
      </c>
      <c r="BM60" s="73">
        <v>64525</v>
      </c>
      <c r="BN60" s="73">
        <v>1095</v>
      </c>
      <c r="BO60" s="73">
        <v>2266</v>
      </c>
      <c r="BP60" s="73">
        <v>429</v>
      </c>
      <c r="BQ60" s="73">
        <v>5571</v>
      </c>
      <c r="BR60" s="73">
        <v>815</v>
      </c>
      <c r="BS60" s="73">
        <v>2687</v>
      </c>
      <c r="BT60" s="73">
        <v>0</v>
      </c>
      <c r="BU60" s="87">
        <v>359881</v>
      </c>
    </row>
    <row r="61" spans="1:73" ht="8.25" customHeight="1" x14ac:dyDescent="0.25">
      <c r="A61" s="60">
        <v>6800</v>
      </c>
      <c r="B61" s="61" t="str">
        <f>IFERROR(INDEX(SCNtoISIC!$F:$F,MATCH($A61,SCNtoISIC!$C:$C,0)),0)</f>
        <v>ISIC 68</v>
      </c>
      <c r="C61" s="62" t="s">
        <v>268</v>
      </c>
      <c r="D61" s="73">
        <v>7</v>
      </c>
      <c r="E61" s="73">
        <v>5</v>
      </c>
      <c r="F61" s="73">
        <v>7</v>
      </c>
      <c r="G61" s="73">
        <v>21</v>
      </c>
      <c r="H61" s="73">
        <v>328</v>
      </c>
      <c r="I61" s="73">
        <v>28</v>
      </c>
      <c r="J61" s="73">
        <v>21</v>
      </c>
      <c r="K61" s="73">
        <v>628</v>
      </c>
      <c r="L61" s="73">
        <v>144</v>
      </c>
      <c r="M61" s="73">
        <v>485</v>
      </c>
      <c r="N61" s="73">
        <v>70</v>
      </c>
      <c r="O61" s="73">
        <v>22</v>
      </c>
      <c r="P61" s="73">
        <v>317</v>
      </c>
      <c r="Q61" s="73">
        <v>375</v>
      </c>
      <c r="R61" s="73">
        <v>95</v>
      </c>
      <c r="S61" s="73">
        <v>35</v>
      </c>
      <c r="T61" s="73">
        <v>157</v>
      </c>
      <c r="U61" s="73">
        <v>56</v>
      </c>
      <c r="V61" s="73">
        <v>169</v>
      </c>
      <c r="W61" s="73">
        <v>184</v>
      </c>
      <c r="X61" s="73">
        <v>160</v>
      </c>
      <c r="Y61" s="73">
        <v>100</v>
      </c>
      <c r="Z61" s="73">
        <v>161</v>
      </c>
      <c r="AA61" s="73">
        <v>254</v>
      </c>
      <c r="AB61" s="73">
        <v>389</v>
      </c>
      <c r="AC61" s="74">
        <v>130.19999999999999</v>
      </c>
      <c r="AD61" s="74">
        <v>86.800000000000011</v>
      </c>
      <c r="AE61" s="73">
        <v>268</v>
      </c>
      <c r="AF61" s="73">
        <v>11</v>
      </c>
      <c r="AG61" s="73">
        <v>262</v>
      </c>
      <c r="AH61" s="73">
        <v>197</v>
      </c>
      <c r="AI61" s="73">
        <v>121</v>
      </c>
      <c r="AJ61" s="73">
        <v>218</v>
      </c>
      <c r="AK61" s="73">
        <v>108</v>
      </c>
      <c r="AL61" s="73">
        <v>174</v>
      </c>
      <c r="AM61" s="73">
        <v>82</v>
      </c>
      <c r="AN61" s="73">
        <v>247</v>
      </c>
      <c r="AO61" s="73">
        <v>59</v>
      </c>
      <c r="AP61" s="74">
        <v>858</v>
      </c>
      <c r="AQ61" s="74">
        <v>429</v>
      </c>
      <c r="AR61" s="73">
        <v>278</v>
      </c>
      <c r="AS61" s="73">
        <v>1423</v>
      </c>
      <c r="AT61" s="73">
        <v>42327</v>
      </c>
      <c r="AU61" s="73">
        <v>1135</v>
      </c>
      <c r="AV61" s="73">
        <v>68</v>
      </c>
      <c r="AW61" s="73">
        <v>128</v>
      </c>
      <c r="AX61" s="73">
        <v>2584</v>
      </c>
      <c r="AY61" s="73">
        <v>1196</v>
      </c>
      <c r="AZ61" s="73">
        <v>4844</v>
      </c>
      <c r="BA61" s="73">
        <v>269</v>
      </c>
      <c r="BB61" s="73">
        <v>456</v>
      </c>
      <c r="BC61" s="73">
        <v>2592</v>
      </c>
      <c r="BD61" s="73">
        <v>1591</v>
      </c>
      <c r="BE61" s="73">
        <v>6064</v>
      </c>
      <c r="BF61" s="73">
        <v>2064</v>
      </c>
      <c r="BG61" s="73">
        <v>5168</v>
      </c>
      <c r="BH61" s="73">
        <v>949</v>
      </c>
      <c r="BI61" s="73">
        <v>995</v>
      </c>
      <c r="BJ61" s="73">
        <v>1143</v>
      </c>
      <c r="BK61" s="73">
        <v>2897</v>
      </c>
      <c r="BL61" s="73">
        <v>263</v>
      </c>
      <c r="BM61" s="73">
        <v>3645</v>
      </c>
      <c r="BN61" s="73">
        <v>664</v>
      </c>
      <c r="BO61" s="73">
        <v>4332</v>
      </c>
      <c r="BP61" s="73">
        <v>494</v>
      </c>
      <c r="BQ61" s="73">
        <v>2025</v>
      </c>
      <c r="BR61" s="73">
        <v>4044</v>
      </c>
      <c r="BS61" s="73">
        <v>3018</v>
      </c>
      <c r="BT61" s="73">
        <v>0</v>
      </c>
      <c r="BU61" s="87">
        <v>104125</v>
      </c>
    </row>
    <row r="62" spans="1:73" ht="8.25" customHeight="1" x14ac:dyDescent="0.25">
      <c r="A62" s="60">
        <v>6980</v>
      </c>
      <c r="B62" s="61" t="str">
        <f>IFERROR(INDEX(SCNtoISIC!$F:$F,MATCH($A62,SCNtoISIC!$C:$C,0)),0)</f>
        <v>ISIC 69T82</v>
      </c>
      <c r="C62" s="43" t="s">
        <v>269</v>
      </c>
      <c r="D62" s="75">
        <v>19</v>
      </c>
      <c r="E62" s="75">
        <v>10</v>
      </c>
      <c r="F62" s="75">
        <v>40</v>
      </c>
      <c r="G62" s="75">
        <v>508</v>
      </c>
      <c r="H62" s="75">
        <v>10214</v>
      </c>
      <c r="I62" s="75">
        <v>2915</v>
      </c>
      <c r="J62" s="75">
        <v>271</v>
      </c>
      <c r="K62" s="75">
        <v>4461</v>
      </c>
      <c r="L62" s="75">
        <v>797</v>
      </c>
      <c r="M62" s="75">
        <v>7454</v>
      </c>
      <c r="N62" s="75">
        <v>1893</v>
      </c>
      <c r="O62" s="75">
        <v>884</v>
      </c>
      <c r="P62" s="75">
        <v>350</v>
      </c>
      <c r="Q62" s="75">
        <v>297</v>
      </c>
      <c r="R62" s="75">
        <v>202</v>
      </c>
      <c r="S62" s="75">
        <v>256</v>
      </c>
      <c r="T62" s="75">
        <v>1800</v>
      </c>
      <c r="U62" s="75">
        <v>165</v>
      </c>
      <c r="V62" s="75">
        <v>5505</v>
      </c>
      <c r="W62" s="75">
        <v>589</v>
      </c>
      <c r="X62" s="75">
        <v>2967</v>
      </c>
      <c r="Y62" s="75">
        <v>3437</v>
      </c>
      <c r="Z62" s="75">
        <v>1454</v>
      </c>
      <c r="AA62" s="75">
        <v>4114</v>
      </c>
      <c r="AB62" s="75">
        <v>1587</v>
      </c>
      <c r="AC62" s="74">
        <v>1305</v>
      </c>
      <c r="AD62" s="74">
        <v>870</v>
      </c>
      <c r="AE62" s="75">
        <v>1727</v>
      </c>
      <c r="AF62" s="75">
        <v>426</v>
      </c>
      <c r="AG62" s="75">
        <v>804</v>
      </c>
      <c r="AH62" s="75">
        <v>2867</v>
      </c>
      <c r="AI62" s="75">
        <v>2512</v>
      </c>
      <c r="AJ62" s="75">
        <v>2154</v>
      </c>
      <c r="AK62" s="75">
        <v>2411</v>
      </c>
      <c r="AL62" s="75">
        <v>1132</v>
      </c>
      <c r="AM62" s="75">
        <v>420</v>
      </c>
      <c r="AN62" s="75">
        <v>477</v>
      </c>
      <c r="AO62" s="75">
        <v>617</v>
      </c>
      <c r="AP62" s="74">
        <v>880.66666666666663</v>
      </c>
      <c r="AQ62" s="74">
        <v>440.33333333333331</v>
      </c>
      <c r="AR62" s="75">
        <v>1111</v>
      </c>
      <c r="AS62" s="75">
        <v>4680</v>
      </c>
      <c r="AT62" s="75">
        <v>29428</v>
      </c>
      <c r="AU62" s="75">
        <v>2237</v>
      </c>
      <c r="AV62" s="75">
        <v>78</v>
      </c>
      <c r="AW62" s="75">
        <v>480</v>
      </c>
      <c r="AX62" s="75">
        <v>1799</v>
      </c>
      <c r="AY62" s="75">
        <v>234</v>
      </c>
      <c r="AZ62" s="75">
        <v>909</v>
      </c>
      <c r="BA62" s="75">
        <v>525</v>
      </c>
      <c r="BB62" s="75">
        <v>2549</v>
      </c>
      <c r="BC62" s="75">
        <v>3234</v>
      </c>
      <c r="BD62" s="75">
        <v>2789</v>
      </c>
      <c r="BE62" s="75">
        <v>16773</v>
      </c>
      <c r="BF62" s="75">
        <v>2187</v>
      </c>
      <c r="BG62" s="75">
        <v>17054</v>
      </c>
      <c r="BH62" s="75">
        <v>4649</v>
      </c>
      <c r="BI62" s="75">
        <v>366</v>
      </c>
      <c r="BJ62" s="75">
        <v>845</v>
      </c>
      <c r="BK62" s="75">
        <v>3444</v>
      </c>
      <c r="BL62" s="75">
        <v>1304</v>
      </c>
      <c r="BM62" s="75">
        <v>4172</v>
      </c>
      <c r="BN62" s="75">
        <v>152</v>
      </c>
      <c r="BO62" s="75">
        <v>1994</v>
      </c>
      <c r="BP62" s="75">
        <v>348</v>
      </c>
      <c r="BQ62" s="75">
        <v>2203</v>
      </c>
      <c r="BR62" s="75">
        <v>1076</v>
      </c>
      <c r="BS62" s="75">
        <v>3275</v>
      </c>
      <c r="BT62" s="75">
        <v>0</v>
      </c>
      <c r="BU62" s="88">
        <v>181127</v>
      </c>
    </row>
    <row r="63" spans="1:73" ht="8.25" customHeight="1" x14ac:dyDescent="0.25">
      <c r="A63" s="60">
        <v>7180</v>
      </c>
      <c r="B63" s="61" t="str">
        <f>IFERROR(INDEX(SCNtoISIC!$F:$F,MATCH($A63,SCNtoISIC!$C:$C,0)),0)</f>
        <v>ISIC 69T82</v>
      </c>
      <c r="C63" s="43" t="s">
        <v>270</v>
      </c>
      <c r="D63" s="75">
        <v>788</v>
      </c>
      <c r="E63" s="75">
        <v>24</v>
      </c>
      <c r="F63" s="75">
        <v>0</v>
      </c>
      <c r="G63" s="75">
        <v>76</v>
      </c>
      <c r="H63" s="75">
        <v>2592</v>
      </c>
      <c r="I63" s="75">
        <v>492</v>
      </c>
      <c r="J63" s="75">
        <v>197</v>
      </c>
      <c r="K63" s="75">
        <v>1546</v>
      </c>
      <c r="L63" s="75">
        <v>378</v>
      </c>
      <c r="M63" s="75">
        <v>1425</v>
      </c>
      <c r="N63" s="75">
        <v>378</v>
      </c>
      <c r="O63" s="75">
        <v>170</v>
      </c>
      <c r="P63" s="75">
        <v>87</v>
      </c>
      <c r="Q63" s="75">
        <v>251</v>
      </c>
      <c r="R63" s="75">
        <v>180</v>
      </c>
      <c r="S63" s="75">
        <v>63</v>
      </c>
      <c r="T63" s="75">
        <v>676</v>
      </c>
      <c r="U63" s="75">
        <v>55</v>
      </c>
      <c r="V63" s="75">
        <v>216</v>
      </c>
      <c r="W63" s="75">
        <v>333</v>
      </c>
      <c r="X63" s="75">
        <v>979</v>
      </c>
      <c r="Y63" s="75">
        <v>792</v>
      </c>
      <c r="Z63" s="75">
        <v>609</v>
      </c>
      <c r="AA63" s="75">
        <v>1461</v>
      </c>
      <c r="AB63" s="75">
        <v>1109</v>
      </c>
      <c r="AC63" s="74">
        <v>493.2</v>
      </c>
      <c r="AD63" s="74">
        <v>328.8</v>
      </c>
      <c r="AE63" s="75">
        <v>541</v>
      </c>
      <c r="AF63" s="75">
        <v>447</v>
      </c>
      <c r="AG63" s="75">
        <v>587</v>
      </c>
      <c r="AH63" s="75">
        <v>959</v>
      </c>
      <c r="AI63" s="75">
        <v>651</v>
      </c>
      <c r="AJ63" s="75">
        <v>2135</v>
      </c>
      <c r="AK63" s="75">
        <v>2428</v>
      </c>
      <c r="AL63" s="75">
        <v>898</v>
      </c>
      <c r="AM63" s="75">
        <v>373</v>
      </c>
      <c r="AN63" s="75">
        <v>374</v>
      </c>
      <c r="AO63" s="75">
        <v>283</v>
      </c>
      <c r="AP63" s="74">
        <v>3163.333333333333</v>
      </c>
      <c r="AQ63" s="74">
        <v>1581.6666666666665</v>
      </c>
      <c r="AR63" s="75">
        <v>613</v>
      </c>
      <c r="AS63" s="75">
        <v>4657</v>
      </c>
      <c r="AT63" s="75">
        <v>2277</v>
      </c>
      <c r="AU63" s="75">
        <v>472</v>
      </c>
      <c r="AV63" s="75">
        <v>19</v>
      </c>
      <c r="AW63" s="75">
        <v>0</v>
      </c>
      <c r="AX63" s="75">
        <v>5911</v>
      </c>
      <c r="AY63" s="75">
        <v>9</v>
      </c>
      <c r="AZ63" s="75">
        <v>0</v>
      </c>
      <c r="BA63" s="75">
        <v>2</v>
      </c>
      <c r="BB63" s="75">
        <v>0</v>
      </c>
      <c r="BC63" s="75">
        <v>99</v>
      </c>
      <c r="BD63" s="75">
        <v>525</v>
      </c>
      <c r="BE63" s="75">
        <v>1032</v>
      </c>
      <c r="BF63" s="75">
        <v>22</v>
      </c>
      <c r="BG63" s="75">
        <v>0</v>
      </c>
      <c r="BH63" s="75">
        <v>4998</v>
      </c>
      <c r="BI63" s="75">
        <v>0</v>
      </c>
      <c r="BJ63" s="75">
        <v>130</v>
      </c>
      <c r="BK63" s="75">
        <v>32</v>
      </c>
      <c r="BL63" s="75">
        <v>0</v>
      </c>
      <c r="BM63" s="75">
        <v>5316</v>
      </c>
      <c r="BN63" s="75">
        <v>1795</v>
      </c>
      <c r="BO63" s="75">
        <v>140</v>
      </c>
      <c r="BP63" s="75">
        <v>2031</v>
      </c>
      <c r="BQ63" s="75">
        <v>12</v>
      </c>
      <c r="BR63" s="75">
        <v>0</v>
      </c>
      <c r="BS63" s="75">
        <v>0</v>
      </c>
      <c r="BT63" s="75">
        <v>0</v>
      </c>
      <c r="BU63" s="88">
        <v>60212</v>
      </c>
    </row>
    <row r="64" spans="1:73" ht="8.25" customHeight="1" x14ac:dyDescent="0.25">
      <c r="A64" s="60">
        <v>7380</v>
      </c>
      <c r="B64" s="61" t="str">
        <f>IFERROR(INDEX(SCNtoISIC!$F:$F,MATCH($A64,SCNtoISIC!$C:$C,0)),0)</f>
        <v>ISIC 69T82</v>
      </c>
      <c r="C64" s="43" t="s">
        <v>271</v>
      </c>
      <c r="D64" s="75">
        <v>16</v>
      </c>
      <c r="E64" s="75">
        <v>489</v>
      </c>
      <c r="F64" s="75">
        <v>113</v>
      </c>
      <c r="G64" s="75">
        <v>43</v>
      </c>
      <c r="H64" s="75">
        <v>648</v>
      </c>
      <c r="I64" s="75">
        <v>9</v>
      </c>
      <c r="J64" s="75">
        <v>1</v>
      </c>
      <c r="K64" s="75">
        <v>2694</v>
      </c>
      <c r="L64" s="75">
        <v>166</v>
      </c>
      <c r="M64" s="75">
        <v>4226</v>
      </c>
      <c r="N64" s="75">
        <v>6406</v>
      </c>
      <c r="O64" s="75">
        <v>314</v>
      </c>
      <c r="P64" s="75">
        <v>115</v>
      </c>
      <c r="Q64" s="75">
        <v>518</v>
      </c>
      <c r="R64" s="75">
        <v>1064</v>
      </c>
      <c r="S64" s="75">
        <v>39</v>
      </c>
      <c r="T64" s="75">
        <v>682</v>
      </c>
      <c r="U64" s="75">
        <v>81</v>
      </c>
      <c r="V64" s="75">
        <v>265</v>
      </c>
      <c r="W64" s="75">
        <v>106</v>
      </c>
      <c r="X64" s="75">
        <v>134</v>
      </c>
      <c r="Y64" s="75">
        <v>617</v>
      </c>
      <c r="Z64" s="75">
        <v>1556</v>
      </c>
      <c r="AA64" s="75">
        <v>2481</v>
      </c>
      <c r="AB64" s="75">
        <v>571</v>
      </c>
      <c r="AC64" s="74">
        <v>217.2</v>
      </c>
      <c r="AD64" s="74">
        <v>144.80000000000001</v>
      </c>
      <c r="AE64" s="75">
        <v>252</v>
      </c>
      <c r="AF64" s="75">
        <v>23</v>
      </c>
      <c r="AG64" s="75">
        <v>621</v>
      </c>
      <c r="AH64" s="75">
        <v>1785</v>
      </c>
      <c r="AI64" s="75">
        <v>846</v>
      </c>
      <c r="AJ64" s="75">
        <v>588</v>
      </c>
      <c r="AK64" s="75">
        <v>5306</v>
      </c>
      <c r="AL64" s="75">
        <v>166</v>
      </c>
      <c r="AM64" s="75">
        <v>389</v>
      </c>
      <c r="AN64" s="75">
        <v>557</v>
      </c>
      <c r="AO64" s="75">
        <v>138</v>
      </c>
      <c r="AP64" s="74">
        <v>2826.6666666666665</v>
      </c>
      <c r="AQ64" s="74">
        <v>1413.3333333333333</v>
      </c>
      <c r="AR64" s="75">
        <v>227</v>
      </c>
      <c r="AS64" s="75">
        <v>2349</v>
      </c>
      <c r="AT64" s="75">
        <v>24831</v>
      </c>
      <c r="AU64" s="75">
        <v>753</v>
      </c>
      <c r="AV64" s="75">
        <v>45</v>
      </c>
      <c r="AW64" s="75">
        <v>286</v>
      </c>
      <c r="AX64" s="75">
        <v>1332</v>
      </c>
      <c r="AY64" s="75">
        <v>388</v>
      </c>
      <c r="AZ64" s="75">
        <v>901</v>
      </c>
      <c r="BA64" s="75">
        <v>1190</v>
      </c>
      <c r="BB64" s="75">
        <v>2340</v>
      </c>
      <c r="BC64" s="75">
        <v>4464</v>
      </c>
      <c r="BD64" s="75">
        <v>1996</v>
      </c>
      <c r="BE64" s="75">
        <v>14457</v>
      </c>
      <c r="BF64" s="75">
        <v>1085</v>
      </c>
      <c r="BG64" s="75">
        <v>5534</v>
      </c>
      <c r="BH64" s="75">
        <v>492</v>
      </c>
      <c r="BI64" s="75">
        <v>2105</v>
      </c>
      <c r="BJ64" s="75">
        <v>1226</v>
      </c>
      <c r="BK64" s="75">
        <v>1759</v>
      </c>
      <c r="BL64" s="75">
        <v>214</v>
      </c>
      <c r="BM64" s="75">
        <v>4409</v>
      </c>
      <c r="BN64" s="75">
        <v>815</v>
      </c>
      <c r="BO64" s="75">
        <v>3162</v>
      </c>
      <c r="BP64" s="75">
        <v>1321</v>
      </c>
      <c r="BQ64" s="75">
        <v>47</v>
      </c>
      <c r="BR64" s="75">
        <v>1916</v>
      </c>
      <c r="BS64" s="75">
        <v>1986</v>
      </c>
      <c r="BT64" s="75">
        <v>0</v>
      </c>
      <c r="BU64" s="88">
        <v>120257</v>
      </c>
    </row>
    <row r="65" spans="1:73" ht="8.25" customHeight="1" x14ac:dyDescent="0.25">
      <c r="A65" s="60">
        <v>7700</v>
      </c>
      <c r="B65" s="61" t="str">
        <f>IFERROR(INDEX(SCNtoISIC!$F:$F,MATCH($A65,SCNtoISIC!$C:$C,0)),0)</f>
        <v>ISIC 69T82</v>
      </c>
      <c r="C65" s="43" t="s">
        <v>272</v>
      </c>
      <c r="D65" s="75">
        <v>520</v>
      </c>
      <c r="E65" s="75">
        <v>83</v>
      </c>
      <c r="F65" s="75">
        <v>121</v>
      </c>
      <c r="G65" s="75">
        <v>336</v>
      </c>
      <c r="H65" s="75">
        <v>15864</v>
      </c>
      <c r="I65" s="75">
        <v>1821</v>
      </c>
      <c r="J65" s="75">
        <v>440</v>
      </c>
      <c r="K65" s="75">
        <v>569</v>
      </c>
      <c r="L65" s="75">
        <v>537</v>
      </c>
      <c r="M65" s="75">
        <v>1870</v>
      </c>
      <c r="N65" s="75">
        <v>679</v>
      </c>
      <c r="O65" s="75">
        <v>72</v>
      </c>
      <c r="P65" s="75">
        <v>76</v>
      </c>
      <c r="Q65" s="75">
        <v>168</v>
      </c>
      <c r="R65" s="75">
        <v>117</v>
      </c>
      <c r="S65" s="75">
        <v>191</v>
      </c>
      <c r="T65" s="75">
        <v>1145</v>
      </c>
      <c r="U65" s="75">
        <v>235</v>
      </c>
      <c r="V65" s="75">
        <v>772</v>
      </c>
      <c r="W65" s="75">
        <v>105</v>
      </c>
      <c r="X65" s="75">
        <v>645</v>
      </c>
      <c r="Y65" s="75">
        <v>777</v>
      </c>
      <c r="Z65" s="75">
        <v>148</v>
      </c>
      <c r="AA65" s="75">
        <v>321</v>
      </c>
      <c r="AB65" s="75">
        <v>938</v>
      </c>
      <c r="AC65" s="74">
        <v>354.59999999999997</v>
      </c>
      <c r="AD65" s="74">
        <v>236.4</v>
      </c>
      <c r="AE65" s="75">
        <v>744</v>
      </c>
      <c r="AF65" s="75">
        <v>335</v>
      </c>
      <c r="AG65" s="75">
        <v>1188</v>
      </c>
      <c r="AH65" s="75">
        <v>955</v>
      </c>
      <c r="AI65" s="75">
        <v>369</v>
      </c>
      <c r="AJ65" s="75">
        <v>1089</v>
      </c>
      <c r="AK65" s="75">
        <v>2635</v>
      </c>
      <c r="AL65" s="75">
        <v>800</v>
      </c>
      <c r="AM65" s="75">
        <v>1072</v>
      </c>
      <c r="AN65" s="75">
        <v>390</v>
      </c>
      <c r="AO65" s="75">
        <v>617</v>
      </c>
      <c r="AP65" s="74">
        <v>977.33333333333326</v>
      </c>
      <c r="AQ65" s="74">
        <v>488.66666666666669</v>
      </c>
      <c r="AR65" s="75">
        <v>2171</v>
      </c>
      <c r="AS65" s="75">
        <v>7157</v>
      </c>
      <c r="AT65" s="75">
        <v>14511</v>
      </c>
      <c r="AU65" s="75">
        <v>6230</v>
      </c>
      <c r="AV65" s="75">
        <v>1537</v>
      </c>
      <c r="AW65" s="75">
        <v>4850</v>
      </c>
      <c r="AX65" s="75">
        <v>3142</v>
      </c>
      <c r="AY65" s="75">
        <v>221</v>
      </c>
      <c r="AZ65" s="75">
        <v>1823</v>
      </c>
      <c r="BA65" s="75">
        <v>1314</v>
      </c>
      <c r="BB65" s="75">
        <v>1836</v>
      </c>
      <c r="BC65" s="75">
        <v>8142</v>
      </c>
      <c r="BD65" s="75">
        <v>4123</v>
      </c>
      <c r="BE65" s="75">
        <v>2814</v>
      </c>
      <c r="BF65" s="75">
        <v>359</v>
      </c>
      <c r="BG65" s="75">
        <v>1195</v>
      </c>
      <c r="BH65" s="75">
        <v>1571</v>
      </c>
      <c r="BI65" s="75">
        <v>410</v>
      </c>
      <c r="BJ65" s="75">
        <v>2653</v>
      </c>
      <c r="BK65" s="75">
        <v>1557</v>
      </c>
      <c r="BL65" s="75">
        <v>496</v>
      </c>
      <c r="BM65" s="75">
        <v>4812</v>
      </c>
      <c r="BN65" s="75">
        <v>1811</v>
      </c>
      <c r="BO65" s="75">
        <v>3550</v>
      </c>
      <c r="BP65" s="75">
        <v>2320</v>
      </c>
      <c r="BQ65" s="75">
        <v>1224</v>
      </c>
      <c r="BR65" s="75">
        <v>828</v>
      </c>
      <c r="BS65" s="75">
        <v>356</v>
      </c>
      <c r="BT65" s="75">
        <v>0</v>
      </c>
      <c r="BU65" s="88">
        <v>123814</v>
      </c>
    </row>
    <row r="66" spans="1:73" ht="8.25" customHeight="1" x14ac:dyDescent="0.25">
      <c r="A66" s="60">
        <v>7880</v>
      </c>
      <c r="B66" s="61" t="str">
        <f>IFERROR(INDEX(SCNtoISIC!$F:$F,MATCH($A66,SCNtoISIC!$C:$C,0)),0)</f>
        <v>ISIC 69T82</v>
      </c>
      <c r="C66" s="43" t="s">
        <v>273</v>
      </c>
      <c r="D66" s="75">
        <v>28</v>
      </c>
      <c r="E66" s="75">
        <v>16</v>
      </c>
      <c r="F66" s="75">
        <v>29</v>
      </c>
      <c r="G66" s="75">
        <v>443</v>
      </c>
      <c r="H66" s="75">
        <v>743</v>
      </c>
      <c r="I66" s="75">
        <v>397</v>
      </c>
      <c r="J66" s="75">
        <v>184</v>
      </c>
      <c r="K66" s="75">
        <v>711</v>
      </c>
      <c r="L66" s="75">
        <v>402</v>
      </c>
      <c r="M66" s="75">
        <v>1145</v>
      </c>
      <c r="N66" s="75">
        <v>982</v>
      </c>
      <c r="O66" s="75">
        <v>129</v>
      </c>
      <c r="P66" s="75">
        <v>189</v>
      </c>
      <c r="Q66" s="75">
        <v>168</v>
      </c>
      <c r="R66" s="75">
        <v>233</v>
      </c>
      <c r="S66" s="75">
        <v>44</v>
      </c>
      <c r="T66" s="75">
        <v>605</v>
      </c>
      <c r="U66" s="75">
        <v>34</v>
      </c>
      <c r="V66" s="75">
        <v>235</v>
      </c>
      <c r="W66" s="75">
        <v>425</v>
      </c>
      <c r="X66" s="75">
        <v>482</v>
      </c>
      <c r="Y66" s="75">
        <v>795</v>
      </c>
      <c r="Z66" s="75">
        <v>358</v>
      </c>
      <c r="AA66" s="75">
        <v>1180</v>
      </c>
      <c r="AB66" s="75">
        <v>626</v>
      </c>
      <c r="AC66" s="74">
        <v>483</v>
      </c>
      <c r="AD66" s="74">
        <v>322</v>
      </c>
      <c r="AE66" s="75">
        <v>492</v>
      </c>
      <c r="AF66" s="75">
        <v>472</v>
      </c>
      <c r="AG66" s="75">
        <v>661</v>
      </c>
      <c r="AH66" s="75">
        <v>897</v>
      </c>
      <c r="AI66" s="75">
        <v>652</v>
      </c>
      <c r="AJ66" s="75">
        <v>1714</v>
      </c>
      <c r="AK66" s="75">
        <v>1297</v>
      </c>
      <c r="AL66" s="75">
        <v>312</v>
      </c>
      <c r="AM66" s="75">
        <v>225</v>
      </c>
      <c r="AN66" s="75">
        <v>280</v>
      </c>
      <c r="AO66" s="75">
        <v>407</v>
      </c>
      <c r="AP66" s="74">
        <v>2094.6666666666665</v>
      </c>
      <c r="AQ66" s="74">
        <v>1047.3333333333335</v>
      </c>
      <c r="AR66" s="75">
        <v>329</v>
      </c>
      <c r="AS66" s="75">
        <v>2211</v>
      </c>
      <c r="AT66" s="75">
        <v>28063</v>
      </c>
      <c r="AU66" s="75">
        <v>1697</v>
      </c>
      <c r="AV66" s="75">
        <v>97</v>
      </c>
      <c r="AW66" s="75">
        <v>925</v>
      </c>
      <c r="AX66" s="75">
        <v>2777</v>
      </c>
      <c r="AY66" s="75">
        <v>841</v>
      </c>
      <c r="AZ66" s="75">
        <v>1625</v>
      </c>
      <c r="BA66" s="75">
        <v>279</v>
      </c>
      <c r="BB66" s="75">
        <v>864</v>
      </c>
      <c r="BC66" s="75">
        <v>16394</v>
      </c>
      <c r="BD66" s="75">
        <v>5271</v>
      </c>
      <c r="BE66" s="75">
        <v>20964</v>
      </c>
      <c r="BF66" s="75">
        <v>1163</v>
      </c>
      <c r="BG66" s="75">
        <v>3839</v>
      </c>
      <c r="BH66" s="75">
        <v>587</v>
      </c>
      <c r="BI66" s="75">
        <v>618</v>
      </c>
      <c r="BJ66" s="75">
        <v>575</v>
      </c>
      <c r="BK66" s="75">
        <v>4897</v>
      </c>
      <c r="BL66" s="75">
        <v>359</v>
      </c>
      <c r="BM66" s="75">
        <v>24648</v>
      </c>
      <c r="BN66" s="75">
        <v>11301</v>
      </c>
      <c r="BO66" s="75">
        <v>3329</v>
      </c>
      <c r="BP66" s="75">
        <v>10670</v>
      </c>
      <c r="BQ66" s="75">
        <v>3214</v>
      </c>
      <c r="BR66" s="75">
        <v>1003</v>
      </c>
      <c r="BS66" s="75">
        <v>5633</v>
      </c>
      <c r="BT66" s="75">
        <v>0</v>
      </c>
      <c r="BU66" s="88">
        <v>176112</v>
      </c>
    </row>
    <row r="67" spans="1:73" ht="8.25" customHeight="1" x14ac:dyDescent="0.25">
      <c r="A67" s="60">
        <v>8000</v>
      </c>
      <c r="B67" s="61" t="str">
        <f>IFERROR(INDEX(SCNtoISIC!$F:$F,MATCH($A67,SCNtoISIC!$C:$C,0)),0)</f>
        <v>ISIC 69T82</v>
      </c>
      <c r="C67" s="62" t="s">
        <v>274</v>
      </c>
      <c r="D67" s="73">
        <v>1</v>
      </c>
      <c r="E67" s="73">
        <v>0</v>
      </c>
      <c r="F67" s="73">
        <v>3</v>
      </c>
      <c r="G67" s="73">
        <v>7</v>
      </c>
      <c r="H67" s="73">
        <v>111</v>
      </c>
      <c r="I67" s="73">
        <v>55</v>
      </c>
      <c r="J67" s="73">
        <v>19</v>
      </c>
      <c r="K67" s="73">
        <v>332</v>
      </c>
      <c r="L67" s="73">
        <v>107</v>
      </c>
      <c r="M67" s="73">
        <v>289</v>
      </c>
      <c r="N67" s="73">
        <v>124</v>
      </c>
      <c r="O67" s="73">
        <v>126</v>
      </c>
      <c r="P67" s="73">
        <v>31</v>
      </c>
      <c r="Q67" s="73">
        <v>35</v>
      </c>
      <c r="R67" s="73">
        <v>45</v>
      </c>
      <c r="S67" s="73">
        <v>50</v>
      </c>
      <c r="T67" s="73">
        <v>391</v>
      </c>
      <c r="U67" s="73">
        <v>17</v>
      </c>
      <c r="V67" s="73">
        <v>121</v>
      </c>
      <c r="W67" s="73">
        <v>1</v>
      </c>
      <c r="X67" s="73">
        <v>229</v>
      </c>
      <c r="Y67" s="73">
        <v>172</v>
      </c>
      <c r="Z67" s="73">
        <v>36</v>
      </c>
      <c r="AA67" s="73">
        <v>231</v>
      </c>
      <c r="AB67" s="73">
        <v>191</v>
      </c>
      <c r="AC67" s="74">
        <v>289.2</v>
      </c>
      <c r="AD67" s="74">
        <v>192.8</v>
      </c>
      <c r="AE67" s="73">
        <v>73</v>
      </c>
      <c r="AF67" s="73">
        <v>62</v>
      </c>
      <c r="AG67" s="73">
        <v>210</v>
      </c>
      <c r="AH67" s="73">
        <v>161</v>
      </c>
      <c r="AI67" s="73">
        <v>100</v>
      </c>
      <c r="AJ67" s="73">
        <v>262</v>
      </c>
      <c r="AK67" s="73">
        <v>583</v>
      </c>
      <c r="AL67" s="73">
        <v>236</v>
      </c>
      <c r="AM67" s="73">
        <v>131</v>
      </c>
      <c r="AN67" s="73">
        <v>60</v>
      </c>
      <c r="AO67" s="73">
        <v>197</v>
      </c>
      <c r="AP67" s="74">
        <v>247.33333333333331</v>
      </c>
      <c r="AQ67" s="74">
        <v>123.66666666666667</v>
      </c>
      <c r="AR67" s="73">
        <v>468</v>
      </c>
      <c r="AS67" s="73">
        <v>746</v>
      </c>
      <c r="AT67" s="73">
        <v>5853</v>
      </c>
      <c r="AU67" s="73">
        <v>1366</v>
      </c>
      <c r="AV67" s="73">
        <v>22</v>
      </c>
      <c r="AW67" s="73">
        <v>213</v>
      </c>
      <c r="AX67" s="73">
        <v>2806</v>
      </c>
      <c r="AY67" s="73">
        <v>103</v>
      </c>
      <c r="AZ67" s="73">
        <v>571</v>
      </c>
      <c r="BA67" s="73">
        <v>44</v>
      </c>
      <c r="BB67" s="73">
        <v>297</v>
      </c>
      <c r="BC67" s="73">
        <v>704</v>
      </c>
      <c r="BD67" s="73">
        <v>472</v>
      </c>
      <c r="BE67" s="73">
        <v>6139</v>
      </c>
      <c r="BF67" s="73">
        <v>195</v>
      </c>
      <c r="BG67" s="73">
        <v>891</v>
      </c>
      <c r="BH67" s="73">
        <v>12</v>
      </c>
      <c r="BI67" s="73">
        <v>188</v>
      </c>
      <c r="BJ67" s="73">
        <v>125</v>
      </c>
      <c r="BK67" s="73">
        <v>643</v>
      </c>
      <c r="BL67" s="73">
        <v>48</v>
      </c>
      <c r="BM67" s="73">
        <v>7518</v>
      </c>
      <c r="BN67" s="73">
        <v>3122</v>
      </c>
      <c r="BO67" s="73">
        <v>1393</v>
      </c>
      <c r="BP67" s="73">
        <v>1411</v>
      </c>
      <c r="BQ67" s="73">
        <v>0</v>
      </c>
      <c r="BR67" s="73">
        <v>162</v>
      </c>
      <c r="BS67" s="73">
        <v>3</v>
      </c>
      <c r="BT67" s="73">
        <v>0</v>
      </c>
      <c r="BU67" s="87">
        <v>41167</v>
      </c>
    </row>
    <row r="68" spans="1:73" ht="8.25" customHeight="1" x14ac:dyDescent="0.25">
      <c r="A68" s="60">
        <v>8400</v>
      </c>
      <c r="B68" s="61" t="str">
        <f>IFERROR(INDEX(SCNtoISIC!$F:$F,MATCH($A68,SCNtoISIC!$C:$C,0)),0)</f>
        <v>ISIC 84</v>
      </c>
      <c r="C68" s="62" t="s">
        <v>275</v>
      </c>
      <c r="D68" s="73">
        <v>0</v>
      </c>
      <c r="E68" s="73">
        <v>0</v>
      </c>
      <c r="F68" s="73">
        <v>0</v>
      </c>
      <c r="G68" s="73">
        <v>0</v>
      </c>
      <c r="H68" s="73">
        <v>0</v>
      </c>
      <c r="I68" s="73">
        <v>0</v>
      </c>
      <c r="J68" s="73">
        <v>0</v>
      </c>
      <c r="K68" s="73">
        <v>0</v>
      </c>
      <c r="L68" s="73">
        <v>0</v>
      </c>
      <c r="M68" s="73">
        <v>0</v>
      </c>
      <c r="N68" s="73">
        <v>0</v>
      </c>
      <c r="O68" s="73">
        <v>0</v>
      </c>
      <c r="P68" s="73">
        <v>0</v>
      </c>
      <c r="Q68" s="73">
        <v>0</v>
      </c>
      <c r="R68" s="73">
        <v>0</v>
      </c>
      <c r="S68" s="73">
        <v>0</v>
      </c>
      <c r="T68" s="73">
        <v>0</v>
      </c>
      <c r="U68" s="73">
        <v>0</v>
      </c>
      <c r="V68" s="73">
        <v>0</v>
      </c>
      <c r="W68" s="73">
        <v>0</v>
      </c>
      <c r="X68" s="73">
        <v>0</v>
      </c>
      <c r="Y68" s="73">
        <v>0</v>
      </c>
      <c r="Z68" s="73">
        <v>0</v>
      </c>
      <c r="AA68" s="73">
        <v>0</v>
      </c>
      <c r="AB68" s="73">
        <v>0</v>
      </c>
      <c r="AC68" s="74">
        <v>0</v>
      </c>
      <c r="AD68" s="74">
        <v>0</v>
      </c>
      <c r="AE68" s="73">
        <v>0</v>
      </c>
      <c r="AF68" s="73">
        <v>0</v>
      </c>
      <c r="AG68" s="73">
        <v>0</v>
      </c>
      <c r="AH68" s="73">
        <v>0</v>
      </c>
      <c r="AI68" s="73">
        <v>0</v>
      </c>
      <c r="AJ68" s="73">
        <v>0</v>
      </c>
      <c r="AK68" s="73">
        <v>0</v>
      </c>
      <c r="AL68" s="73">
        <v>0</v>
      </c>
      <c r="AM68" s="73">
        <v>0</v>
      </c>
      <c r="AN68" s="73">
        <v>0</v>
      </c>
      <c r="AO68" s="73">
        <v>0</v>
      </c>
      <c r="AP68" s="74">
        <v>0</v>
      </c>
      <c r="AQ68" s="74">
        <v>0</v>
      </c>
      <c r="AR68" s="73">
        <v>0</v>
      </c>
      <c r="AS68" s="73">
        <v>0</v>
      </c>
      <c r="AT68" s="73">
        <v>0</v>
      </c>
      <c r="AU68" s="73">
        <v>0</v>
      </c>
      <c r="AV68" s="73">
        <v>0</v>
      </c>
      <c r="AW68" s="73">
        <v>0</v>
      </c>
      <c r="AX68" s="73">
        <v>0</v>
      </c>
      <c r="AY68" s="73">
        <v>0</v>
      </c>
      <c r="AZ68" s="73">
        <v>0</v>
      </c>
      <c r="BA68" s="73">
        <v>0</v>
      </c>
      <c r="BB68" s="73">
        <v>0</v>
      </c>
      <c r="BC68" s="73">
        <v>0</v>
      </c>
      <c r="BD68" s="73">
        <v>0</v>
      </c>
      <c r="BE68" s="73">
        <v>0</v>
      </c>
      <c r="BF68" s="73">
        <v>0</v>
      </c>
      <c r="BG68" s="73">
        <v>0</v>
      </c>
      <c r="BH68" s="73">
        <v>0</v>
      </c>
      <c r="BI68" s="73">
        <v>0</v>
      </c>
      <c r="BJ68" s="73">
        <v>0</v>
      </c>
      <c r="BK68" s="73">
        <v>0</v>
      </c>
      <c r="BL68" s="73">
        <v>0</v>
      </c>
      <c r="BM68" s="73">
        <v>0</v>
      </c>
      <c r="BN68" s="73">
        <v>0</v>
      </c>
      <c r="BO68" s="73">
        <v>0</v>
      </c>
      <c r="BP68" s="73">
        <v>0</v>
      </c>
      <c r="BQ68" s="73">
        <v>0</v>
      </c>
      <c r="BR68" s="73">
        <v>0</v>
      </c>
      <c r="BS68" s="73">
        <v>0</v>
      </c>
      <c r="BT68" s="73">
        <v>0</v>
      </c>
      <c r="BU68" s="87">
        <v>0</v>
      </c>
    </row>
    <row r="69" spans="1:73" ht="8.25" customHeight="1" x14ac:dyDescent="0.25">
      <c r="A69" s="60">
        <v>8591</v>
      </c>
      <c r="B69" s="61" t="str">
        <f>IFERROR(INDEX(SCNtoISIC!$F:$F,MATCH($A69,SCNtoISIC!$C:$C,0)),0)</f>
        <v>ISIC 85</v>
      </c>
      <c r="C69" s="62" t="s">
        <v>276</v>
      </c>
      <c r="D69" s="73">
        <v>0</v>
      </c>
      <c r="E69" s="73">
        <v>0</v>
      </c>
      <c r="F69" s="73">
        <v>0</v>
      </c>
      <c r="G69" s="73">
        <v>0</v>
      </c>
      <c r="H69" s="73">
        <v>0</v>
      </c>
      <c r="I69" s="73">
        <v>0</v>
      </c>
      <c r="J69" s="73">
        <v>0</v>
      </c>
      <c r="K69" s="73">
        <v>0</v>
      </c>
      <c r="L69" s="73">
        <v>0</v>
      </c>
      <c r="M69" s="73">
        <v>0</v>
      </c>
      <c r="N69" s="73">
        <v>0</v>
      </c>
      <c r="O69" s="73">
        <v>0</v>
      </c>
      <c r="P69" s="73">
        <v>0</v>
      </c>
      <c r="Q69" s="73">
        <v>0</v>
      </c>
      <c r="R69" s="73">
        <v>0</v>
      </c>
      <c r="S69" s="73">
        <v>0</v>
      </c>
      <c r="T69" s="73">
        <v>0</v>
      </c>
      <c r="U69" s="73">
        <v>0</v>
      </c>
      <c r="V69" s="73">
        <v>0</v>
      </c>
      <c r="W69" s="73">
        <v>0</v>
      </c>
      <c r="X69" s="73">
        <v>0</v>
      </c>
      <c r="Y69" s="73">
        <v>0</v>
      </c>
      <c r="Z69" s="73">
        <v>0</v>
      </c>
      <c r="AA69" s="73">
        <v>0</v>
      </c>
      <c r="AB69" s="73">
        <v>0</v>
      </c>
      <c r="AC69" s="74">
        <v>0</v>
      </c>
      <c r="AD69" s="74">
        <v>0</v>
      </c>
      <c r="AE69" s="73">
        <v>0</v>
      </c>
      <c r="AF69" s="73">
        <v>0</v>
      </c>
      <c r="AG69" s="73">
        <v>0</v>
      </c>
      <c r="AH69" s="73">
        <v>0</v>
      </c>
      <c r="AI69" s="73">
        <v>0</v>
      </c>
      <c r="AJ69" s="73">
        <v>0</v>
      </c>
      <c r="AK69" s="73">
        <v>0</v>
      </c>
      <c r="AL69" s="73">
        <v>0</v>
      </c>
      <c r="AM69" s="73">
        <v>0</v>
      </c>
      <c r="AN69" s="73">
        <v>0</v>
      </c>
      <c r="AO69" s="73">
        <v>0</v>
      </c>
      <c r="AP69" s="74">
        <v>0</v>
      </c>
      <c r="AQ69" s="74">
        <v>0</v>
      </c>
      <c r="AR69" s="73">
        <v>0</v>
      </c>
      <c r="AS69" s="73">
        <v>0</v>
      </c>
      <c r="AT69" s="73">
        <v>0</v>
      </c>
      <c r="AU69" s="73">
        <v>0</v>
      </c>
      <c r="AV69" s="73">
        <v>0</v>
      </c>
      <c r="AW69" s="73">
        <v>0</v>
      </c>
      <c r="AX69" s="73">
        <v>0</v>
      </c>
      <c r="AY69" s="73">
        <v>0</v>
      </c>
      <c r="AZ69" s="73">
        <v>0</v>
      </c>
      <c r="BA69" s="73">
        <v>0</v>
      </c>
      <c r="BB69" s="73">
        <v>0</v>
      </c>
      <c r="BC69" s="73">
        <v>0</v>
      </c>
      <c r="BD69" s="73">
        <v>0</v>
      </c>
      <c r="BE69" s="73">
        <v>0</v>
      </c>
      <c r="BF69" s="73">
        <v>0</v>
      </c>
      <c r="BG69" s="73">
        <v>0</v>
      </c>
      <c r="BH69" s="73">
        <v>0</v>
      </c>
      <c r="BI69" s="73">
        <v>0</v>
      </c>
      <c r="BJ69" s="73">
        <v>0</v>
      </c>
      <c r="BK69" s="73">
        <v>0</v>
      </c>
      <c r="BL69" s="73">
        <v>0</v>
      </c>
      <c r="BM69" s="73">
        <v>0</v>
      </c>
      <c r="BN69" s="73">
        <v>0</v>
      </c>
      <c r="BO69" s="73">
        <v>0</v>
      </c>
      <c r="BP69" s="73">
        <v>0</v>
      </c>
      <c r="BQ69" s="73">
        <v>0</v>
      </c>
      <c r="BR69" s="73">
        <v>0</v>
      </c>
      <c r="BS69" s="73">
        <v>0</v>
      </c>
      <c r="BT69" s="73">
        <v>0</v>
      </c>
      <c r="BU69" s="87">
        <v>0</v>
      </c>
    </row>
    <row r="70" spans="1:73" ht="8.25" customHeight="1" x14ac:dyDescent="0.25">
      <c r="A70" s="60">
        <v>8592</v>
      </c>
      <c r="B70" s="61" t="str">
        <f>IFERROR(INDEX(SCNtoISIC!$F:$F,MATCH($A70,SCNtoISIC!$C:$C,0)),0)</f>
        <v>ISIC 85</v>
      </c>
      <c r="C70" s="69" t="s">
        <v>277</v>
      </c>
      <c r="D70" s="74">
        <v>3</v>
      </c>
      <c r="E70" s="74">
        <v>1</v>
      </c>
      <c r="F70" s="74">
        <v>0</v>
      </c>
      <c r="G70" s="74">
        <v>1</v>
      </c>
      <c r="H70" s="74">
        <v>42</v>
      </c>
      <c r="I70" s="74">
        <v>112</v>
      </c>
      <c r="J70" s="74">
        <v>28</v>
      </c>
      <c r="K70" s="74">
        <v>3</v>
      </c>
      <c r="L70" s="74">
        <v>0</v>
      </c>
      <c r="M70" s="74">
        <v>22</v>
      </c>
      <c r="N70" s="74">
        <v>0</v>
      </c>
      <c r="O70" s="74">
        <v>0</v>
      </c>
      <c r="P70" s="74">
        <v>1</v>
      </c>
      <c r="Q70" s="74">
        <v>0</v>
      </c>
      <c r="R70" s="74">
        <v>0</v>
      </c>
      <c r="S70" s="74">
        <v>0</v>
      </c>
      <c r="T70" s="74">
        <v>40</v>
      </c>
      <c r="U70" s="74">
        <v>0</v>
      </c>
      <c r="V70" s="74">
        <v>8</v>
      </c>
      <c r="W70" s="74">
        <v>0</v>
      </c>
      <c r="X70" s="74">
        <v>10</v>
      </c>
      <c r="Y70" s="74">
        <v>28</v>
      </c>
      <c r="Z70" s="74">
        <v>0</v>
      </c>
      <c r="AA70" s="74">
        <v>0</v>
      </c>
      <c r="AB70" s="74">
        <v>2</v>
      </c>
      <c r="AC70" s="74">
        <v>0</v>
      </c>
      <c r="AD70" s="74">
        <v>0</v>
      </c>
      <c r="AE70" s="74">
        <v>195</v>
      </c>
      <c r="AF70" s="74">
        <v>67</v>
      </c>
      <c r="AG70" s="74">
        <v>64</v>
      </c>
      <c r="AH70" s="74">
        <v>1</v>
      </c>
      <c r="AI70" s="74">
        <v>0</v>
      </c>
      <c r="AJ70" s="74">
        <v>28</v>
      </c>
      <c r="AK70" s="74">
        <v>71</v>
      </c>
      <c r="AL70" s="74">
        <v>3</v>
      </c>
      <c r="AM70" s="74">
        <v>0</v>
      </c>
      <c r="AN70" s="74">
        <v>0</v>
      </c>
      <c r="AO70" s="74">
        <v>8</v>
      </c>
      <c r="AP70" s="74">
        <v>89.333333333333329</v>
      </c>
      <c r="AQ70" s="74">
        <v>44.666666666666664</v>
      </c>
      <c r="AR70" s="74">
        <v>1</v>
      </c>
      <c r="AS70" s="74">
        <v>2</v>
      </c>
      <c r="AT70" s="74">
        <v>789</v>
      </c>
      <c r="AU70" s="74">
        <v>967</v>
      </c>
      <c r="AV70" s="74">
        <v>73</v>
      </c>
      <c r="AW70" s="74">
        <v>15</v>
      </c>
      <c r="AX70" s="74">
        <v>264</v>
      </c>
      <c r="AY70" s="74">
        <v>1</v>
      </c>
      <c r="AZ70" s="74">
        <v>0</v>
      </c>
      <c r="BA70" s="74">
        <v>0</v>
      </c>
      <c r="BB70" s="74">
        <v>0</v>
      </c>
      <c r="BC70" s="74">
        <v>61</v>
      </c>
      <c r="BD70" s="74">
        <v>0</v>
      </c>
      <c r="BE70" s="74">
        <v>1932</v>
      </c>
      <c r="BF70" s="74">
        <v>0</v>
      </c>
      <c r="BG70" s="74">
        <v>2852</v>
      </c>
      <c r="BH70" s="74">
        <v>177</v>
      </c>
      <c r="BI70" s="74">
        <v>574</v>
      </c>
      <c r="BJ70" s="74">
        <v>62</v>
      </c>
      <c r="BK70" s="74">
        <v>1419</v>
      </c>
      <c r="BL70" s="74">
        <v>142</v>
      </c>
      <c r="BM70" s="74">
        <v>497</v>
      </c>
      <c r="BN70" s="74">
        <v>546</v>
      </c>
      <c r="BO70" s="74">
        <v>0</v>
      </c>
      <c r="BP70" s="74">
        <v>592</v>
      </c>
      <c r="BQ70" s="74">
        <v>0</v>
      </c>
      <c r="BR70" s="74">
        <v>0</v>
      </c>
      <c r="BS70" s="74">
        <v>412</v>
      </c>
      <c r="BT70" s="74">
        <v>0</v>
      </c>
      <c r="BU70" s="89">
        <v>12250</v>
      </c>
    </row>
    <row r="71" spans="1:73" ht="8.25" customHeight="1" x14ac:dyDescent="0.25">
      <c r="A71" s="60">
        <v>8691</v>
      </c>
      <c r="B71" s="61" t="str">
        <f>IFERROR(INDEX(SCNtoISIC!$F:$F,MATCH($A71,SCNtoISIC!$C:$C,0)),0)</f>
        <v>ISIC 86T88</v>
      </c>
      <c r="C71" s="43" t="s">
        <v>278</v>
      </c>
      <c r="D71" s="75">
        <v>0</v>
      </c>
      <c r="E71" s="75">
        <v>0</v>
      </c>
      <c r="F71" s="75">
        <v>0</v>
      </c>
      <c r="G71" s="75">
        <v>0</v>
      </c>
      <c r="H71" s="75">
        <v>0</v>
      </c>
      <c r="I71" s="75">
        <v>0</v>
      </c>
      <c r="J71" s="75">
        <v>0</v>
      </c>
      <c r="K71" s="75">
        <v>0</v>
      </c>
      <c r="L71" s="75">
        <v>0</v>
      </c>
      <c r="M71" s="75">
        <v>0</v>
      </c>
      <c r="N71" s="75">
        <v>0</v>
      </c>
      <c r="O71" s="75">
        <v>0</v>
      </c>
      <c r="P71" s="75">
        <v>0</v>
      </c>
      <c r="Q71" s="75">
        <v>0</v>
      </c>
      <c r="R71" s="75">
        <v>0</v>
      </c>
      <c r="S71" s="75">
        <v>0</v>
      </c>
      <c r="T71" s="75">
        <v>0</v>
      </c>
      <c r="U71" s="75">
        <v>0</v>
      </c>
      <c r="V71" s="75">
        <v>0</v>
      </c>
      <c r="W71" s="75">
        <v>0</v>
      </c>
      <c r="X71" s="75">
        <v>0</v>
      </c>
      <c r="Y71" s="75">
        <v>0</v>
      </c>
      <c r="Z71" s="75">
        <v>0</v>
      </c>
      <c r="AA71" s="75">
        <v>0</v>
      </c>
      <c r="AB71" s="75">
        <v>0</v>
      </c>
      <c r="AC71" s="74">
        <v>0</v>
      </c>
      <c r="AD71" s="74">
        <v>0</v>
      </c>
      <c r="AE71" s="75">
        <v>0</v>
      </c>
      <c r="AF71" s="75">
        <v>0</v>
      </c>
      <c r="AG71" s="75">
        <v>0</v>
      </c>
      <c r="AH71" s="75">
        <v>0</v>
      </c>
      <c r="AI71" s="75">
        <v>0</v>
      </c>
      <c r="AJ71" s="75">
        <v>0</v>
      </c>
      <c r="AK71" s="75">
        <v>0</v>
      </c>
      <c r="AL71" s="75">
        <v>0</v>
      </c>
      <c r="AM71" s="75">
        <v>0</v>
      </c>
      <c r="AN71" s="75">
        <v>0</v>
      </c>
      <c r="AO71" s="75">
        <v>0</v>
      </c>
      <c r="AP71" s="74">
        <v>0</v>
      </c>
      <c r="AQ71" s="74">
        <v>0</v>
      </c>
      <c r="AR71" s="75">
        <v>0</v>
      </c>
      <c r="AS71" s="75">
        <v>0</v>
      </c>
      <c r="AT71" s="75">
        <v>0</v>
      </c>
      <c r="AU71" s="75">
        <v>0</v>
      </c>
      <c r="AV71" s="75">
        <v>0</v>
      </c>
      <c r="AW71" s="75">
        <v>0</v>
      </c>
      <c r="AX71" s="75">
        <v>0</v>
      </c>
      <c r="AY71" s="75">
        <v>0</v>
      </c>
      <c r="AZ71" s="75">
        <v>0</v>
      </c>
      <c r="BA71" s="75">
        <v>0</v>
      </c>
      <c r="BB71" s="75">
        <v>0</v>
      </c>
      <c r="BC71" s="75">
        <v>0</v>
      </c>
      <c r="BD71" s="75">
        <v>0</v>
      </c>
      <c r="BE71" s="75">
        <v>0</v>
      </c>
      <c r="BF71" s="75">
        <v>0</v>
      </c>
      <c r="BG71" s="75">
        <v>0</v>
      </c>
      <c r="BH71" s="75">
        <v>0</v>
      </c>
      <c r="BI71" s="75">
        <v>0</v>
      </c>
      <c r="BJ71" s="75">
        <v>0</v>
      </c>
      <c r="BK71" s="75">
        <v>0</v>
      </c>
      <c r="BL71" s="75">
        <v>0</v>
      </c>
      <c r="BM71" s="75">
        <v>0</v>
      </c>
      <c r="BN71" s="75">
        <v>0</v>
      </c>
      <c r="BO71" s="75">
        <v>0</v>
      </c>
      <c r="BP71" s="75">
        <v>0</v>
      </c>
      <c r="BQ71" s="75">
        <v>0</v>
      </c>
      <c r="BR71" s="75">
        <v>0</v>
      </c>
      <c r="BS71" s="75">
        <v>0</v>
      </c>
      <c r="BT71" s="75">
        <v>0</v>
      </c>
      <c r="BU71" s="88">
        <v>0</v>
      </c>
    </row>
    <row r="72" spans="1:73" ht="8.25" customHeight="1" x14ac:dyDescent="0.25">
      <c r="A72" s="60">
        <v>8692</v>
      </c>
      <c r="B72" s="61" t="str">
        <f>IFERROR(INDEX(SCNtoISIC!$F:$F,MATCH($A72,SCNtoISIC!$C:$C,0)),0)</f>
        <v>ISIC 86T88</v>
      </c>
      <c r="C72" s="43" t="s">
        <v>279</v>
      </c>
      <c r="D72" s="75">
        <v>0</v>
      </c>
      <c r="E72" s="75">
        <v>0</v>
      </c>
      <c r="F72" s="75">
        <v>0</v>
      </c>
      <c r="G72" s="75">
        <v>0</v>
      </c>
      <c r="H72" s="75">
        <v>0</v>
      </c>
      <c r="I72" s="75">
        <v>0</v>
      </c>
      <c r="J72" s="75">
        <v>0</v>
      </c>
      <c r="K72" s="75">
        <v>0</v>
      </c>
      <c r="L72" s="75">
        <v>0</v>
      </c>
      <c r="M72" s="75">
        <v>0</v>
      </c>
      <c r="N72" s="75">
        <v>0</v>
      </c>
      <c r="O72" s="75">
        <v>0</v>
      </c>
      <c r="P72" s="75">
        <v>0</v>
      </c>
      <c r="Q72" s="75">
        <v>0</v>
      </c>
      <c r="R72" s="75">
        <v>0</v>
      </c>
      <c r="S72" s="75">
        <v>0</v>
      </c>
      <c r="T72" s="75">
        <v>0</v>
      </c>
      <c r="U72" s="75">
        <v>0</v>
      </c>
      <c r="V72" s="75">
        <v>0</v>
      </c>
      <c r="W72" s="75">
        <v>0</v>
      </c>
      <c r="X72" s="75">
        <v>0</v>
      </c>
      <c r="Y72" s="75">
        <v>0</v>
      </c>
      <c r="Z72" s="75">
        <v>0</v>
      </c>
      <c r="AA72" s="75">
        <v>0</v>
      </c>
      <c r="AB72" s="75">
        <v>0</v>
      </c>
      <c r="AC72" s="74">
        <v>0</v>
      </c>
      <c r="AD72" s="74">
        <v>0</v>
      </c>
      <c r="AE72" s="75">
        <v>0</v>
      </c>
      <c r="AF72" s="75">
        <v>0</v>
      </c>
      <c r="AG72" s="75">
        <v>0</v>
      </c>
      <c r="AH72" s="75">
        <v>0</v>
      </c>
      <c r="AI72" s="75">
        <v>0</v>
      </c>
      <c r="AJ72" s="75">
        <v>0</v>
      </c>
      <c r="AK72" s="75">
        <v>0</v>
      </c>
      <c r="AL72" s="75">
        <v>0</v>
      </c>
      <c r="AM72" s="75">
        <v>0</v>
      </c>
      <c r="AN72" s="75">
        <v>0</v>
      </c>
      <c r="AO72" s="75">
        <v>0</v>
      </c>
      <c r="AP72" s="74">
        <v>0</v>
      </c>
      <c r="AQ72" s="74">
        <v>0</v>
      </c>
      <c r="AR72" s="75">
        <v>0</v>
      </c>
      <c r="AS72" s="75">
        <v>0</v>
      </c>
      <c r="AT72" s="75">
        <v>0</v>
      </c>
      <c r="AU72" s="75">
        <v>0</v>
      </c>
      <c r="AV72" s="75">
        <v>0</v>
      </c>
      <c r="AW72" s="75">
        <v>0</v>
      </c>
      <c r="AX72" s="75">
        <v>0</v>
      </c>
      <c r="AY72" s="75">
        <v>0</v>
      </c>
      <c r="AZ72" s="75">
        <v>0</v>
      </c>
      <c r="BA72" s="75">
        <v>0</v>
      </c>
      <c r="BB72" s="75">
        <v>0</v>
      </c>
      <c r="BC72" s="75">
        <v>0</v>
      </c>
      <c r="BD72" s="75">
        <v>0</v>
      </c>
      <c r="BE72" s="75">
        <v>0</v>
      </c>
      <c r="BF72" s="75">
        <v>0</v>
      </c>
      <c r="BG72" s="75">
        <v>0</v>
      </c>
      <c r="BH72" s="75">
        <v>0</v>
      </c>
      <c r="BI72" s="75">
        <v>0</v>
      </c>
      <c r="BJ72" s="75">
        <v>0</v>
      </c>
      <c r="BK72" s="75">
        <v>0</v>
      </c>
      <c r="BL72" s="75">
        <v>0</v>
      </c>
      <c r="BM72" s="75">
        <v>62</v>
      </c>
      <c r="BN72" s="75">
        <v>5</v>
      </c>
      <c r="BO72" s="75">
        <v>0</v>
      </c>
      <c r="BP72" s="75">
        <v>13</v>
      </c>
      <c r="BQ72" s="75">
        <v>21538</v>
      </c>
      <c r="BR72" s="75">
        <v>0</v>
      </c>
      <c r="BS72" s="75">
        <v>0</v>
      </c>
      <c r="BT72" s="75">
        <v>0</v>
      </c>
      <c r="BU72" s="88">
        <v>21618</v>
      </c>
    </row>
    <row r="73" spans="1:73" ht="8.25" customHeight="1" x14ac:dyDescent="0.25">
      <c r="A73" s="60">
        <v>9080</v>
      </c>
      <c r="B73" s="61" t="str">
        <f>IFERROR(INDEX(SCNtoISIC!$F:$F,MATCH($A73,SCNtoISIC!$C:$C,0)),0)</f>
        <v>ISIC 90T96</v>
      </c>
      <c r="C73" s="43" t="s">
        <v>280</v>
      </c>
      <c r="D73" s="75">
        <v>0</v>
      </c>
      <c r="E73" s="75">
        <v>0</v>
      </c>
      <c r="F73" s="75">
        <v>0</v>
      </c>
      <c r="G73" s="75">
        <v>0</v>
      </c>
      <c r="H73" s="75">
        <v>0</v>
      </c>
      <c r="I73" s="75">
        <v>0</v>
      </c>
      <c r="J73" s="75">
        <v>0</v>
      </c>
      <c r="K73" s="75">
        <v>0</v>
      </c>
      <c r="L73" s="75">
        <v>0</v>
      </c>
      <c r="M73" s="75">
        <v>0</v>
      </c>
      <c r="N73" s="75">
        <v>0</v>
      </c>
      <c r="O73" s="75">
        <v>0</v>
      </c>
      <c r="P73" s="75">
        <v>0</v>
      </c>
      <c r="Q73" s="75">
        <v>0</v>
      </c>
      <c r="R73" s="75">
        <v>0</v>
      </c>
      <c r="S73" s="75">
        <v>0</v>
      </c>
      <c r="T73" s="75">
        <v>0</v>
      </c>
      <c r="U73" s="75">
        <v>0</v>
      </c>
      <c r="V73" s="75">
        <v>0</v>
      </c>
      <c r="W73" s="75">
        <v>0</v>
      </c>
      <c r="X73" s="75">
        <v>0</v>
      </c>
      <c r="Y73" s="75">
        <v>0</v>
      </c>
      <c r="Z73" s="75">
        <v>0</v>
      </c>
      <c r="AA73" s="75">
        <v>0</v>
      </c>
      <c r="AB73" s="75">
        <v>0</v>
      </c>
      <c r="AC73" s="74">
        <v>0</v>
      </c>
      <c r="AD73" s="74">
        <v>0</v>
      </c>
      <c r="AE73" s="75">
        <v>0</v>
      </c>
      <c r="AF73" s="75">
        <v>0</v>
      </c>
      <c r="AG73" s="75">
        <v>0</v>
      </c>
      <c r="AH73" s="75">
        <v>0</v>
      </c>
      <c r="AI73" s="75">
        <v>0</v>
      </c>
      <c r="AJ73" s="75">
        <v>0</v>
      </c>
      <c r="AK73" s="75">
        <v>0</v>
      </c>
      <c r="AL73" s="75">
        <v>0</v>
      </c>
      <c r="AM73" s="75">
        <v>0</v>
      </c>
      <c r="AN73" s="75">
        <v>0</v>
      </c>
      <c r="AO73" s="75">
        <v>0</v>
      </c>
      <c r="AP73" s="74">
        <v>0</v>
      </c>
      <c r="AQ73" s="74">
        <v>0</v>
      </c>
      <c r="AR73" s="75">
        <v>0</v>
      </c>
      <c r="AS73" s="75">
        <v>0</v>
      </c>
      <c r="AT73" s="75">
        <v>1</v>
      </c>
      <c r="AU73" s="75">
        <v>0</v>
      </c>
      <c r="AV73" s="75">
        <v>0</v>
      </c>
      <c r="AW73" s="75">
        <v>0</v>
      </c>
      <c r="AX73" s="75">
        <v>0</v>
      </c>
      <c r="AY73" s="75">
        <v>16</v>
      </c>
      <c r="AZ73" s="75">
        <v>0</v>
      </c>
      <c r="BA73" s="75">
        <v>0</v>
      </c>
      <c r="BB73" s="75">
        <v>2474</v>
      </c>
      <c r="BC73" s="75">
        <v>410</v>
      </c>
      <c r="BD73" s="75">
        <v>0</v>
      </c>
      <c r="BE73" s="75">
        <v>0</v>
      </c>
      <c r="BF73" s="75">
        <v>0</v>
      </c>
      <c r="BG73" s="75">
        <v>0</v>
      </c>
      <c r="BH73" s="75">
        <v>0</v>
      </c>
      <c r="BI73" s="75">
        <v>71</v>
      </c>
      <c r="BJ73" s="75">
        <v>0</v>
      </c>
      <c r="BK73" s="75">
        <v>21</v>
      </c>
      <c r="BL73" s="75">
        <v>0</v>
      </c>
      <c r="BM73" s="75">
        <v>711</v>
      </c>
      <c r="BN73" s="75">
        <v>83</v>
      </c>
      <c r="BO73" s="75">
        <v>0</v>
      </c>
      <c r="BP73" s="75">
        <v>67</v>
      </c>
      <c r="BQ73" s="75">
        <v>0</v>
      </c>
      <c r="BR73" s="75">
        <v>821</v>
      </c>
      <c r="BS73" s="75">
        <v>1382</v>
      </c>
      <c r="BT73" s="75">
        <v>0</v>
      </c>
      <c r="BU73" s="88">
        <v>6057</v>
      </c>
    </row>
    <row r="74" spans="1:73" ht="8.25" customHeight="1" x14ac:dyDescent="0.25">
      <c r="A74" s="60">
        <v>9480</v>
      </c>
      <c r="B74" s="61" t="str">
        <f>IFERROR(INDEX(SCNtoISIC!$F:$F,MATCH($A74,SCNtoISIC!$C:$C,0)),0)</f>
        <v>ISIC 90T96</v>
      </c>
      <c r="C74" s="43" t="s">
        <v>281</v>
      </c>
      <c r="D74" s="75">
        <v>104</v>
      </c>
      <c r="E74" s="75">
        <v>29</v>
      </c>
      <c r="F74" s="75">
        <v>19</v>
      </c>
      <c r="G74" s="75">
        <v>35</v>
      </c>
      <c r="H74" s="75">
        <v>535</v>
      </c>
      <c r="I74" s="75">
        <v>178</v>
      </c>
      <c r="J74" s="75">
        <v>54</v>
      </c>
      <c r="K74" s="75">
        <v>183</v>
      </c>
      <c r="L74" s="75">
        <v>63</v>
      </c>
      <c r="M74" s="75">
        <v>199</v>
      </c>
      <c r="N74" s="75">
        <v>123</v>
      </c>
      <c r="O74" s="75">
        <v>13</v>
      </c>
      <c r="P74" s="75">
        <v>54</v>
      </c>
      <c r="Q74" s="75">
        <v>103</v>
      </c>
      <c r="R74" s="75">
        <v>53</v>
      </c>
      <c r="S74" s="75">
        <v>53</v>
      </c>
      <c r="T74" s="75">
        <v>120</v>
      </c>
      <c r="U74" s="75">
        <v>47</v>
      </c>
      <c r="V74" s="75">
        <v>127</v>
      </c>
      <c r="W74" s="75">
        <v>47</v>
      </c>
      <c r="X74" s="75">
        <v>98</v>
      </c>
      <c r="Y74" s="75">
        <v>49</v>
      </c>
      <c r="Z74" s="75">
        <v>44</v>
      </c>
      <c r="AA74" s="75">
        <v>99</v>
      </c>
      <c r="AB74" s="75">
        <v>156</v>
      </c>
      <c r="AC74" s="74">
        <v>94.2</v>
      </c>
      <c r="AD74" s="74">
        <v>62.8</v>
      </c>
      <c r="AE74" s="75">
        <v>117</v>
      </c>
      <c r="AF74" s="75">
        <v>48</v>
      </c>
      <c r="AG74" s="75">
        <v>224</v>
      </c>
      <c r="AH74" s="75">
        <v>380</v>
      </c>
      <c r="AI74" s="75">
        <v>150</v>
      </c>
      <c r="AJ74" s="75">
        <v>208</v>
      </c>
      <c r="AK74" s="75">
        <v>210</v>
      </c>
      <c r="AL74" s="75">
        <v>115</v>
      </c>
      <c r="AM74" s="75">
        <v>65</v>
      </c>
      <c r="AN74" s="75">
        <v>109</v>
      </c>
      <c r="AO74" s="75">
        <v>3</v>
      </c>
      <c r="AP74" s="74">
        <v>524.66666666666663</v>
      </c>
      <c r="AQ74" s="74">
        <v>262.33333333333331</v>
      </c>
      <c r="AR74" s="75">
        <v>0</v>
      </c>
      <c r="AS74" s="75">
        <v>161</v>
      </c>
      <c r="AT74" s="75">
        <v>3451</v>
      </c>
      <c r="AU74" s="75">
        <v>464</v>
      </c>
      <c r="AV74" s="75">
        <v>6</v>
      </c>
      <c r="AW74" s="75">
        <v>8</v>
      </c>
      <c r="AX74" s="75">
        <v>1199</v>
      </c>
      <c r="AY74" s="75">
        <v>129</v>
      </c>
      <c r="AZ74" s="75">
        <v>173</v>
      </c>
      <c r="BA74" s="75">
        <v>54</v>
      </c>
      <c r="BB74" s="75">
        <v>183</v>
      </c>
      <c r="BC74" s="75">
        <v>4260</v>
      </c>
      <c r="BD74" s="75">
        <v>1372</v>
      </c>
      <c r="BE74" s="75">
        <v>2414</v>
      </c>
      <c r="BF74" s="75">
        <v>136</v>
      </c>
      <c r="BG74" s="75">
        <v>550</v>
      </c>
      <c r="BH74" s="75">
        <v>80</v>
      </c>
      <c r="BI74" s="75">
        <v>372</v>
      </c>
      <c r="BJ74" s="75">
        <v>106</v>
      </c>
      <c r="BK74" s="75">
        <v>1181</v>
      </c>
      <c r="BL74" s="75">
        <v>37</v>
      </c>
      <c r="BM74" s="75">
        <v>744</v>
      </c>
      <c r="BN74" s="75">
        <v>117</v>
      </c>
      <c r="BO74" s="75">
        <v>562</v>
      </c>
      <c r="BP74" s="75">
        <v>1560</v>
      </c>
      <c r="BQ74" s="75">
        <v>2134</v>
      </c>
      <c r="BR74" s="75">
        <v>19</v>
      </c>
      <c r="BS74" s="75">
        <v>410</v>
      </c>
      <c r="BT74" s="75">
        <v>0</v>
      </c>
      <c r="BU74" s="88">
        <v>27040</v>
      </c>
    </row>
    <row r="75" spans="1:73" ht="8.25" customHeight="1" x14ac:dyDescent="0.25">
      <c r="A75" s="60">
        <v>9700</v>
      </c>
      <c r="B75" s="61" t="str">
        <f>IFERROR(INDEX(SCNtoISIC!$F:$F,MATCH($A75,SCNtoISIC!$C:$C,0)),0)</f>
        <v>ISIC 97T98</v>
      </c>
      <c r="C75" s="43" t="s">
        <v>282</v>
      </c>
      <c r="D75" s="75">
        <v>0</v>
      </c>
      <c r="E75" s="75">
        <v>0</v>
      </c>
      <c r="F75" s="75">
        <v>0</v>
      </c>
      <c r="G75" s="75">
        <v>0</v>
      </c>
      <c r="H75" s="75">
        <v>0</v>
      </c>
      <c r="I75" s="75">
        <v>0</v>
      </c>
      <c r="J75" s="75">
        <v>0</v>
      </c>
      <c r="K75" s="75">
        <v>0</v>
      </c>
      <c r="L75" s="75">
        <v>0</v>
      </c>
      <c r="M75" s="75">
        <v>0</v>
      </c>
      <c r="N75" s="75">
        <v>0</v>
      </c>
      <c r="O75" s="75">
        <v>0</v>
      </c>
      <c r="P75" s="75">
        <v>0</v>
      </c>
      <c r="Q75" s="75">
        <v>0</v>
      </c>
      <c r="R75" s="75">
        <v>0</v>
      </c>
      <c r="S75" s="75">
        <v>0</v>
      </c>
      <c r="T75" s="75">
        <v>0</v>
      </c>
      <c r="U75" s="75">
        <v>0</v>
      </c>
      <c r="V75" s="75">
        <v>0</v>
      </c>
      <c r="W75" s="75">
        <v>0</v>
      </c>
      <c r="X75" s="75">
        <v>0</v>
      </c>
      <c r="Y75" s="75">
        <v>0</v>
      </c>
      <c r="Z75" s="75">
        <v>0</v>
      </c>
      <c r="AA75" s="75">
        <v>0</v>
      </c>
      <c r="AB75" s="75">
        <v>0</v>
      </c>
      <c r="AC75" s="74">
        <v>0</v>
      </c>
      <c r="AD75" s="74">
        <v>0</v>
      </c>
      <c r="AE75" s="75">
        <v>0</v>
      </c>
      <c r="AF75" s="75">
        <v>0</v>
      </c>
      <c r="AG75" s="75">
        <v>0</v>
      </c>
      <c r="AH75" s="75">
        <v>0</v>
      </c>
      <c r="AI75" s="75">
        <v>0</v>
      </c>
      <c r="AJ75" s="75">
        <v>0</v>
      </c>
      <c r="AK75" s="75">
        <v>0</v>
      </c>
      <c r="AL75" s="75">
        <v>0</v>
      </c>
      <c r="AM75" s="75">
        <v>0</v>
      </c>
      <c r="AN75" s="75">
        <v>0</v>
      </c>
      <c r="AO75" s="75">
        <v>0</v>
      </c>
      <c r="AP75" s="74">
        <v>0</v>
      </c>
      <c r="AQ75" s="74">
        <v>0</v>
      </c>
      <c r="AR75" s="75">
        <v>0</v>
      </c>
      <c r="AS75" s="75">
        <v>0</v>
      </c>
      <c r="AT75" s="75">
        <v>0</v>
      </c>
      <c r="AU75" s="75">
        <v>0</v>
      </c>
      <c r="AV75" s="75">
        <v>0</v>
      </c>
      <c r="AW75" s="75">
        <v>0</v>
      </c>
      <c r="AX75" s="75">
        <v>0</v>
      </c>
      <c r="AY75" s="75">
        <v>0</v>
      </c>
      <c r="AZ75" s="75">
        <v>0</v>
      </c>
      <c r="BA75" s="75">
        <v>0</v>
      </c>
      <c r="BB75" s="75">
        <v>0</v>
      </c>
      <c r="BC75" s="75">
        <v>0</v>
      </c>
      <c r="BD75" s="75">
        <v>0</v>
      </c>
      <c r="BE75" s="75">
        <v>0</v>
      </c>
      <c r="BF75" s="75">
        <v>0</v>
      </c>
      <c r="BG75" s="75">
        <v>0</v>
      </c>
      <c r="BH75" s="75">
        <v>0</v>
      </c>
      <c r="BI75" s="75">
        <v>0</v>
      </c>
      <c r="BJ75" s="75">
        <v>0</v>
      </c>
      <c r="BK75" s="75">
        <v>0</v>
      </c>
      <c r="BL75" s="75">
        <v>0</v>
      </c>
      <c r="BM75" s="75">
        <v>0</v>
      </c>
      <c r="BN75" s="75">
        <v>0</v>
      </c>
      <c r="BO75" s="75">
        <v>0</v>
      </c>
      <c r="BP75" s="75">
        <v>0</v>
      </c>
      <c r="BQ75" s="75">
        <v>0</v>
      </c>
      <c r="BR75" s="75">
        <v>0</v>
      </c>
      <c r="BS75" s="75">
        <v>0</v>
      </c>
      <c r="BT75" s="75">
        <v>0</v>
      </c>
      <c r="BU75" s="88">
        <v>0</v>
      </c>
    </row>
    <row r="76" spans="1:73" ht="8.25" customHeight="1" x14ac:dyDescent="0.25">
      <c r="A76" s="90"/>
      <c r="B76" s="90"/>
      <c r="C76" s="43"/>
      <c r="D76" s="91"/>
      <c r="E76" s="92"/>
      <c r="F76" s="92"/>
      <c r="G76" s="92"/>
      <c r="H76" s="92"/>
      <c r="I76" s="92"/>
      <c r="J76" s="92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3"/>
      <c r="AD76" s="93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3"/>
      <c r="AQ76" s="93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4"/>
    </row>
    <row r="77" spans="1:73" s="95" customFormat="1" ht="9" customHeight="1" x14ac:dyDescent="0.25">
      <c r="C77" s="96" t="s">
        <v>288</v>
      </c>
      <c r="D77" s="97">
        <v>146174</v>
      </c>
      <c r="E77" s="97">
        <v>65569</v>
      </c>
      <c r="F77" s="97">
        <v>8020</v>
      </c>
      <c r="G77" s="97">
        <v>10878</v>
      </c>
      <c r="H77" s="97">
        <v>98428</v>
      </c>
      <c r="I77" s="97">
        <v>28837</v>
      </c>
      <c r="J77" s="97">
        <v>11661</v>
      </c>
      <c r="K77" s="97">
        <v>214821</v>
      </c>
      <c r="L77" s="97">
        <v>40678</v>
      </c>
      <c r="M77" s="97">
        <v>204687</v>
      </c>
      <c r="N77" s="97">
        <v>53521</v>
      </c>
      <c r="O77" s="97">
        <v>10826</v>
      </c>
      <c r="P77" s="97">
        <v>33055</v>
      </c>
      <c r="Q77" s="97">
        <v>36373</v>
      </c>
      <c r="R77" s="97">
        <v>26696</v>
      </c>
      <c r="S77" s="97">
        <v>16748</v>
      </c>
      <c r="T77" s="97">
        <v>57550</v>
      </c>
      <c r="U77" s="97">
        <v>11077</v>
      </c>
      <c r="V77" s="97">
        <v>336922</v>
      </c>
      <c r="W77" s="97">
        <v>34161</v>
      </c>
      <c r="X77" s="97">
        <v>120094</v>
      </c>
      <c r="Y77" s="97">
        <v>59389</v>
      </c>
      <c r="Z77" s="97">
        <v>32078</v>
      </c>
      <c r="AA77" s="97">
        <v>34825</v>
      </c>
      <c r="AB77" s="97">
        <v>75094</v>
      </c>
      <c r="AC77" s="98">
        <v>37091.4</v>
      </c>
      <c r="AD77" s="98">
        <v>24727.600000000002</v>
      </c>
      <c r="AE77" s="97">
        <v>79845</v>
      </c>
      <c r="AF77" s="97">
        <v>44607</v>
      </c>
      <c r="AG77" s="97">
        <v>56967</v>
      </c>
      <c r="AH77" s="97">
        <v>71494</v>
      </c>
      <c r="AI77" s="97">
        <v>54961</v>
      </c>
      <c r="AJ77" s="97">
        <v>82995</v>
      </c>
      <c r="AK77" s="97">
        <v>124036</v>
      </c>
      <c r="AL77" s="97">
        <v>52081</v>
      </c>
      <c r="AM77" s="97">
        <v>38950</v>
      </c>
      <c r="AN77" s="97">
        <v>39022</v>
      </c>
      <c r="AO77" s="97">
        <v>40275</v>
      </c>
      <c r="AP77" s="98">
        <v>116866</v>
      </c>
      <c r="AQ77" s="98">
        <v>58433</v>
      </c>
      <c r="AR77" s="97">
        <v>25127</v>
      </c>
      <c r="AS77" s="97">
        <v>336290</v>
      </c>
      <c r="AT77" s="97">
        <v>415048</v>
      </c>
      <c r="AU77" s="97">
        <v>187084</v>
      </c>
      <c r="AV77" s="97">
        <v>11322</v>
      </c>
      <c r="AW77" s="97">
        <v>30456</v>
      </c>
      <c r="AX77" s="97">
        <v>50054</v>
      </c>
      <c r="AY77" s="97">
        <v>10865</v>
      </c>
      <c r="AZ77" s="97">
        <v>113919</v>
      </c>
      <c r="BA77" s="97">
        <v>11729</v>
      </c>
      <c r="BB77" s="97">
        <v>24162</v>
      </c>
      <c r="BC77" s="97">
        <v>95736</v>
      </c>
      <c r="BD77" s="97">
        <v>42835</v>
      </c>
      <c r="BE77" s="97">
        <v>209334</v>
      </c>
      <c r="BF77" s="97">
        <v>47045</v>
      </c>
      <c r="BG77" s="97">
        <v>62343</v>
      </c>
      <c r="BH77" s="97">
        <v>25978</v>
      </c>
      <c r="BI77" s="97">
        <v>60911</v>
      </c>
      <c r="BJ77" s="97">
        <v>16122</v>
      </c>
      <c r="BK77" s="97">
        <v>61584</v>
      </c>
      <c r="BL77" s="97">
        <v>7012</v>
      </c>
      <c r="BM77" s="97">
        <v>210478</v>
      </c>
      <c r="BN77" s="97">
        <v>51733</v>
      </c>
      <c r="BO77" s="97">
        <v>34132</v>
      </c>
      <c r="BP77" s="97">
        <v>60011</v>
      </c>
      <c r="BQ77" s="97">
        <v>89394</v>
      </c>
      <c r="BR77" s="97">
        <v>15492</v>
      </c>
      <c r="BS77" s="97">
        <v>74559</v>
      </c>
      <c r="BT77" s="97">
        <v>0</v>
      </c>
      <c r="BU77" s="99">
        <v>5071268</v>
      </c>
    </row>
    <row r="78" spans="1:73" s="95" customFormat="1" ht="9" customHeight="1" x14ac:dyDescent="0.25">
      <c r="C78" s="96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  <c r="AA78" s="97"/>
      <c r="AB78" s="97"/>
      <c r="AC78" s="98"/>
      <c r="AD78" s="98"/>
      <c r="AE78" s="97"/>
      <c r="AF78" s="97"/>
      <c r="AG78" s="97"/>
      <c r="AH78" s="97"/>
      <c r="AI78" s="97"/>
      <c r="AJ78" s="97"/>
      <c r="AK78" s="97"/>
      <c r="AL78" s="97"/>
      <c r="AM78" s="97"/>
      <c r="AN78" s="97"/>
      <c r="AO78" s="97"/>
      <c r="AP78" s="98"/>
      <c r="AQ78" s="98"/>
      <c r="AR78" s="97"/>
      <c r="AS78" s="97"/>
      <c r="AT78" s="97"/>
      <c r="AU78" s="97"/>
      <c r="AV78" s="97"/>
      <c r="AW78" s="97"/>
      <c r="AX78" s="97"/>
      <c r="AY78" s="97"/>
      <c r="AZ78" s="97"/>
      <c r="BA78" s="97"/>
      <c r="BB78" s="97"/>
      <c r="BC78" s="97"/>
      <c r="BD78" s="97"/>
      <c r="BE78" s="97"/>
      <c r="BF78" s="97"/>
      <c r="BG78" s="97"/>
      <c r="BH78" s="97"/>
      <c r="BI78" s="97"/>
      <c r="BJ78" s="97"/>
      <c r="BK78" s="97"/>
      <c r="BL78" s="97"/>
      <c r="BM78" s="97"/>
      <c r="BN78" s="97"/>
      <c r="BO78" s="97"/>
      <c r="BP78" s="97"/>
      <c r="BQ78" s="97"/>
      <c r="BR78" s="97"/>
      <c r="BS78" s="97"/>
      <c r="BT78" s="97"/>
      <c r="BU78" s="99"/>
    </row>
    <row r="79" spans="1:73" s="95" customFormat="1" ht="9" customHeight="1" x14ac:dyDescent="0.25">
      <c r="A79" s="100"/>
      <c r="B79" s="100"/>
      <c r="C79" s="43" t="s">
        <v>289</v>
      </c>
      <c r="D79" s="75">
        <v>26121</v>
      </c>
      <c r="E79" s="75">
        <v>21490</v>
      </c>
      <c r="F79" s="75">
        <v>2199</v>
      </c>
      <c r="G79" s="75">
        <v>4040</v>
      </c>
      <c r="H79" s="75">
        <v>22138</v>
      </c>
      <c r="I79" s="75">
        <v>4349</v>
      </c>
      <c r="J79" s="75">
        <v>2264</v>
      </c>
      <c r="K79" s="75">
        <v>25736</v>
      </c>
      <c r="L79" s="75">
        <v>8420</v>
      </c>
      <c r="M79" s="75">
        <v>28893</v>
      </c>
      <c r="N79" s="75">
        <v>8407</v>
      </c>
      <c r="O79" s="75">
        <v>1379</v>
      </c>
      <c r="P79" s="75">
        <v>9992</v>
      </c>
      <c r="Q79" s="75">
        <v>17703</v>
      </c>
      <c r="R79" s="75">
        <v>9781</v>
      </c>
      <c r="S79" s="75">
        <v>5910</v>
      </c>
      <c r="T79" s="75">
        <v>11483</v>
      </c>
      <c r="U79" s="75">
        <v>5677</v>
      </c>
      <c r="V79" s="75">
        <v>6968</v>
      </c>
      <c r="W79" s="75">
        <v>6275</v>
      </c>
      <c r="X79" s="75">
        <v>11285</v>
      </c>
      <c r="Y79" s="75">
        <v>9342</v>
      </c>
      <c r="Z79" s="75">
        <v>5589</v>
      </c>
      <c r="AA79" s="75">
        <v>11215</v>
      </c>
      <c r="AB79" s="75">
        <v>20552</v>
      </c>
      <c r="AC79" s="74">
        <v>12001.8</v>
      </c>
      <c r="AD79" s="74">
        <v>8001.2000000000007</v>
      </c>
      <c r="AE79" s="75">
        <v>12073</v>
      </c>
      <c r="AF79" s="75">
        <v>5838</v>
      </c>
      <c r="AG79" s="75">
        <v>22659</v>
      </c>
      <c r="AH79" s="75">
        <v>10116</v>
      </c>
      <c r="AI79" s="75">
        <v>14442</v>
      </c>
      <c r="AJ79" s="75">
        <v>28171</v>
      </c>
      <c r="AK79" s="75">
        <v>20227</v>
      </c>
      <c r="AL79" s="75">
        <v>17896</v>
      </c>
      <c r="AM79" s="75">
        <v>9718</v>
      </c>
      <c r="AN79" s="75">
        <v>16132</v>
      </c>
      <c r="AO79" s="75">
        <v>11883</v>
      </c>
      <c r="AP79" s="74">
        <v>10755.333333333332</v>
      </c>
      <c r="AQ79" s="74">
        <v>5377.666666666667</v>
      </c>
      <c r="AR79" s="75">
        <v>16809</v>
      </c>
      <c r="AS79" s="75">
        <v>126609</v>
      </c>
      <c r="AT79" s="75">
        <v>344668</v>
      </c>
      <c r="AU79" s="75">
        <v>78373</v>
      </c>
      <c r="AV79" s="75">
        <v>5048</v>
      </c>
      <c r="AW79" s="75">
        <v>7103</v>
      </c>
      <c r="AX79" s="75">
        <v>40882</v>
      </c>
      <c r="AY79" s="75">
        <v>9604</v>
      </c>
      <c r="AZ79" s="75">
        <v>47868</v>
      </c>
      <c r="BA79" s="75">
        <v>6996</v>
      </c>
      <c r="BB79" s="75">
        <v>10394</v>
      </c>
      <c r="BC79" s="75">
        <v>17317</v>
      </c>
      <c r="BD79" s="75">
        <v>46704</v>
      </c>
      <c r="BE79" s="75">
        <v>143243</v>
      </c>
      <c r="BF79" s="75">
        <v>6713</v>
      </c>
      <c r="BG79" s="75">
        <v>52463</v>
      </c>
      <c r="BH79" s="75">
        <v>21956</v>
      </c>
      <c r="BI79" s="75">
        <v>11200</v>
      </c>
      <c r="BJ79" s="75">
        <v>10547</v>
      </c>
      <c r="BK79" s="75">
        <v>99876</v>
      </c>
      <c r="BL79" s="75">
        <v>28312</v>
      </c>
      <c r="BM79" s="75">
        <v>438035</v>
      </c>
      <c r="BN79" s="75">
        <v>246146</v>
      </c>
      <c r="BO79" s="75">
        <v>68720</v>
      </c>
      <c r="BP79" s="75">
        <v>113676</v>
      </c>
      <c r="BQ79" s="75">
        <v>67773</v>
      </c>
      <c r="BR79" s="75">
        <v>10977</v>
      </c>
      <c r="BS79" s="75">
        <v>39513</v>
      </c>
      <c r="BT79" s="75">
        <v>61996</v>
      </c>
      <c r="BU79" s="88">
        <v>2672020</v>
      </c>
    </row>
    <row r="80" spans="1:73" s="95" customFormat="1" ht="9" customHeight="1" x14ac:dyDescent="0.25">
      <c r="A80" s="100"/>
      <c r="B80" s="100"/>
      <c r="C80" s="43" t="s">
        <v>290</v>
      </c>
      <c r="D80" s="75">
        <v>1255</v>
      </c>
      <c r="E80" s="75">
        <v>564</v>
      </c>
      <c r="F80" s="75">
        <v>123</v>
      </c>
      <c r="G80" s="75">
        <v>177</v>
      </c>
      <c r="H80" s="75">
        <v>1210</v>
      </c>
      <c r="I80" s="75">
        <v>354</v>
      </c>
      <c r="J80" s="75">
        <v>138</v>
      </c>
      <c r="K80" s="75">
        <v>1875</v>
      </c>
      <c r="L80" s="75">
        <v>604</v>
      </c>
      <c r="M80" s="75">
        <v>2126</v>
      </c>
      <c r="N80" s="75">
        <v>717</v>
      </c>
      <c r="O80" s="75">
        <v>101</v>
      </c>
      <c r="P80" s="75">
        <v>419</v>
      </c>
      <c r="Q80" s="75">
        <v>583</v>
      </c>
      <c r="R80" s="75">
        <v>409</v>
      </c>
      <c r="S80" s="75">
        <v>264</v>
      </c>
      <c r="T80" s="75">
        <v>645</v>
      </c>
      <c r="U80" s="75">
        <v>234</v>
      </c>
      <c r="V80" s="75">
        <v>1007</v>
      </c>
      <c r="W80" s="75">
        <v>372</v>
      </c>
      <c r="X80" s="75">
        <v>969</v>
      </c>
      <c r="Y80" s="75">
        <v>570</v>
      </c>
      <c r="Z80" s="75">
        <v>339</v>
      </c>
      <c r="AA80" s="75">
        <v>514</v>
      </c>
      <c r="AB80" s="75">
        <v>945</v>
      </c>
      <c r="AC80" s="74">
        <v>513</v>
      </c>
      <c r="AD80" s="74">
        <v>342</v>
      </c>
      <c r="AE80" s="75">
        <v>766</v>
      </c>
      <c r="AF80" s="75">
        <v>405</v>
      </c>
      <c r="AG80" s="75">
        <v>926</v>
      </c>
      <c r="AH80" s="75">
        <v>768</v>
      </c>
      <c r="AI80" s="75">
        <v>671</v>
      </c>
      <c r="AJ80" s="75">
        <v>1215</v>
      </c>
      <c r="AK80" s="75">
        <v>1160</v>
      </c>
      <c r="AL80" s="75">
        <v>775</v>
      </c>
      <c r="AM80" s="75">
        <v>474</v>
      </c>
      <c r="AN80" s="75">
        <v>643</v>
      </c>
      <c r="AO80" s="75">
        <v>387</v>
      </c>
      <c r="AP80" s="74">
        <v>1409.3333333333333</v>
      </c>
      <c r="AQ80" s="74">
        <v>704.66666666666663</v>
      </c>
      <c r="AR80" s="75">
        <v>656</v>
      </c>
      <c r="AS80" s="75">
        <v>4023</v>
      </c>
      <c r="AT80" s="75">
        <v>11277</v>
      </c>
      <c r="AU80" s="75">
        <v>2944</v>
      </c>
      <c r="AV80" s="75">
        <v>370</v>
      </c>
      <c r="AW80" s="75">
        <v>574</v>
      </c>
      <c r="AX80" s="75">
        <v>1611</v>
      </c>
      <c r="AY80" s="75">
        <v>323</v>
      </c>
      <c r="AZ80" s="75">
        <v>1374</v>
      </c>
      <c r="BA80" s="75">
        <v>237</v>
      </c>
      <c r="BB80" s="75">
        <v>1273</v>
      </c>
      <c r="BC80" s="75">
        <v>4701</v>
      </c>
      <c r="BD80" s="75">
        <v>1570</v>
      </c>
      <c r="BE80" s="75">
        <v>7277</v>
      </c>
      <c r="BF80" s="75">
        <v>358</v>
      </c>
      <c r="BG80" s="75">
        <v>2003</v>
      </c>
      <c r="BH80" s="75">
        <v>712</v>
      </c>
      <c r="BI80" s="75">
        <v>383</v>
      </c>
      <c r="BJ80" s="75">
        <v>454</v>
      </c>
      <c r="BK80" s="75">
        <v>2724</v>
      </c>
      <c r="BL80" s="75">
        <v>872</v>
      </c>
      <c r="BM80" s="75">
        <v>136</v>
      </c>
      <c r="BN80" s="75">
        <v>4</v>
      </c>
      <c r="BO80" s="75">
        <v>2064</v>
      </c>
      <c r="BP80" s="75">
        <v>1</v>
      </c>
      <c r="BQ80" s="75">
        <v>2209</v>
      </c>
      <c r="BR80" s="75">
        <v>250</v>
      </c>
      <c r="BS80" s="75">
        <v>1048</v>
      </c>
      <c r="BT80" s="75">
        <v>0</v>
      </c>
      <c r="BU80" s="88">
        <v>79101</v>
      </c>
    </row>
    <row r="81" spans="1:73" s="95" customFormat="1" ht="9" customHeight="1" x14ac:dyDescent="0.25">
      <c r="A81" s="100"/>
      <c r="B81" s="100"/>
      <c r="C81" s="43" t="s">
        <v>291</v>
      </c>
      <c r="D81" s="75">
        <v>-10763</v>
      </c>
      <c r="E81" s="75">
        <v>-168</v>
      </c>
      <c r="F81" s="75">
        <v>-42</v>
      </c>
      <c r="G81" s="75">
        <v>-91</v>
      </c>
      <c r="H81" s="75">
        <v>0</v>
      </c>
      <c r="I81" s="75">
        <v>-36</v>
      </c>
      <c r="J81" s="75">
        <v>0</v>
      </c>
      <c r="K81" s="75">
        <v>-121</v>
      </c>
      <c r="L81" s="75">
        <v>-169</v>
      </c>
      <c r="M81" s="75">
        <v>-157</v>
      </c>
      <c r="N81" s="75">
        <v>-47</v>
      </c>
      <c r="O81" s="75">
        <v>0</v>
      </c>
      <c r="P81" s="75">
        <v>-31</v>
      </c>
      <c r="Q81" s="75">
        <v>0</v>
      </c>
      <c r="R81" s="75">
        <v>0</v>
      </c>
      <c r="S81" s="75">
        <v>-46</v>
      </c>
      <c r="T81" s="75">
        <v>-118</v>
      </c>
      <c r="U81" s="75">
        <v>0</v>
      </c>
      <c r="V81" s="75">
        <v>-223</v>
      </c>
      <c r="W81" s="75">
        <v>-198</v>
      </c>
      <c r="X81" s="75">
        <v>-45</v>
      </c>
      <c r="Y81" s="75">
        <v>0</v>
      </c>
      <c r="Z81" s="75">
        <v>0</v>
      </c>
      <c r="AA81" s="75">
        <v>-31</v>
      </c>
      <c r="AB81" s="75">
        <v>-178</v>
      </c>
      <c r="AC81" s="74">
        <v>-88.2</v>
      </c>
      <c r="AD81" s="74">
        <v>-58.800000000000004</v>
      </c>
      <c r="AE81" s="75">
        <v>-80</v>
      </c>
      <c r="AF81" s="75">
        <v>-41</v>
      </c>
      <c r="AG81" s="75">
        <v>-98</v>
      </c>
      <c r="AH81" s="75">
        <v>0</v>
      </c>
      <c r="AI81" s="75">
        <v>-110</v>
      </c>
      <c r="AJ81" s="75">
        <v>-289</v>
      </c>
      <c r="AK81" s="75">
        <v>-326</v>
      </c>
      <c r="AL81" s="75">
        <v>-266</v>
      </c>
      <c r="AM81" s="75">
        <v>-74</v>
      </c>
      <c r="AN81" s="75">
        <v>-42</v>
      </c>
      <c r="AO81" s="75">
        <v>0</v>
      </c>
      <c r="AP81" s="74">
        <v>-538</v>
      </c>
      <c r="AQ81" s="74">
        <v>-269</v>
      </c>
      <c r="AR81" s="75">
        <v>-46</v>
      </c>
      <c r="AS81" s="75">
        <v>-540</v>
      </c>
      <c r="AT81" s="75">
        <v>-1417</v>
      </c>
      <c r="AU81" s="75">
        <v>-2421</v>
      </c>
      <c r="AV81" s="75">
        <v>0</v>
      </c>
      <c r="AW81" s="75">
        <v>-37</v>
      </c>
      <c r="AX81" s="75">
        <v>-72</v>
      </c>
      <c r="AY81" s="75">
        <v>0</v>
      </c>
      <c r="AZ81" s="75">
        <v>0</v>
      </c>
      <c r="BA81" s="75">
        <v>0</v>
      </c>
      <c r="BB81" s="75">
        <v>0</v>
      </c>
      <c r="BC81" s="75">
        <v>-95</v>
      </c>
      <c r="BD81" s="75">
        <v>0</v>
      </c>
      <c r="BE81" s="75">
        <v>0</v>
      </c>
      <c r="BF81" s="75">
        <v>0</v>
      </c>
      <c r="BG81" s="75">
        <v>0</v>
      </c>
      <c r="BH81" s="75">
        <v>-642</v>
      </c>
      <c r="BI81" s="75">
        <v>0</v>
      </c>
      <c r="BJ81" s="75">
        <v>-230</v>
      </c>
      <c r="BK81" s="75">
        <v>-72</v>
      </c>
      <c r="BL81" s="75">
        <v>0</v>
      </c>
      <c r="BM81" s="75">
        <v>0</v>
      </c>
      <c r="BN81" s="75">
        <v>0</v>
      </c>
      <c r="BO81" s="75">
        <v>0</v>
      </c>
      <c r="BP81" s="75">
        <v>0</v>
      </c>
      <c r="BQ81" s="75">
        <v>-36</v>
      </c>
      <c r="BR81" s="75">
        <v>0</v>
      </c>
      <c r="BS81" s="75">
        <v>0</v>
      </c>
      <c r="BT81" s="75">
        <v>0</v>
      </c>
      <c r="BU81" s="88">
        <v>-20352</v>
      </c>
    </row>
    <row r="82" spans="1:73" s="95" customFormat="1" ht="9" customHeight="1" x14ac:dyDescent="0.25">
      <c r="A82" s="100"/>
      <c r="B82" s="100"/>
      <c r="C82" s="96" t="s">
        <v>292</v>
      </c>
      <c r="D82" s="97">
        <f t="shared" ref="D82:AI82" si="0">SUM(D77:D81)</f>
        <v>162787</v>
      </c>
      <c r="E82" s="97">
        <f t="shared" si="0"/>
        <v>87455</v>
      </c>
      <c r="F82" s="97">
        <f t="shared" si="0"/>
        <v>10300</v>
      </c>
      <c r="G82" s="97">
        <f t="shared" si="0"/>
        <v>15004</v>
      </c>
      <c r="H82" s="97">
        <f t="shared" si="0"/>
        <v>121776</v>
      </c>
      <c r="I82" s="97">
        <f t="shared" si="0"/>
        <v>33504</v>
      </c>
      <c r="J82" s="97">
        <f t="shared" si="0"/>
        <v>14063</v>
      </c>
      <c r="K82" s="97">
        <f t="shared" si="0"/>
        <v>242311</v>
      </c>
      <c r="L82" s="97">
        <f t="shared" si="0"/>
        <v>49533</v>
      </c>
      <c r="M82" s="97">
        <f t="shared" si="0"/>
        <v>235549</v>
      </c>
      <c r="N82" s="97">
        <f t="shared" si="0"/>
        <v>62598</v>
      </c>
      <c r="O82" s="97">
        <f t="shared" si="0"/>
        <v>12306</v>
      </c>
      <c r="P82" s="97">
        <f t="shared" si="0"/>
        <v>43435</v>
      </c>
      <c r="Q82" s="97">
        <f t="shared" si="0"/>
        <v>54659</v>
      </c>
      <c r="R82" s="97">
        <f t="shared" si="0"/>
        <v>36886</v>
      </c>
      <c r="S82" s="97">
        <f t="shared" si="0"/>
        <v>22876</v>
      </c>
      <c r="T82" s="97">
        <f t="shared" si="0"/>
        <v>69560</v>
      </c>
      <c r="U82" s="97">
        <f t="shared" si="0"/>
        <v>16988</v>
      </c>
      <c r="V82" s="97">
        <f t="shared" si="0"/>
        <v>344674</v>
      </c>
      <c r="W82" s="97">
        <f t="shared" si="0"/>
        <v>40610</v>
      </c>
      <c r="X82" s="97">
        <f t="shared" si="0"/>
        <v>132303</v>
      </c>
      <c r="Y82" s="97">
        <f t="shared" si="0"/>
        <v>69301</v>
      </c>
      <c r="Z82" s="97">
        <f t="shared" si="0"/>
        <v>38006</v>
      </c>
      <c r="AA82" s="97">
        <f t="shared" si="0"/>
        <v>46523</v>
      </c>
      <c r="AB82" s="97">
        <f t="shared" si="0"/>
        <v>96413</v>
      </c>
      <c r="AC82" s="98">
        <f t="shared" si="0"/>
        <v>49518</v>
      </c>
      <c r="AD82" s="98">
        <f t="shared" si="0"/>
        <v>33012</v>
      </c>
      <c r="AE82" s="97">
        <f t="shared" si="0"/>
        <v>92604</v>
      </c>
      <c r="AF82" s="97">
        <f t="shared" si="0"/>
        <v>50809</v>
      </c>
      <c r="AG82" s="97">
        <f t="shared" si="0"/>
        <v>80454</v>
      </c>
      <c r="AH82" s="97">
        <f t="shared" si="0"/>
        <v>82378</v>
      </c>
      <c r="AI82" s="97">
        <f t="shared" si="0"/>
        <v>69964</v>
      </c>
      <c r="AJ82" s="97">
        <f t="shared" ref="AJ82:BU82" si="1">SUM(AJ77:AJ81)</f>
        <v>112092</v>
      </c>
      <c r="AK82" s="97">
        <f t="shared" si="1"/>
        <v>145097</v>
      </c>
      <c r="AL82" s="97">
        <f t="shared" si="1"/>
        <v>70486</v>
      </c>
      <c r="AM82" s="97">
        <f t="shared" si="1"/>
        <v>49068</v>
      </c>
      <c r="AN82" s="97">
        <f t="shared" si="1"/>
        <v>55755</v>
      </c>
      <c r="AO82" s="97">
        <f t="shared" si="1"/>
        <v>52545</v>
      </c>
      <c r="AP82" s="98">
        <f t="shared" si="1"/>
        <v>128492.66666666666</v>
      </c>
      <c r="AQ82" s="98">
        <f t="shared" si="1"/>
        <v>64246.333333333328</v>
      </c>
      <c r="AR82" s="97">
        <f t="shared" si="1"/>
        <v>42546</v>
      </c>
      <c r="AS82" s="97">
        <f t="shared" si="1"/>
        <v>466382</v>
      </c>
      <c r="AT82" s="97">
        <f t="shared" si="1"/>
        <v>769576</v>
      </c>
      <c r="AU82" s="97">
        <f t="shared" si="1"/>
        <v>265980</v>
      </c>
      <c r="AV82" s="97">
        <f t="shared" si="1"/>
        <v>16740</v>
      </c>
      <c r="AW82" s="97">
        <f t="shared" si="1"/>
        <v>38096</v>
      </c>
      <c r="AX82" s="97">
        <f t="shared" si="1"/>
        <v>92475</v>
      </c>
      <c r="AY82" s="97">
        <f t="shared" si="1"/>
        <v>20792</v>
      </c>
      <c r="AZ82" s="97">
        <f t="shared" si="1"/>
        <v>163161</v>
      </c>
      <c r="BA82" s="97">
        <f t="shared" si="1"/>
        <v>18962</v>
      </c>
      <c r="BB82" s="97">
        <f t="shared" si="1"/>
        <v>35829</v>
      </c>
      <c r="BC82" s="97">
        <f t="shared" si="1"/>
        <v>117659</v>
      </c>
      <c r="BD82" s="97">
        <f t="shared" si="1"/>
        <v>91109</v>
      </c>
      <c r="BE82" s="97">
        <f t="shared" si="1"/>
        <v>359854</v>
      </c>
      <c r="BF82" s="97">
        <f t="shared" si="1"/>
        <v>54116</v>
      </c>
      <c r="BG82" s="97">
        <f t="shared" si="1"/>
        <v>116809</v>
      </c>
      <c r="BH82" s="97">
        <f t="shared" si="1"/>
        <v>48004</v>
      </c>
      <c r="BI82" s="97">
        <f t="shared" si="1"/>
        <v>72494</v>
      </c>
      <c r="BJ82" s="97">
        <f t="shared" si="1"/>
        <v>26893</v>
      </c>
      <c r="BK82" s="97">
        <f t="shared" si="1"/>
        <v>164112</v>
      </c>
      <c r="BL82" s="97">
        <f t="shared" si="1"/>
        <v>36196</v>
      </c>
      <c r="BM82" s="97">
        <f t="shared" si="1"/>
        <v>648649</v>
      </c>
      <c r="BN82" s="97">
        <f t="shared" si="1"/>
        <v>297883</v>
      </c>
      <c r="BO82" s="97">
        <f t="shared" si="1"/>
        <v>104916</v>
      </c>
      <c r="BP82" s="97">
        <f t="shared" si="1"/>
        <v>173688</v>
      </c>
      <c r="BQ82" s="97">
        <f t="shared" si="1"/>
        <v>159340</v>
      </c>
      <c r="BR82" s="97">
        <f t="shared" si="1"/>
        <v>26719</v>
      </c>
      <c r="BS82" s="97">
        <f t="shared" si="1"/>
        <v>115120</v>
      </c>
      <c r="BT82" s="97">
        <f t="shared" si="1"/>
        <v>61996</v>
      </c>
      <c r="BU82" s="99">
        <f t="shared" si="1"/>
        <v>7802037</v>
      </c>
    </row>
    <row r="83" spans="1:73" s="95" customFormat="1" ht="9" customHeight="1" x14ac:dyDescent="0.25">
      <c r="A83" s="101"/>
      <c r="B83" s="101"/>
      <c r="C83" s="96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97"/>
      <c r="AT83" s="97"/>
      <c r="AU83" s="97"/>
      <c r="AV83" s="97"/>
      <c r="AW83" s="97"/>
      <c r="AX83" s="97"/>
      <c r="AY83" s="97"/>
      <c r="AZ83" s="97"/>
      <c r="BA83" s="97"/>
      <c r="BB83" s="97"/>
      <c r="BC83" s="97"/>
      <c r="BD83" s="97"/>
      <c r="BE83" s="97"/>
      <c r="BF83" s="97"/>
      <c r="BG83" s="97"/>
      <c r="BH83" s="97"/>
      <c r="BI83" s="97"/>
      <c r="BJ83" s="97"/>
      <c r="BK83" s="97"/>
      <c r="BL83" s="97"/>
      <c r="BM83" s="97"/>
      <c r="BN83" s="97"/>
      <c r="BO83" s="97"/>
      <c r="BP83" s="97"/>
      <c r="BQ83" s="97"/>
      <c r="BR83" s="97"/>
      <c r="BS83" s="97"/>
      <c r="BT83" s="97"/>
      <c r="BU83" s="99"/>
    </row>
    <row r="84" spans="1:73" s="95" customFormat="1" ht="9" customHeight="1" x14ac:dyDescent="0.25">
      <c r="A84" s="101"/>
      <c r="B84" s="101"/>
      <c r="C84" s="96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  <c r="AA84" s="97"/>
      <c r="AB84" s="97"/>
      <c r="AC84" s="97"/>
      <c r="AD84" s="97"/>
      <c r="AE84" s="97"/>
      <c r="AF84" s="97"/>
      <c r="AG84" s="97"/>
      <c r="AH84" s="97"/>
      <c r="AI84" s="97"/>
      <c r="AJ84" s="97"/>
      <c r="AK84" s="97"/>
      <c r="AL84" s="97"/>
      <c r="AM84" s="97"/>
      <c r="AN84" s="97"/>
      <c r="AO84" s="97"/>
      <c r="AP84" s="97"/>
      <c r="AQ84" s="97"/>
      <c r="AR84" s="97"/>
      <c r="AS84" s="97"/>
      <c r="AT84" s="97"/>
      <c r="AU84" s="97"/>
      <c r="AV84" s="97"/>
      <c r="AW84" s="97"/>
      <c r="AX84" s="97"/>
      <c r="AY84" s="97"/>
      <c r="AZ84" s="97"/>
      <c r="BA84" s="97"/>
      <c r="BB84" s="97"/>
      <c r="BC84" s="97"/>
      <c r="BD84" s="97"/>
      <c r="BE84" s="97"/>
      <c r="BF84" s="97"/>
      <c r="BG84" s="97"/>
      <c r="BH84" s="97"/>
      <c r="BI84" s="97"/>
      <c r="BJ84" s="97"/>
      <c r="BK84" s="97"/>
      <c r="BL84" s="97"/>
      <c r="BM84" s="97"/>
      <c r="BN84" s="97"/>
      <c r="BO84" s="97"/>
      <c r="BP84" s="97"/>
      <c r="BQ84" s="97"/>
      <c r="BR84" s="97"/>
      <c r="BS84" s="97"/>
      <c r="BT84" s="97"/>
      <c r="BU84" s="99"/>
    </row>
    <row r="85" spans="1:73" ht="4.95" customHeight="1" x14ac:dyDescent="0.25">
      <c r="A85" s="102"/>
      <c r="B85" s="102"/>
      <c r="C85" s="103"/>
      <c r="D85" s="103"/>
      <c r="E85" s="103"/>
      <c r="F85" s="103"/>
      <c r="G85" s="103"/>
      <c r="H85" s="103"/>
      <c r="I85" s="103"/>
      <c r="J85" s="103"/>
      <c r="K85" s="103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3"/>
      <c r="AA85" s="103"/>
      <c r="AB85" s="103"/>
      <c r="AC85" s="103"/>
      <c r="AD85" s="103"/>
      <c r="AE85" s="103"/>
      <c r="AF85" s="103"/>
      <c r="AG85" s="103"/>
      <c r="AH85" s="103"/>
      <c r="AI85" s="103"/>
      <c r="AJ85" s="103"/>
      <c r="AK85" s="103"/>
      <c r="AL85" s="103"/>
      <c r="AM85" s="103"/>
      <c r="AN85" s="103"/>
      <c r="AO85" s="103"/>
      <c r="AP85" s="103"/>
      <c r="AQ85" s="103"/>
      <c r="AR85" s="103"/>
      <c r="AS85" s="103"/>
      <c r="AT85" s="103"/>
      <c r="AU85" s="103"/>
      <c r="AV85" s="103"/>
      <c r="AW85" s="103"/>
      <c r="AX85" s="103"/>
      <c r="AY85" s="103"/>
      <c r="AZ85" s="103"/>
      <c r="BA85" s="103"/>
      <c r="BB85" s="103"/>
      <c r="BC85" s="103"/>
      <c r="BD85" s="103"/>
      <c r="BE85" s="103"/>
      <c r="BF85" s="103"/>
      <c r="BG85" s="103"/>
      <c r="BH85" s="103"/>
      <c r="BI85" s="103"/>
      <c r="BJ85" s="103"/>
      <c r="BK85" s="103"/>
      <c r="BL85" s="103"/>
      <c r="BM85" s="103"/>
      <c r="BN85" s="103"/>
      <c r="BO85" s="103"/>
      <c r="BP85" s="103"/>
      <c r="BQ85" s="103"/>
      <c r="BR85" s="103"/>
      <c r="BS85" s="103"/>
      <c r="BT85" s="103"/>
      <c r="BU85" s="104"/>
    </row>
    <row r="86" spans="1:73" x14ac:dyDescent="0.25">
      <c r="A86" s="43" t="s">
        <v>284</v>
      </c>
      <c r="B86" s="43"/>
    </row>
    <row r="87" spans="1:73" x14ac:dyDescent="0.25">
      <c r="A87" s="72" t="s">
        <v>293</v>
      </c>
      <c r="B87" s="72"/>
    </row>
  </sheetData>
  <mergeCells count="1">
    <mergeCell ref="A3:A4"/>
  </mergeCells>
  <printOptions horizontalCentered="1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72CC1-3D05-455D-8AA2-206B79523A71}">
  <dimension ref="B1:X181"/>
  <sheetViews>
    <sheetView workbookViewId="0">
      <selection activeCell="D9" sqref="D9"/>
    </sheetView>
  </sheetViews>
  <sheetFormatPr defaultRowHeight="12" x14ac:dyDescent="0.25"/>
  <cols>
    <col min="1" max="1" width="8.88671875" style="106"/>
    <col min="2" max="2" width="0" style="107" hidden="1" customWidth="1"/>
    <col min="3" max="3" width="0" style="106" hidden="1" customWidth="1"/>
    <col min="4" max="4" width="36.33203125" style="106" customWidth="1"/>
    <col min="5" max="5" width="4.44140625" style="106" hidden="1" customWidth="1"/>
    <col min="6" max="6" width="10.109375" style="122" customWidth="1"/>
    <col min="7" max="7" width="36.109375" style="118" customWidth="1"/>
    <col min="8" max="8" width="8.88671875" style="106"/>
    <col min="9" max="9" width="4.44140625" style="106" customWidth="1"/>
    <col min="10" max="10" width="7.33203125" style="108" customWidth="1"/>
    <col min="11" max="11" width="47.33203125" style="105" bestFit="1" customWidth="1"/>
    <col min="12" max="12" width="4.44140625" style="106" customWidth="1"/>
    <col min="13" max="13" width="10.109375" style="122" customWidth="1"/>
    <col min="14" max="14" width="36.109375" style="118" customWidth="1"/>
    <col min="15" max="15" width="8.88671875" style="109"/>
    <col min="16" max="16" width="4.44140625" style="106" customWidth="1"/>
    <col min="17" max="17" width="7.33203125" style="108" customWidth="1"/>
    <col min="18" max="18" width="47.33203125" style="105" bestFit="1" customWidth="1"/>
    <col min="19" max="19" width="8.88671875" style="107"/>
    <col min="20" max="20" width="8.88671875" style="106"/>
    <col min="21" max="21" width="36.33203125" style="106" customWidth="1"/>
    <col min="22" max="23" width="8.88671875" style="106"/>
    <col min="24" max="24" width="36.33203125" style="106" customWidth="1"/>
    <col min="25" max="16384" width="8.88671875" style="106"/>
  </cols>
  <sheetData>
    <row r="1" spans="2:24" x14ac:dyDescent="0.25">
      <c r="F1" s="106"/>
      <c r="G1" s="105"/>
      <c r="M1" s="106"/>
      <c r="N1" s="105"/>
    </row>
    <row r="2" spans="2:24" x14ac:dyDescent="0.25">
      <c r="F2" s="106"/>
      <c r="G2" s="105"/>
      <c r="M2" s="106"/>
      <c r="N2" s="105"/>
    </row>
    <row r="3" spans="2:24" x14ac:dyDescent="0.25">
      <c r="B3" s="107" t="s">
        <v>294</v>
      </c>
      <c r="C3" s="110" t="s">
        <v>295</v>
      </c>
      <c r="D3" s="105" t="s">
        <v>296</v>
      </c>
      <c r="E3" s="106" t="s">
        <v>297</v>
      </c>
      <c r="F3" s="111" t="s">
        <v>131</v>
      </c>
      <c r="G3" s="112" t="s">
        <v>130</v>
      </c>
      <c r="H3" s="113"/>
      <c r="I3" s="106" t="s">
        <v>294</v>
      </c>
      <c r="J3" s="110" t="s">
        <v>298</v>
      </c>
      <c r="K3" s="105" t="s">
        <v>296</v>
      </c>
      <c r="L3" s="106" t="s">
        <v>297</v>
      </c>
      <c r="M3" s="111" t="s">
        <v>131</v>
      </c>
      <c r="N3" s="112" t="s">
        <v>130</v>
      </c>
      <c r="P3" s="106" t="s">
        <v>294</v>
      </c>
      <c r="Q3" s="110" t="s">
        <v>298</v>
      </c>
      <c r="R3" s="105" t="s">
        <v>296</v>
      </c>
      <c r="S3" s="107" t="s">
        <v>294</v>
      </c>
      <c r="T3" s="110" t="s">
        <v>295</v>
      </c>
      <c r="U3" s="105" t="s">
        <v>296</v>
      </c>
      <c r="W3" s="110" t="s">
        <v>295</v>
      </c>
      <c r="X3" s="105" t="s">
        <v>296</v>
      </c>
    </row>
    <row r="4" spans="2:24" x14ac:dyDescent="0.25">
      <c r="B4" s="107">
        <v>1</v>
      </c>
      <c r="C4" s="114">
        <v>191</v>
      </c>
      <c r="D4" s="105" t="s">
        <v>214</v>
      </c>
      <c r="E4" s="106">
        <v>1</v>
      </c>
      <c r="F4" s="115" t="s">
        <v>89</v>
      </c>
      <c r="G4" s="116" t="s">
        <v>133</v>
      </c>
      <c r="H4" s="115"/>
      <c r="I4" s="106">
        <v>1</v>
      </c>
      <c r="J4" s="117">
        <v>1911</v>
      </c>
      <c r="K4" s="105" t="s">
        <v>299</v>
      </c>
      <c r="L4" s="106">
        <v>1</v>
      </c>
      <c r="M4" s="115" t="s">
        <v>89</v>
      </c>
      <c r="N4" s="116" t="s">
        <v>133</v>
      </c>
      <c r="P4" s="106">
        <v>1</v>
      </c>
      <c r="Q4" s="117">
        <v>1911</v>
      </c>
      <c r="R4" s="105" t="s">
        <v>299</v>
      </c>
      <c r="S4" s="107">
        <v>1</v>
      </c>
      <c r="T4" s="114">
        <v>191</v>
      </c>
      <c r="U4" s="105" t="s">
        <v>300</v>
      </c>
      <c r="W4" s="114">
        <v>191</v>
      </c>
      <c r="X4" s="105" t="s">
        <v>300</v>
      </c>
    </row>
    <row r="5" spans="2:24" x14ac:dyDescent="0.25">
      <c r="B5" s="107">
        <v>2</v>
      </c>
      <c r="C5" s="114">
        <v>192</v>
      </c>
      <c r="D5" s="105" t="s">
        <v>215</v>
      </c>
      <c r="E5" s="106">
        <v>1</v>
      </c>
      <c r="F5" s="115" t="s">
        <v>89</v>
      </c>
      <c r="G5" s="106"/>
      <c r="I5" s="106">
        <v>2</v>
      </c>
      <c r="J5" s="117">
        <v>1912</v>
      </c>
      <c r="K5" s="105" t="s">
        <v>301</v>
      </c>
      <c r="L5" s="106">
        <v>1</v>
      </c>
      <c r="M5" s="115" t="s">
        <v>89</v>
      </c>
      <c r="N5" s="116"/>
      <c r="P5" s="106">
        <v>2</v>
      </c>
      <c r="Q5" s="117">
        <v>1912</v>
      </c>
      <c r="R5" s="105" t="s">
        <v>301</v>
      </c>
      <c r="S5" s="107">
        <v>1</v>
      </c>
      <c r="T5" s="114">
        <v>191</v>
      </c>
      <c r="W5" s="114">
        <v>191</v>
      </c>
    </row>
    <row r="6" spans="2:24" x14ac:dyDescent="0.25">
      <c r="B6" s="107">
        <v>3</v>
      </c>
      <c r="C6" s="114">
        <v>280</v>
      </c>
      <c r="D6" s="105" t="s">
        <v>216</v>
      </c>
      <c r="E6" s="106">
        <v>1</v>
      </c>
      <c r="F6" s="115" t="s">
        <v>89</v>
      </c>
      <c r="G6" s="106"/>
      <c r="I6" s="106">
        <v>3</v>
      </c>
      <c r="J6" s="117">
        <v>1913</v>
      </c>
      <c r="K6" s="105" t="s">
        <v>302</v>
      </c>
      <c r="L6" s="106">
        <v>1</v>
      </c>
      <c r="M6" s="115" t="s">
        <v>89</v>
      </c>
      <c r="N6" s="116"/>
      <c r="P6" s="106">
        <v>3</v>
      </c>
      <c r="Q6" s="117">
        <v>1913</v>
      </c>
      <c r="R6" s="105" t="s">
        <v>302</v>
      </c>
      <c r="S6" s="107">
        <v>1</v>
      </c>
      <c r="T6" s="114">
        <v>191</v>
      </c>
      <c r="W6" s="114">
        <v>191</v>
      </c>
    </row>
    <row r="7" spans="2:24" x14ac:dyDescent="0.25">
      <c r="B7" s="107">
        <v>4</v>
      </c>
      <c r="C7" s="114">
        <v>580</v>
      </c>
      <c r="D7" s="105" t="s">
        <v>217</v>
      </c>
      <c r="E7" s="106">
        <v>2</v>
      </c>
      <c r="F7" s="115" t="s">
        <v>185</v>
      </c>
      <c r="G7" s="116" t="s">
        <v>186</v>
      </c>
      <c r="I7" s="106">
        <v>4</v>
      </c>
      <c r="J7" s="117">
        <v>1914</v>
      </c>
      <c r="K7" s="105" t="s">
        <v>303</v>
      </c>
      <c r="L7" s="106">
        <v>1</v>
      </c>
      <c r="M7" s="115" t="s">
        <v>89</v>
      </c>
      <c r="N7" s="116"/>
      <c r="P7" s="106">
        <v>4</v>
      </c>
      <c r="Q7" s="117">
        <v>1914</v>
      </c>
      <c r="R7" s="105" t="s">
        <v>303</v>
      </c>
      <c r="S7" s="107">
        <v>1</v>
      </c>
      <c r="T7" s="114">
        <v>191</v>
      </c>
      <c r="W7" s="114">
        <v>191</v>
      </c>
    </row>
    <row r="8" spans="2:24" x14ac:dyDescent="0.25">
      <c r="B8" s="107">
        <v>5</v>
      </c>
      <c r="C8" s="114">
        <v>680</v>
      </c>
      <c r="D8" s="105" t="s">
        <v>218</v>
      </c>
      <c r="E8" s="106">
        <v>3</v>
      </c>
      <c r="F8" s="115" t="s">
        <v>184</v>
      </c>
      <c r="G8" s="116" t="s">
        <v>188</v>
      </c>
      <c r="I8" s="106">
        <v>5</v>
      </c>
      <c r="J8" s="117">
        <v>1915</v>
      </c>
      <c r="K8" s="105" t="s">
        <v>304</v>
      </c>
      <c r="L8" s="106">
        <v>1</v>
      </c>
      <c r="M8" s="115" t="s">
        <v>89</v>
      </c>
      <c r="N8" s="116"/>
      <c r="P8" s="106">
        <v>5</v>
      </c>
      <c r="Q8" s="117">
        <v>1915</v>
      </c>
      <c r="R8" s="105" t="s">
        <v>304</v>
      </c>
      <c r="S8" s="107">
        <v>1</v>
      </c>
      <c r="T8" s="114">
        <v>191</v>
      </c>
      <c r="W8" s="114">
        <v>191</v>
      </c>
    </row>
    <row r="9" spans="2:24" x14ac:dyDescent="0.25">
      <c r="B9" s="107">
        <v>6</v>
      </c>
      <c r="C9" s="114">
        <v>791</v>
      </c>
      <c r="D9" s="105" t="s">
        <v>219</v>
      </c>
      <c r="E9" s="106">
        <v>4</v>
      </c>
      <c r="F9" s="115" t="s">
        <v>90</v>
      </c>
      <c r="G9" s="116" t="s">
        <v>134</v>
      </c>
      <c r="I9" s="106">
        <v>6</v>
      </c>
      <c r="J9" s="117">
        <v>1916</v>
      </c>
      <c r="K9" s="105" t="s">
        <v>305</v>
      </c>
      <c r="L9" s="106">
        <v>1</v>
      </c>
      <c r="M9" s="115" t="s">
        <v>89</v>
      </c>
      <c r="N9" s="116"/>
      <c r="P9" s="106">
        <v>6</v>
      </c>
      <c r="Q9" s="117">
        <v>1916</v>
      </c>
      <c r="R9" s="105" t="s">
        <v>305</v>
      </c>
      <c r="S9" s="107">
        <v>1</v>
      </c>
      <c r="T9" s="114">
        <v>191</v>
      </c>
      <c r="W9" s="114">
        <v>191</v>
      </c>
    </row>
    <row r="10" spans="2:24" x14ac:dyDescent="0.25">
      <c r="B10" s="107">
        <v>7</v>
      </c>
      <c r="C10" s="114">
        <v>792</v>
      </c>
      <c r="D10" s="105" t="s">
        <v>220</v>
      </c>
      <c r="E10" s="106">
        <v>5</v>
      </c>
      <c r="F10" s="115" t="s">
        <v>91</v>
      </c>
      <c r="G10" s="116" t="s">
        <v>135</v>
      </c>
      <c r="I10" s="106">
        <v>7</v>
      </c>
      <c r="J10" s="117">
        <v>1917</v>
      </c>
      <c r="K10" s="105" t="s">
        <v>306</v>
      </c>
      <c r="L10" s="106">
        <v>1</v>
      </c>
      <c r="M10" s="115" t="s">
        <v>89</v>
      </c>
      <c r="N10" s="116"/>
      <c r="P10" s="106">
        <v>7</v>
      </c>
      <c r="Q10" s="117">
        <v>1917</v>
      </c>
      <c r="R10" s="105" t="s">
        <v>306</v>
      </c>
      <c r="S10" s="107">
        <v>1</v>
      </c>
      <c r="T10" s="114">
        <v>191</v>
      </c>
      <c r="W10" s="114">
        <v>191</v>
      </c>
    </row>
    <row r="11" spans="2:24" x14ac:dyDescent="0.25">
      <c r="B11" s="107">
        <v>8</v>
      </c>
      <c r="C11" s="114">
        <v>1091</v>
      </c>
      <c r="D11" s="105" t="s">
        <v>221</v>
      </c>
      <c r="E11" s="106">
        <v>6</v>
      </c>
      <c r="F11" s="115" t="s">
        <v>92</v>
      </c>
      <c r="G11" s="116" t="s">
        <v>136</v>
      </c>
      <c r="I11" s="106">
        <v>8</v>
      </c>
      <c r="J11" s="117">
        <v>1918</v>
      </c>
      <c r="K11" s="105" t="s">
        <v>307</v>
      </c>
      <c r="L11" s="106">
        <v>1</v>
      </c>
      <c r="M11" s="115" t="s">
        <v>89</v>
      </c>
      <c r="N11" s="116"/>
      <c r="P11" s="106">
        <v>8</v>
      </c>
      <c r="Q11" s="117">
        <v>1918</v>
      </c>
      <c r="R11" s="105" t="s">
        <v>307</v>
      </c>
      <c r="S11" s="107">
        <v>1</v>
      </c>
      <c r="T11" s="114">
        <v>191</v>
      </c>
      <c r="W11" s="114">
        <v>191</v>
      </c>
    </row>
    <row r="12" spans="2:24" x14ac:dyDescent="0.25">
      <c r="B12" s="107">
        <v>9</v>
      </c>
      <c r="C12" s="114">
        <v>1092</v>
      </c>
      <c r="D12" s="105" t="s">
        <v>222</v>
      </c>
      <c r="E12" s="106">
        <v>6</v>
      </c>
      <c r="F12" s="115" t="s">
        <v>92</v>
      </c>
      <c r="G12" s="106"/>
      <c r="I12" s="106">
        <v>9</v>
      </c>
      <c r="J12" s="117">
        <v>1919</v>
      </c>
      <c r="K12" s="105" t="s">
        <v>308</v>
      </c>
      <c r="L12" s="106">
        <v>1</v>
      </c>
      <c r="M12" s="115" t="s">
        <v>89</v>
      </c>
      <c r="N12" s="116"/>
      <c r="P12" s="106">
        <v>9</v>
      </c>
      <c r="Q12" s="117">
        <v>1919</v>
      </c>
      <c r="R12" s="105" t="s">
        <v>308</v>
      </c>
      <c r="S12" s="107">
        <v>1</v>
      </c>
      <c r="T12" s="114">
        <v>191</v>
      </c>
      <c r="W12" s="114">
        <v>191</v>
      </c>
    </row>
    <row r="13" spans="2:24" x14ac:dyDescent="0.25">
      <c r="B13" s="107">
        <v>10</v>
      </c>
      <c r="C13" s="114">
        <v>1093</v>
      </c>
      <c r="D13" s="105" t="s">
        <v>223</v>
      </c>
      <c r="E13" s="106">
        <v>6</v>
      </c>
      <c r="F13" s="115" t="s">
        <v>92</v>
      </c>
      <c r="G13" s="106"/>
      <c r="I13" s="106">
        <v>10</v>
      </c>
      <c r="J13" s="117">
        <v>1921</v>
      </c>
      <c r="K13" s="105" t="s">
        <v>309</v>
      </c>
      <c r="L13" s="106">
        <v>1</v>
      </c>
      <c r="M13" s="115" t="s">
        <v>89</v>
      </c>
      <c r="N13" s="116"/>
      <c r="P13" s="106">
        <v>10</v>
      </c>
      <c r="Q13" s="117">
        <v>1921</v>
      </c>
      <c r="R13" s="105" t="s">
        <v>309</v>
      </c>
      <c r="S13" s="107">
        <v>2</v>
      </c>
      <c r="T13" s="114">
        <v>192</v>
      </c>
      <c r="U13" s="105" t="s">
        <v>310</v>
      </c>
      <c r="W13" s="114">
        <v>192</v>
      </c>
      <c r="X13" s="105" t="s">
        <v>310</v>
      </c>
    </row>
    <row r="14" spans="2:24" x14ac:dyDescent="0.25">
      <c r="B14" s="107">
        <v>11</v>
      </c>
      <c r="C14" s="114">
        <v>1100</v>
      </c>
      <c r="D14" s="105" t="s">
        <v>224</v>
      </c>
      <c r="E14" s="106">
        <v>6</v>
      </c>
      <c r="F14" s="115" t="s">
        <v>92</v>
      </c>
      <c r="G14" s="106"/>
      <c r="I14" s="106">
        <v>11</v>
      </c>
      <c r="J14" s="117">
        <v>1922</v>
      </c>
      <c r="K14" s="105" t="s">
        <v>311</v>
      </c>
      <c r="L14" s="106">
        <v>1</v>
      </c>
      <c r="M14" s="115" t="s">
        <v>89</v>
      </c>
      <c r="N14" s="116"/>
      <c r="P14" s="106">
        <v>11</v>
      </c>
      <c r="Q14" s="117">
        <v>1922</v>
      </c>
      <c r="R14" s="105" t="s">
        <v>311</v>
      </c>
      <c r="S14" s="107">
        <v>2</v>
      </c>
      <c r="T14" s="114">
        <v>192</v>
      </c>
      <c r="W14" s="114">
        <v>192</v>
      </c>
    </row>
    <row r="15" spans="2:24" x14ac:dyDescent="0.25">
      <c r="B15" s="107">
        <v>12</v>
      </c>
      <c r="C15" s="114">
        <v>1200</v>
      </c>
      <c r="D15" s="105" t="s">
        <v>225</v>
      </c>
      <c r="E15" s="106">
        <v>6</v>
      </c>
      <c r="F15" s="115" t="s">
        <v>92</v>
      </c>
      <c r="G15" s="106"/>
      <c r="I15" s="106">
        <v>12</v>
      </c>
      <c r="J15" s="117">
        <v>1923</v>
      </c>
      <c r="K15" s="105" t="s">
        <v>312</v>
      </c>
      <c r="L15" s="106">
        <v>1</v>
      </c>
      <c r="M15" s="115" t="s">
        <v>89</v>
      </c>
      <c r="N15" s="116"/>
      <c r="P15" s="106">
        <v>12</v>
      </c>
      <c r="Q15" s="117">
        <v>1923</v>
      </c>
      <c r="R15" s="105" t="s">
        <v>312</v>
      </c>
      <c r="S15" s="107">
        <v>2</v>
      </c>
      <c r="T15" s="114">
        <v>192</v>
      </c>
      <c r="W15" s="114">
        <v>192</v>
      </c>
    </row>
    <row r="16" spans="2:24" x14ac:dyDescent="0.25">
      <c r="B16" s="107">
        <v>13</v>
      </c>
      <c r="C16" s="114">
        <v>1300</v>
      </c>
      <c r="D16" s="105" t="s">
        <v>226</v>
      </c>
      <c r="E16" s="106">
        <v>7</v>
      </c>
      <c r="F16" s="115" t="s">
        <v>93</v>
      </c>
      <c r="G16" s="116" t="s">
        <v>137</v>
      </c>
      <c r="I16" s="106">
        <v>13</v>
      </c>
      <c r="J16" s="117">
        <v>1924</v>
      </c>
      <c r="K16" s="105" t="s">
        <v>313</v>
      </c>
      <c r="L16" s="106">
        <v>1</v>
      </c>
      <c r="M16" s="115" t="s">
        <v>89</v>
      </c>
      <c r="N16" s="116"/>
      <c r="P16" s="106">
        <v>13</v>
      </c>
      <c r="Q16" s="117">
        <v>1924</v>
      </c>
      <c r="R16" s="105" t="s">
        <v>313</v>
      </c>
      <c r="S16" s="107">
        <v>2</v>
      </c>
      <c r="T16" s="114">
        <v>192</v>
      </c>
      <c r="W16" s="114">
        <v>192</v>
      </c>
    </row>
    <row r="17" spans="2:24" x14ac:dyDescent="0.25">
      <c r="B17" s="107">
        <v>14</v>
      </c>
      <c r="C17" s="114">
        <v>1400</v>
      </c>
      <c r="D17" s="105" t="s">
        <v>227</v>
      </c>
      <c r="E17" s="106">
        <v>7</v>
      </c>
      <c r="F17" s="115" t="s">
        <v>93</v>
      </c>
      <c r="G17" s="106"/>
      <c r="I17" s="106">
        <v>14</v>
      </c>
      <c r="J17" s="117">
        <v>2801</v>
      </c>
      <c r="K17" s="105" t="s">
        <v>314</v>
      </c>
      <c r="L17" s="106">
        <v>1</v>
      </c>
      <c r="M17" s="115" t="s">
        <v>89</v>
      </c>
      <c r="N17" s="116"/>
      <c r="P17" s="106">
        <v>14</v>
      </c>
      <c r="Q17" s="117">
        <v>2801</v>
      </c>
      <c r="R17" s="105" t="s">
        <v>314</v>
      </c>
      <c r="S17" s="107">
        <v>3</v>
      </c>
      <c r="T17" s="114">
        <v>280</v>
      </c>
      <c r="U17" s="105" t="s">
        <v>315</v>
      </c>
      <c r="W17" s="114">
        <v>280</v>
      </c>
      <c r="X17" s="105" t="s">
        <v>315</v>
      </c>
    </row>
    <row r="18" spans="2:24" x14ac:dyDescent="0.25">
      <c r="B18" s="107">
        <v>15</v>
      </c>
      <c r="C18" s="114">
        <v>1500</v>
      </c>
      <c r="D18" s="105" t="s">
        <v>228</v>
      </c>
      <c r="E18" s="106">
        <v>7</v>
      </c>
      <c r="F18" s="115" t="s">
        <v>93</v>
      </c>
      <c r="G18" s="106"/>
      <c r="I18" s="106">
        <v>15</v>
      </c>
      <c r="J18" s="117">
        <v>2802</v>
      </c>
      <c r="K18" s="105" t="s">
        <v>316</v>
      </c>
      <c r="L18" s="106">
        <v>1</v>
      </c>
      <c r="M18" s="115" t="s">
        <v>89</v>
      </c>
      <c r="N18" s="116"/>
      <c r="P18" s="106">
        <v>15</v>
      </c>
      <c r="Q18" s="117">
        <v>2802</v>
      </c>
      <c r="R18" s="105" t="s">
        <v>316</v>
      </c>
      <c r="S18" s="107">
        <v>3</v>
      </c>
      <c r="T18" s="114">
        <v>280</v>
      </c>
      <c r="W18" s="114">
        <v>280</v>
      </c>
    </row>
    <row r="19" spans="2:24" x14ac:dyDescent="0.25">
      <c r="B19" s="107">
        <v>16</v>
      </c>
      <c r="C19" s="114">
        <v>1600</v>
      </c>
      <c r="D19" s="105" t="s">
        <v>229</v>
      </c>
      <c r="E19" s="106">
        <v>8</v>
      </c>
      <c r="F19" s="115" t="s">
        <v>94</v>
      </c>
      <c r="G19" s="116" t="s">
        <v>138</v>
      </c>
      <c r="I19" s="106">
        <v>16</v>
      </c>
      <c r="J19" s="117">
        <v>5801</v>
      </c>
      <c r="K19" s="105" t="s">
        <v>317</v>
      </c>
      <c r="L19" s="106">
        <v>2</v>
      </c>
      <c r="M19" s="115" t="s">
        <v>185</v>
      </c>
      <c r="N19" s="116" t="s">
        <v>186</v>
      </c>
      <c r="P19" s="106">
        <v>16</v>
      </c>
      <c r="Q19" s="117">
        <v>5801</v>
      </c>
      <c r="R19" s="105" t="s">
        <v>317</v>
      </c>
      <c r="S19" s="107">
        <v>4</v>
      </c>
      <c r="T19" s="114">
        <v>580</v>
      </c>
      <c r="U19" s="105" t="s">
        <v>318</v>
      </c>
      <c r="W19" s="114">
        <v>580</v>
      </c>
      <c r="X19" s="105" t="s">
        <v>318</v>
      </c>
    </row>
    <row r="20" spans="2:24" x14ac:dyDescent="0.25">
      <c r="B20" s="107">
        <v>17</v>
      </c>
      <c r="C20" s="114">
        <v>1700</v>
      </c>
      <c r="D20" s="105" t="s">
        <v>230</v>
      </c>
      <c r="E20" s="106">
        <v>9</v>
      </c>
      <c r="F20" s="115" t="s">
        <v>95</v>
      </c>
      <c r="G20" s="116" t="s">
        <v>139</v>
      </c>
      <c r="I20" s="106">
        <v>17</v>
      </c>
      <c r="J20" s="117">
        <v>5802</v>
      </c>
      <c r="K20" s="105" t="s">
        <v>319</v>
      </c>
      <c r="L20" s="106">
        <v>2</v>
      </c>
      <c r="M20" s="115" t="s">
        <v>185</v>
      </c>
      <c r="N20" s="116"/>
      <c r="P20" s="106">
        <v>17</v>
      </c>
      <c r="Q20" s="117">
        <v>5802</v>
      </c>
      <c r="R20" s="105" t="s">
        <v>319</v>
      </c>
      <c r="S20" s="107">
        <v>4</v>
      </c>
      <c r="T20" s="114">
        <v>580</v>
      </c>
      <c r="W20" s="114">
        <v>580</v>
      </c>
    </row>
    <row r="21" spans="2:24" x14ac:dyDescent="0.25">
      <c r="B21" s="107">
        <v>18</v>
      </c>
      <c r="C21" s="114">
        <v>1800</v>
      </c>
      <c r="D21" s="105" t="s">
        <v>231</v>
      </c>
      <c r="E21" s="106">
        <v>9</v>
      </c>
      <c r="F21" s="115" t="s">
        <v>95</v>
      </c>
      <c r="G21" s="106"/>
      <c r="I21" s="106">
        <v>18</v>
      </c>
      <c r="J21" s="117">
        <v>6801</v>
      </c>
      <c r="K21" s="105" t="s">
        <v>320</v>
      </c>
      <c r="L21" s="106">
        <v>3</v>
      </c>
      <c r="M21" s="115" t="s">
        <v>184</v>
      </c>
      <c r="N21" s="116" t="s">
        <v>188</v>
      </c>
      <c r="P21" s="106">
        <v>18</v>
      </c>
      <c r="Q21" s="117">
        <v>6801</v>
      </c>
      <c r="R21" s="105" t="s">
        <v>320</v>
      </c>
      <c r="S21" s="107">
        <v>5</v>
      </c>
      <c r="T21" s="114">
        <v>680</v>
      </c>
      <c r="U21" s="105" t="s">
        <v>321</v>
      </c>
      <c r="W21" s="114">
        <v>680</v>
      </c>
      <c r="X21" s="105" t="s">
        <v>321</v>
      </c>
    </row>
    <row r="22" spans="2:24" x14ac:dyDescent="0.25">
      <c r="B22" s="107">
        <v>19</v>
      </c>
      <c r="C22" s="114">
        <v>1991</v>
      </c>
      <c r="D22" s="105" t="s">
        <v>232</v>
      </c>
      <c r="E22" s="106">
        <v>10</v>
      </c>
      <c r="F22" s="115" t="s">
        <v>96</v>
      </c>
      <c r="G22" s="116" t="s">
        <v>140</v>
      </c>
      <c r="I22" s="106">
        <v>19</v>
      </c>
      <c r="J22" s="117">
        <v>7911</v>
      </c>
      <c r="K22" s="105" t="s">
        <v>322</v>
      </c>
      <c r="L22" s="106">
        <v>4</v>
      </c>
      <c r="M22" s="115" t="s">
        <v>90</v>
      </c>
      <c r="N22" s="116" t="s">
        <v>134</v>
      </c>
      <c r="P22" s="106">
        <v>19</v>
      </c>
      <c r="Q22" s="117">
        <v>7911</v>
      </c>
      <c r="R22" s="105" t="s">
        <v>322</v>
      </c>
      <c r="S22" s="107">
        <v>6</v>
      </c>
      <c r="T22" s="114">
        <v>791</v>
      </c>
      <c r="U22" s="105" t="s">
        <v>323</v>
      </c>
      <c r="W22" s="114">
        <v>791</v>
      </c>
      <c r="X22" s="105" t="s">
        <v>323</v>
      </c>
    </row>
    <row r="23" spans="2:24" x14ac:dyDescent="0.25">
      <c r="B23" s="107">
        <v>20</v>
      </c>
      <c r="C23" s="114">
        <v>1992</v>
      </c>
      <c r="D23" s="105" t="s">
        <v>233</v>
      </c>
      <c r="E23" s="106">
        <v>10</v>
      </c>
      <c r="F23" s="115" t="s">
        <v>96</v>
      </c>
      <c r="G23" s="106"/>
      <c r="I23" s="106">
        <v>20</v>
      </c>
      <c r="J23" s="117">
        <v>7921</v>
      </c>
      <c r="K23" s="105" t="s">
        <v>324</v>
      </c>
      <c r="L23" s="106">
        <v>5</v>
      </c>
      <c r="M23" s="115" t="s">
        <v>91</v>
      </c>
      <c r="N23" s="116" t="s">
        <v>135</v>
      </c>
      <c r="P23" s="106">
        <v>20</v>
      </c>
      <c r="Q23" s="117">
        <v>7921</v>
      </c>
      <c r="R23" s="105" t="s">
        <v>324</v>
      </c>
      <c r="S23" s="107">
        <v>7</v>
      </c>
      <c r="T23" s="114">
        <v>792</v>
      </c>
      <c r="U23" s="105" t="s">
        <v>325</v>
      </c>
      <c r="W23" s="114">
        <v>792</v>
      </c>
      <c r="X23" s="105" t="s">
        <v>325</v>
      </c>
    </row>
    <row r="24" spans="2:24" x14ac:dyDescent="0.25">
      <c r="B24" s="107">
        <v>21</v>
      </c>
      <c r="C24" s="114">
        <v>2091</v>
      </c>
      <c r="D24" s="105" t="s">
        <v>234</v>
      </c>
      <c r="E24" s="106">
        <v>11</v>
      </c>
      <c r="F24" s="115" t="s">
        <v>141</v>
      </c>
      <c r="G24" s="116" t="s">
        <v>178</v>
      </c>
      <c r="I24" s="106">
        <v>21</v>
      </c>
      <c r="J24" s="117">
        <v>10911</v>
      </c>
      <c r="K24" s="105" t="s">
        <v>326</v>
      </c>
      <c r="L24" s="106">
        <v>6</v>
      </c>
      <c r="M24" s="115" t="s">
        <v>92</v>
      </c>
      <c r="N24" s="116" t="s">
        <v>136</v>
      </c>
      <c r="P24" s="106">
        <v>21</v>
      </c>
      <c r="Q24" s="117">
        <v>10911</v>
      </c>
      <c r="R24" s="105" t="s">
        <v>326</v>
      </c>
      <c r="S24" s="107">
        <v>8</v>
      </c>
      <c r="T24" s="114">
        <v>1091</v>
      </c>
      <c r="U24" s="105" t="s">
        <v>327</v>
      </c>
      <c r="W24" s="114">
        <v>1091</v>
      </c>
      <c r="X24" s="105" t="s">
        <v>327</v>
      </c>
    </row>
    <row r="25" spans="2:24" x14ac:dyDescent="0.25">
      <c r="B25" s="107">
        <v>22</v>
      </c>
      <c r="C25" s="114">
        <v>2092</v>
      </c>
      <c r="D25" s="105" t="s">
        <v>235</v>
      </c>
      <c r="E25" s="106">
        <v>11</v>
      </c>
      <c r="F25" s="115" t="s">
        <v>141</v>
      </c>
      <c r="G25" s="106"/>
      <c r="I25" s="106">
        <v>22</v>
      </c>
      <c r="J25" s="117">
        <v>10912</v>
      </c>
      <c r="K25" s="105" t="s">
        <v>328</v>
      </c>
      <c r="L25" s="106">
        <v>6</v>
      </c>
      <c r="M25" s="115" t="s">
        <v>92</v>
      </c>
      <c r="P25" s="106">
        <v>22</v>
      </c>
      <c r="Q25" s="117">
        <v>10912</v>
      </c>
      <c r="R25" s="105" t="s">
        <v>328</v>
      </c>
      <c r="S25" s="107">
        <v>8</v>
      </c>
      <c r="T25" s="114">
        <v>1091</v>
      </c>
      <c r="W25" s="114">
        <v>1091</v>
      </c>
    </row>
    <row r="26" spans="2:24" x14ac:dyDescent="0.25">
      <c r="B26" s="107">
        <v>23</v>
      </c>
      <c r="C26" s="114">
        <v>2093</v>
      </c>
      <c r="D26" s="105" t="s">
        <v>236</v>
      </c>
      <c r="E26" s="106">
        <v>11</v>
      </c>
      <c r="F26" s="115" t="s">
        <v>141</v>
      </c>
      <c r="G26" s="106"/>
      <c r="I26" s="106">
        <v>23</v>
      </c>
      <c r="J26" s="117">
        <v>10913</v>
      </c>
      <c r="K26" s="105" t="s">
        <v>329</v>
      </c>
      <c r="L26" s="106">
        <v>6</v>
      </c>
      <c r="M26" s="115" t="s">
        <v>92</v>
      </c>
      <c r="P26" s="106">
        <v>23</v>
      </c>
      <c r="Q26" s="117">
        <v>10913</v>
      </c>
      <c r="R26" s="105" t="s">
        <v>329</v>
      </c>
      <c r="S26" s="107">
        <v>8</v>
      </c>
      <c r="T26" s="114">
        <v>1091</v>
      </c>
      <c r="W26" s="114">
        <v>1091</v>
      </c>
    </row>
    <row r="27" spans="2:24" x14ac:dyDescent="0.25">
      <c r="B27" s="107">
        <v>24</v>
      </c>
      <c r="C27" s="114">
        <v>2100</v>
      </c>
      <c r="D27" s="105" t="s">
        <v>237</v>
      </c>
      <c r="E27" s="106">
        <v>12</v>
      </c>
      <c r="F27" s="115" t="s">
        <v>142</v>
      </c>
      <c r="G27" s="116" t="s">
        <v>179</v>
      </c>
      <c r="I27" s="106">
        <v>24</v>
      </c>
      <c r="J27" s="117">
        <v>10914</v>
      </c>
      <c r="K27" s="105" t="s">
        <v>330</v>
      </c>
      <c r="L27" s="106">
        <v>6</v>
      </c>
      <c r="M27" s="115" t="s">
        <v>92</v>
      </c>
      <c r="P27" s="106">
        <v>24</v>
      </c>
      <c r="Q27" s="117">
        <v>10914</v>
      </c>
      <c r="R27" s="105" t="s">
        <v>330</v>
      </c>
      <c r="S27" s="107">
        <v>8</v>
      </c>
      <c r="T27" s="114">
        <v>1091</v>
      </c>
      <c r="W27" s="114">
        <v>1091</v>
      </c>
    </row>
    <row r="28" spans="2:24" x14ac:dyDescent="0.25">
      <c r="B28" s="107">
        <v>25</v>
      </c>
      <c r="C28" s="114">
        <v>2200</v>
      </c>
      <c r="D28" s="105" t="s">
        <v>238</v>
      </c>
      <c r="E28" s="106">
        <v>13</v>
      </c>
      <c r="F28" s="115" t="s">
        <v>97</v>
      </c>
      <c r="G28" s="116" t="s">
        <v>143</v>
      </c>
      <c r="I28" s="106">
        <v>25</v>
      </c>
      <c r="J28" s="117">
        <v>10915</v>
      </c>
      <c r="K28" s="105" t="s">
        <v>331</v>
      </c>
      <c r="L28" s="106">
        <v>6</v>
      </c>
      <c r="M28" s="115" t="s">
        <v>92</v>
      </c>
      <c r="P28" s="106">
        <v>25</v>
      </c>
      <c r="Q28" s="117">
        <v>10915</v>
      </c>
      <c r="R28" s="105" t="s">
        <v>331</v>
      </c>
      <c r="S28" s="107">
        <v>8</v>
      </c>
      <c r="T28" s="114">
        <v>1091</v>
      </c>
      <c r="W28" s="114">
        <v>1091</v>
      </c>
    </row>
    <row r="29" spans="2:24" x14ac:dyDescent="0.25">
      <c r="B29" s="119">
        <v>26</v>
      </c>
      <c r="C29" s="120">
        <v>2300</v>
      </c>
      <c r="D29" s="121" t="s">
        <v>332</v>
      </c>
      <c r="E29" s="106" t="s">
        <v>333</v>
      </c>
      <c r="F29" s="122" t="s">
        <v>333</v>
      </c>
      <c r="I29" s="106">
        <v>26</v>
      </c>
      <c r="J29" s="117">
        <v>10916</v>
      </c>
      <c r="K29" s="105" t="s">
        <v>334</v>
      </c>
      <c r="L29" s="106">
        <v>6</v>
      </c>
      <c r="M29" s="115" t="s">
        <v>92</v>
      </c>
      <c r="P29" s="106">
        <v>26</v>
      </c>
      <c r="Q29" s="117">
        <v>10916</v>
      </c>
      <c r="R29" s="105" t="s">
        <v>334</v>
      </c>
      <c r="S29" s="107">
        <v>8</v>
      </c>
      <c r="T29" s="114">
        <v>1091</v>
      </c>
      <c r="W29" s="114">
        <v>1091</v>
      </c>
    </row>
    <row r="30" spans="2:24" x14ac:dyDescent="0.25">
      <c r="B30" s="123">
        <v>26.332999999999998</v>
      </c>
      <c r="C30" s="124">
        <v>2310</v>
      </c>
      <c r="D30" s="121" t="s">
        <v>239</v>
      </c>
      <c r="E30" s="106">
        <v>14</v>
      </c>
      <c r="F30" s="115" t="s">
        <v>198</v>
      </c>
      <c r="G30" s="116" t="s">
        <v>191</v>
      </c>
      <c r="I30" s="106">
        <v>27</v>
      </c>
      <c r="J30" s="117">
        <v>10921</v>
      </c>
      <c r="K30" s="105" t="s">
        <v>335</v>
      </c>
      <c r="L30" s="106">
        <v>6</v>
      </c>
      <c r="M30" s="115" t="s">
        <v>92</v>
      </c>
      <c r="P30" s="106">
        <v>27</v>
      </c>
      <c r="Q30" s="117">
        <v>10921</v>
      </c>
      <c r="R30" s="105" t="s">
        <v>335</v>
      </c>
      <c r="S30" s="107">
        <v>9</v>
      </c>
      <c r="T30" s="114">
        <v>1092</v>
      </c>
      <c r="U30" s="105" t="s">
        <v>336</v>
      </c>
      <c r="W30" s="114">
        <v>1092</v>
      </c>
      <c r="X30" s="105" t="s">
        <v>336</v>
      </c>
    </row>
    <row r="31" spans="2:24" x14ac:dyDescent="0.25">
      <c r="B31" s="123">
        <v>26.666</v>
      </c>
      <c r="C31" s="124">
        <v>2320</v>
      </c>
      <c r="D31" s="121" t="s">
        <v>240</v>
      </c>
      <c r="E31" s="106">
        <v>15</v>
      </c>
      <c r="F31" s="115" t="s">
        <v>197</v>
      </c>
      <c r="G31" s="116" t="s">
        <v>190</v>
      </c>
      <c r="I31" s="106">
        <v>28</v>
      </c>
      <c r="J31" s="117">
        <v>10931</v>
      </c>
      <c r="K31" s="105" t="s">
        <v>337</v>
      </c>
      <c r="L31" s="106">
        <v>6</v>
      </c>
      <c r="M31" s="115" t="s">
        <v>92</v>
      </c>
      <c r="P31" s="106">
        <v>28</v>
      </c>
      <c r="Q31" s="117">
        <v>10931</v>
      </c>
      <c r="R31" s="105" t="s">
        <v>337</v>
      </c>
      <c r="S31" s="107">
        <v>10</v>
      </c>
      <c r="T31" s="114">
        <v>1093</v>
      </c>
      <c r="U31" s="105" t="s">
        <v>338</v>
      </c>
      <c r="W31" s="114">
        <v>1093</v>
      </c>
      <c r="X31" s="105" t="s">
        <v>338</v>
      </c>
    </row>
    <row r="32" spans="2:24" x14ac:dyDescent="0.25">
      <c r="B32" s="107">
        <v>27</v>
      </c>
      <c r="C32" s="114">
        <v>2491</v>
      </c>
      <c r="D32" s="105" t="s">
        <v>241</v>
      </c>
      <c r="E32" s="106">
        <v>16</v>
      </c>
      <c r="F32" s="115" t="s">
        <v>199</v>
      </c>
      <c r="G32" s="116" t="s">
        <v>192</v>
      </c>
      <c r="I32" s="106">
        <v>29</v>
      </c>
      <c r="J32" s="117">
        <v>10932</v>
      </c>
      <c r="K32" s="105" t="s">
        <v>339</v>
      </c>
      <c r="L32" s="106">
        <v>6</v>
      </c>
      <c r="M32" s="115" t="s">
        <v>92</v>
      </c>
      <c r="P32" s="106">
        <v>29</v>
      </c>
      <c r="Q32" s="117">
        <v>10932</v>
      </c>
      <c r="R32" s="105" t="s">
        <v>339</v>
      </c>
      <c r="S32" s="107">
        <v>10</v>
      </c>
      <c r="T32" s="114">
        <v>1093</v>
      </c>
      <c r="W32" s="114">
        <v>1093</v>
      </c>
    </row>
    <row r="33" spans="2:24" x14ac:dyDescent="0.25">
      <c r="B33" s="107">
        <v>28</v>
      </c>
      <c r="C33" s="114">
        <v>2492</v>
      </c>
      <c r="D33" s="105" t="s">
        <v>242</v>
      </c>
      <c r="E33" s="106">
        <v>17</v>
      </c>
      <c r="F33" s="115" t="s">
        <v>200</v>
      </c>
      <c r="G33" s="116" t="s">
        <v>193</v>
      </c>
      <c r="I33" s="106">
        <v>30</v>
      </c>
      <c r="J33" s="117">
        <v>10933</v>
      </c>
      <c r="K33" s="105" t="s">
        <v>340</v>
      </c>
      <c r="L33" s="106">
        <v>6</v>
      </c>
      <c r="M33" s="115" t="s">
        <v>92</v>
      </c>
      <c r="P33" s="106">
        <v>30</v>
      </c>
      <c r="Q33" s="117">
        <v>10933</v>
      </c>
      <c r="R33" s="105" t="s">
        <v>340</v>
      </c>
      <c r="S33" s="107">
        <v>10</v>
      </c>
      <c r="T33" s="114">
        <v>1093</v>
      </c>
      <c r="W33" s="114">
        <v>1093</v>
      </c>
    </row>
    <row r="34" spans="2:24" x14ac:dyDescent="0.25">
      <c r="B34" s="107">
        <v>29</v>
      </c>
      <c r="C34" s="114">
        <v>2500</v>
      </c>
      <c r="D34" s="105" t="s">
        <v>243</v>
      </c>
      <c r="E34" s="106">
        <v>17</v>
      </c>
      <c r="F34" s="115" t="s">
        <v>98</v>
      </c>
      <c r="G34" s="116" t="s">
        <v>144</v>
      </c>
      <c r="I34" s="106">
        <v>31</v>
      </c>
      <c r="J34" s="117">
        <v>10934</v>
      </c>
      <c r="K34" s="105" t="s">
        <v>341</v>
      </c>
      <c r="L34" s="106">
        <v>6</v>
      </c>
      <c r="M34" s="115" t="s">
        <v>92</v>
      </c>
      <c r="P34" s="106">
        <v>31</v>
      </c>
      <c r="Q34" s="117">
        <v>10934</v>
      </c>
      <c r="R34" s="105" t="s">
        <v>341</v>
      </c>
      <c r="S34" s="107">
        <v>10</v>
      </c>
      <c r="T34" s="114">
        <v>1093</v>
      </c>
      <c r="W34" s="114">
        <v>1093</v>
      </c>
    </row>
    <row r="35" spans="2:24" x14ac:dyDescent="0.25">
      <c r="B35" s="107">
        <v>30</v>
      </c>
      <c r="C35" s="114">
        <v>2600</v>
      </c>
      <c r="D35" s="105" t="s">
        <v>244</v>
      </c>
      <c r="E35" s="106">
        <v>18</v>
      </c>
      <c r="F35" s="115" t="s">
        <v>99</v>
      </c>
      <c r="G35" s="116" t="s">
        <v>145</v>
      </c>
      <c r="I35" s="106">
        <v>32</v>
      </c>
      <c r="J35" s="117">
        <v>10935</v>
      </c>
      <c r="K35" s="105" t="s">
        <v>342</v>
      </c>
      <c r="L35" s="106">
        <v>6</v>
      </c>
      <c r="M35" s="115" t="s">
        <v>92</v>
      </c>
      <c r="P35" s="106">
        <v>32</v>
      </c>
      <c r="Q35" s="117">
        <v>10935</v>
      </c>
      <c r="R35" s="105" t="s">
        <v>342</v>
      </c>
      <c r="S35" s="107">
        <v>10</v>
      </c>
      <c r="T35" s="114">
        <v>1093</v>
      </c>
      <c r="W35" s="114">
        <v>1093</v>
      </c>
    </row>
    <row r="36" spans="2:24" x14ac:dyDescent="0.25">
      <c r="B36" s="107">
        <v>31</v>
      </c>
      <c r="C36" s="114">
        <v>2700</v>
      </c>
      <c r="D36" s="105" t="s">
        <v>245</v>
      </c>
      <c r="E36" s="106">
        <v>19</v>
      </c>
      <c r="F36" s="115" t="s">
        <v>100</v>
      </c>
      <c r="G36" s="116" t="s">
        <v>146</v>
      </c>
      <c r="I36" s="106">
        <v>33</v>
      </c>
      <c r="J36" s="117">
        <v>10936</v>
      </c>
      <c r="K36" s="105" t="s">
        <v>343</v>
      </c>
      <c r="L36" s="106">
        <v>6</v>
      </c>
      <c r="M36" s="115" t="s">
        <v>92</v>
      </c>
      <c r="P36" s="106">
        <v>33</v>
      </c>
      <c r="Q36" s="117">
        <v>10936</v>
      </c>
      <c r="R36" s="105" t="s">
        <v>343</v>
      </c>
      <c r="S36" s="107">
        <v>10</v>
      </c>
      <c r="T36" s="114">
        <v>1093</v>
      </c>
      <c r="W36" s="114">
        <v>1093</v>
      </c>
    </row>
    <row r="37" spans="2:24" x14ac:dyDescent="0.25">
      <c r="B37" s="107">
        <v>32</v>
      </c>
      <c r="C37" s="114">
        <v>2800</v>
      </c>
      <c r="D37" s="105" t="s">
        <v>246</v>
      </c>
      <c r="E37" s="106">
        <v>20</v>
      </c>
      <c r="F37" s="115" t="s">
        <v>101</v>
      </c>
      <c r="G37" s="116" t="s">
        <v>147</v>
      </c>
      <c r="I37" s="106">
        <v>34</v>
      </c>
      <c r="J37" s="117">
        <v>10937</v>
      </c>
      <c r="K37" s="105" t="s">
        <v>223</v>
      </c>
      <c r="L37" s="106">
        <v>6</v>
      </c>
      <c r="M37" s="115" t="s">
        <v>92</v>
      </c>
      <c r="P37" s="106">
        <v>34</v>
      </c>
      <c r="Q37" s="117">
        <v>10937</v>
      </c>
      <c r="R37" s="105" t="s">
        <v>223</v>
      </c>
      <c r="S37" s="107">
        <v>10</v>
      </c>
      <c r="T37" s="114">
        <v>1093</v>
      </c>
      <c r="W37" s="114">
        <v>1093</v>
      </c>
    </row>
    <row r="38" spans="2:24" x14ac:dyDescent="0.25">
      <c r="B38" s="107">
        <v>33</v>
      </c>
      <c r="C38" s="114">
        <v>2991</v>
      </c>
      <c r="D38" s="105" t="s">
        <v>247</v>
      </c>
      <c r="E38" s="106">
        <v>21</v>
      </c>
      <c r="F38" s="115" t="s">
        <v>102</v>
      </c>
      <c r="G38" s="116" t="s">
        <v>148</v>
      </c>
      <c r="I38" s="106">
        <v>35</v>
      </c>
      <c r="J38" s="117">
        <v>11001</v>
      </c>
      <c r="K38" s="105" t="s">
        <v>344</v>
      </c>
      <c r="L38" s="106">
        <v>6</v>
      </c>
      <c r="M38" s="115" t="s">
        <v>92</v>
      </c>
      <c r="P38" s="106">
        <v>35</v>
      </c>
      <c r="Q38" s="117">
        <v>11001</v>
      </c>
      <c r="R38" s="105" t="s">
        <v>344</v>
      </c>
      <c r="S38" s="107">
        <v>11</v>
      </c>
      <c r="T38" s="114">
        <v>1100</v>
      </c>
      <c r="U38" s="105" t="s">
        <v>345</v>
      </c>
      <c r="W38" s="114">
        <v>1100</v>
      </c>
      <c r="X38" s="105" t="s">
        <v>345</v>
      </c>
    </row>
    <row r="39" spans="2:24" x14ac:dyDescent="0.25">
      <c r="B39" s="107">
        <v>34</v>
      </c>
      <c r="C39" s="114">
        <v>2992</v>
      </c>
      <c r="D39" s="105" t="s">
        <v>248</v>
      </c>
      <c r="E39" s="106">
        <v>21</v>
      </c>
      <c r="F39" s="115" t="s">
        <v>102</v>
      </c>
      <c r="G39" s="106"/>
      <c r="I39" s="106">
        <v>36</v>
      </c>
      <c r="J39" s="117">
        <v>12001</v>
      </c>
      <c r="K39" s="105" t="s">
        <v>346</v>
      </c>
      <c r="L39" s="106">
        <v>6</v>
      </c>
      <c r="M39" s="115" t="s">
        <v>92</v>
      </c>
      <c r="P39" s="106">
        <v>36</v>
      </c>
      <c r="Q39" s="117">
        <v>12001</v>
      </c>
      <c r="R39" s="105" t="s">
        <v>346</v>
      </c>
      <c r="S39" s="107">
        <v>12</v>
      </c>
      <c r="T39" s="114">
        <v>1200</v>
      </c>
      <c r="U39" s="105" t="s">
        <v>347</v>
      </c>
      <c r="W39" s="114">
        <v>1200</v>
      </c>
      <c r="X39" s="105" t="s">
        <v>347</v>
      </c>
    </row>
    <row r="40" spans="2:24" x14ac:dyDescent="0.25">
      <c r="B40" s="107">
        <v>35</v>
      </c>
      <c r="C40" s="114">
        <v>3000</v>
      </c>
      <c r="D40" s="105" t="s">
        <v>249</v>
      </c>
      <c r="E40" s="106">
        <v>22</v>
      </c>
      <c r="F40" s="115" t="s">
        <v>103</v>
      </c>
      <c r="G40" s="116" t="s">
        <v>149</v>
      </c>
      <c r="I40" s="106">
        <v>37</v>
      </c>
      <c r="J40" s="117">
        <v>13001</v>
      </c>
      <c r="K40" s="105" t="s">
        <v>348</v>
      </c>
      <c r="L40" s="106">
        <v>7</v>
      </c>
      <c r="M40" s="115" t="s">
        <v>93</v>
      </c>
      <c r="N40" s="116" t="s">
        <v>137</v>
      </c>
      <c r="P40" s="106">
        <v>37</v>
      </c>
      <c r="Q40" s="117">
        <v>13001</v>
      </c>
      <c r="R40" s="105" t="s">
        <v>348</v>
      </c>
      <c r="S40" s="107">
        <v>13</v>
      </c>
      <c r="T40" s="114">
        <v>1300</v>
      </c>
      <c r="U40" s="105" t="s">
        <v>349</v>
      </c>
      <c r="W40" s="114">
        <v>1300</v>
      </c>
      <c r="X40" s="105" t="s">
        <v>349</v>
      </c>
    </row>
    <row r="41" spans="2:24" x14ac:dyDescent="0.25">
      <c r="B41" s="107">
        <v>36</v>
      </c>
      <c r="C41" s="114">
        <v>3180</v>
      </c>
      <c r="D41" s="105" t="s">
        <v>250</v>
      </c>
      <c r="E41" s="106">
        <v>22</v>
      </c>
      <c r="F41" s="115" t="s">
        <v>103</v>
      </c>
      <c r="G41" s="106"/>
      <c r="I41" s="106">
        <v>38</v>
      </c>
      <c r="J41" s="117">
        <v>13002</v>
      </c>
      <c r="K41" s="105" t="s">
        <v>350</v>
      </c>
      <c r="L41" s="106">
        <v>7</v>
      </c>
      <c r="M41" s="115" t="s">
        <v>93</v>
      </c>
      <c r="P41" s="106">
        <v>38</v>
      </c>
      <c r="Q41" s="117">
        <v>13002</v>
      </c>
      <c r="R41" s="105" t="s">
        <v>350</v>
      </c>
      <c r="S41" s="107">
        <v>13</v>
      </c>
      <c r="T41" s="114">
        <v>1300</v>
      </c>
      <c r="W41" s="114">
        <v>1300</v>
      </c>
    </row>
    <row r="42" spans="2:24" x14ac:dyDescent="0.25">
      <c r="B42" s="107">
        <v>37</v>
      </c>
      <c r="C42" s="114">
        <v>3300</v>
      </c>
      <c r="D42" s="105" t="s">
        <v>251</v>
      </c>
      <c r="E42" s="106">
        <v>24</v>
      </c>
      <c r="F42" s="115" t="s">
        <v>104</v>
      </c>
      <c r="G42" s="116" t="s">
        <v>150</v>
      </c>
      <c r="I42" s="106">
        <v>39</v>
      </c>
      <c r="J42" s="117">
        <v>13003</v>
      </c>
      <c r="K42" s="105" t="s">
        <v>351</v>
      </c>
      <c r="L42" s="106">
        <v>7</v>
      </c>
      <c r="M42" s="115" t="s">
        <v>93</v>
      </c>
      <c r="P42" s="106">
        <v>39</v>
      </c>
      <c r="Q42" s="117">
        <v>13003</v>
      </c>
      <c r="R42" s="105" t="s">
        <v>351</v>
      </c>
      <c r="S42" s="107">
        <v>13</v>
      </c>
      <c r="T42" s="114">
        <v>1300</v>
      </c>
      <c r="W42" s="114">
        <v>1300</v>
      </c>
    </row>
    <row r="43" spans="2:24" x14ac:dyDescent="0.25">
      <c r="B43" s="119">
        <v>38</v>
      </c>
      <c r="C43" s="120">
        <v>3500</v>
      </c>
      <c r="D43" s="121" t="s">
        <v>352</v>
      </c>
      <c r="E43" s="106" t="s">
        <v>333</v>
      </c>
      <c r="F43" s="106" t="s">
        <v>333</v>
      </c>
      <c r="G43" s="106"/>
      <c r="I43" s="106">
        <v>40</v>
      </c>
      <c r="J43" s="117">
        <v>14001</v>
      </c>
      <c r="K43" s="105" t="s">
        <v>353</v>
      </c>
      <c r="L43" s="106">
        <v>7</v>
      </c>
      <c r="M43" s="115" t="s">
        <v>93</v>
      </c>
      <c r="P43" s="106">
        <v>40</v>
      </c>
      <c r="Q43" s="117">
        <v>14001</v>
      </c>
      <c r="R43" s="105" t="s">
        <v>353</v>
      </c>
      <c r="S43" s="107">
        <v>14</v>
      </c>
      <c r="T43" s="114">
        <v>1400</v>
      </c>
      <c r="U43" s="105" t="s">
        <v>354</v>
      </c>
      <c r="W43" s="114">
        <v>1400</v>
      </c>
      <c r="X43" s="105" t="s">
        <v>354</v>
      </c>
    </row>
    <row r="44" spans="2:24" x14ac:dyDescent="0.25">
      <c r="B44" s="123">
        <v>38.33</v>
      </c>
      <c r="C44" s="120">
        <v>3510</v>
      </c>
      <c r="D44" s="121" t="s">
        <v>252</v>
      </c>
      <c r="E44" s="106">
        <v>25</v>
      </c>
      <c r="F44" s="115" t="s">
        <v>201</v>
      </c>
      <c r="G44" s="116" t="s">
        <v>194</v>
      </c>
      <c r="I44" s="106">
        <v>41</v>
      </c>
      <c r="J44" s="117">
        <v>15001</v>
      </c>
      <c r="K44" s="105" t="s">
        <v>355</v>
      </c>
      <c r="L44" s="106">
        <v>7</v>
      </c>
      <c r="M44" s="115" t="s">
        <v>93</v>
      </c>
      <c r="P44" s="106">
        <v>41</v>
      </c>
      <c r="Q44" s="117">
        <v>15001</v>
      </c>
      <c r="R44" s="105" t="s">
        <v>355</v>
      </c>
      <c r="S44" s="107">
        <v>15</v>
      </c>
      <c r="T44" s="114">
        <v>1500</v>
      </c>
      <c r="U44" s="105" t="s">
        <v>356</v>
      </c>
      <c r="W44" s="114">
        <v>1500</v>
      </c>
      <c r="X44" s="105" t="s">
        <v>356</v>
      </c>
    </row>
    <row r="45" spans="2:24" x14ac:dyDescent="0.25">
      <c r="B45" s="123">
        <v>38.659999999999997</v>
      </c>
      <c r="C45" s="120">
        <v>3520</v>
      </c>
      <c r="D45" s="121" t="s">
        <v>253</v>
      </c>
      <c r="E45" s="106">
        <v>26</v>
      </c>
      <c r="F45" s="115" t="s">
        <v>202</v>
      </c>
      <c r="G45" s="116" t="s">
        <v>195</v>
      </c>
      <c r="I45" s="106">
        <v>42</v>
      </c>
      <c r="J45" s="117">
        <v>16001</v>
      </c>
      <c r="K45" s="105" t="s">
        <v>357</v>
      </c>
      <c r="L45" s="106">
        <v>8</v>
      </c>
      <c r="M45" s="115" t="s">
        <v>94</v>
      </c>
      <c r="N45" s="116" t="s">
        <v>138</v>
      </c>
      <c r="P45" s="106">
        <v>42</v>
      </c>
      <c r="Q45" s="117">
        <v>16001</v>
      </c>
      <c r="R45" s="105" t="s">
        <v>357</v>
      </c>
      <c r="S45" s="107">
        <v>16</v>
      </c>
      <c r="T45" s="114">
        <v>1600</v>
      </c>
      <c r="U45" s="105" t="s">
        <v>358</v>
      </c>
      <c r="W45" s="114">
        <v>1600</v>
      </c>
      <c r="X45" s="105" t="s">
        <v>358</v>
      </c>
    </row>
    <row r="46" spans="2:24" x14ac:dyDescent="0.25">
      <c r="B46" s="107">
        <v>39</v>
      </c>
      <c r="C46" s="114">
        <v>3680</v>
      </c>
      <c r="D46" s="105" t="s">
        <v>254</v>
      </c>
      <c r="E46" s="106">
        <v>27</v>
      </c>
      <c r="F46" s="115" t="s">
        <v>203</v>
      </c>
      <c r="G46" s="116" t="s">
        <v>196</v>
      </c>
      <c r="I46" s="106">
        <v>43</v>
      </c>
      <c r="J46" s="117">
        <v>17001</v>
      </c>
      <c r="K46" s="105" t="s">
        <v>359</v>
      </c>
      <c r="L46" s="106">
        <v>8</v>
      </c>
      <c r="M46" s="115" t="s">
        <v>94</v>
      </c>
      <c r="P46" s="106">
        <v>43</v>
      </c>
      <c r="Q46" s="117">
        <v>17001</v>
      </c>
      <c r="R46" s="105" t="s">
        <v>359</v>
      </c>
      <c r="S46" s="107">
        <v>17</v>
      </c>
      <c r="T46" s="114">
        <v>1700</v>
      </c>
      <c r="U46" s="105" t="s">
        <v>360</v>
      </c>
      <c r="W46" s="114">
        <v>1700</v>
      </c>
      <c r="X46" s="105" t="s">
        <v>360</v>
      </c>
    </row>
    <row r="47" spans="2:24" x14ac:dyDescent="0.25">
      <c r="B47" s="107">
        <v>40</v>
      </c>
      <c r="C47" s="114">
        <v>4180</v>
      </c>
      <c r="D47" s="105" t="s">
        <v>255</v>
      </c>
      <c r="E47" s="106">
        <v>28</v>
      </c>
      <c r="F47" s="115" t="s">
        <v>105</v>
      </c>
      <c r="G47" s="116" t="s">
        <v>151</v>
      </c>
      <c r="I47" s="106">
        <v>44</v>
      </c>
      <c r="J47" s="117">
        <v>17002</v>
      </c>
      <c r="K47" s="105" t="s">
        <v>361</v>
      </c>
      <c r="L47" s="106">
        <v>9</v>
      </c>
      <c r="M47" s="115" t="s">
        <v>95</v>
      </c>
      <c r="N47" s="116" t="s">
        <v>139</v>
      </c>
      <c r="P47" s="106">
        <v>44</v>
      </c>
      <c r="Q47" s="117">
        <v>17002</v>
      </c>
      <c r="R47" s="105" t="s">
        <v>361</v>
      </c>
      <c r="S47" s="107">
        <v>17</v>
      </c>
      <c r="T47" s="114">
        <v>1700</v>
      </c>
      <c r="W47" s="114">
        <v>1700</v>
      </c>
    </row>
    <row r="48" spans="2:24" x14ac:dyDescent="0.25">
      <c r="B48" s="107">
        <v>41</v>
      </c>
      <c r="C48" s="114">
        <v>4580</v>
      </c>
      <c r="D48" s="105" t="s">
        <v>256</v>
      </c>
      <c r="E48" s="106">
        <v>29</v>
      </c>
      <c r="F48" s="115" t="s">
        <v>106</v>
      </c>
      <c r="G48" s="116" t="s">
        <v>152</v>
      </c>
      <c r="I48" s="106">
        <v>45</v>
      </c>
      <c r="J48" s="117">
        <v>18001</v>
      </c>
      <c r="K48" s="105" t="s">
        <v>362</v>
      </c>
      <c r="L48" s="106">
        <v>9</v>
      </c>
      <c r="M48" s="115" t="s">
        <v>95</v>
      </c>
      <c r="P48" s="106">
        <v>45</v>
      </c>
      <c r="Q48" s="117">
        <v>18001</v>
      </c>
      <c r="R48" s="105" t="s">
        <v>362</v>
      </c>
      <c r="S48" s="107">
        <v>18</v>
      </c>
      <c r="T48" s="114">
        <v>1800</v>
      </c>
      <c r="U48" s="105" t="s">
        <v>363</v>
      </c>
      <c r="W48" s="114">
        <v>1800</v>
      </c>
      <c r="X48" s="105" t="s">
        <v>363</v>
      </c>
    </row>
    <row r="49" spans="2:24" x14ac:dyDescent="0.25">
      <c r="B49" s="107">
        <v>42</v>
      </c>
      <c r="C49" s="114">
        <v>4900</v>
      </c>
      <c r="D49" s="105" t="s">
        <v>257</v>
      </c>
      <c r="E49" s="106">
        <v>30</v>
      </c>
      <c r="F49" s="115" t="s">
        <v>107</v>
      </c>
      <c r="G49" s="116" t="s">
        <v>153</v>
      </c>
      <c r="I49" s="106">
        <v>46</v>
      </c>
      <c r="J49" s="117">
        <v>19911</v>
      </c>
      <c r="K49" s="105" t="s">
        <v>364</v>
      </c>
      <c r="L49" s="106">
        <v>10</v>
      </c>
      <c r="M49" s="115" t="s">
        <v>96</v>
      </c>
      <c r="N49" s="116" t="s">
        <v>140</v>
      </c>
      <c r="P49" s="106">
        <v>46</v>
      </c>
      <c r="Q49" s="117">
        <v>19911</v>
      </c>
      <c r="R49" s="105" t="s">
        <v>364</v>
      </c>
      <c r="S49" s="107">
        <v>19</v>
      </c>
      <c r="T49" s="114">
        <v>1991</v>
      </c>
      <c r="U49" s="105" t="s">
        <v>365</v>
      </c>
      <c r="W49" s="114">
        <v>1991</v>
      </c>
      <c r="X49" s="105" t="s">
        <v>365</v>
      </c>
    </row>
    <row r="50" spans="2:24" x14ac:dyDescent="0.25">
      <c r="B50" s="107">
        <v>43</v>
      </c>
      <c r="C50" s="114">
        <v>5000</v>
      </c>
      <c r="D50" s="105" t="s">
        <v>258</v>
      </c>
      <c r="E50" s="106">
        <v>30</v>
      </c>
      <c r="F50" s="115" t="s">
        <v>107</v>
      </c>
      <c r="G50" s="106"/>
      <c r="I50" s="106">
        <v>47</v>
      </c>
      <c r="J50" s="117">
        <v>19912</v>
      </c>
      <c r="K50" s="105" t="s">
        <v>366</v>
      </c>
      <c r="L50" s="106">
        <v>10</v>
      </c>
      <c r="M50" s="115" t="s">
        <v>96</v>
      </c>
      <c r="P50" s="106">
        <v>47</v>
      </c>
      <c r="Q50" s="117">
        <v>19912</v>
      </c>
      <c r="R50" s="105" t="s">
        <v>366</v>
      </c>
      <c r="S50" s="107">
        <v>19</v>
      </c>
      <c r="T50" s="114">
        <v>1991</v>
      </c>
      <c r="W50" s="114">
        <v>1991</v>
      </c>
    </row>
    <row r="51" spans="2:24" x14ac:dyDescent="0.25">
      <c r="B51" s="107">
        <v>44</v>
      </c>
      <c r="C51" s="114">
        <v>5100</v>
      </c>
      <c r="D51" s="105" t="s">
        <v>259</v>
      </c>
      <c r="E51" s="106">
        <v>30</v>
      </c>
      <c r="F51" s="115" t="s">
        <v>107</v>
      </c>
      <c r="G51" s="106"/>
      <c r="I51" s="106">
        <v>48</v>
      </c>
      <c r="J51" s="117">
        <v>19913</v>
      </c>
      <c r="K51" s="105" t="s">
        <v>367</v>
      </c>
      <c r="L51" s="106">
        <v>10</v>
      </c>
      <c r="M51" s="115" t="s">
        <v>96</v>
      </c>
      <c r="P51" s="106">
        <v>48</v>
      </c>
      <c r="Q51" s="117">
        <v>19913</v>
      </c>
      <c r="R51" s="105" t="s">
        <v>367</v>
      </c>
      <c r="S51" s="107">
        <v>19</v>
      </c>
      <c r="T51" s="114">
        <v>1991</v>
      </c>
      <c r="W51" s="114">
        <v>1991</v>
      </c>
    </row>
    <row r="52" spans="2:24" x14ac:dyDescent="0.25">
      <c r="B52" s="107">
        <v>45</v>
      </c>
      <c r="C52" s="114">
        <v>5280</v>
      </c>
      <c r="D52" s="105" t="s">
        <v>260</v>
      </c>
      <c r="E52" s="106">
        <v>30</v>
      </c>
      <c r="F52" s="115" t="s">
        <v>107</v>
      </c>
      <c r="G52" s="106"/>
      <c r="I52" s="106">
        <v>49</v>
      </c>
      <c r="J52" s="117">
        <v>19914</v>
      </c>
      <c r="K52" s="105" t="s">
        <v>368</v>
      </c>
      <c r="L52" s="106">
        <v>10</v>
      </c>
      <c r="M52" s="115" t="s">
        <v>96</v>
      </c>
      <c r="P52" s="106">
        <v>49</v>
      </c>
      <c r="Q52" s="117">
        <v>19914</v>
      </c>
      <c r="R52" s="105" t="s">
        <v>368</v>
      </c>
      <c r="S52" s="107">
        <v>19</v>
      </c>
      <c r="T52" s="114">
        <v>1991</v>
      </c>
      <c r="W52" s="114">
        <v>1991</v>
      </c>
    </row>
    <row r="53" spans="2:24" x14ac:dyDescent="0.25">
      <c r="B53" s="107">
        <v>46</v>
      </c>
      <c r="C53" s="114">
        <v>5500</v>
      </c>
      <c r="D53" s="105" t="s">
        <v>261</v>
      </c>
      <c r="E53" s="106">
        <v>31</v>
      </c>
      <c r="F53" s="115" t="s">
        <v>108</v>
      </c>
      <c r="G53" s="116" t="s">
        <v>154</v>
      </c>
      <c r="I53" s="106">
        <v>50</v>
      </c>
      <c r="J53" s="117">
        <v>19915</v>
      </c>
      <c r="K53" s="105" t="s">
        <v>369</v>
      </c>
      <c r="L53" s="106">
        <v>10</v>
      </c>
      <c r="M53" s="115" t="s">
        <v>96</v>
      </c>
      <c r="P53" s="106">
        <v>50</v>
      </c>
      <c r="Q53" s="117">
        <v>19915</v>
      </c>
      <c r="R53" s="105" t="s">
        <v>369</v>
      </c>
      <c r="S53" s="107">
        <v>19</v>
      </c>
      <c r="T53" s="114">
        <v>1991</v>
      </c>
      <c r="W53" s="114">
        <v>1991</v>
      </c>
    </row>
    <row r="54" spans="2:24" x14ac:dyDescent="0.25">
      <c r="B54" s="107">
        <v>47</v>
      </c>
      <c r="C54" s="114">
        <v>5600</v>
      </c>
      <c r="D54" s="105" t="s">
        <v>262</v>
      </c>
      <c r="E54" s="106">
        <v>31</v>
      </c>
      <c r="F54" s="115" t="s">
        <v>108</v>
      </c>
      <c r="G54" s="106"/>
      <c r="I54" s="106">
        <v>51</v>
      </c>
      <c r="J54" s="117">
        <v>19916</v>
      </c>
      <c r="K54" s="105" t="s">
        <v>370</v>
      </c>
      <c r="L54" s="106">
        <v>10</v>
      </c>
      <c r="M54" s="115" t="s">
        <v>96</v>
      </c>
      <c r="P54" s="106">
        <v>51</v>
      </c>
      <c r="Q54" s="117">
        <v>19916</v>
      </c>
      <c r="R54" s="105" t="s">
        <v>370</v>
      </c>
      <c r="S54" s="107">
        <v>19</v>
      </c>
      <c r="T54" s="114">
        <v>1991</v>
      </c>
      <c r="W54" s="114">
        <v>1991</v>
      </c>
    </row>
    <row r="55" spans="2:24" x14ac:dyDescent="0.25">
      <c r="B55" s="107">
        <v>48</v>
      </c>
      <c r="C55" s="114">
        <v>5800</v>
      </c>
      <c r="D55" s="105" t="s">
        <v>263</v>
      </c>
      <c r="E55" s="106">
        <v>32</v>
      </c>
      <c r="F55" s="115" t="s">
        <v>109</v>
      </c>
      <c r="G55" s="116" t="s">
        <v>155</v>
      </c>
      <c r="I55" s="106">
        <v>52</v>
      </c>
      <c r="J55" s="117">
        <v>19921</v>
      </c>
      <c r="K55" s="105" t="s">
        <v>371</v>
      </c>
      <c r="L55" s="124">
        <v>10</v>
      </c>
      <c r="M55" s="124" t="s">
        <v>96</v>
      </c>
      <c r="N55" s="121" t="s">
        <v>372</v>
      </c>
      <c r="P55" s="106">
        <v>52</v>
      </c>
      <c r="Q55" s="117">
        <v>19921</v>
      </c>
      <c r="R55" s="105" t="s">
        <v>371</v>
      </c>
      <c r="S55" s="107">
        <v>20</v>
      </c>
      <c r="T55" s="114">
        <v>1992</v>
      </c>
      <c r="U55" s="105" t="s">
        <v>373</v>
      </c>
      <c r="W55" s="114">
        <v>1992</v>
      </c>
      <c r="X55" s="105" t="s">
        <v>373</v>
      </c>
    </row>
    <row r="56" spans="2:24" x14ac:dyDescent="0.25">
      <c r="B56" s="107">
        <v>49</v>
      </c>
      <c r="C56" s="114">
        <v>5980</v>
      </c>
      <c r="D56" s="105" t="s">
        <v>264</v>
      </c>
      <c r="E56" s="106">
        <v>32</v>
      </c>
      <c r="F56" s="115" t="s">
        <v>109</v>
      </c>
      <c r="G56" s="106"/>
      <c r="I56" s="106">
        <v>53</v>
      </c>
      <c r="J56" s="117">
        <v>20911</v>
      </c>
      <c r="K56" s="105" t="s">
        <v>374</v>
      </c>
      <c r="L56" s="106">
        <v>11</v>
      </c>
      <c r="M56" s="115" t="s">
        <v>141</v>
      </c>
      <c r="N56" s="116" t="s">
        <v>178</v>
      </c>
      <c r="P56" s="106">
        <v>53</v>
      </c>
      <c r="Q56" s="117">
        <v>20911</v>
      </c>
      <c r="R56" s="105" t="s">
        <v>374</v>
      </c>
      <c r="S56" s="107">
        <v>21</v>
      </c>
      <c r="T56" s="114">
        <v>2091</v>
      </c>
      <c r="U56" s="105" t="s">
        <v>375</v>
      </c>
      <c r="W56" s="114">
        <v>2091</v>
      </c>
      <c r="X56" s="105" t="s">
        <v>375</v>
      </c>
    </row>
    <row r="57" spans="2:24" x14ac:dyDescent="0.25">
      <c r="B57" s="107">
        <v>50</v>
      </c>
      <c r="C57" s="114">
        <v>6100</v>
      </c>
      <c r="D57" s="105" t="s">
        <v>265</v>
      </c>
      <c r="E57" s="106">
        <v>33</v>
      </c>
      <c r="F57" s="115" t="s">
        <v>110</v>
      </c>
      <c r="G57" s="116" t="s">
        <v>156</v>
      </c>
      <c r="I57" s="106">
        <v>54</v>
      </c>
      <c r="J57" s="117">
        <v>20912</v>
      </c>
      <c r="K57" s="105" t="s">
        <v>376</v>
      </c>
      <c r="L57" s="106">
        <v>11</v>
      </c>
      <c r="M57" s="115" t="s">
        <v>141</v>
      </c>
      <c r="P57" s="106">
        <v>54</v>
      </c>
      <c r="Q57" s="117">
        <v>20912</v>
      </c>
      <c r="R57" s="105" t="s">
        <v>376</v>
      </c>
      <c r="S57" s="107">
        <v>21</v>
      </c>
      <c r="T57" s="114">
        <v>2091</v>
      </c>
      <c r="W57" s="114">
        <v>2091</v>
      </c>
    </row>
    <row r="58" spans="2:24" x14ac:dyDescent="0.25">
      <c r="B58" s="107">
        <v>51</v>
      </c>
      <c r="C58" s="114">
        <v>6280</v>
      </c>
      <c r="D58" s="105" t="s">
        <v>266</v>
      </c>
      <c r="E58" s="106">
        <v>34</v>
      </c>
      <c r="F58" s="115" t="s">
        <v>111</v>
      </c>
      <c r="G58" s="116" t="s">
        <v>157</v>
      </c>
      <c r="I58" s="106">
        <v>55</v>
      </c>
      <c r="J58" s="117">
        <v>20913</v>
      </c>
      <c r="K58" s="105" t="s">
        <v>377</v>
      </c>
      <c r="L58" s="106">
        <v>11</v>
      </c>
      <c r="M58" s="115" t="s">
        <v>141</v>
      </c>
      <c r="P58" s="106">
        <v>55</v>
      </c>
      <c r="Q58" s="117">
        <v>20913</v>
      </c>
      <c r="R58" s="105" t="s">
        <v>377</v>
      </c>
      <c r="S58" s="107">
        <v>21</v>
      </c>
      <c r="T58" s="114">
        <v>2091</v>
      </c>
      <c r="W58" s="114">
        <v>2091</v>
      </c>
    </row>
    <row r="59" spans="2:24" x14ac:dyDescent="0.25">
      <c r="B59" s="107">
        <v>52</v>
      </c>
      <c r="C59" s="114">
        <v>6480</v>
      </c>
      <c r="D59" s="105" t="s">
        <v>267</v>
      </c>
      <c r="E59" s="106">
        <v>35</v>
      </c>
      <c r="F59" s="115" t="s">
        <v>112</v>
      </c>
      <c r="G59" s="116" t="s">
        <v>158</v>
      </c>
      <c r="I59" s="106">
        <v>56</v>
      </c>
      <c r="J59" s="117">
        <v>20914</v>
      </c>
      <c r="K59" s="105" t="s">
        <v>378</v>
      </c>
      <c r="L59" s="106">
        <v>11</v>
      </c>
      <c r="M59" s="115" t="s">
        <v>141</v>
      </c>
      <c r="P59" s="106">
        <v>56</v>
      </c>
      <c r="Q59" s="117">
        <v>20914</v>
      </c>
      <c r="R59" s="105" t="s">
        <v>378</v>
      </c>
      <c r="S59" s="107">
        <v>21</v>
      </c>
      <c r="T59" s="114">
        <v>2091</v>
      </c>
      <c r="W59" s="114">
        <v>2091</v>
      </c>
    </row>
    <row r="60" spans="2:24" x14ac:dyDescent="0.25">
      <c r="B60" s="107">
        <v>53</v>
      </c>
      <c r="C60" s="114">
        <v>6800</v>
      </c>
      <c r="D60" s="105" t="s">
        <v>268</v>
      </c>
      <c r="E60" s="106">
        <v>36</v>
      </c>
      <c r="F60" s="115" t="s">
        <v>113</v>
      </c>
      <c r="G60" s="116" t="s">
        <v>159</v>
      </c>
      <c r="I60" s="106">
        <v>57</v>
      </c>
      <c r="J60" s="117">
        <v>20921</v>
      </c>
      <c r="K60" s="105" t="s">
        <v>379</v>
      </c>
      <c r="L60" s="106">
        <v>11</v>
      </c>
      <c r="M60" s="115" t="s">
        <v>141</v>
      </c>
      <c r="P60" s="106">
        <v>57</v>
      </c>
      <c r="Q60" s="117">
        <v>20921</v>
      </c>
      <c r="R60" s="105" t="s">
        <v>379</v>
      </c>
      <c r="S60" s="107">
        <v>22</v>
      </c>
      <c r="T60" s="114">
        <v>2092</v>
      </c>
      <c r="U60" s="105" t="s">
        <v>380</v>
      </c>
      <c r="W60" s="114">
        <v>2092</v>
      </c>
      <c r="X60" s="105" t="s">
        <v>380</v>
      </c>
    </row>
    <row r="61" spans="2:24" x14ac:dyDescent="0.25">
      <c r="B61" s="107">
        <v>54</v>
      </c>
      <c r="C61" s="114">
        <v>6980</v>
      </c>
      <c r="D61" s="105" t="s">
        <v>269</v>
      </c>
      <c r="E61" s="106">
        <v>37</v>
      </c>
      <c r="F61" s="115" t="s">
        <v>114</v>
      </c>
      <c r="G61" s="116" t="s">
        <v>160</v>
      </c>
      <c r="I61" s="106">
        <v>58</v>
      </c>
      <c r="J61" s="117">
        <v>20922</v>
      </c>
      <c r="K61" s="105" t="s">
        <v>381</v>
      </c>
      <c r="L61" s="106">
        <v>11</v>
      </c>
      <c r="M61" s="115" t="s">
        <v>141</v>
      </c>
      <c r="P61" s="106">
        <v>58</v>
      </c>
      <c r="Q61" s="117">
        <v>20922</v>
      </c>
      <c r="R61" s="105" t="s">
        <v>381</v>
      </c>
      <c r="S61" s="107">
        <v>22</v>
      </c>
      <c r="T61" s="114">
        <v>2092</v>
      </c>
      <c r="W61" s="114">
        <v>2092</v>
      </c>
    </row>
    <row r="62" spans="2:24" x14ac:dyDescent="0.25">
      <c r="B62" s="107">
        <v>55</v>
      </c>
      <c r="C62" s="114">
        <v>7180</v>
      </c>
      <c r="D62" s="105" t="s">
        <v>270</v>
      </c>
      <c r="E62" s="106">
        <v>37</v>
      </c>
      <c r="F62" s="115" t="s">
        <v>114</v>
      </c>
      <c r="G62" s="106"/>
      <c r="I62" s="106">
        <v>59</v>
      </c>
      <c r="J62" s="117">
        <v>20923</v>
      </c>
      <c r="K62" s="105" t="s">
        <v>382</v>
      </c>
      <c r="L62" s="106">
        <v>11</v>
      </c>
      <c r="M62" s="115" t="s">
        <v>141</v>
      </c>
      <c r="P62" s="106">
        <v>59</v>
      </c>
      <c r="Q62" s="117">
        <v>20923</v>
      </c>
      <c r="R62" s="105" t="s">
        <v>382</v>
      </c>
      <c r="S62" s="107">
        <v>22</v>
      </c>
      <c r="T62" s="114">
        <v>2092</v>
      </c>
      <c r="W62" s="114">
        <v>2092</v>
      </c>
    </row>
    <row r="63" spans="2:24" x14ac:dyDescent="0.25">
      <c r="B63" s="107">
        <v>56</v>
      </c>
      <c r="C63" s="114">
        <v>7380</v>
      </c>
      <c r="D63" s="105" t="s">
        <v>271</v>
      </c>
      <c r="E63" s="106">
        <v>37</v>
      </c>
      <c r="F63" s="115" t="s">
        <v>114</v>
      </c>
      <c r="G63" s="106"/>
      <c r="I63" s="106">
        <v>60</v>
      </c>
      <c r="J63" s="117">
        <v>20931</v>
      </c>
      <c r="K63" s="105" t="s">
        <v>383</v>
      </c>
      <c r="L63" s="106">
        <v>11</v>
      </c>
      <c r="M63" s="115" t="s">
        <v>141</v>
      </c>
      <c r="P63" s="106">
        <v>60</v>
      </c>
      <c r="Q63" s="117">
        <v>20931</v>
      </c>
      <c r="R63" s="105" t="s">
        <v>383</v>
      </c>
      <c r="S63" s="107">
        <v>23</v>
      </c>
      <c r="T63" s="114">
        <v>2093</v>
      </c>
      <c r="U63" s="105" t="s">
        <v>384</v>
      </c>
      <c r="W63" s="114">
        <v>2093</v>
      </c>
      <c r="X63" s="105" t="s">
        <v>384</v>
      </c>
    </row>
    <row r="64" spans="2:24" x14ac:dyDescent="0.25">
      <c r="B64" s="107">
        <v>57</v>
      </c>
      <c r="C64" s="114">
        <v>7700</v>
      </c>
      <c r="D64" s="105" t="s">
        <v>272</v>
      </c>
      <c r="E64" s="106">
        <v>37</v>
      </c>
      <c r="F64" s="115" t="s">
        <v>114</v>
      </c>
      <c r="G64" s="106"/>
      <c r="I64" s="106">
        <v>61</v>
      </c>
      <c r="J64" s="117">
        <v>21001</v>
      </c>
      <c r="K64" s="105" t="s">
        <v>385</v>
      </c>
      <c r="L64" s="106">
        <v>12</v>
      </c>
      <c r="M64" s="115" t="s">
        <v>142</v>
      </c>
      <c r="N64" s="116" t="s">
        <v>179</v>
      </c>
      <c r="P64" s="106">
        <v>61</v>
      </c>
      <c r="Q64" s="117">
        <v>21001</v>
      </c>
      <c r="R64" s="105" t="s">
        <v>385</v>
      </c>
      <c r="S64" s="107">
        <v>24</v>
      </c>
      <c r="T64" s="114">
        <v>2100</v>
      </c>
      <c r="U64" s="105" t="s">
        <v>386</v>
      </c>
      <c r="W64" s="114">
        <v>2100</v>
      </c>
      <c r="X64" s="105" t="s">
        <v>386</v>
      </c>
    </row>
    <row r="65" spans="2:24" x14ac:dyDescent="0.25">
      <c r="B65" s="107">
        <v>58</v>
      </c>
      <c r="C65" s="114">
        <v>7880</v>
      </c>
      <c r="D65" s="105" t="s">
        <v>273</v>
      </c>
      <c r="E65" s="106">
        <v>37</v>
      </c>
      <c r="F65" s="115" t="s">
        <v>114</v>
      </c>
      <c r="G65" s="106"/>
      <c r="I65" s="106">
        <v>62</v>
      </c>
      <c r="J65" s="117">
        <v>22001</v>
      </c>
      <c r="K65" s="105" t="s">
        <v>387</v>
      </c>
      <c r="L65" s="106">
        <v>13</v>
      </c>
      <c r="M65" s="115" t="s">
        <v>97</v>
      </c>
      <c r="N65" s="116" t="s">
        <v>143</v>
      </c>
      <c r="P65" s="106">
        <v>62</v>
      </c>
      <c r="Q65" s="117">
        <v>22001</v>
      </c>
      <c r="R65" s="105" t="s">
        <v>387</v>
      </c>
      <c r="S65" s="107">
        <v>25</v>
      </c>
      <c r="T65" s="114">
        <v>2200</v>
      </c>
      <c r="U65" s="105" t="s">
        <v>388</v>
      </c>
      <c r="W65" s="114">
        <v>2200</v>
      </c>
      <c r="X65" s="105" t="s">
        <v>388</v>
      </c>
    </row>
    <row r="66" spans="2:24" x14ac:dyDescent="0.25">
      <c r="B66" s="107">
        <v>59</v>
      </c>
      <c r="C66" s="114">
        <v>8000</v>
      </c>
      <c r="D66" s="105" t="s">
        <v>274</v>
      </c>
      <c r="E66" s="106">
        <v>37</v>
      </c>
      <c r="F66" s="115" t="s">
        <v>114</v>
      </c>
      <c r="G66" s="106"/>
      <c r="I66" s="106">
        <v>63</v>
      </c>
      <c r="J66" s="117">
        <v>22002</v>
      </c>
      <c r="K66" s="105" t="s">
        <v>389</v>
      </c>
      <c r="L66" s="106">
        <v>13</v>
      </c>
      <c r="M66" s="115" t="s">
        <v>97</v>
      </c>
      <c r="P66" s="106">
        <v>63</v>
      </c>
      <c r="Q66" s="117">
        <v>22002</v>
      </c>
      <c r="R66" s="105" t="s">
        <v>389</v>
      </c>
      <c r="S66" s="107">
        <v>25</v>
      </c>
      <c r="T66" s="114">
        <v>2200</v>
      </c>
      <c r="W66" s="114">
        <v>2200</v>
      </c>
    </row>
    <row r="67" spans="2:24" x14ac:dyDescent="0.25">
      <c r="B67" s="107">
        <v>60</v>
      </c>
      <c r="C67" s="114">
        <v>8400</v>
      </c>
      <c r="D67" s="105" t="s">
        <v>275</v>
      </c>
      <c r="E67" s="106">
        <v>38</v>
      </c>
      <c r="F67" s="115" t="s">
        <v>115</v>
      </c>
      <c r="G67" s="116" t="s">
        <v>161</v>
      </c>
      <c r="I67" s="106">
        <v>64</v>
      </c>
      <c r="J67" s="117">
        <v>23001</v>
      </c>
      <c r="K67" s="105" t="s">
        <v>390</v>
      </c>
      <c r="L67" s="124">
        <v>15</v>
      </c>
      <c r="M67" s="115" t="s">
        <v>198</v>
      </c>
      <c r="N67" s="116" t="s">
        <v>191</v>
      </c>
      <c r="P67" s="106">
        <v>64</v>
      </c>
      <c r="Q67" s="117">
        <v>23001</v>
      </c>
      <c r="R67" s="105" t="s">
        <v>390</v>
      </c>
      <c r="S67" s="119">
        <v>26</v>
      </c>
      <c r="T67" s="120">
        <v>2300</v>
      </c>
      <c r="U67" s="121" t="s">
        <v>391</v>
      </c>
      <c r="W67" s="124">
        <v>2310</v>
      </c>
      <c r="X67" s="121" t="s">
        <v>239</v>
      </c>
    </row>
    <row r="68" spans="2:24" x14ac:dyDescent="0.25">
      <c r="B68" s="107">
        <v>61</v>
      </c>
      <c r="C68" s="114">
        <v>8591</v>
      </c>
      <c r="D68" s="105" t="s">
        <v>276</v>
      </c>
      <c r="E68" s="106">
        <v>39</v>
      </c>
      <c r="F68" s="115" t="s">
        <v>116</v>
      </c>
      <c r="G68" s="116" t="s">
        <v>162</v>
      </c>
      <c r="I68" s="106">
        <v>65</v>
      </c>
      <c r="J68" s="117">
        <v>23002</v>
      </c>
      <c r="K68" s="105" t="s">
        <v>392</v>
      </c>
      <c r="L68" s="124">
        <v>15</v>
      </c>
      <c r="M68" s="115" t="s">
        <v>198</v>
      </c>
      <c r="P68" s="106">
        <v>65</v>
      </c>
      <c r="Q68" s="117">
        <v>23002</v>
      </c>
      <c r="R68" s="105" t="s">
        <v>392</v>
      </c>
      <c r="S68" s="123">
        <v>26.332999999999998</v>
      </c>
      <c r="T68" s="124">
        <v>2310</v>
      </c>
      <c r="U68" s="121" t="s">
        <v>239</v>
      </c>
      <c r="W68" s="124">
        <v>2320</v>
      </c>
      <c r="X68" s="121" t="s">
        <v>240</v>
      </c>
    </row>
    <row r="69" spans="2:24" x14ac:dyDescent="0.25">
      <c r="B69" s="107">
        <v>62</v>
      </c>
      <c r="C69" s="114">
        <v>8592</v>
      </c>
      <c r="D69" s="105" t="s">
        <v>277</v>
      </c>
      <c r="E69" s="106">
        <v>39</v>
      </c>
      <c r="F69" s="115" t="s">
        <v>116</v>
      </c>
      <c r="G69" s="106"/>
      <c r="I69" s="106">
        <v>66</v>
      </c>
      <c r="J69" s="117">
        <v>23003</v>
      </c>
      <c r="K69" s="105" t="s">
        <v>240</v>
      </c>
      <c r="L69" s="124">
        <v>14</v>
      </c>
      <c r="M69" s="115" t="s">
        <v>197</v>
      </c>
      <c r="N69" s="116" t="s">
        <v>190</v>
      </c>
      <c r="P69" s="106">
        <v>66</v>
      </c>
      <c r="Q69" s="117">
        <v>23003</v>
      </c>
      <c r="R69" s="105" t="s">
        <v>240</v>
      </c>
      <c r="S69" s="123">
        <v>26.666</v>
      </c>
      <c r="T69" s="124">
        <v>2320</v>
      </c>
      <c r="U69" s="121" t="s">
        <v>240</v>
      </c>
      <c r="W69" s="114">
        <v>2491</v>
      </c>
      <c r="X69" s="105" t="s">
        <v>393</v>
      </c>
    </row>
    <row r="70" spans="2:24" x14ac:dyDescent="0.25">
      <c r="B70" s="107">
        <v>63</v>
      </c>
      <c r="C70" s="114">
        <v>8691</v>
      </c>
      <c r="D70" s="105" t="s">
        <v>278</v>
      </c>
      <c r="E70" s="106">
        <v>40</v>
      </c>
      <c r="F70" s="115" t="s">
        <v>117</v>
      </c>
      <c r="G70" s="116" t="s">
        <v>163</v>
      </c>
      <c r="I70" s="106">
        <v>67</v>
      </c>
      <c r="J70" s="117">
        <v>24911</v>
      </c>
      <c r="K70" s="105" t="s">
        <v>394</v>
      </c>
      <c r="L70" s="106">
        <v>16</v>
      </c>
      <c r="M70" s="115" t="s">
        <v>199</v>
      </c>
      <c r="N70" s="116" t="s">
        <v>192</v>
      </c>
      <c r="P70" s="106">
        <v>67</v>
      </c>
      <c r="Q70" s="117">
        <v>24911</v>
      </c>
      <c r="R70" s="105" t="s">
        <v>394</v>
      </c>
      <c r="S70" s="107">
        <v>27</v>
      </c>
      <c r="T70" s="114">
        <v>2491</v>
      </c>
      <c r="U70" s="105" t="s">
        <v>393</v>
      </c>
      <c r="W70" s="114">
        <v>2491</v>
      </c>
    </row>
    <row r="71" spans="2:24" x14ac:dyDescent="0.25">
      <c r="B71" s="107">
        <v>64</v>
      </c>
      <c r="C71" s="114">
        <v>8692</v>
      </c>
      <c r="D71" s="105" t="s">
        <v>279</v>
      </c>
      <c r="E71" s="106">
        <v>40</v>
      </c>
      <c r="F71" s="115" t="s">
        <v>117</v>
      </c>
      <c r="G71" s="106"/>
      <c r="I71" s="106">
        <v>68</v>
      </c>
      <c r="J71" s="117">
        <v>24912</v>
      </c>
      <c r="K71" s="105" t="s">
        <v>395</v>
      </c>
      <c r="L71" s="106">
        <v>16</v>
      </c>
      <c r="M71" s="115" t="s">
        <v>199</v>
      </c>
      <c r="P71" s="106">
        <v>68</v>
      </c>
      <c r="Q71" s="117">
        <v>24912</v>
      </c>
      <c r="R71" s="105" t="s">
        <v>395</v>
      </c>
      <c r="S71" s="107">
        <v>27</v>
      </c>
      <c r="T71" s="114">
        <v>2491</v>
      </c>
      <c r="W71" s="114">
        <v>2491</v>
      </c>
    </row>
    <row r="72" spans="2:24" x14ac:dyDescent="0.25">
      <c r="B72" s="107">
        <v>65</v>
      </c>
      <c r="C72" s="114">
        <v>9080</v>
      </c>
      <c r="D72" s="105" t="s">
        <v>280</v>
      </c>
      <c r="E72" s="106">
        <v>41</v>
      </c>
      <c r="F72" s="115" t="s">
        <v>118</v>
      </c>
      <c r="G72" s="116" t="s">
        <v>164</v>
      </c>
      <c r="I72" s="106">
        <v>69</v>
      </c>
      <c r="J72" s="117">
        <v>24921</v>
      </c>
      <c r="K72" s="105" t="s">
        <v>396</v>
      </c>
      <c r="L72" s="106">
        <v>17</v>
      </c>
      <c r="M72" s="115" t="s">
        <v>200</v>
      </c>
      <c r="N72" s="116" t="s">
        <v>193</v>
      </c>
      <c r="P72" s="106">
        <v>69</v>
      </c>
      <c r="Q72" s="117">
        <v>24921</v>
      </c>
      <c r="R72" s="105" t="s">
        <v>396</v>
      </c>
      <c r="S72" s="107">
        <v>27</v>
      </c>
      <c r="T72" s="114">
        <v>2491</v>
      </c>
      <c r="W72" s="114">
        <v>2492</v>
      </c>
      <c r="X72" s="105" t="s">
        <v>397</v>
      </c>
    </row>
    <row r="73" spans="2:24" x14ac:dyDescent="0.25">
      <c r="B73" s="107">
        <v>66</v>
      </c>
      <c r="C73" s="114">
        <v>9480</v>
      </c>
      <c r="D73" s="105" t="s">
        <v>281</v>
      </c>
      <c r="E73" s="106">
        <v>41</v>
      </c>
      <c r="F73" s="115" t="s">
        <v>118</v>
      </c>
      <c r="G73" s="106"/>
      <c r="I73" s="106">
        <v>70</v>
      </c>
      <c r="J73" s="117">
        <v>24922</v>
      </c>
      <c r="K73" s="105" t="s">
        <v>398</v>
      </c>
      <c r="L73" s="106">
        <v>17</v>
      </c>
      <c r="M73" s="115" t="s">
        <v>200</v>
      </c>
      <c r="N73" s="116" t="s">
        <v>193</v>
      </c>
      <c r="P73" s="106">
        <v>70</v>
      </c>
      <c r="Q73" s="117">
        <v>24922</v>
      </c>
      <c r="R73" s="105" t="s">
        <v>398</v>
      </c>
      <c r="S73" s="107">
        <v>28</v>
      </c>
      <c r="T73" s="114">
        <v>2492</v>
      </c>
      <c r="U73" s="105" t="s">
        <v>397</v>
      </c>
      <c r="W73" s="114">
        <v>2492</v>
      </c>
      <c r="X73" s="105" t="s">
        <v>399</v>
      </c>
    </row>
    <row r="74" spans="2:24" x14ac:dyDescent="0.25">
      <c r="B74" s="107">
        <v>67</v>
      </c>
      <c r="C74" s="114">
        <v>9700</v>
      </c>
      <c r="D74" s="105" t="s">
        <v>282</v>
      </c>
      <c r="E74" s="106">
        <v>42</v>
      </c>
      <c r="F74" s="115" t="s">
        <v>119</v>
      </c>
      <c r="G74" s="116" t="s">
        <v>165</v>
      </c>
      <c r="I74" s="106">
        <v>71</v>
      </c>
      <c r="J74" s="117">
        <v>25001</v>
      </c>
      <c r="K74" s="105" t="s">
        <v>400</v>
      </c>
      <c r="L74" s="106">
        <v>18</v>
      </c>
      <c r="M74" s="115" t="s">
        <v>98</v>
      </c>
      <c r="N74" s="116" t="s">
        <v>144</v>
      </c>
      <c r="P74" s="106">
        <v>71</v>
      </c>
      <c r="Q74" s="117">
        <v>25001</v>
      </c>
      <c r="R74" s="105" t="s">
        <v>400</v>
      </c>
      <c r="S74" s="107">
        <v>29</v>
      </c>
      <c r="T74" s="114">
        <v>2500</v>
      </c>
      <c r="U74" s="105" t="s">
        <v>399</v>
      </c>
      <c r="W74" s="114">
        <v>2600</v>
      </c>
      <c r="X74" s="105" t="s">
        <v>401</v>
      </c>
    </row>
    <row r="75" spans="2:24" x14ac:dyDescent="0.25">
      <c r="F75" s="115"/>
      <c r="I75" s="106">
        <v>72</v>
      </c>
      <c r="J75" s="117">
        <v>26001</v>
      </c>
      <c r="K75" s="105" t="s">
        <v>402</v>
      </c>
      <c r="L75" s="106">
        <v>19</v>
      </c>
      <c r="M75" s="115" t="s">
        <v>99</v>
      </c>
      <c r="N75" s="116" t="s">
        <v>145</v>
      </c>
      <c r="P75" s="106">
        <v>72</v>
      </c>
      <c r="Q75" s="117">
        <v>26001</v>
      </c>
      <c r="R75" s="105" t="s">
        <v>402</v>
      </c>
      <c r="S75" s="107">
        <v>30</v>
      </c>
      <c r="T75" s="114">
        <v>2600</v>
      </c>
      <c r="U75" s="105" t="s">
        <v>401</v>
      </c>
      <c r="W75" s="114">
        <v>2600</v>
      </c>
    </row>
    <row r="76" spans="2:24" x14ac:dyDescent="0.25">
      <c r="F76" s="115"/>
      <c r="I76" s="106">
        <v>73</v>
      </c>
      <c r="J76" s="117">
        <v>26002</v>
      </c>
      <c r="K76" s="105" t="s">
        <v>403</v>
      </c>
      <c r="L76" s="106">
        <v>19</v>
      </c>
      <c r="M76" s="115" t="s">
        <v>99</v>
      </c>
      <c r="P76" s="106">
        <v>73</v>
      </c>
      <c r="Q76" s="117">
        <v>26002</v>
      </c>
      <c r="R76" s="105" t="s">
        <v>403</v>
      </c>
      <c r="S76" s="107">
        <v>30</v>
      </c>
      <c r="T76" s="114">
        <v>2600</v>
      </c>
      <c r="W76" s="114">
        <v>2600</v>
      </c>
    </row>
    <row r="77" spans="2:24" x14ac:dyDescent="0.25">
      <c r="F77" s="115"/>
      <c r="I77" s="106">
        <v>74</v>
      </c>
      <c r="J77" s="117">
        <v>26003</v>
      </c>
      <c r="K77" s="105" t="s">
        <v>404</v>
      </c>
      <c r="L77" s="106">
        <v>19</v>
      </c>
      <c r="M77" s="115" t="s">
        <v>99</v>
      </c>
      <c r="P77" s="106">
        <v>74</v>
      </c>
      <c r="Q77" s="117">
        <v>26003</v>
      </c>
      <c r="R77" s="105" t="s">
        <v>404</v>
      </c>
      <c r="S77" s="107">
        <v>30</v>
      </c>
      <c r="T77" s="114">
        <v>2600</v>
      </c>
      <c r="W77" s="114">
        <v>2600</v>
      </c>
    </row>
    <row r="78" spans="2:24" x14ac:dyDescent="0.25">
      <c r="F78" s="115"/>
      <c r="I78" s="106">
        <v>75</v>
      </c>
      <c r="J78" s="117">
        <v>26004</v>
      </c>
      <c r="K78" s="105" t="s">
        <v>405</v>
      </c>
      <c r="L78" s="106">
        <v>19</v>
      </c>
      <c r="M78" s="115" t="s">
        <v>99</v>
      </c>
      <c r="P78" s="106">
        <v>75</v>
      </c>
      <c r="Q78" s="117">
        <v>26004</v>
      </c>
      <c r="R78" s="105" t="s">
        <v>405</v>
      </c>
      <c r="S78" s="107">
        <v>30</v>
      </c>
      <c r="T78" s="114">
        <v>2600</v>
      </c>
      <c r="W78" s="114">
        <v>2700</v>
      </c>
      <c r="X78" s="105" t="s">
        <v>406</v>
      </c>
    </row>
    <row r="79" spans="2:24" x14ac:dyDescent="0.25">
      <c r="F79" s="115"/>
      <c r="I79" s="106">
        <v>76</v>
      </c>
      <c r="J79" s="117">
        <v>27001</v>
      </c>
      <c r="K79" s="105" t="s">
        <v>407</v>
      </c>
      <c r="L79" s="106">
        <v>20</v>
      </c>
      <c r="M79" s="115" t="s">
        <v>100</v>
      </c>
      <c r="N79" s="116" t="s">
        <v>146</v>
      </c>
      <c r="P79" s="106">
        <v>76</v>
      </c>
      <c r="Q79" s="117">
        <v>27001</v>
      </c>
      <c r="R79" s="105" t="s">
        <v>407</v>
      </c>
      <c r="S79" s="107">
        <v>31</v>
      </c>
      <c r="T79" s="114">
        <v>2700</v>
      </c>
      <c r="U79" s="105" t="s">
        <v>406</v>
      </c>
      <c r="W79" s="114">
        <v>2700</v>
      </c>
    </row>
    <row r="80" spans="2:24" x14ac:dyDescent="0.25">
      <c r="F80" s="115"/>
      <c r="I80" s="106">
        <v>77</v>
      </c>
      <c r="J80" s="117">
        <v>27002</v>
      </c>
      <c r="K80" s="105" t="s">
        <v>408</v>
      </c>
      <c r="L80" s="106">
        <v>20</v>
      </c>
      <c r="M80" s="115" t="s">
        <v>100</v>
      </c>
      <c r="P80" s="106">
        <v>77</v>
      </c>
      <c r="Q80" s="117">
        <v>27002</v>
      </c>
      <c r="R80" s="105" t="s">
        <v>408</v>
      </c>
      <c r="S80" s="107">
        <v>31</v>
      </c>
      <c r="T80" s="114">
        <v>2700</v>
      </c>
      <c r="W80" s="114">
        <v>2800</v>
      </c>
      <c r="X80" s="105" t="s">
        <v>409</v>
      </c>
    </row>
    <row r="81" spans="6:24" x14ac:dyDescent="0.25">
      <c r="F81" s="115"/>
      <c r="I81" s="106">
        <v>78</v>
      </c>
      <c r="J81" s="117">
        <v>28001</v>
      </c>
      <c r="K81" s="105" t="s">
        <v>410</v>
      </c>
      <c r="L81" s="106">
        <v>21</v>
      </c>
      <c r="M81" s="115" t="s">
        <v>101</v>
      </c>
      <c r="N81" s="116" t="s">
        <v>147</v>
      </c>
      <c r="P81" s="106">
        <v>78</v>
      </c>
      <c r="Q81" s="117">
        <v>28001</v>
      </c>
      <c r="R81" s="105" t="s">
        <v>410</v>
      </c>
      <c r="S81" s="107">
        <v>32</v>
      </c>
      <c r="T81" s="114">
        <v>2800</v>
      </c>
      <c r="U81" s="105" t="s">
        <v>409</v>
      </c>
      <c r="W81" s="114">
        <v>2800</v>
      </c>
    </row>
    <row r="82" spans="6:24" x14ac:dyDescent="0.25">
      <c r="F82" s="115"/>
      <c r="I82" s="106">
        <v>79</v>
      </c>
      <c r="J82" s="117">
        <v>28002</v>
      </c>
      <c r="K82" s="105" t="s">
        <v>411</v>
      </c>
      <c r="L82" s="106">
        <v>21</v>
      </c>
      <c r="M82" s="115" t="s">
        <v>101</v>
      </c>
      <c r="P82" s="106">
        <v>79</v>
      </c>
      <c r="Q82" s="117">
        <v>28002</v>
      </c>
      <c r="R82" s="105" t="s">
        <v>411</v>
      </c>
      <c r="S82" s="107">
        <v>32</v>
      </c>
      <c r="T82" s="114">
        <v>2800</v>
      </c>
      <c r="W82" s="114">
        <v>2800</v>
      </c>
    </row>
    <row r="83" spans="6:24" x14ac:dyDescent="0.25">
      <c r="F83" s="115"/>
      <c r="I83" s="106">
        <v>80</v>
      </c>
      <c r="J83" s="117">
        <v>28003</v>
      </c>
      <c r="K83" s="105" t="s">
        <v>412</v>
      </c>
      <c r="L83" s="106">
        <v>21</v>
      </c>
      <c r="M83" s="115" t="s">
        <v>101</v>
      </c>
      <c r="P83" s="106">
        <v>80</v>
      </c>
      <c r="Q83" s="117">
        <v>28003</v>
      </c>
      <c r="R83" s="105" t="s">
        <v>412</v>
      </c>
      <c r="S83" s="107">
        <v>32</v>
      </c>
      <c r="T83" s="114">
        <v>2800</v>
      </c>
      <c r="W83" s="114">
        <v>2991</v>
      </c>
      <c r="X83" s="105" t="s">
        <v>413</v>
      </c>
    </row>
    <row r="84" spans="6:24" x14ac:dyDescent="0.25">
      <c r="F84" s="115"/>
      <c r="I84" s="106">
        <v>81</v>
      </c>
      <c r="J84" s="117">
        <v>29911</v>
      </c>
      <c r="K84" s="105" t="s">
        <v>414</v>
      </c>
      <c r="L84" s="106">
        <v>22</v>
      </c>
      <c r="M84" s="115" t="s">
        <v>102</v>
      </c>
      <c r="N84" s="116" t="s">
        <v>148</v>
      </c>
      <c r="P84" s="106">
        <v>81</v>
      </c>
      <c r="Q84" s="117">
        <v>29911</v>
      </c>
      <c r="R84" s="105" t="s">
        <v>414</v>
      </c>
      <c r="S84" s="107">
        <v>33</v>
      </c>
      <c r="T84" s="114">
        <v>2991</v>
      </c>
      <c r="U84" s="105" t="s">
        <v>413</v>
      </c>
      <c r="W84" s="114">
        <v>2991</v>
      </c>
    </row>
    <row r="85" spans="6:24" x14ac:dyDescent="0.25">
      <c r="F85" s="115"/>
      <c r="I85" s="106">
        <v>82</v>
      </c>
      <c r="J85" s="117">
        <v>29912</v>
      </c>
      <c r="K85" s="105" t="s">
        <v>415</v>
      </c>
      <c r="L85" s="106">
        <v>22</v>
      </c>
      <c r="M85" s="115" t="s">
        <v>102</v>
      </c>
      <c r="P85" s="106">
        <v>82</v>
      </c>
      <c r="Q85" s="117">
        <v>29912</v>
      </c>
      <c r="R85" s="105" t="s">
        <v>415</v>
      </c>
      <c r="S85" s="107">
        <v>33</v>
      </c>
      <c r="T85" s="114">
        <v>2991</v>
      </c>
      <c r="W85" s="114">
        <v>2992</v>
      </c>
      <c r="X85" s="105" t="s">
        <v>416</v>
      </c>
    </row>
    <row r="86" spans="6:24" x14ac:dyDescent="0.25">
      <c r="F86" s="115"/>
      <c r="I86" s="106">
        <v>83</v>
      </c>
      <c r="J86" s="117">
        <v>29921</v>
      </c>
      <c r="K86" s="105" t="s">
        <v>417</v>
      </c>
      <c r="L86" s="106">
        <v>22</v>
      </c>
      <c r="M86" s="115" t="s">
        <v>102</v>
      </c>
      <c r="P86" s="106">
        <v>83</v>
      </c>
      <c r="Q86" s="117">
        <v>29921</v>
      </c>
      <c r="R86" s="105" t="s">
        <v>417</v>
      </c>
      <c r="S86" s="107">
        <v>34</v>
      </c>
      <c r="T86" s="114">
        <v>2992</v>
      </c>
      <c r="U86" s="105" t="s">
        <v>416</v>
      </c>
      <c r="W86" s="114">
        <v>3000</v>
      </c>
      <c r="X86" s="105" t="s">
        <v>418</v>
      </c>
    </row>
    <row r="87" spans="6:24" x14ac:dyDescent="0.25">
      <c r="F87" s="115"/>
      <c r="I87" s="106">
        <v>84</v>
      </c>
      <c r="J87" s="117">
        <v>30001</v>
      </c>
      <c r="K87" s="105" t="s">
        <v>419</v>
      </c>
      <c r="L87" s="106">
        <v>23</v>
      </c>
      <c r="M87" s="115" t="s">
        <v>103</v>
      </c>
      <c r="N87" s="116" t="s">
        <v>149</v>
      </c>
      <c r="P87" s="106">
        <v>84</v>
      </c>
      <c r="Q87" s="117">
        <v>30001</v>
      </c>
      <c r="R87" s="105" t="s">
        <v>419</v>
      </c>
      <c r="S87" s="107">
        <v>35</v>
      </c>
      <c r="T87" s="114">
        <v>3000</v>
      </c>
      <c r="U87" s="105" t="s">
        <v>418</v>
      </c>
      <c r="W87" s="114">
        <v>3180</v>
      </c>
      <c r="X87" s="105" t="s">
        <v>420</v>
      </c>
    </row>
    <row r="88" spans="6:24" x14ac:dyDescent="0.25">
      <c r="F88" s="115"/>
      <c r="I88" s="106">
        <v>85</v>
      </c>
      <c r="J88" s="117">
        <v>31801</v>
      </c>
      <c r="K88" s="105" t="s">
        <v>421</v>
      </c>
      <c r="L88" s="106">
        <v>23</v>
      </c>
      <c r="M88" s="115" t="s">
        <v>103</v>
      </c>
      <c r="P88" s="106">
        <v>85</v>
      </c>
      <c r="Q88" s="117">
        <v>31801</v>
      </c>
      <c r="R88" s="105" t="s">
        <v>421</v>
      </c>
      <c r="S88" s="107">
        <v>36</v>
      </c>
      <c r="T88" s="114">
        <v>3180</v>
      </c>
      <c r="U88" s="105" t="s">
        <v>420</v>
      </c>
      <c r="W88" s="114">
        <v>3180</v>
      </c>
    </row>
    <row r="89" spans="6:24" x14ac:dyDescent="0.25">
      <c r="F89" s="115"/>
      <c r="I89" s="106">
        <v>86</v>
      </c>
      <c r="J89" s="117">
        <v>31802</v>
      </c>
      <c r="K89" s="105" t="s">
        <v>422</v>
      </c>
      <c r="L89" s="106">
        <v>23</v>
      </c>
      <c r="M89" s="115" t="s">
        <v>103</v>
      </c>
      <c r="P89" s="106">
        <v>86</v>
      </c>
      <c r="Q89" s="117">
        <v>31802</v>
      </c>
      <c r="R89" s="105" t="s">
        <v>422</v>
      </c>
      <c r="S89" s="107">
        <v>36</v>
      </c>
      <c r="T89" s="114">
        <v>3180</v>
      </c>
      <c r="W89" s="114">
        <v>3300</v>
      </c>
      <c r="X89" s="105" t="s">
        <v>423</v>
      </c>
    </row>
    <row r="90" spans="6:24" x14ac:dyDescent="0.25">
      <c r="F90" s="115"/>
      <c r="I90" s="106">
        <v>87</v>
      </c>
      <c r="J90" s="117">
        <v>33001</v>
      </c>
      <c r="K90" s="105" t="s">
        <v>251</v>
      </c>
      <c r="L90" s="106">
        <v>24</v>
      </c>
      <c r="M90" s="115" t="s">
        <v>104</v>
      </c>
      <c r="N90" s="116" t="s">
        <v>150</v>
      </c>
      <c r="P90" s="106">
        <v>87</v>
      </c>
      <c r="Q90" s="117">
        <v>33001</v>
      </c>
      <c r="R90" s="105" t="s">
        <v>251</v>
      </c>
      <c r="S90" s="107">
        <v>37</v>
      </c>
      <c r="T90" s="114">
        <v>3300</v>
      </c>
      <c r="U90" s="105" t="s">
        <v>423</v>
      </c>
      <c r="W90" s="120">
        <v>3510</v>
      </c>
      <c r="X90" s="121" t="s">
        <v>252</v>
      </c>
    </row>
    <row r="91" spans="6:24" ht="12" customHeight="1" x14ac:dyDescent="0.25">
      <c r="F91" s="115"/>
      <c r="I91" s="106">
        <v>88</v>
      </c>
      <c r="J91" s="117">
        <v>35001</v>
      </c>
      <c r="K91" s="105" t="s">
        <v>424</v>
      </c>
      <c r="L91" s="125" t="s">
        <v>425</v>
      </c>
      <c r="M91" s="125" t="s">
        <v>425</v>
      </c>
      <c r="P91" s="124">
        <v>88</v>
      </c>
      <c r="Q91" s="126">
        <v>35001</v>
      </c>
      <c r="R91" s="121" t="s">
        <v>424</v>
      </c>
      <c r="S91" s="119">
        <v>38</v>
      </c>
      <c r="T91" s="120">
        <v>3500</v>
      </c>
      <c r="U91" s="121" t="s">
        <v>426</v>
      </c>
      <c r="W91" s="120">
        <v>3520</v>
      </c>
      <c r="X91" s="121" t="s">
        <v>253</v>
      </c>
    </row>
    <row r="92" spans="6:24" x14ac:dyDescent="0.25">
      <c r="F92" s="115"/>
      <c r="I92" s="123">
        <v>88.333332999999996</v>
      </c>
      <c r="J92" s="126">
        <v>35101</v>
      </c>
      <c r="K92" s="121" t="s">
        <v>252</v>
      </c>
      <c r="L92" s="106">
        <v>25</v>
      </c>
      <c r="M92" s="115" t="s">
        <v>201</v>
      </c>
      <c r="N92" s="116" t="s">
        <v>194</v>
      </c>
      <c r="P92" s="123">
        <v>88.333332999999996</v>
      </c>
      <c r="Q92" s="126">
        <v>35101</v>
      </c>
      <c r="R92" s="121" t="s">
        <v>252</v>
      </c>
      <c r="S92" s="123">
        <v>38.33</v>
      </c>
      <c r="T92" s="120">
        <v>3510</v>
      </c>
      <c r="U92" s="121" t="s">
        <v>252</v>
      </c>
      <c r="W92" s="114">
        <v>3680</v>
      </c>
      <c r="X92" s="105" t="s">
        <v>427</v>
      </c>
    </row>
    <row r="93" spans="6:24" x14ac:dyDescent="0.25">
      <c r="F93" s="115"/>
      <c r="I93" s="123">
        <v>88.666659999999993</v>
      </c>
      <c r="J93" s="126">
        <v>35201</v>
      </c>
      <c r="K93" s="121" t="s">
        <v>253</v>
      </c>
      <c r="L93" s="106">
        <v>26</v>
      </c>
      <c r="M93" s="115" t="s">
        <v>202</v>
      </c>
      <c r="N93" s="116" t="s">
        <v>195</v>
      </c>
      <c r="P93" s="123">
        <v>88.666659999999993</v>
      </c>
      <c r="Q93" s="126">
        <v>35201</v>
      </c>
      <c r="R93" s="121" t="s">
        <v>253</v>
      </c>
      <c r="S93" s="123">
        <v>38.659999999999997</v>
      </c>
      <c r="T93" s="120">
        <v>3520</v>
      </c>
      <c r="U93" s="121" t="s">
        <v>253</v>
      </c>
      <c r="W93" s="114">
        <v>4180</v>
      </c>
      <c r="X93" s="105" t="s">
        <v>428</v>
      </c>
    </row>
    <row r="94" spans="6:24" x14ac:dyDescent="0.25">
      <c r="F94" s="115"/>
      <c r="I94" s="106">
        <v>89</v>
      </c>
      <c r="J94" s="117">
        <v>36801</v>
      </c>
      <c r="K94" s="105" t="s">
        <v>429</v>
      </c>
      <c r="L94" s="106">
        <v>27</v>
      </c>
      <c r="M94" s="115" t="s">
        <v>203</v>
      </c>
      <c r="N94" s="116" t="s">
        <v>196</v>
      </c>
      <c r="P94" s="106">
        <v>89</v>
      </c>
      <c r="Q94" s="117">
        <v>36801</v>
      </c>
      <c r="R94" s="105" t="s">
        <v>429</v>
      </c>
      <c r="S94" s="107">
        <v>39</v>
      </c>
      <c r="T94" s="114">
        <v>3680</v>
      </c>
      <c r="U94" s="105" t="s">
        <v>427</v>
      </c>
      <c r="W94" s="114">
        <v>4180</v>
      </c>
    </row>
    <row r="95" spans="6:24" x14ac:dyDescent="0.25">
      <c r="F95" s="115"/>
      <c r="I95" s="106">
        <v>90</v>
      </c>
      <c r="J95" s="117">
        <v>41801</v>
      </c>
      <c r="K95" s="105" t="s">
        <v>430</v>
      </c>
      <c r="L95" s="106">
        <v>28</v>
      </c>
      <c r="M95" s="115" t="s">
        <v>105</v>
      </c>
      <c r="N95" s="116" t="s">
        <v>151</v>
      </c>
      <c r="P95" s="106">
        <v>90</v>
      </c>
      <c r="Q95" s="117">
        <v>41801</v>
      </c>
      <c r="R95" s="105" t="s">
        <v>430</v>
      </c>
      <c r="S95" s="107">
        <v>40</v>
      </c>
      <c r="T95" s="114">
        <v>4180</v>
      </c>
      <c r="U95" s="105" t="s">
        <v>428</v>
      </c>
      <c r="W95" s="114">
        <v>4180</v>
      </c>
    </row>
    <row r="96" spans="6:24" x14ac:dyDescent="0.25">
      <c r="F96" s="115"/>
      <c r="I96" s="106">
        <v>91</v>
      </c>
      <c r="J96" s="117">
        <v>41802</v>
      </c>
      <c r="K96" s="105" t="s">
        <v>431</v>
      </c>
      <c r="L96" s="106">
        <v>28</v>
      </c>
      <c r="M96" s="115" t="s">
        <v>105</v>
      </c>
      <c r="P96" s="106">
        <v>91</v>
      </c>
      <c r="Q96" s="117">
        <v>41802</v>
      </c>
      <c r="R96" s="105" t="s">
        <v>431</v>
      </c>
      <c r="S96" s="107">
        <v>40</v>
      </c>
      <c r="T96" s="114">
        <v>4180</v>
      </c>
      <c r="W96" s="114">
        <v>4580</v>
      </c>
      <c r="X96" s="105" t="s">
        <v>432</v>
      </c>
    </row>
    <row r="97" spans="5:24" x14ac:dyDescent="0.25">
      <c r="E97" s="124"/>
      <c r="F97" s="115"/>
      <c r="I97" s="106">
        <v>92</v>
      </c>
      <c r="J97" s="117">
        <v>41803</v>
      </c>
      <c r="K97" s="105" t="s">
        <v>433</v>
      </c>
      <c r="L97" s="106">
        <v>28</v>
      </c>
      <c r="M97" s="115" t="s">
        <v>105</v>
      </c>
      <c r="P97" s="106">
        <v>92</v>
      </c>
      <c r="Q97" s="117">
        <v>41803</v>
      </c>
      <c r="R97" s="105" t="s">
        <v>433</v>
      </c>
      <c r="S97" s="107">
        <v>40</v>
      </c>
      <c r="T97" s="114">
        <v>4180</v>
      </c>
      <c r="W97" s="114">
        <v>4580</v>
      </c>
    </row>
    <row r="98" spans="5:24" x14ac:dyDescent="0.25">
      <c r="F98" s="115"/>
      <c r="I98" s="106">
        <v>93</v>
      </c>
      <c r="J98" s="117">
        <v>45001</v>
      </c>
      <c r="K98" s="105" t="s">
        <v>434</v>
      </c>
      <c r="L98" s="106">
        <v>29</v>
      </c>
      <c r="M98" s="115" t="s">
        <v>106</v>
      </c>
      <c r="N98" s="116" t="s">
        <v>152</v>
      </c>
      <c r="P98" s="106">
        <v>93</v>
      </c>
      <c r="Q98" s="117">
        <v>45001</v>
      </c>
      <c r="R98" s="105" t="s">
        <v>434</v>
      </c>
      <c r="S98" s="107">
        <v>41</v>
      </c>
      <c r="T98" s="114">
        <v>4580</v>
      </c>
      <c r="U98" s="105" t="s">
        <v>432</v>
      </c>
      <c r="W98" s="114">
        <v>4900</v>
      </c>
      <c r="X98" s="105" t="s">
        <v>435</v>
      </c>
    </row>
    <row r="99" spans="5:24" x14ac:dyDescent="0.25">
      <c r="F99" s="115"/>
      <c r="I99" s="106">
        <v>94</v>
      </c>
      <c r="J99" s="117">
        <v>46801</v>
      </c>
      <c r="K99" s="105" t="s">
        <v>436</v>
      </c>
      <c r="L99" s="106">
        <v>29</v>
      </c>
      <c r="M99" s="115" t="s">
        <v>106</v>
      </c>
      <c r="P99" s="106">
        <v>94</v>
      </c>
      <c r="Q99" s="117">
        <v>46801</v>
      </c>
      <c r="R99" s="105" t="s">
        <v>436</v>
      </c>
      <c r="S99" s="107">
        <v>41</v>
      </c>
      <c r="T99" s="114">
        <v>4580</v>
      </c>
      <c r="W99" s="114">
        <v>4900</v>
      </c>
    </row>
    <row r="100" spans="5:24" x14ac:dyDescent="0.25">
      <c r="F100" s="115"/>
      <c r="I100" s="106">
        <v>95</v>
      </c>
      <c r="J100" s="117">
        <v>49001</v>
      </c>
      <c r="K100" s="105" t="s">
        <v>437</v>
      </c>
      <c r="L100" s="106">
        <v>29</v>
      </c>
      <c r="M100" s="115" t="s">
        <v>106</v>
      </c>
      <c r="P100" s="106">
        <v>95</v>
      </c>
      <c r="Q100" s="117">
        <v>49001</v>
      </c>
      <c r="R100" s="105" t="s">
        <v>437</v>
      </c>
      <c r="S100" s="107">
        <v>42</v>
      </c>
      <c r="T100" s="114">
        <v>4900</v>
      </c>
      <c r="U100" s="105" t="s">
        <v>435</v>
      </c>
      <c r="W100" s="114">
        <v>5000</v>
      </c>
      <c r="X100" s="105" t="s">
        <v>438</v>
      </c>
    </row>
    <row r="101" spans="5:24" x14ac:dyDescent="0.25">
      <c r="F101" s="115"/>
      <c r="I101" s="106">
        <v>96</v>
      </c>
      <c r="J101" s="117">
        <v>49002</v>
      </c>
      <c r="K101" s="105" t="s">
        <v>439</v>
      </c>
      <c r="L101" s="106">
        <v>30</v>
      </c>
      <c r="M101" s="115" t="s">
        <v>107</v>
      </c>
      <c r="N101" s="116" t="s">
        <v>153</v>
      </c>
      <c r="P101" s="106">
        <v>96</v>
      </c>
      <c r="Q101" s="117">
        <v>49002</v>
      </c>
      <c r="R101" s="105" t="s">
        <v>439</v>
      </c>
      <c r="S101" s="107">
        <v>42</v>
      </c>
      <c r="T101" s="114">
        <v>4900</v>
      </c>
      <c r="W101" s="114">
        <v>5100</v>
      </c>
      <c r="X101" s="105" t="s">
        <v>440</v>
      </c>
    </row>
    <row r="102" spans="5:24" x14ac:dyDescent="0.25">
      <c r="F102" s="115"/>
      <c r="I102" s="106">
        <v>97</v>
      </c>
      <c r="J102" s="117">
        <v>50001</v>
      </c>
      <c r="K102" s="105" t="s">
        <v>258</v>
      </c>
      <c r="L102" s="106">
        <v>30</v>
      </c>
      <c r="M102" s="115" t="s">
        <v>107</v>
      </c>
      <c r="P102" s="106">
        <v>97</v>
      </c>
      <c r="Q102" s="117">
        <v>50001</v>
      </c>
      <c r="R102" s="105" t="s">
        <v>258</v>
      </c>
      <c r="S102" s="107">
        <v>43</v>
      </c>
      <c r="T102" s="114">
        <v>5000</v>
      </c>
      <c r="U102" s="105" t="s">
        <v>438</v>
      </c>
      <c r="W102" s="114">
        <v>5280</v>
      </c>
      <c r="X102" s="105" t="s">
        <v>441</v>
      </c>
    </row>
    <row r="103" spans="5:24" x14ac:dyDescent="0.25">
      <c r="F103" s="115"/>
      <c r="I103" s="106">
        <v>98</v>
      </c>
      <c r="J103" s="117">
        <v>51001</v>
      </c>
      <c r="K103" s="105" t="s">
        <v>259</v>
      </c>
      <c r="L103" s="106">
        <v>30</v>
      </c>
      <c r="M103" s="115" t="s">
        <v>107</v>
      </c>
      <c r="P103" s="106">
        <v>98</v>
      </c>
      <c r="Q103" s="117">
        <v>51001</v>
      </c>
      <c r="R103" s="105" t="s">
        <v>259</v>
      </c>
      <c r="S103" s="107">
        <v>44</v>
      </c>
      <c r="T103" s="114">
        <v>5100</v>
      </c>
      <c r="U103" s="105" t="s">
        <v>440</v>
      </c>
      <c r="W103" s="114">
        <v>5280</v>
      </c>
    </row>
    <row r="104" spans="5:24" x14ac:dyDescent="0.25">
      <c r="F104" s="115"/>
      <c r="I104" s="106">
        <v>99</v>
      </c>
      <c r="J104" s="117">
        <v>52801</v>
      </c>
      <c r="K104" s="105" t="s">
        <v>442</v>
      </c>
      <c r="L104" s="106">
        <v>30</v>
      </c>
      <c r="M104" s="115" t="s">
        <v>107</v>
      </c>
      <c r="P104" s="106">
        <v>99</v>
      </c>
      <c r="Q104" s="117">
        <v>52801</v>
      </c>
      <c r="R104" s="105" t="s">
        <v>442</v>
      </c>
      <c r="S104" s="107">
        <v>45</v>
      </c>
      <c r="T104" s="114">
        <v>5280</v>
      </c>
      <c r="U104" s="105" t="s">
        <v>441</v>
      </c>
      <c r="W104" s="114">
        <v>5500</v>
      </c>
      <c r="X104" s="105" t="s">
        <v>443</v>
      </c>
    </row>
    <row r="105" spans="5:24" x14ac:dyDescent="0.25">
      <c r="F105" s="115"/>
      <c r="I105" s="106">
        <v>100</v>
      </c>
      <c r="J105" s="117">
        <v>52802</v>
      </c>
      <c r="K105" s="105" t="s">
        <v>444</v>
      </c>
      <c r="L105" s="106">
        <v>30</v>
      </c>
      <c r="M105" s="115" t="s">
        <v>107</v>
      </c>
      <c r="P105" s="106">
        <v>100</v>
      </c>
      <c r="Q105" s="117">
        <v>52802</v>
      </c>
      <c r="R105" s="105" t="s">
        <v>444</v>
      </c>
      <c r="S105" s="107">
        <v>45</v>
      </c>
      <c r="T105" s="114">
        <v>5280</v>
      </c>
      <c r="W105" s="114">
        <v>5600</v>
      </c>
      <c r="X105" s="105" t="s">
        <v>445</v>
      </c>
    </row>
    <row r="106" spans="5:24" x14ac:dyDescent="0.25">
      <c r="F106" s="115"/>
      <c r="I106" s="106">
        <v>101</v>
      </c>
      <c r="J106" s="117">
        <v>55001</v>
      </c>
      <c r="K106" s="105" t="s">
        <v>446</v>
      </c>
      <c r="L106" s="106">
        <v>31</v>
      </c>
      <c r="M106" s="115" t="s">
        <v>108</v>
      </c>
      <c r="N106" s="116" t="s">
        <v>154</v>
      </c>
      <c r="P106" s="106">
        <v>101</v>
      </c>
      <c r="Q106" s="117">
        <v>55001</v>
      </c>
      <c r="R106" s="105" t="s">
        <v>446</v>
      </c>
      <c r="S106" s="107">
        <v>46</v>
      </c>
      <c r="T106" s="114">
        <v>5500</v>
      </c>
      <c r="U106" s="105" t="s">
        <v>443</v>
      </c>
      <c r="W106" s="114">
        <v>5800</v>
      </c>
      <c r="X106" s="105" t="s">
        <v>447</v>
      </c>
    </row>
    <row r="107" spans="5:24" x14ac:dyDescent="0.25">
      <c r="F107" s="115"/>
      <c r="I107" s="106">
        <v>102</v>
      </c>
      <c r="J107" s="117">
        <v>56001</v>
      </c>
      <c r="K107" s="105" t="s">
        <v>448</v>
      </c>
      <c r="L107" s="106">
        <v>32</v>
      </c>
      <c r="M107" s="115" t="s">
        <v>109</v>
      </c>
      <c r="N107" s="116" t="s">
        <v>155</v>
      </c>
      <c r="P107" s="106">
        <v>102</v>
      </c>
      <c r="Q107" s="117">
        <v>56001</v>
      </c>
      <c r="R107" s="105" t="s">
        <v>448</v>
      </c>
      <c r="S107" s="107">
        <v>47</v>
      </c>
      <c r="T107" s="114">
        <v>5600</v>
      </c>
      <c r="U107" s="105" t="s">
        <v>445</v>
      </c>
      <c r="W107" s="114">
        <v>5980</v>
      </c>
      <c r="X107" s="105" t="s">
        <v>449</v>
      </c>
    </row>
    <row r="108" spans="5:24" x14ac:dyDescent="0.25">
      <c r="F108" s="115"/>
      <c r="I108" s="106">
        <v>103</v>
      </c>
      <c r="J108" s="117">
        <v>58001</v>
      </c>
      <c r="K108" s="105" t="s">
        <v>450</v>
      </c>
      <c r="L108" s="106">
        <v>32</v>
      </c>
      <c r="M108" s="115" t="s">
        <v>109</v>
      </c>
      <c r="P108" s="106">
        <v>103</v>
      </c>
      <c r="Q108" s="117">
        <v>58001</v>
      </c>
      <c r="R108" s="105" t="s">
        <v>450</v>
      </c>
      <c r="S108" s="107">
        <v>48</v>
      </c>
      <c r="T108" s="114">
        <v>5800</v>
      </c>
      <c r="U108" s="105" t="s">
        <v>447</v>
      </c>
      <c r="W108" s="114">
        <v>6100</v>
      </c>
      <c r="X108" s="105" t="s">
        <v>451</v>
      </c>
    </row>
    <row r="109" spans="5:24" x14ac:dyDescent="0.25">
      <c r="E109" s="125"/>
      <c r="F109" s="125"/>
      <c r="I109" s="106">
        <v>104</v>
      </c>
      <c r="J109" s="117">
        <v>59801</v>
      </c>
      <c r="K109" s="105" t="s">
        <v>452</v>
      </c>
      <c r="L109" s="106">
        <v>32</v>
      </c>
      <c r="M109" s="115" t="s">
        <v>109</v>
      </c>
      <c r="P109" s="106">
        <v>104</v>
      </c>
      <c r="Q109" s="117">
        <v>59801</v>
      </c>
      <c r="R109" s="105" t="s">
        <v>452</v>
      </c>
      <c r="S109" s="107">
        <v>49</v>
      </c>
      <c r="T109" s="114">
        <v>5980</v>
      </c>
      <c r="U109" s="105" t="s">
        <v>449</v>
      </c>
      <c r="W109" s="114">
        <v>6280</v>
      </c>
      <c r="X109" s="105" t="s">
        <v>453</v>
      </c>
    </row>
    <row r="110" spans="5:24" x14ac:dyDescent="0.25">
      <c r="F110" s="115"/>
      <c r="I110" s="106">
        <v>105</v>
      </c>
      <c r="J110" s="117">
        <v>61001</v>
      </c>
      <c r="K110" s="105" t="s">
        <v>454</v>
      </c>
      <c r="L110" s="106">
        <v>33</v>
      </c>
      <c r="M110" s="115" t="s">
        <v>110</v>
      </c>
      <c r="N110" s="116" t="s">
        <v>156</v>
      </c>
      <c r="P110" s="106">
        <v>105</v>
      </c>
      <c r="Q110" s="117">
        <v>61001</v>
      </c>
      <c r="R110" s="105" t="s">
        <v>454</v>
      </c>
      <c r="S110" s="107">
        <v>50</v>
      </c>
      <c r="T110" s="114">
        <v>6100</v>
      </c>
      <c r="U110" s="105" t="s">
        <v>451</v>
      </c>
      <c r="W110" s="114">
        <v>6480</v>
      </c>
      <c r="X110" s="105" t="s">
        <v>455</v>
      </c>
    </row>
    <row r="111" spans="5:24" x14ac:dyDescent="0.25">
      <c r="F111" s="115"/>
      <c r="I111" s="106">
        <v>106</v>
      </c>
      <c r="J111" s="117">
        <v>62801</v>
      </c>
      <c r="K111" s="105" t="s">
        <v>266</v>
      </c>
      <c r="L111" s="106">
        <v>34</v>
      </c>
      <c r="M111" s="115" t="s">
        <v>111</v>
      </c>
      <c r="N111" s="116" t="s">
        <v>157</v>
      </c>
      <c r="P111" s="106">
        <v>106</v>
      </c>
      <c r="Q111" s="117">
        <v>62801</v>
      </c>
      <c r="R111" s="105" t="s">
        <v>266</v>
      </c>
      <c r="S111" s="107">
        <v>51</v>
      </c>
      <c r="T111" s="114">
        <v>6280</v>
      </c>
      <c r="U111" s="105" t="s">
        <v>453</v>
      </c>
      <c r="W111" s="114">
        <v>6800</v>
      </c>
      <c r="X111" s="105" t="s">
        <v>456</v>
      </c>
    </row>
    <row r="112" spans="5:24" x14ac:dyDescent="0.25">
      <c r="F112" s="115"/>
      <c r="I112" s="106">
        <v>107</v>
      </c>
      <c r="J112" s="117">
        <v>64801</v>
      </c>
      <c r="K112" s="105" t="s">
        <v>267</v>
      </c>
      <c r="L112" s="106">
        <v>35</v>
      </c>
      <c r="M112" s="115" t="s">
        <v>112</v>
      </c>
      <c r="N112" s="116" t="s">
        <v>158</v>
      </c>
      <c r="P112" s="106">
        <v>107</v>
      </c>
      <c r="Q112" s="117">
        <v>64801</v>
      </c>
      <c r="R112" s="105" t="s">
        <v>267</v>
      </c>
      <c r="S112" s="107">
        <v>52</v>
      </c>
      <c r="T112" s="114">
        <v>6480</v>
      </c>
      <c r="U112" s="105" t="s">
        <v>455</v>
      </c>
      <c r="W112" s="114">
        <v>6800</v>
      </c>
    </row>
    <row r="113" spans="6:24" x14ac:dyDescent="0.25">
      <c r="F113" s="115"/>
      <c r="I113" s="106">
        <v>108</v>
      </c>
      <c r="J113" s="117">
        <v>68001</v>
      </c>
      <c r="K113" s="105" t="s">
        <v>457</v>
      </c>
      <c r="L113" s="106">
        <v>36</v>
      </c>
      <c r="M113" s="115" t="s">
        <v>113</v>
      </c>
      <c r="N113" s="116" t="s">
        <v>159</v>
      </c>
      <c r="P113" s="106">
        <v>108</v>
      </c>
      <c r="Q113" s="117">
        <v>68001</v>
      </c>
      <c r="R113" s="105" t="s">
        <v>457</v>
      </c>
      <c r="S113" s="107">
        <v>53</v>
      </c>
      <c r="T113" s="114">
        <v>6800</v>
      </c>
      <c r="U113" s="105" t="s">
        <v>456</v>
      </c>
      <c r="W113" s="114">
        <v>6980</v>
      </c>
      <c r="X113" s="105" t="s">
        <v>458</v>
      </c>
    </row>
    <row r="114" spans="6:24" x14ac:dyDescent="0.25">
      <c r="F114" s="115"/>
      <c r="I114" s="106">
        <v>109</v>
      </c>
      <c r="J114" s="117">
        <v>68002</v>
      </c>
      <c r="K114" s="105" t="s">
        <v>459</v>
      </c>
      <c r="L114" s="106">
        <v>36</v>
      </c>
      <c r="M114" s="115" t="s">
        <v>113</v>
      </c>
      <c r="P114" s="106">
        <v>109</v>
      </c>
      <c r="Q114" s="117">
        <v>68002</v>
      </c>
      <c r="R114" s="105" t="s">
        <v>459</v>
      </c>
      <c r="S114" s="107">
        <v>53</v>
      </c>
      <c r="T114" s="114">
        <v>6800</v>
      </c>
      <c r="W114" s="114">
        <v>7180</v>
      </c>
      <c r="X114" s="105" t="s">
        <v>460</v>
      </c>
    </row>
    <row r="115" spans="6:24" x14ac:dyDescent="0.25">
      <c r="F115" s="115"/>
      <c r="I115" s="106">
        <v>110</v>
      </c>
      <c r="J115" s="117">
        <v>69801</v>
      </c>
      <c r="K115" s="105" t="s">
        <v>461</v>
      </c>
      <c r="L115" s="106">
        <v>37</v>
      </c>
      <c r="M115" s="115" t="s">
        <v>114</v>
      </c>
      <c r="N115" s="116" t="s">
        <v>160</v>
      </c>
      <c r="P115" s="106">
        <v>110</v>
      </c>
      <c r="Q115" s="117">
        <v>69801</v>
      </c>
      <c r="R115" s="105" t="s">
        <v>461</v>
      </c>
      <c r="S115" s="107">
        <v>54</v>
      </c>
      <c r="T115" s="114">
        <v>6980</v>
      </c>
      <c r="U115" s="105" t="s">
        <v>458</v>
      </c>
      <c r="W115" s="114">
        <v>7180</v>
      </c>
    </row>
    <row r="116" spans="6:24" x14ac:dyDescent="0.25">
      <c r="F116" s="115"/>
      <c r="I116" s="106">
        <v>111</v>
      </c>
      <c r="J116" s="117">
        <v>71801</v>
      </c>
      <c r="K116" s="105" t="s">
        <v>462</v>
      </c>
      <c r="L116" s="106">
        <v>37</v>
      </c>
      <c r="M116" s="115" t="s">
        <v>114</v>
      </c>
      <c r="P116" s="106">
        <v>111</v>
      </c>
      <c r="Q116" s="117">
        <v>71801</v>
      </c>
      <c r="R116" s="105" t="s">
        <v>462</v>
      </c>
      <c r="S116" s="107">
        <v>55</v>
      </c>
      <c r="T116" s="114">
        <v>7180</v>
      </c>
      <c r="U116" s="105" t="s">
        <v>460</v>
      </c>
      <c r="W116" s="114">
        <v>7380</v>
      </c>
      <c r="X116" s="105" t="s">
        <v>463</v>
      </c>
    </row>
    <row r="117" spans="6:24" x14ac:dyDescent="0.25">
      <c r="F117" s="115"/>
      <c r="I117" s="106">
        <v>112</v>
      </c>
      <c r="J117" s="117">
        <v>71802</v>
      </c>
      <c r="K117" s="105" t="s">
        <v>464</v>
      </c>
      <c r="L117" s="106">
        <v>37</v>
      </c>
      <c r="M117" s="115" t="s">
        <v>114</v>
      </c>
      <c r="P117" s="106">
        <v>112</v>
      </c>
      <c r="Q117" s="117">
        <v>71802</v>
      </c>
      <c r="R117" s="105" t="s">
        <v>464</v>
      </c>
      <c r="S117" s="107">
        <v>55</v>
      </c>
      <c r="T117" s="114">
        <v>7180</v>
      </c>
      <c r="W117" s="114">
        <v>7700</v>
      </c>
      <c r="X117" s="105" t="s">
        <v>465</v>
      </c>
    </row>
    <row r="118" spans="6:24" x14ac:dyDescent="0.25">
      <c r="F118" s="115"/>
      <c r="I118" s="106">
        <v>113</v>
      </c>
      <c r="J118" s="117">
        <v>73801</v>
      </c>
      <c r="K118" s="105" t="s">
        <v>466</v>
      </c>
      <c r="L118" s="106">
        <v>37</v>
      </c>
      <c r="M118" s="115" t="s">
        <v>114</v>
      </c>
      <c r="P118" s="106">
        <v>113</v>
      </c>
      <c r="Q118" s="117">
        <v>73801</v>
      </c>
      <c r="R118" s="105" t="s">
        <v>466</v>
      </c>
      <c r="S118" s="107">
        <v>56</v>
      </c>
      <c r="T118" s="114">
        <v>7380</v>
      </c>
      <c r="U118" s="105" t="s">
        <v>463</v>
      </c>
      <c r="W118" s="114">
        <v>7880</v>
      </c>
      <c r="X118" s="105" t="s">
        <v>467</v>
      </c>
    </row>
    <row r="119" spans="6:24" x14ac:dyDescent="0.25">
      <c r="F119" s="115"/>
      <c r="I119" s="106">
        <v>114</v>
      </c>
      <c r="J119" s="117">
        <v>77001</v>
      </c>
      <c r="K119" s="105" t="s">
        <v>468</v>
      </c>
      <c r="L119" s="106">
        <v>37</v>
      </c>
      <c r="M119" s="115" t="s">
        <v>114</v>
      </c>
      <c r="P119" s="106">
        <v>114</v>
      </c>
      <c r="Q119" s="117">
        <v>77001</v>
      </c>
      <c r="R119" s="105" t="s">
        <v>468</v>
      </c>
      <c r="S119" s="107">
        <v>57</v>
      </c>
      <c r="T119" s="114">
        <v>7700</v>
      </c>
      <c r="U119" s="105" t="s">
        <v>465</v>
      </c>
      <c r="W119" s="114">
        <v>7880</v>
      </c>
    </row>
    <row r="120" spans="6:24" x14ac:dyDescent="0.25">
      <c r="F120" s="115"/>
      <c r="I120" s="106">
        <v>115</v>
      </c>
      <c r="J120" s="117">
        <v>78801</v>
      </c>
      <c r="K120" s="105" t="s">
        <v>469</v>
      </c>
      <c r="L120" s="106">
        <v>37</v>
      </c>
      <c r="M120" s="115" t="s">
        <v>114</v>
      </c>
      <c r="P120" s="106">
        <v>115</v>
      </c>
      <c r="Q120" s="117">
        <v>78801</v>
      </c>
      <c r="R120" s="105" t="s">
        <v>469</v>
      </c>
      <c r="S120" s="107">
        <v>58</v>
      </c>
      <c r="T120" s="114">
        <v>7880</v>
      </c>
      <c r="U120" s="105" t="s">
        <v>467</v>
      </c>
      <c r="W120" s="114">
        <v>8000</v>
      </c>
      <c r="X120" s="105" t="s">
        <v>470</v>
      </c>
    </row>
    <row r="121" spans="6:24" x14ac:dyDescent="0.25">
      <c r="F121" s="115"/>
      <c r="I121" s="106">
        <v>116</v>
      </c>
      <c r="J121" s="117">
        <v>78802</v>
      </c>
      <c r="K121" s="105" t="s">
        <v>471</v>
      </c>
      <c r="L121" s="106">
        <v>37</v>
      </c>
      <c r="M121" s="115" t="s">
        <v>114</v>
      </c>
      <c r="P121" s="106">
        <v>116</v>
      </c>
      <c r="Q121" s="117">
        <v>78802</v>
      </c>
      <c r="R121" s="105" t="s">
        <v>471</v>
      </c>
      <c r="S121" s="107">
        <v>58</v>
      </c>
      <c r="T121" s="114">
        <v>7880</v>
      </c>
      <c r="W121" s="114">
        <v>8400</v>
      </c>
      <c r="X121" s="105" t="s">
        <v>472</v>
      </c>
    </row>
    <row r="122" spans="6:24" x14ac:dyDescent="0.25">
      <c r="F122" s="115"/>
      <c r="I122" s="106">
        <v>117</v>
      </c>
      <c r="J122" s="117">
        <v>80001</v>
      </c>
      <c r="K122" s="105" t="s">
        <v>473</v>
      </c>
      <c r="L122" s="106">
        <v>37</v>
      </c>
      <c r="M122" s="115" t="s">
        <v>114</v>
      </c>
      <c r="P122" s="106">
        <v>117</v>
      </c>
      <c r="Q122" s="117">
        <v>80001</v>
      </c>
      <c r="R122" s="105" t="s">
        <v>473</v>
      </c>
      <c r="S122" s="107">
        <v>59</v>
      </c>
      <c r="T122" s="114">
        <v>8000</v>
      </c>
      <c r="U122" s="105" t="s">
        <v>470</v>
      </c>
      <c r="W122" s="114">
        <v>8400</v>
      </c>
    </row>
    <row r="123" spans="6:24" x14ac:dyDescent="0.25">
      <c r="F123" s="115"/>
      <c r="I123" s="106">
        <v>118</v>
      </c>
      <c r="J123" s="117">
        <v>84001</v>
      </c>
      <c r="K123" s="105" t="s">
        <v>474</v>
      </c>
      <c r="L123" s="106">
        <v>38</v>
      </c>
      <c r="M123" s="115" t="s">
        <v>115</v>
      </c>
      <c r="N123" s="116" t="s">
        <v>161</v>
      </c>
      <c r="P123" s="106">
        <v>118</v>
      </c>
      <c r="Q123" s="117">
        <v>84001</v>
      </c>
      <c r="R123" s="105" t="s">
        <v>474</v>
      </c>
      <c r="S123" s="107">
        <v>60</v>
      </c>
      <c r="T123" s="114">
        <v>8400</v>
      </c>
      <c r="U123" s="105" t="s">
        <v>472</v>
      </c>
      <c r="W123" s="114">
        <v>8591</v>
      </c>
      <c r="X123" s="105" t="s">
        <v>475</v>
      </c>
    </row>
    <row r="124" spans="6:24" x14ac:dyDescent="0.25">
      <c r="F124" s="115"/>
      <c r="I124" s="106">
        <v>119</v>
      </c>
      <c r="J124" s="117">
        <v>84002</v>
      </c>
      <c r="K124" s="105" t="s">
        <v>476</v>
      </c>
      <c r="L124" s="106">
        <v>38</v>
      </c>
      <c r="M124" s="115" t="s">
        <v>115</v>
      </c>
      <c r="P124" s="106">
        <v>119</v>
      </c>
      <c r="Q124" s="117">
        <v>84002</v>
      </c>
      <c r="R124" s="105" t="s">
        <v>476</v>
      </c>
      <c r="S124" s="107">
        <v>60</v>
      </c>
      <c r="T124" s="114">
        <v>8400</v>
      </c>
      <c r="W124" s="114">
        <v>8592</v>
      </c>
      <c r="X124" s="105" t="s">
        <v>477</v>
      </c>
    </row>
    <row r="125" spans="6:24" x14ac:dyDescent="0.25">
      <c r="F125" s="115"/>
      <c r="I125" s="106">
        <v>120</v>
      </c>
      <c r="J125" s="117">
        <v>85911</v>
      </c>
      <c r="K125" s="105" t="s">
        <v>276</v>
      </c>
      <c r="L125" s="106">
        <v>39</v>
      </c>
      <c r="M125" s="115" t="s">
        <v>116</v>
      </c>
      <c r="N125" s="116" t="s">
        <v>162</v>
      </c>
      <c r="P125" s="106">
        <v>120</v>
      </c>
      <c r="Q125" s="117">
        <v>85911</v>
      </c>
      <c r="R125" s="105" t="s">
        <v>276</v>
      </c>
      <c r="S125" s="107">
        <v>61</v>
      </c>
      <c r="T125" s="114">
        <v>8591</v>
      </c>
      <c r="U125" s="105" t="s">
        <v>475</v>
      </c>
      <c r="W125" s="114">
        <v>8691</v>
      </c>
      <c r="X125" s="105" t="s">
        <v>478</v>
      </c>
    </row>
    <row r="126" spans="6:24" x14ac:dyDescent="0.25">
      <c r="F126" s="115"/>
      <c r="I126" s="106">
        <v>121</v>
      </c>
      <c r="J126" s="117">
        <v>85921</v>
      </c>
      <c r="K126" s="105" t="s">
        <v>277</v>
      </c>
      <c r="L126" s="106">
        <v>39</v>
      </c>
      <c r="M126" s="115" t="s">
        <v>116</v>
      </c>
      <c r="P126" s="106">
        <v>121</v>
      </c>
      <c r="Q126" s="117">
        <v>85921</v>
      </c>
      <c r="R126" s="105" t="s">
        <v>277</v>
      </c>
      <c r="S126" s="107">
        <v>62</v>
      </c>
      <c r="T126" s="114">
        <v>8592</v>
      </c>
      <c r="U126" s="105" t="s">
        <v>477</v>
      </c>
      <c r="W126" s="114">
        <v>8692</v>
      </c>
      <c r="X126" s="105" t="s">
        <v>479</v>
      </c>
    </row>
    <row r="127" spans="6:24" x14ac:dyDescent="0.25">
      <c r="F127" s="115"/>
      <c r="I127" s="106">
        <v>122</v>
      </c>
      <c r="J127" s="117">
        <v>86911</v>
      </c>
      <c r="K127" s="105" t="s">
        <v>278</v>
      </c>
      <c r="L127" s="106">
        <v>40</v>
      </c>
      <c r="M127" s="115" t="s">
        <v>117</v>
      </c>
      <c r="N127" s="116" t="s">
        <v>163</v>
      </c>
      <c r="P127" s="106">
        <v>122</v>
      </c>
      <c r="Q127" s="117">
        <v>86911</v>
      </c>
      <c r="R127" s="105" t="s">
        <v>278</v>
      </c>
      <c r="S127" s="107">
        <v>63</v>
      </c>
      <c r="T127" s="114">
        <v>8691</v>
      </c>
      <c r="U127" s="105" t="s">
        <v>478</v>
      </c>
      <c r="W127" s="114">
        <v>9080</v>
      </c>
      <c r="X127" s="105" t="s">
        <v>480</v>
      </c>
    </row>
    <row r="128" spans="6:24" x14ac:dyDescent="0.25">
      <c r="F128" s="115"/>
      <c r="I128" s="106">
        <v>123</v>
      </c>
      <c r="J128" s="117">
        <v>86921</v>
      </c>
      <c r="K128" s="105" t="s">
        <v>279</v>
      </c>
      <c r="L128" s="106">
        <v>40</v>
      </c>
      <c r="M128" s="115" t="s">
        <v>117</v>
      </c>
      <c r="P128" s="106">
        <v>123</v>
      </c>
      <c r="Q128" s="117">
        <v>86921</v>
      </c>
      <c r="R128" s="105" t="s">
        <v>279</v>
      </c>
      <c r="S128" s="107">
        <v>64</v>
      </c>
      <c r="T128" s="114">
        <v>8692</v>
      </c>
      <c r="U128" s="105" t="s">
        <v>479</v>
      </c>
      <c r="W128" s="114">
        <v>9480</v>
      </c>
      <c r="X128" s="105" t="s">
        <v>481</v>
      </c>
    </row>
    <row r="129" spans="4:24" x14ac:dyDescent="0.25">
      <c r="D129" s="105"/>
      <c r="F129" s="115"/>
      <c r="I129" s="106">
        <v>124</v>
      </c>
      <c r="J129" s="117">
        <v>90801</v>
      </c>
      <c r="K129" s="105" t="s">
        <v>482</v>
      </c>
      <c r="L129" s="106">
        <v>41</v>
      </c>
      <c r="M129" s="115" t="s">
        <v>118</v>
      </c>
      <c r="N129" s="116" t="s">
        <v>164</v>
      </c>
      <c r="P129" s="106">
        <v>124</v>
      </c>
      <c r="Q129" s="117">
        <v>90801</v>
      </c>
      <c r="R129" s="105" t="s">
        <v>482</v>
      </c>
      <c r="S129" s="107">
        <v>65</v>
      </c>
      <c r="T129" s="114">
        <v>9080</v>
      </c>
      <c r="U129" s="105" t="s">
        <v>480</v>
      </c>
      <c r="W129" s="114">
        <v>9480</v>
      </c>
    </row>
    <row r="130" spans="4:24" x14ac:dyDescent="0.25">
      <c r="F130" s="115"/>
      <c r="I130" s="106">
        <v>125</v>
      </c>
      <c r="J130" s="117">
        <v>94801</v>
      </c>
      <c r="K130" s="105" t="s">
        <v>483</v>
      </c>
      <c r="L130" s="106">
        <v>41</v>
      </c>
      <c r="M130" s="115" t="s">
        <v>118</v>
      </c>
      <c r="P130" s="106">
        <v>125</v>
      </c>
      <c r="Q130" s="117">
        <v>94801</v>
      </c>
      <c r="R130" s="105" t="s">
        <v>483</v>
      </c>
      <c r="S130" s="107">
        <v>66</v>
      </c>
      <c r="T130" s="114">
        <v>9480</v>
      </c>
      <c r="U130" s="105" t="s">
        <v>481</v>
      </c>
      <c r="W130" s="114">
        <v>9480</v>
      </c>
    </row>
    <row r="131" spans="4:24" x14ac:dyDescent="0.25">
      <c r="F131" s="115"/>
      <c r="I131" s="106">
        <v>126</v>
      </c>
      <c r="J131" s="117">
        <v>94802</v>
      </c>
      <c r="K131" s="105" t="s">
        <v>484</v>
      </c>
      <c r="L131" s="106">
        <v>41</v>
      </c>
      <c r="M131" s="115" t="s">
        <v>118</v>
      </c>
      <c r="P131" s="106">
        <v>126</v>
      </c>
      <c r="Q131" s="117">
        <v>94802</v>
      </c>
      <c r="R131" s="105" t="s">
        <v>484</v>
      </c>
      <c r="S131" s="107">
        <v>66</v>
      </c>
      <c r="T131" s="114">
        <v>9480</v>
      </c>
      <c r="W131" s="114">
        <v>9700</v>
      </c>
      <c r="X131" s="105" t="s">
        <v>485</v>
      </c>
    </row>
    <row r="132" spans="4:24" x14ac:dyDescent="0.25">
      <c r="I132" s="106">
        <v>127</v>
      </c>
      <c r="J132" s="117">
        <v>94803</v>
      </c>
      <c r="K132" s="105" t="s">
        <v>486</v>
      </c>
      <c r="L132" s="106">
        <v>41</v>
      </c>
      <c r="M132" s="115" t="s">
        <v>118</v>
      </c>
      <c r="P132" s="106">
        <v>127</v>
      </c>
      <c r="Q132" s="117">
        <v>94803</v>
      </c>
      <c r="R132" s="105" t="s">
        <v>486</v>
      </c>
      <c r="S132" s="107">
        <v>66</v>
      </c>
      <c r="T132" s="114">
        <v>9480</v>
      </c>
    </row>
    <row r="133" spans="4:24" x14ac:dyDescent="0.25">
      <c r="I133" s="106">
        <v>128</v>
      </c>
      <c r="J133" s="117">
        <v>97001</v>
      </c>
      <c r="K133" s="105" t="s">
        <v>282</v>
      </c>
      <c r="L133" s="106">
        <v>42</v>
      </c>
      <c r="M133" s="115" t="s">
        <v>119</v>
      </c>
      <c r="N133" s="116" t="s">
        <v>165</v>
      </c>
      <c r="P133" s="106">
        <v>128</v>
      </c>
      <c r="Q133" s="117">
        <v>97001</v>
      </c>
      <c r="R133" s="105" t="s">
        <v>282</v>
      </c>
      <c r="S133" s="107">
        <v>67</v>
      </c>
      <c r="T133" s="114">
        <v>9700</v>
      </c>
      <c r="U133" s="105" t="s">
        <v>485</v>
      </c>
    </row>
    <row r="153" spans="4:6" x14ac:dyDescent="0.25">
      <c r="D153" s="105"/>
      <c r="F153" s="115"/>
    </row>
    <row r="154" spans="4:6" x14ac:dyDescent="0.25">
      <c r="D154" s="105"/>
      <c r="F154" s="115"/>
    </row>
    <row r="155" spans="4:6" x14ac:dyDescent="0.25">
      <c r="D155" s="105"/>
      <c r="F155" s="115"/>
    </row>
    <row r="156" spans="4:6" x14ac:dyDescent="0.25">
      <c r="D156" s="105"/>
      <c r="F156" s="115"/>
    </row>
    <row r="157" spans="4:6" x14ac:dyDescent="0.25">
      <c r="D157" s="105"/>
      <c r="F157" s="115"/>
    </row>
    <row r="158" spans="4:6" x14ac:dyDescent="0.25">
      <c r="D158" s="105"/>
      <c r="F158" s="115"/>
    </row>
    <row r="159" spans="4:6" x14ac:dyDescent="0.25">
      <c r="D159" s="105"/>
      <c r="F159" s="115"/>
    </row>
    <row r="160" spans="4:6" x14ac:dyDescent="0.25">
      <c r="D160" s="105"/>
      <c r="F160" s="115"/>
    </row>
    <row r="161" spans="4:6" x14ac:dyDescent="0.25">
      <c r="D161" s="105"/>
      <c r="F161" s="115"/>
    </row>
    <row r="162" spans="4:6" x14ac:dyDescent="0.25">
      <c r="D162" s="105"/>
      <c r="F162" s="115"/>
    </row>
    <row r="163" spans="4:6" x14ac:dyDescent="0.25">
      <c r="D163" s="105"/>
      <c r="F163" s="115"/>
    </row>
    <row r="164" spans="4:6" x14ac:dyDescent="0.25">
      <c r="D164" s="105"/>
      <c r="F164" s="115"/>
    </row>
    <row r="165" spans="4:6" x14ac:dyDescent="0.25">
      <c r="D165" s="105"/>
      <c r="F165" s="115"/>
    </row>
    <row r="166" spans="4:6" x14ac:dyDescent="0.25">
      <c r="D166" s="105"/>
      <c r="F166" s="115"/>
    </row>
    <row r="167" spans="4:6" x14ac:dyDescent="0.25">
      <c r="D167" s="105"/>
      <c r="F167" s="115"/>
    </row>
    <row r="168" spans="4:6" x14ac:dyDescent="0.25">
      <c r="D168" s="105" t="s">
        <v>155</v>
      </c>
      <c r="F168" s="115"/>
    </row>
    <row r="169" spans="4:6" x14ac:dyDescent="0.25">
      <c r="D169" s="105"/>
      <c r="F169" s="115"/>
    </row>
    <row r="170" spans="4:6" x14ac:dyDescent="0.25">
      <c r="D170" s="105"/>
      <c r="F170" s="115"/>
    </row>
    <row r="171" spans="4:6" x14ac:dyDescent="0.25">
      <c r="D171" s="105"/>
      <c r="F171" s="115"/>
    </row>
    <row r="172" spans="4:6" x14ac:dyDescent="0.25">
      <c r="D172" s="105"/>
      <c r="F172" s="115"/>
    </row>
    <row r="173" spans="4:6" x14ac:dyDescent="0.25">
      <c r="D173" s="105"/>
      <c r="F173" s="115"/>
    </row>
    <row r="174" spans="4:6" x14ac:dyDescent="0.25">
      <c r="D174" s="105"/>
      <c r="F174" s="115"/>
    </row>
    <row r="175" spans="4:6" x14ac:dyDescent="0.25">
      <c r="D175" s="105"/>
      <c r="F175" s="115"/>
    </row>
    <row r="176" spans="4:6" x14ac:dyDescent="0.25">
      <c r="D176" s="105"/>
      <c r="F176" s="115"/>
    </row>
    <row r="177" spans="4:6" x14ac:dyDescent="0.25">
      <c r="D177" s="105"/>
      <c r="F177" s="115"/>
    </row>
    <row r="178" spans="4:6" x14ac:dyDescent="0.25">
      <c r="D178" s="105"/>
      <c r="F178" s="115"/>
    </row>
    <row r="179" spans="4:6" x14ac:dyDescent="0.25">
      <c r="D179" s="105"/>
      <c r="F179" s="115"/>
    </row>
    <row r="180" spans="4:6" x14ac:dyDescent="0.25">
      <c r="D180" s="105"/>
      <c r="F180" s="115"/>
    </row>
    <row r="181" spans="4:6" x14ac:dyDescent="0.25">
      <c r="D181" s="105"/>
      <c r="F181" s="115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BF685-7FE8-41E9-BB46-46C5F3D5D9B2}">
  <sheetPr>
    <tabColor theme="5" tint="0.59999389629810485"/>
  </sheetPr>
  <dimension ref="A1:D43"/>
  <sheetViews>
    <sheetView zoomScale="115" zoomScaleNormal="115" workbookViewId="0">
      <selection activeCell="D6" sqref="D6"/>
    </sheetView>
  </sheetViews>
  <sheetFormatPr defaultColWidth="9.109375" defaultRowHeight="10.199999999999999" x14ac:dyDescent="0.2"/>
  <cols>
    <col min="1" max="1" width="59.88671875" style="15" customWidth="1"/>
    <col min="2" max="2" width="10.109375" style="15" customWidth="1"/>
    <col min="3" max="16384" width="9.109375" style="15"/>
  </cols>
  <sheetData>
    <row r="1" spans="1:4" x14ac:dyDescent="0.2">
      <c r="A1" s="14" t="s">
        <v>130</v>
      </c>
      <c r="B1" s="14" t="s">
        <v>131</v>
      </c>
      <c r="C1" s="14" t="s">
        <v>132</v>
      </c>
    </row>
    <row r="2" spans="1:4" ht="10.8" thickBot="1" x14ac:dyDescent="0.25">
      <c r="A2" s="15" t="s">
        <v>133</v>
      </c>
      <c r="B2" s="15" t="str">
        <f>_xlfn.CONCAT("ISIC ",LEFT(A2,FIND(":",A2)-1))</f>
        <v>ISIC 01T03</v>
      </c>
      <c r="C2" s="15" t="s">
        <v>89</v>
      </c>
    </row>
    <row r="3" spans="1:4" x14ac:dyDescent="0.2">
      <c r="A3" s="33" t="s">
        <v>186</v>
      </c>
      <c r="B3" s="15" t="str">
        <f t="shared" ref="B3:B43" si="0">_xlfn.CONCAT("ISIC ",LEFT(A3,FIND(":",A3)-1))</f>
        <v>ISIC 05</v>
      </c>
      <c r="C3" s="15" t="s">
        <v>185</v>
      </c>
      <c r="D3" s="32" t="s">
        <v>187</v>
      </c>
    </row>
    <row r="4" spans="1:4" ht="10.8" thickBot="1" x14ac:dyDescent="0.25">
      <c r="A4" s="34" t="s">
        <v>188</v>
      </c>
      <c r="B4" s="15" t="str">
        <f t="shared" si="0"/>
        <v>ISIC 06</v>
      </c>
      <c r="C4" s="15" t="s">
        <v>184</v>
      </c>
      <c r="D4" s="32" t="s">
        <v>181</v>
      </c>
    </row>
    <row r="5" spans="1:4" x14ac:dyDescent="0.2">
      <c r="A5" s="15" t="s">
        <v>134</v>
      </c>
      <c r="B5" s="15" t="str">
        <f t="shared" si="0"/>
        <v>ISIC 07T08</v>
      </c>
      <c r="C5" s="15" t="s">
        <v>90</v>
      </c>
    </row>
    <row r="6" spans="1:4" x14ac:dyDescent="0.2">
      <c r="A6" s="15" t="s">
        <v>135</v>
      </c>
      <c r="B6" s="15" t="str">
        <f t="shared" si="0"/>
        <v>ISIC 09</v>
      </c>
      <c r="C6" s="15" t="s">
        <v>91</v>
      </c>
    </row>
    <row r="7" spans="1:4" x14ac:dyDescent="0.2">
      <c r="A7" s="15" t="s">
        <v>136</v>
      </c>
      <c r="B7" s="15" t="str">
        <f t="shared" si="0"/>
        <v>ISIC 10T12</v>
      </c>
      <c r="C7" s="15" t="s">
        <v>92</v>
      </c>
    </row>
    <row r="8" spans="1:4" x14ac:dyDescent="0.2">
      <c r="A8" s="15" t="s">
        <v>137</v>
      </c>
      <c r="B8" s="15" t="str">
        <f t="shared" si="0"/>
        <v>ISIC 13T15</v>
      </c>
      <c r="C8" s="15" t="s">
        <v>93</v>
      </c>
    </row>
    <row r="9" spans="1:4" x14ac:dyDescent="0.2">
      <c r="A9" s="15" t="s">
        <v>138</v>
      </c>
      <c r="B9" s="15" t="str">
        <f t="shared" si="0"/>
        <v>ISIC 16</v>
      </c>
      <c r="C9" s="15" t="s">
        <v>94</v>
      </c>
    </row>
    <row r="10" spans="1:4" x14ac:dyDescent="0.2">
      <c r="A10" s="15" t="s">
        <v>139</v>
      </c>
      <c r="B10" s="15" t="str">
        <f t="shared" si="0"/>
        <v>ISIC 17T18</v>
      </c>
      <c r="C10" s="15" t="s">
        <v>95</v>
      </c>
    </row>
    <row r="11" spans="1:4" ht="10.8" thickBot="1" x14ac:dyDescent="0.25">
      <c r="A11" s="15" t="s">
        <v>140</v>
      </c>
      <c r="B11" s="15" t="str">
        <f t="shared" si="0"/>
        <v>ISIC 19</v>
      </c>
      <c r="C11" s="15" t="s">
        <v>96</v>
      </c>
    </row>
    <row r="12" spans="1:4" x14ac:dyDescent="0.2">
      <c r="A12" s="33" t="s">
        <v>178</v>
      </c>
      <c r="B12" s="15" t="str">
        <f t="shared" si="0"/>
        <v>ISIC 20</v>
      </c>
      <c r="C12" s="15" t="s">
        <v>141</v>
      </c>
      <c r="D12" s="32" t="s">
        <v>180</v>
      </c>
    </row>
    <row r="13" spans="1:4" ht="10.8" thickBot="1" x14ac:dyDescent="0.25">
      <c r="A13" s="34" t="s">
        <v>179</v>
      </c>
      <c r="B13" s="15" t="str">
        <f t="shared" si="0"/>
        <v>ISIC 21</v>
      </c>
      <c r="C13" s="15" t="s">
        <v>142</v>
      </c>
      <c r="D13" s="32" t="s">
        <v>181</v>
      </c>
    </row>
    <row r="14" spans="1:4" ht="10.8" thickBot="1" x14ac:dyDescent="0.25">
      <c r="A14" s="15" t="s">
        <v>143</v>
      </c>
      <c r="B14" s="15" t="str">
        <f t="shared" si="0"/>
        <v>ISIC 22</v>
      </c>
      <c r="C14" s="15" t="s">
        <v>97</v>
      </c>
    </row>
    <row r="15" spans="1:4" x14ac:dyDescent="0.2">
      <c r="A15" s="33" t="s">
        <v>190</v>
      </c>
      <c r="B15" s="15" t="str">
        <f t="shared" si="0"/>
        <v>ISIC 231</v>
      </c>
      <c r="C15" s="15" t="s">
        <v>197</v>
      </c>
      <c r="D15" s="32" t="s">
        <v>204</v>
      </c>
    </row>
    <row r="16" spans="1:4" ht="10.8" thickBot="1" x14ac:dyDescent="0.25">
      <c r="A16" s="34" t="s">
        <v>191</v>
      </c>
      <c r="B16" s="15" t="str">
        <f t="shared" si="0"/>
        <v>ISIC 239</v>
      </c>
      <c r="C16" s="15" t="s">
        <v>198</v>
      </c>
      <c r="D16" s="32" t="s">
        <v>181</v>
      </c>
    </row>
    <row r="17" spans="1:4" x14ac:dyDescent="0.2">
      <c r="A17" s="33" t="s">
        <v>192</v>
      </c>
      <c r="B17" s="15" t="str">
        <f t="shared" si="0"/>
        <v>ISIC 241</v>
      </c>
      <c r="C17" s="15" t="s">
        <v>199</v>
      </c>
      <c r="D17" s="32" t="s">
        <v>205</v>
      </c>
    </row>
    <row r="18" spans="1:4" ht="10.8" thickBot="1" x14ac:dyDescent="0.25">
      <c r="A18" s="34" t="s">
        <v>193</v>
      </c>
      <c r="B18" s="15" t="str">
        <f t="shared" si="0"/>
        <v>ISIC 242</v>
      </c>
      <c r="C18" s="15" t="s">
        <v>200</v>
      </c>
      <c r="D18" s="32" t="s">
        <v>181</v>
      </c>
    </row>
    <row r="19" spans="1:4" x14ac:dyDescent="0.2">
      <c r="A19" s="15" t="s">
        <v>144</v>
      </c>
      <c r="B19" s="15" t="str">
        <f t="shared" si="0"/>
        <v>ISIC 25</v>
      </c>
      <c r="C19" s="15" t="s">
        <v>98</v>
      </c>
    </row>
    <row r="20" spans="1:4" x14ac:dyDescent="0.2">
      <c r="A20" s="15" t="s">
        <v>145</v>
      </c>
      <c r="B20" s="15" t="str">
        <f t="shared" si="0"/>
        <v>ISIC 26</v>
      </c>
      <c r="C20" s="15" t="s">
        <v>99</v>
      </c>
    </row>
    <row r="21" spans="1:4" x14ac:dyDescent="0.2">
      <c r="A21" s="15" t="s">
        <v>146</v>
      </c>
      <c r="B21" s="15" t="str">
        <f t="shared" si="0"/>
        <v>ISIC 27</v>
      </c>
      <c r="C21" s="15" t="s">
        <v>100</v>
      </c>
    </row>
    <row r="22" spans="1:4" x14ac:dyDescent="0.2">
      <c r="A22" s="15" t="s">
        <v>147</v>
      </c>
      <c r="B22" s="15" t="str">
        <f t="shared" si="0"/>
        <v>ISIC 28</v>
      </c>
      <c r="C22" s="15" t="s">
        <v>101</v>
      </c>
    </row>
    <row r="23" spans="1:4" x14ac:dyDescent="0.2">
      <c r="A23" s="15" t="s">
        <v>148</v>
      </c>
      <c r="B23" s="15" t="str">
        <f t="shared" si="0"/>
        <v>ISIC 29</v>
      </c>
      <c r="C23" s="15" t="s">
        <v>102</v>
      </c>
    </row>
    <row r="24" spans="1:4" x14ac:dyDescent="0.2">
      <c r="A24" s="15" t="s">
        <v>149</v>
      </c>
      <c r="B24" s="15" t="str">
        <f t="shared" si="0"/>
        <v>ISIC 30</v>
      </c>
      <c r="C24" s="15" t="s">
        <v>103</v>
      </c>
    </row>
    <row r="25" spans="1:4" ht="10.8" thickBot="1" x14ac:dyDescent="0.25">
      <c r="A25" s="15" t="s">
        <v>150</v>
      </c>
      <c r="B25" s="15" t="str">
        <f t="shared" si="0"/>
        <v>ISIC 31T33</v>
      </c>
      <c r="C25" s="15" t="s">
        <v>104</v>
      </c>
    </row>
    <row r="26" spans="1:4" x14ac:dyDescent="0.2">
      <c r="A26" s="33" t="s">
        <v>194</v>
      </c>
      <c r="B26" s="15" t="str">
        <f t="shared" si="0"/>
        <v>ISIC 351</v>
      </c>
      <c r="C26" s="15" t="s">
        <v>201</v>
      </c>
      <c r="D26" s="32" t="s">
        <v>206</v>
      </c>
    </row>
    <row r="27" spans="1:4" x14ac:dyDescent="0.2">
      <c r="A27" s="35" t="s">
        <v>195</v>
      </c>
      <c r="B27" s="15" t="str">
        <f t="shared" si="0"/>
        <v>ISIC 352T353</v>
      </c>
      <c r="C27" s="15" t="s">
        <v>202</v>
      </c>
      <c r="D27" s="32" t="s">
        <v>181</v>
      </c>
    </row>
    <row r="28" spans="1:4" ht="10.8" thickBot="1" x14ac:dyDescent="0.25">
      <c r="A28" s="34" t="s">
        <v>196</v>
      </c>
      <c r="B28" s="15" t="str">
        <f t="shared" si="0"/>
        <v>ISIC 36T39</v>
      </c>
      <c r="C28" s="15" t="s">
        <v>203</v>
      </c>
    </row>
    <row r="29" spans="1:4" x14ac:dyDescent="0.2">
      <c r="A29" s="15" t="s">
        <v>151</v>
      </c>
      <c r="B29" s="15" t="str">
        <f t="shared" si="0"/>
        <v>ISIC 41T43</v>
      </c>
      <c r="C29" s="15" t="s">
        <v>105</v>
      </c>
    </row>
    <row r="30" spans="1:4" x14ac:dyDescent="0.2">
      <c r="A30" s="15" t="s">
        <v>152</v>
      </c>
      <c r="B30" s="15" t="str">
        <f t="shared" si="0"/>
        <v>ISIC 45T47</v>
      </c>
      <c r="C30" s="15" t="s">
        <v>106</v>
      </c>
    </row>
    <row r="31" spans="1:4" x14ac:dyDescent="0.2">
      <c r="A31" s="15" t="s">
        <v>153</v>
      </c>
      <c r="B31" s="15" t="str">
        <f t="shared" si="0"/>
        <v>ISIC 49T53</v>
      </c>
      <c r="C31" s="15" t="s">
        <v>107</v>
      </c>
    </row>
    <row r="32" spans="1:4" x14ac:dyDescent="0.2">
      <c r="A32" s="15" t="s">
        <v>154</v>
      </c>
      <c r="B32" s="15" t="str">
        <f t="shared" si="0"/>
        <v>ISIC 55T56</v>
      </c>
      <c r="C32" s="15" t="s">
        <v>108</v>
      </c>
    </row>
    <row r="33" spans="1:3" x14ac:dyDescent="0.2">
      <c r="A33" s="15" t="s">
        <v>155</v>
      </c>
      <c r="B33" s="15" t="str">
        <f t="shared" si="0"/>
        <v>ISIC 58T60</v>
      </c>
      <c r="C33" s="15" t="s">
        <v>109</v>
      </c>
    </row>
    <row r="34" spans="1:3" x14ac:dyDescent="0.2">
      <c r="A34" s="15" t="s">
        <v>156</v>
      </c>
      <c r="B34" s="15" t="str">
        <f t="shared" si="0"/>
        <v>ISIC 61</v>
      </c>
      <c r="C34" s="15" t="s">
        <v>110</v>
      </c>
    </row>
    <row r="35" spans="1:3" x14ac:dyDescent="0.2">
      <c r="A35" s="15" t="s">
        <v>157</v>
      </c>
      <c r="B35" s="15" t="str">
        <f t="shared" si="0"/>
        <v>ISIC 62T63</v>
      </c>
      <c r="C35" s="15" t="s">
        <v>111</v>
      </c>
    </row>
    <row r="36" spans="1:3" x14ac:dyDescent="0.2">
      <c r="A36" s="15" t="s">
        <v>158</v>
      </c>
      <c r="B36" s="15" t="str">
        <f t="shared" si="0"/>
        <v>ISIC 64T66</v>
      </c>
      <c r="C36" s="15" t="s">
        <v>112</v>
      </c>
    </row>
    <row r="37" spans="1:3" x14ac:dyDescent="0.2">
      <c r="A37" s="15" t="s">
        <v>159</v>
      </c>
      <c r="B37" s="15" t="str">
        <f t="shared" si="0"/>
        <v>ISIC 68</v>
      </c>
      <c r="C37" s="15" t="s">
        <v>113</v>
      </c>
    </row>
    <row r="38" spans="1:3" x14ac:dyDescent="0.2">
      <c r="A38" s="15" t="s">
        <v>160</v>
      </c>
      <c r="B38" s="15" t="str">
        <f t="shared" si="0"/>
        <v>ISIC 69T82</v>
      </c>
      <c r="C38" s="15" t="s">
        <v>114</v>
      </c>
    </row>
    <row r="39" spans="1:3" x14ac:dyDescent="0.2">
      <c r="A39" s="15" t="s">
        <v>161</v>
      </c>
      <c r="B39" s="15" t="str">
        <f t="shared" si="0"/>
        <v>ISIC 84</v>
      </c>
      <c r="C39" s="15" t="s">
        <v>115</v>
      </c>
    </row>
    <row r="40" spans="1:3" x14ac:dyDescent="0.2">
      <c r="A40" s="15" t="s">
        <v>162</v>
      </c>
      <c r="B40" s="15" t="str">
        <f t="shared" si="0"/>
        <v>ISIC 85</v>
      </c>
      <c r="C40" s="15" t="s">
        <v>116</v>
      </c>
    </row>
    <row r="41" spans="1:3" x14ac:dyDescent="0.2">
      <c r="A41" s="15" t="s">
        <v>163</v>
      </c>
      <c r="B41" s="15" t="str">
        <f t="shared" si="0"/>
        <v>ISIC 86T88</v>
      </c>
      <c r="C41" s="15" t="s">
        <v>117</v>
      </c>
    </row>
    <row r="42" spans="1:3" x14ac:dyDescent="0.2">
      <c r="A42" s="15" t="s">
        <v>164</v>
      </c>
      <c r="B42" s="15" t="str">
        <f t="shared" si="0"/>
        <v>ISIC 90T96</v>
      </c>
      <c r="C42" s="15" t="s">
        <v>118</v>
      </c>
    </row>
    <row r="43" spans="1:3" x14ac:dyDescent="0.2">
      <c r="A43" s="15" t="s">
        <v>165</v>
      </c>
      <c r="B43" s="15" t="str">
        <f t="shared" si="0"/>
        <v>ISIC 97T98</v>
      </c>
      <c r="C43" s="1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About</vt:lpstr>
      <vt:lpstr>OECD LEONTFD</vt:lpstr>
      <vt:lpstr>TLIM</vt:lpstr>
      <vt:lpstr>Weighted Avg SCN Multipliers</vt:lpstr>
      <vt:lpstr>SCNReq</vt:lpstr>
      <vt:lpstr>SCNUse</vt:lpstr>
      <vt:lpstr>SCNtoISIC</vt:lpstr>
      <vt:lpstr>ISIC Code Meanings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2019-12-02T22:49:06Z</dcterms:created>
  <dcterms:modified xsi:type="dcterms:W3CDTF">2024-07-14T22:27:33Z</dcterms:modified>
</cp:coreProperties>
</file>