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igu\Documents\_swj\_Talanoa\CPSA Fletcher\dados\InputData (BR) 2024\d15 land\PLANAbPiaSY\"/>
    </mc:Choice>
  </mc:AlternateContent>
  <xr:revisionPtr revIDLastSave="0" documentId="13_ncr:1_{9952A053-E7F3-49C7-ADCB-5C53C0FE20B9}" xr6:coauthVersionLast="47" xr6:coauthVersionMax="47" xr10:uidLastSave="{00000000-0000-0000-0000-000000000000}"/>
  <bookViews>
    <workbookView xWindow="5652" yWindow="2244" windowWidth="17220" windowHeight="9912" firstSheet="4" activeTab="6" xr2:uid="{00000000-000D-0000-FFFF-FFFF00000000}"/>
  </bookViews>
  <sheets>
    <sheet name="About" sheetId="1" r:id="rId1"/>
    <sheet name="Aff Ref" sheetId="16" r:id="rId2"/>
    <sheet name="Set Asides" sheetId="13" r:id="rId3"/>
    <sheet name="Impr Forest Mgmt" sheetId="9" r:id="rId4"/>
    <sheet name="Avoided Def" sheetId="17" r:id="rId5"/>
    <sheet name="Forest Restoration" sheetId="18" r:id="rId6"/>
    <sheet name="PLANAbPiaSY" sheetId="3" r:id="rId7"/>
  </sheets>
  <externalReferences>
    <externalReference r:id="rId8"/>
    <externalReference r:id="rId9"/>
  </externalReferences>
  <definedNames>
    <definedName name="acres_per_hectare">#REF!</definedName>
    <definedName name="acres_per_million_hectares" localSheetId="1">#REF!</definedName>
    <definedName name="acres_per_million_hectares" localSheetId="4">#REF!</definedName>
    <definedName name="acres_per_million_hectares" localSheetId="5">#REF!</definedName>
    <definedName name="acres_per_million_hectares" localSheetId="2">#REF!</definedName>
    <definedName name="acres_per_million_hectares">#REF!</definedName>
    <definedName name="C_to_CO2">'[1]Conversion Factors'!$A$4</definedName>
    <definedName name="grams_per_to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7" i="3" l="1"/>
  <c r="AE7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AF5" i="3"/>
  <c r="AE5" i="3"/>
  <c r="AD5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B5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AF3" i="3"/>
  <c r="AE3" i="3"/>
  <c r="AD3" i="3"/>
  <c r="AC3" i="3"/>
  <c r="AB3" i="3"/>
  <c r="AA3" i="3"/>
  <c r="Z3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B3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B2" i="3"/>
  <c r="A14" i="18"/>
  <c r="A5" i="17"/>
  <c r="A6" i="17" s="1"/>
  <c r="A9" i="17" s="1"/>
  <c r="A22" i="16"/>
  <c r="A25" i="16" s="1"/>
  <c r="A26" i="16" s="1"/>
  <c r="A29" i="16" s="1"/>
</calcChain>
</file>

<file path=xl/sharedStrings.xml><?xml version="1.0" encoding="utf-8"?>
<sst xmlns="http://schemas.openxmlformats.org/spreadsheetml/2006/main" count="65" uniqueCount="60">
  <si>
    <t>PLANAbPiaSY Potential Land Area Newly Affected by Policy in a Single Year</t>
  </si>
  <si>
    <t>Sources: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</si>
  <si>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</si>
  <si>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</si>
  <si>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</si>
  <si>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</si>
  <si>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</si>
  <si>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</si>
  <si>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million acres</t>
  </si>
  <si>
    <t>acres</t>
  </si>
  <si>
    <t>Acres Available for Afforestation and Reforestation</t>
  </si>
  <si>
    <t>Notes</t>
  </si>
  <si>
    <t>Potential Land Area (acres/year)</t>
  </si>
  <si>
    <t>Brazilian Ministry of Science, Technology, Innovation and Communication (MCTIC)</t>
  </si>
  <si>
    <t>Report: "Opções de mitigação de gases de efeito estufa em setores-chave do Brasil"</t>
  </si>
  <si>
    <t>Version: "Modelagem Setorial  de opções de baixo carbono para agricultura, florestas e outros usos do solo (AFOLU)"</t>
  </si>
  <si>
    <t>http://www.mctic.gov.br/mctic/export/sites/institucional/ciencia/SEPED/clima/arquivos/projeto_opcoes_mitigacao/publicacoes/AFOLU.pdf</t>
  </si>
  <si>
    <t>Table 38, page 142.</t>
  </si>
  <si>
    <t>Area Available for Afforestation and Reforestation</t>
  </si>
  <si>
    <t xml:space="preserve">The Afforestation / Reforestation variable is related to planting forests, whether in areas </t>
  </si>
  <si>
    <t xml:space="preserve">previously occupied by forests or not, according to the EPS website. For the Brazilian version, it </t>
  </si>
  <si>
    <t>is understood as planted forests (those that are of commercial interest).</t>
  </si>
  <si>
    <t xml:space="preserve">The aforementioned report made estimates for this sector, </t>
  </si>
  <si>
    <t>based on the main genus cultivated in the country, Eucalyptus spp.</t>
  </si>
  <si>
    <t xml:space="preserve">The obtaining of the possible area for reforestation throughout the run of the model occurred </t>
  </si>
  <si>
    <t xml:space="preserve">by calculating the area of the final (2050) </t>
  </si>
  <si>
    <t>minus the initial area (2015), of the reference scenario.</t>
  </si>
  <si>
    <t>We chose to implement the same for years.</t>
  </si>
  <si>
    <t>Final area</t>
  </si>
  <si>
    <t xml:space="preserve">Initial area </t>
  </si>
  <si>
    <t>Acre</t>
  </si>
  <si>
    <t>há per year</t>
  </si>
  <si>
    <t>1 há</t>
  </si>
  <si>
    <t>acres per year</t>
  </si>
  <si>
    <t>acres able to be afforested or reforested per year</t>
  </si>
  <si>
    <t xml:space="preserve">Note: Given the existence of the Forest Restoration variable, the planting of trees aimed at </t>
  </si>
  <si>
    <t>forest restoration, centered on native species, is accounted for there.</t>
  </si>
  <si>
    <t>Not used in the Brazilian version</t>
  </si>
  <si>
    <t>In Brazil, an average of 24,073 Km² of biomes are deforested per year between 2010 and 2016.</t>
  </si>
  <si>
    <t>Therefore, this is the area that may have deforestation avoided annually.</t>
  </si>
  <si>
    <t>Km²</t>
  </si>
  <si>
    <t>ha</t>
  </si>
  <si>
    <t>ha/km2</t>
  </si>
  <si>
    <t>acres/ha</t>
  </si>
  <si>
    <t>Potential  Avoided Deforestation per year</t>
  </si>
  <si>
    <t>In Brazil, there is around 21 Mha of degraded land.</t>
  </si>
  <si>
    <t>Great part of this area is likely to be recovery by forest restoration.</t>
  </si>
  <si>
    <t>Several studies analyse this potential.</t>
  </si>
  <si>
    <t>In the reference used here (REF scenario), 16,4 Mha is proposed to be</t>
  </si>
  <si>
    <t>recovery by forest restoration.</t>
  </si>
  <si>
    <t>1 hectare = 2,47 acres</t>
  </si>
  <si>
    <t>16,4 Mha = 40,53 Million acres</t>
  </si>
  <si>
    <t>Million acres able to be designated for forest restoration</t>
  </si>
  <si>
    <t>This represents the total acreage during model run</t>
  </si>
  <si>
    <t>acres available per year for forest restorarion, considering</t>
  </si>
  <si>
    <t xml:space="preserve">the period of 2020 - 2050 </t>
  </si>
  <si>
    <t>In Brazil, great part of the public and private forests are already</t>
  </si>
  <si>
    <t>under best management pratices.</t>
  </si>
  <si>
    <t>Among these pratices, there are indigenous land, natural reserves, conservation</t>
  </si>
  <si>
    <t>units, permanent reserved areas, legal private reserves, etc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</si>
</sst>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7" formatCode="0.0%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</cellStyleXfs>
  <cellXfs count="20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1" fontId="0" fillId="0" borderId="0" xfId="0" applyNumberFormat="1"/>
    <xf numFmtId="0" fontId="1" fillId="2" borderId="0" xfId="0" applyFont="1" applyFill="1"/>
    <xf numFmtId="0" fontId="0" fillId="0" borderId="0" xfId="0" applyAlignment="1">
      <alignment horizontal="left"/>
    </xf>
    <xf numFmtId="11" fontId="0" fillId="0" borderId="0" xfId="0" applyNumberFormat="1"/>
    <xf numFmtId="0" fontId="2" fillId="0" borderId="0" xfId="1"/>
    <xf numFmtId="0" fontId="0" fillId="0" borderId="0" xfId="0" applyAlignment="1">
      <alignment vertical="top" wrapText="1"/>
    </xf>
    <xf numFmtId="0" fontId="4" fillId="0" borderId="0" xfId="1" applyFont="1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3" fontId="0" fillId="0" borderId="0" xfId="0" applyNumberFormat="1"/>
    <xf numFmtId="11" fontId="1" fillId="0" borderId="0" xfId="0" applyNumberFormat="1" applyFont="1"/>
    <xf numFmtId="167" fontId="0" fillId="0" borderId="0" xfId="0" applyNumberFormat="1"/>
    <xf numFmtId="3" fontId="0" fillId="4" borderId="0" xfId="0" applyNumberFormat="1" applyFill="1"/>
    <xf numFmtId="2" fontId="0" fillId="4" borderId="0" xfId="0" applyNumberFormat="1" applyFill="1"/>
    <xf numFmtId="2" fontId="0" fillId="3" borderId="0" xfId="0" applyNumberFormat="1" applyFill="1"/>
    <xf numFmtId="2" fontId="0" fillId="0" borderId="0" xfId="0" applyNumberFormat="1"/>
    <xf numFmtId="11" fontId="0" fillId="3" borderId="0" xfId="0" applyNumberFormat="1" applyFill="1"/>
  </cellXfs>
  <cellStyles count="4">
    <cellStyle name="Comma 2" xfId="3" xr:uid="{DE5C1F08-8D32-485A-AE57-A6B901E59438}"/>
    <cellStyle name="Hiperlink" xfId="1" builtinId="8"/>
    <cellStyle name="Normal" xfId="0" builtinId="0"/>
    <cellStyle name="Normal 2" xfId="2" xr:uid="{C8E16585-9EA0-4D3E-9EA1-6CBA1D70423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Desktop/Old%20U.S.%20land/VFC/Various%20Forestry%20Calculations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igu\Documents\_swj\_Talanoa\CPSA%20Fletcher\dados\InputData%20(BR)%202024\d15%20land\PLANAbPiaSY\zPotential%20Land%20Area%20Newly%20Affected%20by%20Pol%20in%20a%20Single%20Yr.xlsx" TargetMode="External"/><Relationship Id="rId1" Type="http://schemas.openxmlformats.org/officeDocument/2006/relationships/externalLinkPath" Target="zPotential%20Land%20Area%20Newly%20Affected%20by%20Pol%20in%20a%20Single%20Y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  <sheetName val="Conversion Fac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4">
          <cell r="A4">
            <v>3.6666666666666665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bout"/>
      <sheetName val="Aff Ref"/>
      <sheetName val="Set Asides"/>
      <sheetName val="Avoided Def"/>
      <sheetName val="Impr Forest Mgmt"/>
      <sheetName val="Forest Restoration"/>
      <sheetName val="PLANAbPiaSY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mctic.gov.br/mctic/export/sites/institucional/ciencia/SEPED/clima/arquivos/projeto_opcoes_mitigacao/publicacoes/AFOLU.pdf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"/>
  <sheetViews>
    <sheetView topLeftCell="A4" workbookViewId="0">
      <selection activeCell="B11" sqref="B11"/>
    </sheetView>
  </sheetViews>
  <sheetFormatPr defaultRowHeight="14.4" x14ac:dyDescent="0.3"/>
  <cols>
    <col min="2" max="2" width="57.77734375" customWidth="1"/>
  </cols>
  <sheetData>
    <row r="1" spans="1:2" x14ac:dyDescent="0.3">
      <c r="A1" s="1" t="s">
        <v>0</v>
      </c>
    </row>
    <row r="3" spans="1:2" x14ac:dyDescent="0.3">
      <c r="A3" s="1" t="s">
        <v>1</v>
      </c>
      <c r="B3" s="4" t="s">
        <v>10</v>
      </c>
    </row>
    <row r="4" spans="1:2" ht="28.8" x14ac:dyDescent="0.3">
      <c r="B4" s="8" t="s">
        <v>13</v>
      </c>
    </row>
    <row r="5" spans="1:2" x14ac:dyDescent="0.3">
      <c r="B5" s="5">
        <v>2017</v>
      </c>
    </row>
    <row r="6" spans="1:2" x14ac:dyDescent="0.3">
      <c r="B6" t="s">
        <v>14</v>
      </c>
    </row>
    <row r="7" spans="1:2" x14ac:dyDescent="0.3">
      <c r="B7" s="9" t="s">
        <v>15</v>
      </c>
    </row>
    <row r="8" spans="1:2" x14ac:dyDescent="0.3">
      <c r="B8" s="7" t="s">
        <v>16</v>
      </c>
    </row>
    <row r="9" spans="1:2" x14ac:dyDescent="0.3">
      <c r="B9" s="10" t="s">
        <v>17</v>
      </c>
    </row>
    <row r="11" spans="1:2" x14ac:dyDescent="0.3">
      <c r="A11" s="1" t="s">
        <v>11</v>
      </c>
    </row>
  </sheetData>
  <hyperlinks>
    <hyperlink ref="B8" r:id="rId1" xr:uid="{CF407765-2141-4391-9C27-216DD345F345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94F46-EC4D-43BB-AB16-1CEEFBD3133F}">
  <dimension ref="A1:D37"/>
  <sheetViews>
    <sheetView workbookViewId="0">
      <selection activeCell="E24" sqref="E24"/>
    </sheetView>
  </sheetViews>
  <sheetFormatPr defaultColWidth="8.77734375" defaultRowHeight="14.4" x14ac:dyDescent="0.3"/>
  <cols>
    <col min="1" max="1" width="10.44140625" bestFit="1" customWidth="1"/>
    <col min="2" max="2" width="11" bestFit="1" customWidth="1"/>
  </cols>
  <sheetData>
    <row r="1" spans="1:3" x14ac:dyDescent="0.3">
      <c r="A1" s="1" t="s">
        <v>18</v>
      </c>
    </row>
    <row r="2" spans="1:3" x14ac:dyDescent="0.3">
      <c r="A2" t="s">
        <v>19</v>
      </c>
    </row>
    <row r="3" spans="1:3" x14ac:dyDescent="0.3">
      <c r="A3" t="s">
        <v>20</v>
      </c>
    </row>
    <row r="4" spans="1:3" x14ac:dyDescent="0.3">
      <c r="A4" t="s">
        <v>21</v>
      </c>
    </row>
    <row r="6" spans="1:3" x14ac:dyDescent="0.3">
      <c r="A6" t="s">
        <v>22</v>
      </c>
    </row>
    <row r="7" spans="1:3" x14ac:dyDescent="0.3">
      <c r="A7" s="10" t="s">
        <v>23</v>
      </c>
    </row>
    <row r="9" spans="1:3" x14ac:dyDescent="0.3">
      <c r="A9" t="s">
        <v>24</v>
      </c>
    </row>
    <row r="10" spans="1:3" x14ac:dyDescent="0.3">
      <c r="A10" t="s">
        <v>25</v>
      </c>
    </row>
    <row r="11" spans="1:3" x14ac:dyDescent="0.3">
      <c r="A11" s="10" t="s">
        <v>26</v>
      </c>
    </row>
    <row r="12" spans="1:3" x14ac:dyDescent="0.3">
      <c r="A12" t="s">
        <v>27</v>
      </c>
      <c r="B12" s="11"/>
    </row>
    <row r="16" spans="1:3" x14ac:dyDescent="0.3">
      <c r="A16" s="6"/>
      <c r="C16" s="6"/>
    </row>
    <row r="17" spans="1:4" x14ac:dyDescent="0.3">
      <c r="A17" s="6"/>
      <c r="C17" s="6"/>
    </row>
    <row r="18" spans="1:4" x14ac:dyDescent="0.3">
      <c r="A18" t="s">
        <v>17</v>
      </c>
      <c r="C18" s="6"/>
    </row>
    <row r="19" spans="1:4" x14ac:dyDescent="0.3">
      <c r="C19" s="6"/>
    </row>
    <row r="20" spans="1:4" x14ac:dyDescent="0.3">
      <c r="A20" s="12">
        <v>12356792</v>
      </c>
      <c r="B20" t="s">
        <v>28</v>
      </c>
    </row>
    <row r="21" spans="1:4" x14ac:dyDescent="0.3">
      <c r="A21" s="12">
        <v>6996812</v>
      </c>
      <c r="B21" t="s">
        <v>29</v>
      </c>
    </row>
    <row r="22" spans="1:4" x14ac:dyDescent="0.3">
      <c r="A22">
        <f>A20-A21</f>
        <v>5359980</v>
      </c>
    </row>
    <row r="23" spans="1:4" x14ac:dyDescent="0.3">
      <c r="A23" s="13"/>
    </row>
    <row r="24" spans="1:4" x14ac:dyDescent="0.3">
      <c r="A24" s="6"/>
      <c r="D24" t="s">
        <v>30</v>
      </c>
    </row>
    <row r="25" spans="1:4" x14ac:dyDescent="0.3">
      <c r="A25" s="6">
        <f>A22/31</f>
        <v>172902.5806451613</v>
      </c>
      <c r="B25" t="s">
        <v>31</v>
      </c>
      <c r="C25" t="s">
        <v>32</v>
      </c>
      <c r="D25">
        <v>2.47105</v>
      </c>
    </row>
    <row r="26" spans="1:4" x14ac:dyDescent="0.3">
      <c r="A26" s="6">
        <f>A25*D25</f>
        <v>427250.92190322583</v>
      </c>
      <c r="B26" t="s">
        <v>33</v>
      </c>
    </row>
    <row r="27" spans="1:4" x14ac:dyDescent="0.3">
      <c r="A27" s="6"/>
    </row>
    <row r="28" spans="1:4" x14ac:dyDescent="0.3">
      <c r="A28" s="6"/>
    </row>
    <row r="29" spans="1:4" x14ac:dyDescent="0.3">
      <c r="A29" s="6">
        <f>A26</f>
        <v>427250.92190322583</v>
      </c>
      <c r="B29" t="s">
        <v>34</v>
      </c>
    </row>
    <row r="30" spans="1:4" x14ac:dyDescent="0.3">
      <c r="A30" s="6"/>
    </row>
    <row r="31" spans="1:4" x14ac:dyDescent="0.3">
      <c r="A31" s="6"/>
    </row>
    <row r="32" spans="1:4" x14ac:dyDescent="0.3">
      <c r="A32" s="6"/>
    </row>
    <row r="33" spans="1:1" x14ac:dyDescent="0.3">
      <c r="A33" t="s">
        <v>35</v>
      </c>
    </row>
    <row r="34" spans="1:1" x14ac:dyDescent="0.3">
      <c r="A34" s="10" t="s">
        <v>36</v>
      </c>
    </row>
    <row r="35" spans="1:1" x14ac:dyDescent="0.3">
      <c r="A35" s="14"/>
    </row>
    <row r="36" spans="1:1" x14ac:dyDescent="0.3">
      <c r="A36" s="3"/>
    </row>
    <row r="37" spans="1:1" x14ac:dyDescent="0.3">
      <c r="A37" s="6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23FDE-5FF5-4A50-A01E-3A71ABF7B57F}">
  <dimension ref="A1:A2"/>
  <sheetViews>
    <sheetView workbookViewId="0">
      <selection activeCell="A3" sqref="A3"/>
    </sheetView>
  </sheetViews>
  <sheetFormatPr defaultRowHeight="14.4" x14ac:dyDescent="0.3"/>
  <cols>
    <col min="1" max="1" width="15.77734375" customWidth="1"/>
  </cols>
  <sheetData>
    <row r="1" spans="1:1" x14ac:dyDescent="0.3">
      <c r="A1" t="s">
        <v>37</v>
      </c>
    </row>
    <row r="2" spans="1:1" x14ac:dyDescent="0.3">
      <c r="A2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7"/>
  <sheetViews>
    <sheetView workbookViewId="0"/>
  </sheetViews>
  <sheetFormatPr defaultRowHeight="14.4" x14ac:dyDescent="0.3"/>
  <cols>
    <col min="1" max="1" width="23.21875" customWidth="1"/>
    <col min="2" max="2" width="17.77734375" style="5" customWidth="1"/>
    <col min="3" max="3" width="16.77734375" customWidth="1"/>
    <col min="4" max="4" width="12.77734375" style="5" customWidth="1"/>
    <col min="5" max="5" width="18.44140625" customWidth="1"/>
    <col min="6" max="6" width="9.21875" style="5"/>
  </cols>
  <sheetData>
    <row r="1" spans="1:2" x14ac:dyDescent="0.3">
      <c r="A1" t="s">
        <v>56</v>
      </c>
    </row>
    <row r="2" spans="1:2" x14ac:dyDescent="0.3">
      <c r="A2" t="s">
        <v>57</v>
      </c>
    </row>
    <row r="3" spans="1:2" x14ac:dyDescent="0.3">
      <c r="A3" t="s">
        <v>58</v>
      </c>
    </row>
    <row r="4" spans="1:2" x14ac:dyDescent="0.3">
      <c r="A4" t="s">
        <v>59</v>
      </c>
    </row>
    <row r="5" spans="1:2" x14ac:dyDescent="0.3">
      <c r="B5" t="s">
        <v>8</v>
      </c>
    </row>
    <row r="6" spans="1:2" x14ac:dyDescent="0.3">
      <c r="A6" t="s">
        <v>37</v>
      </c>
      <c r="B6" t="s">
        <v>9</v>
      </c>
    </row>
    <row r="7" spans="1:2" x14ac:dyDescent="0.3">
      <c r="A7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FA1A3-C43C-47CA-B64F-3EA3FF9F50AA}">
  <dimension ref="A1:P33"/>
  <sheetViews>
    <sheetView zoomScaleNormal="100" workbookViewId="0">
      <selection activeCell="B11" sqref="B11"/>
    </sheetView>
  </sheetViews>
  <sheetFormatPr defaultColWidth="8.77734375" defaultRowHeight="14.4" x14ac:dyDescent="0.3"/>
  <cols>
    <col min="1" max="1" width="10.21875" bestFit="1" customWidth="1"/>
    <col min="2" max="2" width="13.77734375" customWidth="1"/>
    <col min="3" max="3" width="12" customWidth="1"/>
    <col min="4" max="4" width="15.33203125" customWidth="1"/>
  </cols>
  <sheetData>
    <row r="1" spans="1:16" x14ac:dyDescent="0.3">
      <c r="A1" t="s">
        <v>38</v>
      </c>
    </row>
    <row r="2" spans="1:16" x14ac:dyDescent="0.3">
      <c r="A2" t="s">
        <v>39</v>
      </c>
    </row>
    <row r="4" spans="1:16" x14ac:dyDescent="0.3">
      <c r="A4" s="15">
        <v>24073</v>
      </c>
      <c r="B4" t="s">
        <v>40</v>
      </c>
    </row>
    <row r="5" spans="1:16" x14ac:dyDescent="0.3">
      <c r="A5" s="15">
        <f>A4*C5</f>
        <v>2407300</v>
      </c>
      <c r="B5" t="s">
        <v>41</v>
      </c>
      <c r="C5">
        <v>100</v>
      </c>
      <c r="D5" t="s">
        <v>42</v>
      </c>
    </row>
    <row r="6" spans="1:16" x14ac:dyDescent="0.3">
      <c r="A6" s="16">
        <f>A5*C6</f>
        <v>5948558.665</v>
      </c>
      <c r="B6" t="s">
        <v>9</v>
      </c>
      <c r="C6">
        <v>2.47105</v>
      </c>
      <c r="D6" t="s">
        <v>43</v>
      </c>
    </row>
    <row r="8" spans="1:16" x14ac:dyDescent="0.3">
      <c r="A8" s="1" t="s">
        <v>44</v>
      </c>
    </row>
    <row r="9" spans="1:16" x14ac:dyDescent="0.3">
      <c r="A9" s="17">
        <f>A6</f>
        <v>5948558.665</v>
      </c>
      <c r="B9" t="s">
        <v>33</v>
      </c>
    </row>
    <row r="10" spans="1:16" x14ac:dyDescent="0.3">
      <c r="A10" s="6"/>
      <c r="P10" s="12"/>
    </row>
    <row r="12" spans="1:16" x14ac:dyDescent="0.3">
      <c r="A12" s="6"/>
      <c r="P12" s="18"/>
    </row>
    <row r="15" spans="1:16" x14ac:dyDescent="0.3">
      <c r="P15" s="18"/>
    </row>
    <row r="16" spans="1:16" x14ac:dyDescent="0.3">
      <c r="P16" s="6"/>
    </row>
    <row r="18" spans="1:16" x14ac:dyDescent="0.3">
      <c r="P18" s="6"/>
    </row>
    <row r="20" spans="1:16" x14ac:dyDescent="0.3">
      <c r="A20" s="12"/>
    </row>
    <row r="22" spans="1:16" x14ac:dyDescent="0.3">
      <c r="A22" s="18"/>
    </row>
    <row r="24" spans="1:16" x14ac:dyDescent="0.3">
      <c r="A24" s="1"/>
    </row>
    <row r="25" spans="1:16" x14ac:dyDescent="0.3">
      <c r="A25" s="18"/>
    </row>
    <row r="26" spans="1:16" x14ac:dyDescent="0.3">
      <c r="A26" s="6"/>
    </row>
    <row r="28" spans="1:16" x14ac:dyDescent="0.3">
      <c r="A28" s="6"/>
    </row>
    <row r="33" spans="7:7" x14ac:dyDescent="0.3">
      <c r="G33" s="1"/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8496B-CE04-4480-A932-AC19076B0F5B}">
  <dimension ref="A1:B15"/>
  <sheetViews>
    <sheetView workbookViewId="0">
      <selection activeCell="D25" sqref="D25"/>
    </sheetView>
  </sheetViews>
  <sheetFormatPr defaultColWidth="8.77734375" defaultRowHeight="14.4" x14ac:dyDescent="0.3"/>
  <cols>
    <col min="1" max="1" width="12.33203125" customWidth="1"/>
  </cols>
  <sheetData>
    <row r="1" spans="1:2" x14ac:dyDescent="0.3">
      <c r="A1" t="s">
        <v>45</v>
      </c>
    </row>
    <row r="2" spans="1:2" x14ac:dyDescent="0.3">
      <c r="A2" t="s">
        <v>46</v>
      </c>
    </row>
    <row r="3" spans="1:2" x14ac:dyDescent="0.3">
      <c r="A3" t="s">
        <v>47</v>
      </c>
    </row>
    <row r="5" spans="1:2" x14ac:dyDescent="0.3">
      <c r="A5" t="s">
        <v>48</v>
      </c>
    </row>
    <row r="6" spans="1:2" x14ac:dyDescent="0.3">
      <c r="A6" t="s">
        <v>49</v>
      </c>
    </row>
    <row r="8" spans="1:2" x14ac:dyDescent="0.3">
      <c r="A8" t="s">
        <v>50</v>
      </c>
    </row>
    <row r="9" spans="1:2" x14ac:dyDescent="0.3">
      <c r="A9" t="s">
        <v>51</v>
      </c>
    </row>
    <row r="11" spans="1:2" x14ac:dyDescent="0.3">
      <c r="A11" s="6">
        <v>40530000</v>
      </c>
      <c r="B11" t="s">
        <v>52</v>
      </c>
    </row>
    <row r="12" spans="1:2" x14ac:dyDescent="0.3">
      <c r="B12" t="s">
        <v>53</v>
      </c>
    </row>
    <row r="13" spans="1:2" x14ac:dyDescent="0.3">
      <c r="B13" t="s">
        <v>27</v>
      </c>
    </row>
    <row r="14" spans="1:2" x14ac:dyDescent="0.3">
      <c r="A14" s="19">
        <f>A11/31</f>
        <v>1307419.3548387096</v>
      </c>
      <c r="B14" t="s">
        <v>54</v>
      </c>
    </row>
    <row r="15" spans="1:2" x14ac:dyDescent="0.3">
      <c r="B15" t="s">
        <v>55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3"/>
  </sheetPr>
  <dimension ref="A1:AF7"/>
  <sheetViews>
    <sheetView tabSelected="1" workbookViewId="0">
      <selection activeCell="B3" sqref="B3"/>
    </sheetView>
  </sheetViews>
  <sheetFormatPr defaultRowHeight="14.4" x14ac:dyDescent="0.3"/>
  <cols>
    <col min="1" max="1" width="29.21875" customWidth="1"/>
    <col min="2" max="32" width="10" bestFit="1" customWidth="1"/>
  </cols>
  <sheetData>
    <row r="1" spans="1:32" x14ac:dyDescent="0.3">
      <c r="A1" s="1" t="s">
        <v>12</v>
      </c>
      <c r="B1" s="2">
        <v>2020</v>
      </c>
      <c r="C1">
        <v>2021</v>
      </c>
      <c r="D1" s="2">
        <v>2022</v>
      </c>
      <c r="E1">
        <v>2023</v>
      </c>
      <c r="F1" s="2">
        <v>2024</v>
      </c>
      <c r="G1">
        <v>2025</v>
      </c>
      <c r="H1" s="2">
        <v>2026</v>
      </c>
      <c r="I1">
        <v>2027</v>
      </c>
      <c r="J1" s="2">
        <v>2028</v>
      </c>
      <c r="K1">
        <v>2029</v>
      </c>
      <c r="L1" s="2">
        <v>2030</v>
      </c>
      <c r="M1">
        <v>2031</v>
      </c>
      <c r="N1" s="2">
        <v>2032</v>
      </c>
      <c r="O1">
        <v>2033</v>
      </c>
      <c r="P1" s="2">
        <v>2034</v>
      </c>
      <c r="Q1">
        <v>2035</v>
      </c>
      <c r="R1" s="2">
        <v>2036</v>
      </c>
      <c r="S1">
        <v>2037</v>
      </c>
      <c r="T1" s="2">
        <v>2038</v>
      </c>
      <c r="U1">
        <v>2039</v>
      </c>
      <c r="V1" s="2">
        <v>2040</v>
      </c>
      <c r="W1">
        <v>2041</v>
      </c>
      <c r="X1" s="2">
        <v>2042</v>
      </c>
      <c r="Y1">
        <v>2043</v>
      </c>
      <c r="Z1" s="2">
        <v>2044</v>
      </c>
      <c r="AA1">
        <v>2045</v>
      </c>
      <c r="AB1" s="2">
        <v>2046</v>
      </c>
      <c r="AC1">
        <v>2047</v>
      </c>
      <c r="AD1" s="2">
        <v>2048</v>
      </c>
      <c r="AE1">
        <v>2049</v>
      </c>
      <c r="AF1" s="2">
        <v>2050</v>
      </c>
    </row>
    <row r="2" spans="1:32" x14ac:dyDescent="0.3">
      <c r="A2" t="s">
        <v>2</v>
      </c>
      <c r="B2">
        <f>'Set Asides'!$A$9</f>
        <v>0</v>
      </c>
      <c r="C2">
        <f>'Set Asides'!$A$9</f>
        <v>0</v>
      </c>
      <c r="D2">
        <f>'Set Asides'!$A$9</f>
        <v>0</v>
      </c>
      <c r="E2">
        <f>'Set Asides'!$A$9</f>
        <v>0</v>
      </c>
      <c r="F2">
        <f>'Set Asides'!$A$9</f>
        <v>0</v>
      </c>
      <c r="G2">
        <f>'Set Asides'!$A$9</f>
        <v>0</v>
      </c>
      <c r="H2">
        <f>'Set Asides'!$A$9</f>
        <v>0</v>
      </c>
      <c r="I2">
        <f>'Set Asides'!$A$9</f>
        <v>0</v>
      </c>
      <c r="J2">
        <f>'Set Asides'!$A$9</f>
        <v>0</v>
      </c>
      <c r="K2">
        <f>'Set Asides'!$A$9</f>
        <v>0</v>
      </c>
      <c r="L2">
        <f>'Set Asides'!$A$9</f>
        <v>0</v>
      </c>
      <c r="M2">
        <f>'Set Asides'!$A$9</f>
        <v>0</v>
      </c>
      <c r="N2">
        <f>'Set Asides'!$A$9</f>
        <v>0</v>
      </c>
      <c r="O2">
        <f>'Set Asides'!$A$9</f>
        <v>0</v>
      </c>
      <c r="P2">
        <f>'Set Asides'!$A$9</f>
        <v>0</v>
      </c>
      <c r="Q2">
        <f>'Set Asides'!$A$9</f>
        <v>0</v>
      </c>
      <c r="R2">
        <f>'Set Asides'!$A$9</f>
        <v>0</v>
      </c>
      <c r="S2">
        <f>'Set Asides'!$A$9</f>
        <v>0</v>
      </c>
      <c r="T2">
        <f>'Set Asides'!$A$9</f>
        <v>0</v>
      </c>
      <c r="U2">
        <f>'Set Asides'!$A$9</f>
        <v>0</v>
      </c>
      <c r="V2">
        <f>'Set Asides'!$A$9</f>
        <v>0</v>
      </c>
      <c r="W2">
        <f>'Set Asides'!$A$9</f>
        <v>0</v>
      </c>
      <c r="X2">
        <f>'Set Asides'!$A$9</f>
        <v>0</v>
      </c>
      <c r="Y2">
        <f>'Set Asides'!$A$9</f>
        <v>0</v>
      </c>
      <c r="Z2">
        <f>'Set Asides'!$A$9</f>
        <v>0</v>
      </c>
      <c r="AA2">
        <f>'Set Asides'!$A$9</f>
        <v>0</v>
      </c>
      <c r="AB2">
        <f>'Set Asides'!$A$9</f>
        <v>0</v>
      </c>
      <c r="AC2">
        <f>'Set Asides'!$A$9</f>
        <v>0</v>
      </c>
      <c r="AD2">
        <f>'Set Asides'!$A$9</f>
        <v>0</v>
      </c>
      <c r="AE2">
        <f>'Set Asides'!$A$9</f>
        <v>0</v>
      </c>
      <c r="AF2">
        <f>'Set Asides'!$A$9</f>
        <v>0</v>
      </c>
    </row>
    <row r="3" spans="1:32" x14ac:dyDescent="0.3">
      <c r="A3" t="s">
        <v>3</v>
      </c>
      <c r="B3" s="3">
        <f>'Aff Ref'!$A$29</f>
        <v>427250.92190322583</v>
      </c>
      <c r="C3" s="3">
        <f>'Aff Ref'!$A$29</f>
        <v>427250.92190322583</v>
      </c>
      <c r="D3" s="3">
        <f>'Aff Ref'!$A$29</f>
        <v>427250.92190322583</v>
      </c>
      <c r="E3" s="3">
        <f>'Aff Ref'!$A$29</f>
        <v>427250.92190322583</v>
      </c>
      <c r="F3" s="3">
        <f>'Aff Ref'!$A$29</f>
        <v>427250.92190322583</v>
      </c>
      <c r="G3" s="3">
        <f>'Aff Ref'!$A$29</f>
        <v>427250.92190322583</v>
      </c>
      <c r="H3" s="3">
        <f>'Aff Ref'!$A$29</f>
        <v>427250.92190322583</v>
      </c>
      <c r="I3" s="3">
        <f>'Aff Ref'!$A$29</f>
        <v>427250.92190322583</v>
      </c>
      <c r="J3" s="3">
        <f>'Aff Ref'!$A$29</f>
        <v>427250.92190322583</v>
      </c>
      <c r="K3" s="3">
        <f>'Aff Ref'!$A$29</f>
        <v>427250.92190322583</v>
      </c>
      <c r="L3" s="3">
        <f>'Aff Ref'!$A$29</f>
        <v>427250.92190322583</v>
      </c>
      <c r="M3" s="3">
        <f>'Aff Ref'!$A$29</f>
        <v>427250.92190322583</v>
      </c>
      <c r="N3" s="3">
        <f>'Aff Ref'!$A$29</f>
        <v>427250.92190322583</v>
      </c>
      <c r="O3" s="3">
        <f>'Aff Ref'!$A$29</f>
        <v>427250.92190322583</v>
      </c>
      <c r="P3" s="3">
        <f>'Aff Ref'!$A$29</f>
        <v>427250.92190322583</v>
      </c>
      <c r="Q3" s="3">
        <f>'Aff Ref'!$A$29</f>
        <v>427250.92190322583</v>
      </c>
      <c r="R3" s="3">
        <f>'Aff Ref'!$A$29</f>
        <v>427250.92190322583</v>
      </c>
      <c r="S3" s="3">
        <f>'Aff Ref'!$A$29</f>
        <v>427250.92190322583</v>
      </c>
      <c r="T3" s="3">
        <f>'Aff Ref'!$A$29</f>
        <v>427250.92190322583</v>
      </c>
      <c r="U3" s="3">
        <f>'Aff Ref'!$A$29</f>
        <v>427250.92190322583</v>
      </c>
      <c r="V3" s="3">
        <f>'Aff Ref'!$A$29</f>
        <v>427250.92190322583</v>
      </c>
      <c r="W3" s="3">
        <f>'Aff Ref'!$A$29</f>
        <v>427250.92190322583</v>
      </c>
      <c r="X3" s="3">
        <f>'Aff Ref'!$A$29</f>
        <v>427250.92190322583</v>
      </c>
      <c r="Y3" s="3">
        <f>'Aff Ref'!$A$29</f>
        <v>427250.92190322583</v>
      </c>
      <c r="Z3" s="3">
        <f>'Aff Ref'!$A$29</f>
        <v>427250.92190322583</v>
      </c>
      <c r="AA3" s="3">
        <f>'Aff Ref'!$A$29</f>
        <v>427250.92190322583</v>
      </c>
      <c r="AB3" s="3">
        <f>'Aff Ref'!$A$29</f>
        <v>427250.92190322583</v>
      </c>
      <c r="AC3" s="3">
        <f>'Aff Ref'!$A$29</f>
        <v>427250.92190322583</v>
      </c>
      <c r="AD3" s="3">
        <f>'Aff Ref'!$A$29</f>
        <v>427250.92190322583</v>
      </c>
      <c r="AE3" s="3">
        <f>'Aff Ref'!$A$29</f>
        <v>427250.92190322583</v>
      </c>
      <c r="AF3" s="3">
        <f>'Aff Ref'!$A$29</f>
        <v>427250.92190322583</v>
      </c>
    </row>
    <row r="4" spans="1:32" x14ac:dyDescent="0.3">
      <c r="A4" t="s">
        <v>4</v>
      </c>
      <c r="B4" s="3">
        <f>'Impr Forest Mgmt'!$A$7</f>
        <v>0</v>
      </c>
      <c r="C4" s="3">
        <f>'Impr Forest Mgmt'!$A$7</f>
        <v>0</v>
      </c>
      <c r="D4" s="3">
        <f>'Impr Forest Mgmt'!$A$7</f>
        <v>0</v>
      </c>
      <c r="E4" s="3">
        <f>'Impr Forest Mgmt'!$A$7</f>
        <v>0</v>
      </c>
      <c r="F4" s="3">
        <f>'Impr Forest Mgmt'!$A$7</f>
        <v>0</v>
      </c>
      <c r="G4" s="3">
        <f>'Impr Forest Mgmt'!$A$7</f>
        <v>0</v>
      </c>
      <c r="H4" s="3">
        <f>'Impr Forest Mgmt'!$A$7</f>
        <v>0</v>
      </c>
      <c r="I4" s="3">
        <f>'Impr Forest Mgmt'!$A$7</f>
        <v>0</v>
      </c>
      <c r="J4" s="3">
        <f>'Impr Forest Mgmt'!$A$7</f>
        <v>0</v>
      </c>
      <c r="K4" s="3">
        <f>'Impr Forest Mgmt'!$A$7</f>
        <v>0</v>
      </c>
      <c r="L4" s="3">
        <f>'Impr Forest Mgmt'!$A$7</f>
        <v>0</v>
      </c>
      <c r="M4" s="3">
        <f>'Impr Forest Mgmt'!$A$7</f>
        <v>0</v>
      </c>
      <c r="N4" s="3">
        <f>'Impr Forest Mgmt'!$A$7</f>
        <v>0</v>
      </c>
      <c r="O4" s="3">
        <f>'Impr Forest Mgmt'!$A$7</f>
        <v>0</v>
      </c>
      <c r="P4" s="3">
        <f>'Impr Forest Mgmt'!$A$7</f>
        <v>0</v>
      </c>
      <c r="Q4" s="3">
        <f>'Impr Forest Mgmt'!$A$7</f>
        <v>0</v>
      </c>
      <c r="R4" s="3">
        <f>'Impr Forest Mgmt'!$A$7</f>
        <v>0</v>
      </c>
      <c r="S4" s="3">
        <f>'Impr Forest Mgmt'!$A$7</f>
        <v>0</v>
      </c>
      <c r="T4" s="3">
        <f>'Impr Forest Mgmt'!$A$7</f>
        <v>0</v>
      </c>
      <c r="U4" s="3">
        <f>'Impr Forest Mgmt'!$A$7</f>
        <v>0</v>
      </c>
      <c r="V4" s="3">
        <f>'Impr Forest Mgmt'!$A$7</f>
        <v>0</v>
      </c>
      <c r="W4" s="3">
        <f>'Impr Forest Mgmt'!$A$7</f>
        <v>0</v>
      </c>
      <c r="X4" s="3">
        <f>'Impr Forest Mgmt'!$A$7</f>
        <v>0</v>
      </c>
      <c r="Y4" s="3">
        <f>'Impr Forest Mgmt'!$A$7</f>
        <v>0</v>
      </c>
      <c r="Z4" s="3">
        <f>'Impr Forest Mgmt'!$A$7</f>
        <v>0</v>
      </c>
      <c r="AA4" s="3">
        <f>'Impr Forest Mgmt'!$A$7</f>
        <v>0</v>
      </c>
      <c r="AB4" s="3">
        <f>'Impr Forest Mgmt'!$A$7</f>
        <v>0</v>
      </c>
      <c r="AC4" s="3">
        <f>'Impr Forest Mgmt'!$A$7</f>
        <v>0</v>
      </c>
      <c r="AD4" s="3">
        <f>'Impr Forest Mgmt'!$A$7</f>
        <v>0</v>
      </c>
      <c r="AE4" s="3">
        <f>'Impr Forest Mgmt'!$A$7</f>
        <v>0</v>
      </c>
      <c r="AF4" s="3">
        <f>'Impr Forest Mgmt'!$A$7</f>
        <v>0</v>
      </c>
    </row>
    <row r="5" spans="1:32" x14ac:dyDescent="0.3">
      <c r="A5" t="s">
        <v>5</v>
      </c>
      <c r="B5" s="3">
        <f>'Avoided Def'!$A$9</f>
        <v>5948558.665</v>
      </c>
      <c r="C5" s="3">
        <f>'Avoided Def'!$A$9</f>
        <v>5948558.665</v>
      </c>
      <c r="D5" s="3">
        <f>'Avoided Def'!$A$9</f>
        <v>5948558.665</v>
      </c>
      <c r="E5" s="3">
        <f>'Avoided Def'!$A$9</f>
        <v>5948558.665</v>
      </c>
      <c r="F5" s="3">
        <f>'Avoided Def'!$A$9</f>
        <v>5948558.665</v>
      </c>
      <c r="G5" s="3">
        <f>'Avoided Def'!$A$9</f>
        <v>5948558.665</v>
      </c>
      <c r="H5" s="3">
        <f>'Avoided Def'!$A$9</f>
        <v>5948558.665</v>
      </c>
      <c r="I5" s="3">
        <f>'Avoided Def'!$A$9</f>
        <v>5948558.665</v>
      </c>
      <c r="J5" s="3">
        <f>'Avoided Def'!$A$9</f>
        <v>5948558.665</v>
      </c>
      <c r="K5" s="3">
        <f>'Avoided Def'!$A$9</f>
        <v>5948558.665</v>
      </c>
      <c r="L5" s="3">
        <f>'Avoided Def'!$A$9</f>
        <v>5948558.665</v>
      </c>
      <c r="M5" s="3">
        <f>'Avoided Def'!$A$9</f>
        <v>5948558.665</v>
      </c>
      <c r="N5" s="3">
        <f>'Avoided Def'!$A$9</f>
        <v>5948558.665</v>
      </c>
      <c r="O5" s="3">
        <f>'Avoided Def'!$A$9</f>
        <v>5948558.665</v>
      </c>
      <c r="P5" s="3">
        <f>'Avoided Def'!$A$9</f>
        <v>5948558.665</v>
      </c>
      <c r="Q5" s="3">
        <f>'Avoided Def'!$A$9</f>
        <v>5948558.665</v>
      </c>
      <c r="R5" s="3">
        <f>'Avoided Def'!$A$9</f>
        <v>5948558.665</v>
      </c>
      <c r="S5" s="3">
        <f>'Avoided Def'!$A$9</f>
        <v>5948558.665</v>
      </c>
      <c r="T5" s="3">
        <f>'Avoided Def'!$A$9</f>
        <v>5948558.665</v>
      </c>
      <c r="U5" s="3">
        <f>'Avoided Def'!$A$9</f>
        <v>5948558.665</v>
      </c>
      <c r="V5" s="3">
        <f>'Avoided Def'!$A$9</f>
        <v>5948558.665</v>
      </c>
      <c r="W5" s="3">
        <f>'Avoided Def'!$A$9</f>
        <v>5948558.665</v>
      </c>
      <c r="X5" s="3">
        <f>'Avoided Def'!$A$9</f>
        <v>5948558.665</v>
      </c>
      <c r="Y5" s="3">
        <f>'Avoided Def'!$A$9</f>
        <v>5948558.665</v>
      </c>
      <c r="Z5" s="3">
        <f>'Avoided Def'!$A$9</f>
        <v>5948558.665</v>
      </c>
      <c r="AA5" s="3">
        <f>'Avoided Def'!$A$9</f>
        <v>5948558.665</v>
      </c>
      <c r="AB5" s="3">
        <f>'Avoided Def'!$A$9</f>
        <v>5948558.665</v>
      </c>
      <c r="AC5" s="3">
        <f>'Avoided Def'!$A$9</f>
        <v>5948558.665</v>
      </c>
      <c r="AD5" s="3">
        <f>'Avoided Def'!$A$9</f>
        <v>5948558.665</v>
      </c>
      <c r="AE5" s="3">
        <f>'Avoided Def'!$A$9</f>
        <v>5948558.665</v>
      </c>
      <c r="AF5" s="3">
        <f>'Avoided Def'!$A$9</f>
        <v>5948558.665</v>
      </c>
    </row>
    <row r="6" spans="1:32" x14ac:dyDescent="0.3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3">
      <c r="A7" t="s">
        <v>7</v>
      </c>
      <c r="B7" s="3">
        <f>'Forest Restoration'!$A$14</f>
        <v>1307419.3548387096</v>
      </c>
      <c r="C7" s="3">
        <f>'Forest Restoration'!$A$14</f>
        <v>1307419.3548387096</v>
      </c>
      <c r="D7" s="3">
        <f>'Forest Restoration'!$A$14</f>
        <v>1307419.3548387096</v>
      </c>
      <c r="E7" s="3">
        <f>'Forest Restoration'!$A$14</f>
        <v>1307419.3548387096</v>
      </c>
      <c r="F7" s="3">
        <f>'Forest Restoration'!$A$14</f>
        <v>1307419.3548387096</v>
      </c>
      <c r="G7" s="3">
        <f>'Forest Restoration'!$A$14</f>
        <v>1307419.3548387096</v>
      </c>
      <c r="H7" s="3">
        <f>'Forest Restoration'!$A$14</f>
        <v>1307419.3548387096</v>
      </c>
      <c r="I7" s="3">
        <f>'Forest Restoration'!$A$14</f>
        <v>1307419.3548387096</v>
      </c>
      <c r="J7" s="3">
        <f>'Forest Restoration'!$A$14</f>
        <v>1307419.3548387096</v>
      </c>
      <c r="K7" s="3">
        <f>'Forest Restoration'!$A$14</f>
        <v>1307419.3548387096</v>
      </c>
      <c r="L7" s="3">
        <f>'Forest Restoration'!$A$14</f>
        <v>1307419.3548387096</v>
      </c>
      <c r="M7" s="3">
        <f>'Forest Restoration'!$A$14</f>
        <v>1307419.3548387096</v>
      </c>
      <c r="N7" s="3">
        <f>'Forest Restoration'!$A$14</f>
        <v>1307419.3548387096</v>
      </c>
      <c r="O7" s="3">
        <f>'Forest Restoration'!$A$14</f>
        <v>1307419.3548387096</v>
      </c>
      <c r="P7" s="3">
        <f>'Forest Restoration'!$A$14</f>
        <v>1307419.3548387096</v>
      </c>
      <c r="Q7" s="3">
        <f>'Forest Restoration'!$A$14</f>
        <v>1307419.3548387096</v>
      </c>
      <c r="R7" s="3">
        <f>'Forest Restoration'!$A$14</f>
        <v>1307419.3548387096</v>
      </c>
      <c r="S7" s="3">
        <f>'Forest Restoration'!$A$14</f>
        <v>1307419.3548387096</v>
      </c>
      <c r="T7" s="3">
        <f>'Forest Restoration'!$A$14</f>
        <v>1307419.3548387096</v>
      </c>
      <c r="U7" s="3">
        <f>'Forest Restoration'!$A$14</f>
        <v>1307419.3548387096</v>
      </c>
      <c r="V7" s="3">
        <f>'Forest Restoration'!$A$14</f>
        <v>1307419.3548387096</v>
      </c>
      <c r="W7" s="3">
        <f>'Forest Restoration'!$A$14</f>
        <v>1307419.3548387096</v>
      </c>
      <c r="X7" s="3">
        <f>'Forest Restoration'!$A$14</f>
        <v>1307419.3548387096</v>
      </c>
      <c r="Y7" s="3">
        <f>'Forest Restoration'!$A$14</f>
        <v>1307419.3548387096</v>
      </c>
      <c r="Z7" s="3">
        <f>'Forest Restoration'!$A$14</f>
        <v>1307419.3548387096</v>
      </c>
      <c r="AA7" s="3">
        <f>'Forest Restoration'!$A$14</f>
        <v>1307419.3548387096</v>
      </c>
      <c r="AB7" s="3">
        <f>'Forest Restoration'!$A$14</f>
        <v>1307419.3548387096</v>
      </c>
      <c r="AC7" s="3">
        <f>'Forest Restoration'!$A$14</f>
        <v>1307419.3548387096</v>
      </c>
      <c r="AD7" s="3">
        <f>'Forest Restoration'!$A$14</f>
        <v>1307419.3548387096</v>
      </c>
      <c r="AE7" s="3">
        <f>'Forest Restoration'!$A$14</f>
        <v>1307419.3548387096</v>
      </c>
      <c r="AF7" s="3">
        <f>'Forest Restoration'!$A$14</f>
        <v>1307419.3548387096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About</vt:lpstr>
      <vt:lpstr>Aff Ref</vt:lpstr>
      <vt:lpstr>Set Asides</vt:lpstr>
      <vt:lpstr>Impr Forest Mgmt</vt:lpstr>
      <vt:lpstr>Avoided Def</vt:lpstr>
      <vt:lpstr>Forest Restoration</vt:lpstr>
      <vt:lpstr>PLANAbPiaSY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Shigueo Watanabe Jr</cp:lastModifiedBy>
  <dcterms:created xsi:type="dcterms:W3CDTF">2017-01-27T05:17:42Z</dcterms:created>
  <dcterms:modified xsi:type="dcterms:W3CDTF">2024-06-10T23:40:44Z</dcterms:modified>
</cp:coreProperties>
</file>