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ssy02/Desktop/"/>
    </mc:Choice>
  </mc:AlternateContent>
  <xr:revisionPtr revIDLastSave="0" documentId="13_ncr:1_{36E271E7-F6D5-4F4B-AE2D-D6D56F059F77}" xr6:coauthVersionLast="47" xr6:coauthVersionMax="47" xr10:uidLastSave="{00000000-0000-0000-0000-000000000000}"/>
  <bookViews>
    <workbookView xWindow="3540" yWindow="780" windowWidth="30660" windowHeight="21360" activeTab="7" xr2:uid="{95292E05-0ED3-EF4F-AC15-7BB76D2FFA5A}"/>
  </bookViews>
  <sheets>
    <sheet name="About" sheetId="1" r:id="rId1"/>
    <sheet name="Handbook Data" sheetId="3" r:id="rId2"/>
    <sheet name="Data Computation and Processing" sheetId="7" r:id="rId3"/>
    <sheet name="Conversion" sheetId="9" r:id="rId4"/>
    <sheet name="BFPIaE" sheetId="4" r:id="rId5"/>
    <sheet name="BFPIaE-production" sheetId="10" r:id="rId6"/>
    <sheet name="BFPIaE-imports" sheetId="6" r:id="rId7"/>
    <sheet name="BFPIaE-export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5" l="1"/>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B3" i="5"/>
  <c r="B4" i="5"/>
  <c r="B5" i="5"/>
  <c r="B6" i="5"/>
  <c r="B7" i="5"/>
  <c r="B8" i="5"/>
  <c r="B9" i="5"/>
  <c r="B10" i="5"/>
  <c r="B11" i="5"/>
  <c r="B12" i="5"/>
  <c r="B13" i="5"/>
  <c r="B14" i="5"/>
  <c r="B15" i="5"/>
  <c r="B16" i="5"/>
  <c r="B18" i="5"/>
  <c r="B19" i="5"/>
  <c r="B20" i="5"/>
  <c r="B21" i="5"/>
  <c r="B22" i="5"/>
  <c r="B2" i="5"/>
  <c r="B3" i="6"/>
  <c r="B4" i="6"/>
  <c r="B5" i="6"/>
  <c r="B6" i="6"/>
  <c r="B7" i="6"/>
  <c r="B8" i="6"/>
  <c r="B9" i="6"/>
  <c r="B10" i="6"/>
  <c r="B11" i="6"/>
  <c r="B12" i="6"/>
  <c r="B13" i="6"/>
  <c r="B14" i="6"/>
  <c r="B15" i="6"/>
  <c r="B16" i="6"/>
  <c r="B17" i="6"/>
  <c r="B18" i="6"/>
  <c r="B19" i="6"/>
  <c r="B20" i="6"/>
  <c r="B21" i="6"/>
  <c r="B22" i="6"/>
  <c r="B2" i="6"/>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C19" i="10"/>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AF19" i="10"/>
  <c r="AG19"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AF20" i="10"/>
  <c r="AG20"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AF21" i="10"/>
  <c r="AG21"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AF22" i="10"/>
  <c r="AG22" i="10"/>
  <c r="B6" i="10"/>
  <c r="B7" i="10"/>
  <c r="B8" i="10"/>
  <c r="B9" i="10"/>
  <c r="B10" i="10"/>
  <c r="B11" i="10"/>
  <c r="B12" i="10"/>
  <c r="B13" i="10"/>
  <c r="B14" i="10"/>
  <c r="B15" i="10"/>
  <c r="B16" i="10"/>
  <c r="B17" i="10"/>
  <c r="B18" i="10"/>
  <c r="B19" i="10"/>
  <c r="B20" i="10"/>
  <c r="B21" i="10"/>
  <c r="B22" i="10"/>
  <c r="B5" i="10"/>
  <c r="B4" i="10"/>
  <c r="B3" i="10"/>
  <c r="B2" i="10"/>
  <c r="D43" i="4"/>
  <c r="D17" i="5" s="1"/>
  <c r="F43" i="4"/>
  <c r="F17" i="5" s="1"/>
  <c r="G43" i="4"/>
  <c r="G17" i="5" s="1"/>
  <c r="H43" i="4"/>
  <c r="H17" i="5" s="1"/>
  <c r="J43" i="4"/>
  <c r="J17" i="5" s="1"/>
  <c r="L43" i="4"/>
  <c r="L17" i="5" s="1"/>
  <c r="N43" i="4"/>
  <c r="N17" i="5" s="1"/>
  <c r="O43" i="4"/>
  <c r="O17" i="5" s="1"/>
  <c r="P43" i="4"/>
  <c r="P17" i="5" s="1"/>
  <c r="R43" i="4"/>
  <c r="R17" i="5" s="1"/>
  <c r="T43" i="4"/>
  <c r="T17" i="5" s="1"/>
  <c r="V43" i="4"/>
  <c r="V17" i="5" s="1"/>
  <c r="W43" i="4"/>
  <c r="W17" i="5" s="1"/>
  <c r="X43" i="4"/>
  <c r="X17" i="5" s="1"/>
  <c r="Z43" i="4"/>
  <c r="Z17" i="5" s="1"/>
  <c r="AB43" i="4"/>
  <c r="AB17" i="5" s="1"/>
  <c r="AD43" i="4"/>
  <c r="AD17" i="5" s="1"/>
  <c r="AE43" i="4"/>
  <c r="AE17" i="5" s="1"/>
  <c r="AF43" i="4"/>
  <c r="AF17" i="5" s="1"/>
  <c r="B43" i="4"/>
  <c r="B17" i="5" s="1"/>
  <c r="C43" i="4"/>
  <c r="C17" i="5" s="1"/>
  <c r="E43" i="4"/>
  <c r="E17" i="5" s="1"/>
  <c r="I43" i="4"/>
  <c r="I17" i="5" s="1"/>
  <c r="K43" i="4"/>
  <c r="K17" i="5" s="1"/>
  <c r="M43" i="4"/>
  <c r="M17" i="5" s="1"/>
  <c r="Q43" i="4"/>
  <c r="Q17" i="5" s="1"/>
  <c r="S43" i="4"/>
  <c r="S17" i="5" s="1"/>
  <c r="U43" i="4"/>
  <c r="U17" i="5" s="1"/>
  <c r="Y43" i="4"/>
  <c r="Y17" i="5" s="1"/>
  <c r="AA43" i="4"/>
  <c r="AA17" i="5" s="1"/>
  <c r="AC43" i="4"/>
  <c r="AC17" i="5" s="1"/>
  <c r="AG43" i="4"/>
  <c r="AG17" i="5" s="1"/>
  <c r="C53" i="4"/>
  <c r="V53" i="4"/>
  <c r="C28" i="4"/>
  <c r="K30" i="4"/>
  <c r="L30" i="4"/>
  <c r="M30" i="4"/>
  <c r="R30" i="4"/>
  <c r="AA30" i="4"/>
  <c r="AB30" i="4"/>
  <c r="AC30" i="4"/>
  <c r="B53" i="4"/>
  <c r="B28" i="4"/>
  <c r="C5" i="4"/>
  <c r="C3" i="4"/>
  <c r="B3" i="4"/>
  <c r="B13" i="9"/>
  <c r="C54" i="4" s="1"/>
  <c r="B14" i="9"/>
  <c r="U62" i="4" s="1"/>
  <c r="B15" i="9"/>
  <c r="AE39" i="4" s="1"/>
  <c r="B16" i="9"/>
  <c r="K46" i="4" s="1"/>
  <c r="B12" i="9"/>
  <c r="X52" i="7"/>
  <c r="E53" i="4" s="1"/>
  <c r="Y52" i="7"/>
  <c r="F53" i="4" s="1"/>
  <c r="Z52" i="7"/>
  <c r="G53" i="4" s="1"/>
  <c r="AA52" i="7"/>
  <c r="H53" i="4" s="1"/>
  <c r="AB52" i="7"/>
  <c r="I53" i="4" s="1"/>
  <c r="AC52" i="7"/>
  <c r="J53" i="4" s="1"/>
  <c r="AD52" i="7"/>
  <c r="K53" i="4" s="1"/>
  <c r="AE52" i="7"/>
  <c r="L53" i="4" s="1"/>
  <c r="AF52" i="7"/>
  <c r="M53" i="4" s="1"/>
  <c r="AG52" i="7"/>
  <c r="N53" i="4" s="1"/>
  <c r="AH52" i="7"/>
  <c r="O53" i="4" s="1"/>
  <c r="AI52" i="7"/>
  <c r="P53" i="4" s="1"/>
  <c r="AJ52" i="7"/>
  <c r="Q53" i="4" s="1"/>
  <c r="AK52" i="7"/>
  <c r="R53" i="4" s="1"/>
  <c r="AL52" i="7"/>
  <c r="S53" i="4" s="1"/>
  <c r="AM52" i="7"/>
  <c r="T53" i="4" s="1"/>
  <c r="AN52" i="7"/>
  <c r="U53" i="4" s="1"/>
  <c r="AO52" i="7"/>
  <c r="AP52" i="7"/>
  <c r="W53" i="4" s="1"/>
  <c r="AQ52" i="7"/>
  <c r="X53" i="4" s="1"/>
  <c r="AR52" i="7"/>
  <c r="Y53" i="4" s="1"/>
  <c r="AS52" i="7"/>
  <c r="Z53" i="4" s="1"/>
  <c r="AT52" i="7"/>
  <c r="AA53" i="4" s="1"/>
  <c r="AU52" i="7"/>
  <c r="AB53" i="4" s="1"/>
  <c r="AV52" i="7"/>
  <c r="AC53" i="4" s="1"/>
  <c r="AW52" i="7"/>
  <c r="AD53" i="4" s="1"/>
  <c r="AX52" i="7"/>
  <c r="AE53" i="4" s="1"/>
  <c r="AY52" i="7"/>
  <c r="AF53" i="4" s="1"/>
  <c r="AZ52" i="7"/>
  <c r="AG53" i="4" s="1"/>
  <c r="X53" i="7"/>
  <c r="E54" i="4" s="1"/>
  <c r="Y53" i="7"/>
  <c r="F54" i="4" s="1"/>
  <c r="Z53" i="7"/>
  <c r="AA53" i="7"/>
  <c r="H54" i="4" s="1"/>
  <c r="AB53" i="7"/>
  <c r="I54" i="4" s="1"/>
  <c r="AC53" i="7"/>
  <c r="J54" i="4" s="1"/>
  <c r="AD53" i="7"/>
  <c r="K54" i="4" s="1"/>
  <c r="AE53" i="7"/>
  <c r="L54" i="4" s="1"/>
  <c r="AF53" i="7"/>
  <c r="M54" i="4" s="1"/>
  <c r="AG53" i="7"/>
  <c r="N54" i="4" s="1"/>
  <c r="AH53" i="7"/>
  <c r="O54" i="4" s="1"/>
  <c r="AI53" i="7"/>
  <c r="P54" i="4" s="1"/>
  <c r="AJ53" i="7"/>
  <c r="Q54" i="4" s="1"/>
  <c r="AK53" i="7"/>
  <c r="R54" i="4" s="1"/>
  <c r="AL53" i="7"/>
  <c r="S54" i="4" s="1"/>
  <c r="AM53" i="7"/>
  <c r="T54" i="4" s="1"/>
  <c r="AN53" i="7"/>
  <c r="U54" i="4" s="1"/>
  <c r="AO53" i="7"/>
  <c r="V54" i="4" s="1"/>
  <c r="AP53" i="7"/>
  <c r="AQ53" i="7"/>
  <c r="X54" i="4" s="1"/>
  <c r="AR53" i="7"/>
  <c r="Y54" i="4" s="1"/>
  <c r="AS53" i="7"/>
  <c r="Z54" i="4" s="1"/>
  <c r="AT53" i="7"/>
  <c r="AA54" i="4" s="1"/>
  <c r="AU53" i="7"/>
  <c r="AB54" i="4" s="1"/>
  <c r="AV53" i="7"/>
  <c r="AC54" i="4" s="1"/>
  <c r="AW53" i="7"/>
  <c r="AD54" i="4" s="1"/>
  <c r="AX53" i="7"/>
  <c r="AE54" i="4" s="1"/>
  <c r="AY53" i="7"/>
  <c r="AF54" i="4" s="1"/>
  <c r="AZ53" i="7"/>
  <c r="AG54" i="4" s="1"/>
  <c r="X54" i="7"/>
  <c r="E55" i="4" s="1"/>
  <c r="Y54" i="7"/>
  <c r="F55" i="4" s="1"/>
  <c r="Z54" i="7"/>
  <c r="G55" i="4" s="1"/>
  <c r="AA54" i="7"/>
  <c r="H55" i="4" s="1"/>
  <c r="AB54" i="7"/>
  <c r="I55" i="4" s="1"/>
  <c r="AC54" i="7"/>
  <c r="J55" i="4" s="1"/>
  <c r="AD54" i="7"/>
  <c r="K55" i="4" s="1"/>
  <c r="AE54" i="7"/>
  <c r="L55" i="4" s="1"/>
  <c r="AF54" i="7"/>
  <c r="M55" i="4" s="1"/>
  <c r="AG54" i="7"/>
  <c r="N55" i="4" s="1"/>
  <c r="AH54" i="7"/>
  <c r="O55" i="4" s="1"/>
  <c r="AI54" i="7"/>
  <c r="P55" i="4" s="1"/>
  <c r="AJ54" i="7"/>
  <c r="Q55" i="4" s="1"/>
  <c r="AK54" i="7"/>
  <c r="R55" i="4" s="1"/>
  <c r="AL54" i="7"/>
  <c r="S55" i="4" s="1"/>
  <c r="AM54" i="7"/>
  <c r="T55" i="4" s="1"/>
  <c r="AN54" i="7"/>
  <c r="U55" i="4" s="1"/>
  <c r="AO54" i="7"/>
  <c r="V55" i="4" s="1"/>
  <c r="AP54" i="7"/>
  <c r="W55" i="4" s="1"/>
  <c r="AQ54" i="7"/>
  <c r="X55" i="4" s="1"/>
  <c r="AR54" i="7"/>
  <c r="Y55" i="4" s="1"/>
  <c r="AS54" i="7"/>
  <c r="Z55" i="4" s="1"/>
  <c r="AT54" i="7"/>
  <c r="AA55" i="4" s="1"/>
  <c r="AU54" i="7"/>
  <c r="AB55" i="4" s="1"/>
  <c r="AV54" i="7"/>
  <c r="AC55" i="4" s="1"/>
  <c r="AW54" i="7"/>
  <c r="AD55" i="4" s="1"/>
  <c r="AX54" i="7"/>
  <c r="AE55" i="4" s="1"/>
  <c r="AY54" i="7"/>
  <c r="AF55" i="4" s="1"/>
  <c r="AZ54" i="7"/>
  <c r="AG55" i="4" s="1"/>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X60" i="7"/>
  <c r="E61" i="4" s="1"/>
  <c r="Y60" i="7"/>
  <c r="F61" i="4" s="1"/>
  <c r="Z60" i="7"/>
  <c r="G61" i="4" s="1"/>
  <c r="AA60" i="7"/>
  <c r="H61" i="4" s="1"/>
  <c r="AB60" i="7"/>
  <c r="I61" i="4" s="1"/>
  <c r="AC60" i="7"/>
  <c r="J61" i="4" s="1"/>
  <c r="AD60" i="7"/>
  <c r="K61" i="4" s="1"/>
  <c r="AE60" i="7"/>
  <c r="L61" i="4" s="1"/>
  <c r="AF60" i="7"/>
  <c r="M61" i="4" s="1"/>
  <c r="AG60" i="7"/>
  <c r="N61" i="4" s="1"/>
  <c r="AH60" i="7"/>
  <c r="O61" i="4" s="1"/>
  <c r="AI60" i="7"/>
  <c r="P61" i="4" s="1"/>
  <c r="AJ60" i="7"/>
  <c r="Q61" i="4" s="1"/>
  <c r="AK60" i="7"/>
  <c r="R61" i="4" s="1"/>
  <c r="AL60" i="7"/>
  <c r="S61" i="4" s="1"/>
  <c r="AM60" i="7"/>
  <c r="T61" i="4" s="1"/>
  <c r="AN60" i="7"/>
  <c r="U61" i="4" s="1"/>
  <c r="AO60" i="7"/>
  <c r="V61" i="4" s="1"/>
  <c r="AP60" i="7"/>
  <c r="W61" i="4" s="1"/>
  <c r="AQ60" i="7"/>
  <c r="X61" i="4" s="1"/>
  <c r="AR60" i="7"/>
  <c r="Y61" i="4" s="1"/>
  <c r="AS60" i="7"/>
  <c r="Z61" i="4" s="1"/>
  <c r="AT60" i="7"/>
  <c r="AA61" i="4" s="1"/>
  <c r="AU60" i="7"/>
  <c r="AB61" i="4" s="1"/>
  <c r="AV60" i="7"/>
  <c r="AC61" i="4" s="1"/>
  <c r="AW60" i="7"/>
  <c r="AD61" i="4" s="1"/>
  <c r="AX60" i="7"/>
  <c r="AE61" i="4" s="1"/>
  <c r="AY60" i="7"/>
  <c r="AF61" i="4" s="1"/>
  <c r="AZ60" i="7"/>
  <c r="AG61" i="4" s="1"/>
  <c r="X61" i="7"/>
  <c r="E62" i="4" s="1"/>
  <c r="Y61" i="7"/>
  <c r="F62" i="4" s="1"/>
  <c r="Z61" i="7"/>
  <c r="G62" i="4" s="1"/>
  <c r="AA61" i="7"/>
  <c r="H62" i="4" s="1"/>
  <c r="AB61" i="7"/>
  <c r="I62" i="4" s="1"/>
  <c r="AC61" i="7"/>
  <c r="J62" i="4" s="1"/>
  <c r="AD61" i="7"/>
  <c r="K62" i="4" s="1"/>
  <c r="AE61" i="7"/>
  <c r="L62" i="4" s="1"/>
  <c r="AF61" i="7"/>
  <c r="M62" i="4" s="1"/>
  <c r="AG61" i="7"/>
  <c r="N62" i="4" s="1"/>
  <c r="AH61" i="7"/>
  <c r="O62" i="4" s="1"/>
  <c r="AI61" i="7"/>
  <c r="P62" i="4" s="1"/>
  <c r="X62" i="7"/>
  <c r="Y62" i="7"/>
  <c r="Z62" i="7"/>
  <c r="AA62" i="7"/>
  <c r="AB62" i="7"/>
  <c r="AC62" i="7"/>
  <c r="AD62" i="7"/>
  <c r="AE62" i="7"/>
  <c r="AF62" i="7"/>
  <c r="AG62" i="7"/>
  <c r="AH62" i="7"/>
  <c r="AI62" i="7"/>
  <c r="AJ62" i="7"/>
  <c r="AK62" i="7"/>
  <c r="AL62" i="7"/>
  <c r="AM62" i="7"/>
  <c r="AN62" i="7"/>
  <c r="AO62" i="7"/>
  <c r="AP62" i="7"/>
  <c r="AQ62" i="7"/>
  <c r="AR62" i="7"/>
  <c r="AS62" i="7"/>
  <c r="AT62" i="7"/>
  <c r="AU62" i="7"/>
  <c r="AV62" i="7"/>
  <c r="AW62" i="7"/>
  <c r="AX62" i="7"/>
  <c r="AY62" i="7"/>
  <c r="AZ62" i="7"/>
  <c r="X63" i="7"/>
  <c r="E64" i="4" s="1"/>
  <c r="Y63" i="7"/>
  <c r="F64" i="4" s="1"/>
  <c r="Z63" i="7"/>
  <c r="G64" i="4" s="1"/>
  <c r="AA63" i="7"/>
  <c r="H64" i="4" s="1"/>
  <c r="AB63" i="7"/>
  <c r="I64" i="4" s="1"/>
  <c r="AC63" i="7"/>
  <c r="J64" i="4" s="1"/>
  <c r="AD63" i="7"/>
  <c r="K64" i="4" s="1"/>
  <c r="AE63" i="7"/>
  <c r="L64" i="4" s="1"/>
  <c r="AF63" i="7"/>
  <c r="M64" i="4" s="1"/>
  <c r="AG63" i="7"/>
  <c r="N64" i="4" s="1"/>
  <c r="AH63" i="7"/>
  <c r="O64" i="4" s="1"/>
  <c r="AI63" i="7"/>
  <c r="P64" i="4" s="1"/>
  <c r="AJ63" i="7"/>
  <c r="Q64" i="4" s="1"/>
  <c r="AK63" i="7"/>
  <c r="R64" i="4" s="1"/>
  <c r="AL63" i="7"/>
  <c r="S64" i="4" s="1"/>
  <c r="AM63" i="7"/>
  <c r="T64" i="4" s="1"/>
  <c r="AN63" i="7"/>
  <c r="U64" i="4" s="1"/>
  <c r="AO63" i="7"/>
  <c r="V64" i="4" s="1"/>
  <c r="AP63" i="7"/>
  <c r="W64" i="4" s="1"/>
  <c r="AQ63" i="7"/>
  <c r="X64" i="4" s="1"/>
  <c r="AR63" i="7"/>
  <c r="Y64" i="4" s="1"/>
  <c r="AS63" i="7"/>
  <c r="Z64" i="4" s="1"/>
  <c r="AT63" i="7"/>
  <c r="AA64" i="4" s="1"/>
  <c r="AU63" i="7"/>
  <c r="AB64" i="4" s="1"/>
  <c r="AV63" i="7"/>
  <c r="AC64" i="4" s="1"/>
  <c r="AW63" i="7"/>
  <c r="AD64" i="4" s="1"/>
  <c r="AX63" i="7"/>
  <c r="AE64" i="4" s="1"/>
  <c r="AY63" i="7"/>
  <c r="AF64" i="4" s="1"/>
  <c r="AZ63" i="7"/>
  <c r="AG64" i="4" s="1"/>
  <c r="X64" i="7"/>
  <c r="E65" i="4" s="1"/>
  <c r="Y64" i="7"/>
  <c r="F65" i="4" s="1"/>
  <c r="Z64" i="7"/>
  <c r="G65" i="4" s="1"/>
  <c r="AA64" i="7"/>
  <c r="H65" i="4" s="1"/>
  <c r="AB64" i="7"/>
  <c r="I65" i="4" s="1"/>
  <c r="AC64" i="7"/>
  <c r="J65" i="4" s="1"/>
  <c r="AD64" i="7"/>
  <c r="K65" i="4" s="1"/>
  <c r="AE64" i="7"/>
  <c r="L65" i="4" s="1"/>
  <c r="AF64" i="7"/>
  <c r="M65" i="4" s="1"/>
  <c r="AG64" i="7"/>
  <c r="N65" i="4" s="1"/>
  <c r="AH64" i="7"/>
  <c r="O65" i="4" s="1"/>
  <c r="AI64" i="7"/>
  <c r="P65" i="4" s="1"/>
  <c r="AJ64" i="7"/>
  <c r="Q65" i="4" s="1"/>
  <c r="AK64" i="7"/>
  <c r="R65" i="4" s="1"/>
  <c r="AL64" i="7"/>
  <c r="S65" i="4" s="1"/>
  <c r="AM64" i="7"/>
  <c r="T65" i="4" s="1"/>
  <c r="AN64" i="7"/>
  <c r="U65" i="4" s="1"/>
  <c r="AO64" i="7"/>
  <c r="V65" i="4" s="1"/>
  <c r="AP64" i="7"/>
  <c r="W65" i="4" s="1"/>
  <c r="AQ64" i="7"/>
  <c r="X65" i="4" s="1"/>
  <c r="AR64" i="7"/>
  <c r="Y65" i="4" s="1"/>
  <c r="AS64" i="7"/>
  <c r="Z65" i="4" s="1"/>
  <c r="AT64" i="7"/>
  <c r="AA65" i="4" s="1"/>
  <c r="AU64" i="7"/>
  <c r="AB65" i="4" s="1"/>
  <c r="AV64" i="7"/>
  <c r="AC65" i="4" s="1"/>
  <c r="AW64" i="7"/>
  <c r="AD65" i="4" s="1"/>
  <c r="AX64" i="7"/>
  <c r="AE65" i="4" s="1"/>
  <c r="AY64" i="7"/>
  <c r="AF65" i="4" s="1"/>
  <c r="AZ64" i="7"/>
  <c r="AG65" i="4" s="1"/>
  <c r="X65" i="7"/>
  <c r="Y65" i="7"/>
  <c r="Z65" i="7"/>
  <c r="AA65" i="7"/>
  <c r="AB65" i="7"/>
  <c r="AC65" i="7"/>
  <c r="AD65" i="7"/>
  <c r="AE65" i="7"/>
  <c r="AF65" i="7"/>
  <c r="AG65" i="7"/>
  <c r="AH65" i="7"/>
  <c r="AI65" i="7"/>
  <c r="AJ65" i="7"/>
  <c r="AK65" i="7"/>
  <c r="AL65" i="7"/>
  <c r="AM65" i="7"/>
  <c r="AN65" i="7"/>
  <c r="AO65" i="7"/>
  <c r="AP65" i="7"/>
  <c r="AQ65" i="7"/>
  <c r="AR65" i="7"/>
  <c r="AS65" i="7"/>
  <c r="AT65" i="7"/>
  <c r="AU65" i="7"/>
  <c r="AV65" i="7"/>
  <c r="AW65" i="7"/>
  <c r="AX65" i="7"/>
  <c r="AY65" i="7"/>
  <c r="AZ65" i="7"/>
  <c r="X66" i="7"/>
  <c r="Y66" i="7"/>
  <c r="Z66" i="7"/>
  <c r="AA66" i="7"/>
  <c r="AB66" i="7"/>
  <c r="AC66" i="7"/>
  <c r="AD66" i="7"/>
  <c r="AE66" i="7"/>
  <c r="AF66" i="7"/>
  <c r="AG66" i="7"/>
  <c r="AH66" i="7"/>
  <c r="AI66" i="7"/>
  <c r="AJ66" i="7"/>
  <c r="AK66" i="7"/>
  <c r="AL66" i="7"/>
  <c r="AM66" i="7"/>
  <c r="AN66" i="7"/>
  <c r="AO66" i="7"/>
  <c r="AP66" i="7"/>
  <c r="AQ66" i="7"/>
  <c r="AR66" i="7"/>
  <c r="AS66" i="7"/>
  <c r="AT66" i="7"/>
  <c r="AU66" i="7"/>
  <c r="AV66" i="7"/>
  <c r="AW66" i="7"/>
  <c r="AX66" i="7"/>
  <c r="AY66" i="7"/>
  <c r="AZ66" i="7"/>
  <c r="X67" i="7"/>
  <c r="Y67" i="7"/>
  <c r="Z67" i="7"/>
  <c r="AA67" i="7"/>
  <c r="AB67" i="7"/>
  <c r="AC67" i="7"/>
  <c r="AD67" i="7"/>
  <c r="AE67" i="7"/>
  <c r="AF67" i="7"/>
  <c r="AG67" i="7"/>
  <c r="AH67" i="7"/>
  <c r="AI67" i="7"/>
  <c r="AJ67" i="7"/>
  <c r="AK67" i="7"/>
  <c r="AL67" i="7"/>
  <c r="AM67" i="7"/>
  <c r="AN67" i="7"/>
  <c r="AO67" i="7"/>
  <c r="AP67" i="7"/>
  <c r="AQ67" i="7"/>
  <c r="AR67" i="7"/>
  <c r="AS67" i="7"/>
  <c r="AT67" i="7"/>
  <c r="AU67" i="7"/>
  <c r="AV67" i="7"/>
  <c r="AW67" i="7"/>
  <c r="AX67" i="7"/>
  <c r="AY67" i="7"/>
  <c r="AZ67" i="7"/>
  <c r="X68" i="7"/>
  <c r="E69" i="4" s="1"/>
  <c r="Y68" i="7"/>
  <c r="F69" i="4" s="1"/>
  <c r="Z68" i="7"/>
  <c r="G69" i="4" s="1"/>
  <c r="AA68" i="7"/>
  <c r="H69" i="4" s="1"/>
  <c r="AB68" i="7"/>
  <c r="I69" i="4" s="1"/>
  <c r="AC68" i="7"/>
  <c r="J69" i="4" s="1"/>
  <c r="AD68" i="7"/>
  <c r="K69" i="4" s="1"/>
  <c r="AE68" i="7"/>
  <c r="L69" i="4" s="1"/>
  <c r="AF68" i="7"/>
  <c r="M69" i="4" s="1"/>
  <c r="AG68" i="7"/>
  <c r="N69" i="4" s="1"/>
  <c r="AH68" i="7"/>
  <c r="O69" i="4" s="1"/>
  <c r="AI68" i="7"/>
  <c r="P69" i="4" s="1"/>
  <c r="AJ68" i="7"/>
  <c r="Q69" i="4" s="1"/>
  <c r="AK68" i="7"/>
  <c r="R69" i="4" s="1"/>
  <c r="AL68" i="7"/>
  <c r="S69" i="4" s="1"/>
  <c r="AM68" i="7"/>
  <c r="T69" i="4" s="1"/>
  <c r="AN68" i="7"/>
  <c r="U69" i="4" s="1"/>
  <c r="AO68" i="7"/>
  <c r="V69" i="4" s="1"/>
  <c r="AP68" i="7"/>
  <c r="W69" i="4" s="1"/>
  <c r="AQ68" i="7"/>
  <c r="X69" i="4" s="1"/>
  <c r="AR68" i="7"/>
  <c r="Y69" i="4" s="1"/>
  <c r="AS68" i="7"/>
  <c r="Z69" i="4" s="1"/>
  <c r="AT68" i="7"/>
  <c r="AA69" i="4" s="1"/>
  <c r="AU68" i="7"/>
  <c r="AB69" i="4" s="1"/>
  <c r="AV68" i="7"/>
  <c r="AC69" i="4" s="1"/>
  <c r="AW68" i="7"/>
  <c r="AD69" i="4" s="1"/>
  <c r="AX68" i="7"/>
  <c r="AE69" i="4" s="1"/>
  <c r="AY68" i="7"/>
  <c r="AF69" i="4" s="1"/>
  <c r="AZ68" i="7"/>
  <c r="AG69" i="4" s="1"/>
  <c r="X69" i="7"/>
  <c r="E70" i="4" s="1"/>
  <c r="X70" i="7"/>
  <c r="E71" i="4" s="1"/>
  <c r="Y70" i="7"/>
  <c r="F71" i="4" s="1"/>
  <c r="Z70" i="7"/>
  <c r="G71" i="4" s="1"/>
  <c r="AA70" i="7"/>
  <c r="H71" i="4" s="1"/>
  <c r="AB70" i="7"/>
  <c r="I71" i="4" s="1"/>
  <c r="AC70" i="7"/>
  <c r="J71" i="4" s="1"/>
  <c r="AD70" i="7"/>
  <c r="K71" i="4" s="1"/>
  <c r="AE70" i="7"/>
  <c r="L71" i="4" s="1"/>
  <c r="AF70" i="7"/>
  <c r="M71" i="4" s="1"/>
  <c r="AG70" i="7"/>
  <c r="N71" i="4" s="1"/>
  <c r="AH70" i="7"/>
  <c r="O71" i="4" s="1"/>
  <c r="AI70" i="7"/>
  <c r="P71" i="4" s="1"/>
  <c r="AJ70" i="7"/>
  <c r="Q71" i="4" s="1"/>
  <c r="AK70" i="7"/>
  <c r="R71" i="4" s="1"/>
  <c r="AL70" i="7"/>
  <c r="S71" i="4" s="1"/>
  <c r="AM70" i="7"/>
  <c r="T71" i="4" s="1"/>
  <c r="AN70" i="7"/>
  <c r="U71" i="4" s="1"/>
  <c r="AO70" i="7"/>
  <c r="V71" i="4" s="1"/>
  <c r="AP70" i="7"/>
  <c r="W71" i="4" s="1"/>
  <c r="AQ70" i="7"/>
  <c r="X71" i="4" s="1"/>
  <c r="AR70" i="7"/>
  <c r="Y71" i="4" s="1"/>
  <c r="AS70" i="7"/>
  <c r="Z71" i="4" s="1"/>
  <c r="AT70" i="7"/>
  <c r="AA71" i="4" s="1"/>
  <c r="AU70" i="7"/>
  <c r="AB71" i="4" s="1"/>
  <c r="AV70" i="7"/>
  <c r="AC71" i="4" s="1"/>
  <c r="AW70" i="7"/>
  <c r="AD71" i="4" s="1"/>
  <c r="AX70" i="7"/>
  <c r="AE71" i="4" s="1"/>
  <c r="AY70" i="7"/>
  <c r="AF71" i="4" s="1"/>
  <c r="AZ70" i="7"/>
  <c r="AG71" i="4" s="1"/>
  <c r="X71" i="7"/>
  <c r="Y71" i="7"/>
  <c r="Z71" i="7"/>
  <c r="AA71" i="7"/>
  <c r="AB71" i="7"/>
  <c r="AC71" i="7"/>
  <c r="AD71" i="7"/>
  <c r="AE71" i="7"/>
  <c r="AF71" i="7"/>
  <c r="AG71" i="7"/>
  <c r="AH71" i="7"/>
  <c r="AI71" i="7"/>
  <c r="AJ71" i="7"/>
  <c r="AK71" i="7"/>
  <c r="AL71" i="7"/>
  <c r="AM71" i="7"/>
  <c r="AN71" i="7"/>
  <c r="AO71" i="7"/>
  <c r="AP71" i="7"/>
  <c r="AQ71" i="7"/>
  <c r="AR71" i="7"/>
  <c r="AS71" i="7"/>
  <c r="AT71" i="7"/>
  <c r="AU71" i="7"/>
  <c r="AV71" i="7"/>
  <c r="AW71" i="7"/>
  <c r="AX71" i="7"/>
  <c r="AY71" i="7"/>
  <c r="AZ71" i="7"/>
  <c r="X72" i="7"/>
  <c r="Y72" i="7"/>
  <c r="Z72" i="7"/>
  <c r="AA72" i="7"/>
  <c r="AB72" i="7"/>
  <c r="AC72" i="7"/>
  <c r="AD72" i="7"/>
  <c r="AE72" i="7"/>
  <c r="AF72" i="7"/>
  <c r="AG72" i="7"/>
  <c r="AH72" i="7"/>
  <c r="AI72" i="7"/>
  <c r="AJ72" i="7"/>
  <c r="AK72" i="7"/>
  <c r="AL72" i="7"/>
  <c r="AM72" i="7"/>
  <c r="AN72" i="7"/>
  <c r="AO72" i="7"/>
  <c r="AP72" i="7"/>
  <c r="AQ72" i="7"/>
  <c r="AR72" i="7"/>
  <c r="AS72" i="7"/>
  <c r="AT72" i="7"/>
  <c r="AU72" i="7"/>
  <c r="AV72" i="7"/>
  <c r="AW72" i="7"/>
  <c r="AX72" i="7"/>
  <c r="AY72" i="7"/>
  <c r="AZ72" i="7"/>
  <c r="W72" i="7"/>
  <c r="W71" i="7"/>
  <c r="W70" i="7"/>
  <c r="D71" i="4" s="1"/>
  <c r="W69" i="7"/>
  <c r="D70" i="4" s="1"/>
  <c r="W68" i="7"/>
  <c r="D69" i="4" s="1"/>
  <c r="W67" i="7"/>
  <c r="W66" i="7"/>
  <c r="W65" i="7"/>
  <c r="W64" i="7"/>
  <c r="D65" i="4" s="1"/>
  <c r="W63" i="7"/>
  <c r="D64" i="4" s="1"/>
  <c r="W62" i="7"/>
  <c r="W61" i="7"/>
  <c r="D62" i="4" s="1"/>
  <c r="W60" i="7"/>
  <c r="D61" i="4" s="1"/>
  <c r="W59" i="7"/>
  <c r="W58" i="7"/>
  <c r="W57" i="7"/>
  <c r="W56" i="7"/>
  <c r="W55" i="7"/>
  <c r="W54" i="7"/>
  <c r="D55" i="4" s="1"/>
  <c r="W53" i="7"/>
  <c r="D54" i="4" s="1"/>
  <c r="W52" i="7"/>
  <c r="D53" i="4" s="1"/>
  <c r="X27" i="7"/>
  <c r="E28" i="4" s="1"/>
  <c r="Y27" i="7"/>
  <c r="F28" i="4" s="1"/>
  <c r="Z27" i="7"/>
  <c r="G28" i="4" s="1"/>
  <c r="AA27" i="7"/>
  <c r="H28" i="4" s="1"/>
  <c r="AB27" i="7"/>
  <c r="I28" i="4" s="1"/>
  <c r="AC27" i="7"/>
  <c r="J28" i="4" s="1"/>
  <c r="AD27" i="7"/>
  <c r="K28" i="4" s="1"/>
  <c r="AE27" i="7"/>
  <c r="L28" i="4" s="1"/>
  <c r="AF27" i="7"/>
  <c r="M28" i="4" s="1"/>
  <c r="AG27" i="7"/>
  <c r="N28" i="4" s="1"/>
  <c r="AH27" i="7"/>
  <c r="O28" i="4" s="1"/>
  <c r="AI27" i="7"/>
  <c r="P28" i="4" s="1"/>
  <c r="AJ27" i="7"/>
  <c r="Q28" i="4" s="1"/>
  <c r="AK27" i="7"/>
  <c r="R28" i="4" s="1"/>
  <c r="AL27" i="7"/>
  <c r="S28" i="4" s="1"/>
  <c r="AM27" i="7"/>
  <c r="T28" i="4" s="1"/>
  <c r="AN27" i="7"/>
  <c r="U28" i="4" s="1"/>
  <c r="AO27" i="7"/>
  <c r="V28" i="4" s="1"/>
  <c r="AP27" i="7"/>
  <c r="W28" i="4" s="1"/>
  <c r="AQ27" i="7"/>
  <c r="X28" i="4" s="1"/>
  <c r="AR27" i="7"/>
  <c r="Y28" i="4" s="1"/>
  <c r="AS27" i="7"/>
  <c r="Z28" i="4" s="1"/>
  <c r="AT27" i="7"/>
  <c r="AA28" i="4" s="1"/>
  <c r="AU27" i="7"/>
  <c r="AB28" i="4" s="1"/>
  <c r="AV27" i="7"/>
  <c r="AC28" i="4" s="1"/>
  <c r="AW27" i="7"/>
  <c r="AD28" i="4" s="1"/>
  <c r="AX27" i="7"/>
  <c r="AE28" i="4" s="1"/>
  <c r="AY27" i="7"/>
  <c r="AF28" i="4" s="1"/>
  <c r="AZ27" i="7"/>
  <c r="AG28" i="4" s="1"/>
  <c r="X28" i="7"/>
  <c r="E29" i="4" s="1"/>
  <c r="Y28" i="7"/>
  <c r="F29" i="4" s="1"/>
  <c r="Z28" i="7"/>
  <c r="G29" i="4" s="1"/>
  <c r="AA28" i="7"/>
  <c r="H29" i="4" s="1"/>
  <c r="AB28" i="7"/>
  <c r="I29" i="4" s="1"/>
  <c r="AC28" i="7"/>
  <c r="J29" i="4" s="1"/>
  <c r="AD28" i="7"/>
  <c r="K29" i="4" s="1"/>
  <c r="AE28" i="7"/>
  <c r="L29" i="4" s="1"/>
  <c r="AF28" i="7"/>
  <c r="M29" i="4" s="1"/>
  <c r="AG28" i="7"/>
  <c r="N29" i="4" s="1"/>
  <c r="AH28" i="7"/>
  <c r="O29" i="4" s="1"/>
  <c r="AI28" i="7"/>
  <c r="P29" i="4" s="1"/>
  <c r="AJ28" i="7"/>
  <c r="Q29" i="4" s="1"/>
  <c r="AK28" i="7"/>
  <c r="R29" i="4" s="1"/>
  <c r="AL28" i="7"/>
  <c r="S29" i="4" s="1"/>
  <c r="AM28" i="7"/>
  <c r="T29" i="4" s="1"/>
  <c r="AN28" i="7"/>
  <c r="U29" i="4" s="1"/>
  <c r="AO28" i="7"/>
  <c r="V29" i="4" s="1"/>
  <c r="AP28" i="7"/>
  <c r="W29" i="4" s="1"/>
  <c r="AQ28" i="7"/>
  <c r="X29" i="4" s="1"/>
  <c r="AR28" i="7"/>
  <c r="Y29" i="4" s="1"/>
  <c r="AS28" i="7"/>
  <c r="Z29" i="4" s="1"/>
  <c r="AT28" i="7"/>
  <c r="AA29" i="4" s="1"/>
  <c r="AU28" i="7"/>
  <c r="AB29" i="4" s="1"/>
  <c r="AV28" i="7"/>
  <c r="AC29" i="4" s="1"/>
  <c r="AW28" i="7"/>
  <c r="AD29" i="4" s="1"/>
  <c r="AX28" i="7"/>
  <c r="AE29" i="4" s="1"/>
  <c r="AY28" i="7"/>
  <c r="AF29" i="4" s="1"/>
  <c r="AZ28" i="7"/>
  <c r="AG29" i="4" s="1"/>
  <c r="X30" i="7"/>
  <c r="Y30" i="7"/>
  <c r="Z30" i="7"/>
  <c r="AA30" i="7"/>
  <c r="AB30" i="7"/>
  <c r="AC30" i="7"/>
  <c r="AD30" i="7"/>
  <c r="AE30" i="7"/>
  <c r="AF30" i="7"/>
  <c r="AG30" i="7"/>
  <c r="AH30" i="7"/>
  <c r="AI30" i="7"/>
  <c r="AJ30" i="7"/>
  <c r="AK30" i="7"/>
  <c r="AL30" i="7"/>
  <c r="AM30" i="7"/>
  <c r="AN30" i="7"/>
  <c r="AO30" i="7"/>
  <c r="AP30" i="7"/>
  <c r="AQ30" i="7"/>
  <c r="AR30" i="7"/>
  <c r="AS30" i="7"/>
  <c r="AT30" i="7"/>
  <c r="AU30" i="7"/>
  <c r="AV30" i="7"/>
  <c r="AW30" i="7"/>
  <c r="AX30" i="7"/>
  <c r="AY30" i="7"/>
  <c r="AZ30" i="7"/>
  <c r="X31" i="7"/>
  <c r="Y31" i="7"/>
  <c r="Z31" i="7"/>
  <c r="AA31" i="7"/>
  <c r="AB31" i="7"/>
  <c r="AC31" i="7"/>
  <c r="AD31" i="7"/>
  <c r="AE31" i="7"/>
  <c r="AF31" i="7"/>
  <c r="AG31" i="7"/>
  <c r="AH31" i="7"/>
  <c r="AI31" i="7"/>
  <c r="AJ31" i="7"/>
  <c r="AK31" i="7"/>
  <c r="AL31" i="7"/>
  <c r="AM31" i="7"/>
  <c r="AN31" i="7"/>
  <c r="AO31" i="7"/>
  <c r="AP31" i="7"/>
  <c r="AQ31" i="7"/>
  <c r="AR31" i="7"/>
  <c r="AS31" i="7"/>
  <c r="AT31" i="7"/>
  <c r="AU31" i="7"/>
  <c r="AV31" i="7"/>
  <c r="AW31" i="7"/>
  <c r="AX31" i="7"/>
  <c r="AY31" i="7"/>
  <c r="AZ31" i="7"/>
  <c r="X32" i="7"/>
  <c r="Y32" i="7"/>
  <c r="Z32" i="7"/>
  <c r="AA32" i="7"/>
  <c r="AB32" i="7"/>
  <c r="AC32" i="7"/>
  <c r="AD32" i="7"/>
  <c r="AE32" i="7"/>
  <c r="AF32" i="7"/>
  <c r="AG32" i="7"/>
  <c r="AH32" i="7"/>
  <c r="AI32" i="7"/>
  <c r="AJ32" i="7"/>
  <c r="AK32" i="7"/>
  <c r="AL32" i="7"/>
  <c r="AM32" i="7"/>
  <c r="AN32" i="7"/>
  <c r="AO32" i="7"/>
  <c r="AP32" i="7"/>
  <c r="AQ32" i="7"/>
  <c r="AR32" i="7"/>
  <c r="AS32" i="7"/>
  <c r="AT32" i="7"/>
  <c r="AU32" i="7"/>
  <c r="AV32" i="7"/>
  <c r="AW32" i="7"/>
  <c r="AX32" i="7"/>
  <c r="AY32" i="7"/>
  <c r="AZ32" i="7"/>
  <c r="X33" i="7"/>
  <c r="Y33" i="7"/>
  <c r="Z33" i="7"/>
  <c r="AA33" i="7"/>
  <c r="AB33" i="7"/>
  <c r="AC33" i="7"/>
  <c r="AD33" i="7"/>
  <c r="AE33" i="7"/>
  <c r="AF33" i="7"/>
  <c r="AG33" i="7"/>
  <c r="AH33" i="7"/>
  <c r="AI33" i="7"/>
  <c r="AJ33" i="7"/>
  <c r="AK33" i="7"/>
  <c r="AL33" i="7"/>
  <c r="AM33" i="7"/>
  <c r="AN33" i="7"/>
  <c r="AO33" i="7"/>
  <c r="AP33" i="7"/>
  <c r="AQ33" i="7"/>
  <c r="AR33" i="7"/>
  <c r="AS33" i="7"/>
  <c r="AT33" i="7"/>
  <c r="AU33" i="7"/>
  <c r="AV33" i="7"/>
  <c r="AW33" i="7"/>
  <c r="AX33" i="7"/>
  <c r="AY33" i="7"/>
  <c r="AZ33"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X35" i="7"/>
  <c r="E36" i="4" s="1"/>
  <c r="Y35" i="7"/>
  <c r="F36" i="4" s="1"/>
  <c r="Z35" i="7"/>
  <c r="G36" i="4" s="1"/>
  <c r="AA35" i="7"/>
  <c r="H36" i="4" s="1"/>
  <c r="AB35" i="7"/>
  <c r="I36" i="4" s="1"/>
  <c r="AC35" i="7"/>
  <c r="J36" i="4" s="1"/>
  <c r="AD35" i="7"/>
  <c r="K36" i="4" s="1"/>
  <c r="AE35" i="7"/>
  <c r="L36" i="4" s="1"/>
  <c r="AF35" i="7"/>
  <c r="M36" i="4" s="1"/>
  <c r="AG35" i="7"/>
  <c r="N36" i="4" s="1"/>
  <c r="AH35" i="7"/>
  <c r="O36" i="4" s="1"/>
  <c r="AI35" i="7"/>
  <c r="P36" i="4" s="1"/>
  <c r="AJ35" i="7"/>
  <c r="Q36" i="4" s="1"/>
  <c r="AK35" i="7"/>
  <c r="R36" i="4" s="1"/>
  <c r="AL35" i="7"/>
  <c r="S36" i="4" s="1"/>
  <c r="AM35" i="7"/>
  <c r="T36" i="4" s="1"/>
  <c r="AN35" i="7"/>
  <c r="U36" i="4" s="1"/>
  <c r="AO35" i="7"/>
  <c r="V36" i="4" s="1"/>
  <c r="AP35" i="7"/>
  <c r="W36" i="4" s="1"/>
  <c r="AQ35" i="7"/>
  <c r="X36" i="4" s="1"/>
  <c r="AR35" i="7"/>
  <c r="Y36" i="4" s="1"/>
  <c r="AS35" i="7"/>
  <c r="Z36" i="4" s="1"/>
  <c r="AT35" i="7"/>
  <c r="AA36" i="4" s="1"/>
  <c r="AU35" i="7"/>
  <c r="AB36" i="4" s="1"/>
  <c r="AV35" i="7"/>
  <c r="AC36" i="4" s="1"/>
  <c r="AW35" i="7"/>
  <c r="AD36" i="4" s="1"/>
  <c r="AX35" i="7"/>
  <c r="AE36" i="4" s="1"/>
  <c r="AY35" i="7"/>
  <c r="AF36" i="4" s="1"/>
  <c r="AZ35" i="7"/>
  <c r="AG36" i="4" s="1"/>
  <c r="X36" i="7"/>
  <c r="E37" i="4" s="1"/>
  <c r="Y36" i="7"/>
  <c r="F37" i="4" s="1"/>
  <c r="Z36" i="7"/>
  <c r="G37" i="4" s="1"/>
  <c r="AA36" i="7"/>
  <c r="H37" i="4" s="1"/>
  <c r="AB36" i="7"/>
  <c r="I37" i="4" s="1"/>
  <c r="AC36" i="7"/>
  <c r="J37" i="4" s="1"/>
  <c r="AD36" i="7"/>
  <c r="K37" i="4" s="1"/>
  <c r="AE36" i="7"/>
  <c r="L37" i="4" s="1"/>
  <c r="AF36" i="7"/>
  <c r="M37" i="4" s="1"/>
  <c r="AG36" i="7"/>
  <c r="N37" i="4" s="1"/>
  <c r="AH36" i="7"/>
  <c r="O37" i="4" s="1"/>
  <c r="AI36" i="7"/>
  <c r="P37" i="4" s="1"/>
  <c r="AJ36" i="7"/>
  <c r="Q37" i="4" s="1"/>
  <c r="AK36" i="7"/>
  <c r="R37" i="4" s="1"/>
  <c r="AL36" i="7"/>
  <c r="S37" i="4" s="1"/>
  <c r="AM36" i="7"/>
  <c r="T37" i="4" s="1"/>
  <c r="AN36" i="7"/>
  <c r="U37" i="4" s="1"/>
  <c r="AO36" i="7"/>
  <c r="V37" i="4" s="1"/>
  <c r="AP36" i="7"/>
  <c r="W37" i="4" s="1"/>
  <c r="AQ36" i="7"/>
  <c r="X37" i="4" s="1"/>
  <c r="AR36" i="7"/>
  <c r="Y37" i="4" s="1"/>
  <c r="AS36" i="7"/>
  <c r="Z37" i="4" s="1"/>
  <c r="AT36" i="7"/>
  <c r="AA37" i="4" s="1"/>
  <c r="AU36" i="7"/>
  <c r="AB37" i="4" s="1"/>
  <c r="AV36" i="7"/>
  <c r="AC37" i="4" s="1"/>
  <c r="AW36" i="7"/>
  <c r="AD37" i="4" s="1"/>
  <c r="AX36" i="7"/>
  <c r="AE37" i="4" s="1"/>
  <c r="AY36" i="7"/>
  <c r="AF37" i="4" s="1"/>
  <c r="AZ36" i="7"/>
  <c r="AG37" i="4" s="1"/>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X38" i="7"/>
  <c r="E39" i="4" s="1"/>
  <c r="Y38" i="7"/>
  <c r="F39" i="4" s="1"/>
  <c r="Z38" i="7"/>
  <c r="G39" i="4" s="1"/>
  <c r="AA38" i="7"/>
  <c r="H39" i="4" s="1"/>
  <c r="AB38" i="7"/>
  <c r="I39" i="4" s="1"/>
  <c r="AC38" i="7"/>
  <c r="J39" i="4" s="1"/>
  <c r="AD38" i="7"/>
  <c r="K39" i="4" s="1"/>
  <c r="AE38" i="7"/>
  <c r="L39" i="4" s="1"/>
  <c r="AF38" i="7"/>
  <c r="M39" i="4" s="1"/>
  <c r="AG38" i="7"/>
  <c r="N39" i="4" s="1"/>
  <c r="AH38" i="7"/>
  <c r="O39" i="4" s="1"/>
  <c r="AI38" i="7"/>
  <c r="P39" i="4" s="1"/>
  <c r="AJ38" i="7"/>
  <c r="Q39" i="4" s="1"/>
  <c r="AK38" i="7"/>
  <c r="R39" i="4" s="1"/>
  <c r="AL38" i="7"/>
  <c r="S39" i="4" s="1"/>
  <c r="AM38" i="7"/>
  <c r="T39" i="4" s="1"/>
  <c r="AN38" i="7"/>
  <c r="U39" i="4" s="1"/>
  <c r="AO38" i="7"/>
  <c r="V39" i="4" s="1"/>
  <c r="AP38" i="7"/>
  <c r="W39" i="4" s="1"/>
  <c r="AQ38" i="7"/>
  <c r="X39" i="4" s="1"/>
  <c r="X39" i="7"/>
  <c r="E40" i="4" s="1"/>
  <c r="Y39" i="7"/>
  <c r="F40" i="4" s="1"/>
  <c r="Z39" i="7"/>
  <c r="G40" i="4" s="1"/>
  <c r="AA39" i="7"/>
  <c r="H40" i="4" s="1"/>
  <c r="AB39" i="7"/>
  <c r="I40" i="4" s="1"/>
  <c r="AC39" i="7"/>
  <c r="J40" i="4" s="1"/>
  <c r="AD39" i="7"/>
  <c r="K40" i="4" s="1"/>
  <c r="AE39" i="7"/>
  <c r="L40" i="4" s="1"/>
  <c r="AF39" i="7"/>
  <c r="M40" i="4" s="1"/>
  <c r="AG39" i="7"/>
  <c r="N40" i="4" s="1"/>
  <c r="AH39" i="7"/>
  <c r="O40" i="4" s="1"/>
  <c r="AI39" i="7"/>
  <c r="P40" i="4" s="1"/>
  <c r="AJ39" i="7"/>
  <c r="Q40" i="4" s="1"/>
  <c r="AK39" i="7"/>
  <c r="R40" i="4" s="1"/>
  <c r="AL39" i="7"/>
  <c r="S40" i="4" s="1"/>
  <c r="AM39" i="7"/>
  <c r="T40" i="4" s="1"/>
  <c r="AN39" i="7"/>
  <c r="U40" i="4" s="1"/>
  <c r="AO39" i="7"/>
  <c r="V40" i="4" s="1"/>
  <c r="AP39" i="7"/>
  <c r="W40" i="4" s="1"/>
  <c r="AQ39" i="7"/>
  <c r="X40" i="4" s="1"/>
  <c r="AR39" i="7"/>
  <c r="Y40" i="4" s="1"/>
  <c r="AS39" i="7"/>
  <c r="Z40" i="4" s="1"/>
  <c r="AT39" i="7"/>
  <c r="AA40" i="4" s="1"/>
  <c r="AU39" i="7"/>
  <c r="AB40" i="4" s="1"/>
  <c r="AV39" i="7"/>
  <c r="AC40" i="4" s="1"/>
  <c r="AW39" i="7"/>
  <c r="AD40" i="4" s="1"/>
  <c r="AX39" i="7"/>
  <c r="AE40" i="4" s="1"/>
  <c r="AY39" i="7"/>
  <c r="AF40" i="4" s="1"/>
  <c r="AZ39" i="7"/>
  <c r="AG40" i="4" s="1"/>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X43" i="7"/>
  <c r="E44" i="4" s="1"/>
  <c r="Y43" i="7"/>
  <c r="F44" i="4" s="1"/>
  <c r="Z43" i="7"/>
  <c r="G44" i="4" s="1"/>
  <c r="AA43" i="7"/>
  <c r="H44" i="4" s="1"/>
  <c r="X44" i="7"/>
  <c r="E45" i="4" s="1"/>
  <c r="Y44" i="7"/>
  <c r="F45" i="4" s="1"/>
  <c r="Z44" i="7"/>
  <c r="G45" i="4" s="1"/>
  <c r="AA44" i="7"/>
  <c r="H45" i="4" s="1"/>
  <c r="AB44" i="7"/>
  <c r="I45" i="4" s="1"/>
  <c r="AC44" i="7"/>
  <c r="J45" i="4" s="1"/>
  <c r="AD44" i="7"/>
  <c r="K45" i="4" s="1"/>
  <c r="AE44" i="7"/>
  <c r="L45" i="4" s="1"/>
  <c r="AF44" i="7"/>
  <c r="M45" i="4" s="1"/>
  <c r="AG44" i="7"/>
  <c r="N45" i="4" s="1"/>
  <c r="AH44" i="7"/>
  <c r="O45" i="4" s="1"/>
  <c r="AI44" i="7"/>
  <c r="P45" i="4" s="1"/>
  <c r="AJ44" i="7"/>
  <c r="Q45" i="4" s="1"/>
  <c r="AK44" i="7"/>
  <c r="R45" i="4" s="1"/>
  <c r="AL44" i="7"/>
  <c r="S45" i="4" s="1"/>
  <c r="AM44" i="7"/>
  <c r="T45" i="4" s="1"/>
  <c r="AN44" i="7"/>
  <c r="U45" i="4" s="1"/>
  <c r="AO44" i="7"/>
  <c r="V45" i="4" s="1"/>
  <c r="AP44" i="7"/>
  <c r="W45" i="4" s="1"/>
  <c r="AQ44" i="7"/>
  <c r="X45" i="4" s="1"/>
  <c r="AR44" i="7"/>
  <c r="Y45" i="4" s="1"/>
  <c r="AS44" i="7"/>
  <c r="Z45" i="4" s="1"/>
  <c r="AT44" i="7"/>
  <c r="AA45" i="4" s="1"/>
  <c r="AU44" i="7"/>
  <c r="AB45" i="4" s="1"/>
  <c r="AV44" i="7"/>
  <c r="AC45" i="4" s="1"/>
  <c r="AW44" i="7"/>
  <c r="AD45" i="4" s="1"/>
  <c r="AX44" i="7"/>
  <c r="AE45" i="4" s="1"/>
  <c r="AY44" i="7"/>
  <c r="AF45" i="4" s="1"/>
  <c r="AZ44" i="7"/>
  <c r="AG45" i="4" s="1"/>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W47" i="7"/>
  <c r="W46" i="7"/>
  <c r="W44" i="7"/>
  <c r="D45" i="4" s="1"/>
  <c r="W43" i="7"/>
  <c r="D44" i="4" s="1"/>
  <c r="W41" i="7"/>
  <c r="W40" i="7"/>
  <c r="W39" i="7"/>
  <c r="D40" i="4" s="1"/>
  <c r="W38" i="7"/>
  <c r="D39" i="4" s="1"/>
  <c r="W37" i="7"/>
  <c r="W36" i="7"/>
  <c r="D37" i="4" s="1"/>
  <c r="W35" i="7"/>
  <c r="D36" i="4" s="1"/>
  <c r="W34" i="7"/>
  <c r="W33" i="7"/>
  <c r="W32" i="7"/>
  <c r="W31" i="7"/>
  <c r="W30" i="7"/>
  <c r="W28" i="7"/>
  <c r="D29" i="4" s="1"/>
  <c r="W27" i="7"/>
  <c r="D28" i="4" s="1"/>
  <c r="X2" i="7"/>
  <c r="E3" i="4" s="1"/>
  <c r="Y2" i="7"/>
  <c r="F3" i="4" s="1"/>
  <c r="Z2" i="7"/>
  <c r="G3" i="4" s="1"/>
  <c r="AA2" i="7"/>
  <c r="H3" i="4" s="1"/>
  <c r="AB2" i="7"/>
  <c r="I3" i="4" s="1"/>
  <c r="AC2" i="7"/>
  <c r="J3" i="4" s="1"/>
  <c r="AD2" i="7"/>
  <c r="K3" i="4" s="1"/>
  <c r="AE2" i="7"/>
  <c r="L3" i="4" s="1"/>
  <c r="AF2" i="7"/>
  <c r="M3" i="4" s="1"/>
  <c r="AG2" i="7"/>
  <c r="N3" i="4" s="1"/>
  <c r="AH2" i="7"/>
  <c r="O3" i="4" s="1"/>
  <c r="AI2" i="7"/>
  <c r="P3" i="4" s="1"/>
  <c r="AJ2" i="7"/>
  <c r="Q3" i="4" s="1"/>
  <c r="AK2" i="7"/>
  <c r="R3" i="4" s="1"/>
  <c r="AL2" i="7"/>
  <c r="S3" i="4" s="1"/>
  <c r="AM2" i="7"/>
  <c r="T3" i="4" s="1"/>
  <c r="AN2" i="7"/>
  <c r="U3" i="4" s="1"/>
  <c r="AO2" i="7"/>
  <c r="V3" i="4" s="1"/>
  <c r="AP2" i="7"/>
  <c r="W3" i="4" s="1"/>
  <c r="AQ2" i="7"/>
  <c r="X3" i="4" s="1"/>
  <c r="AR2" i="7"/>
  <c r="Y3" i="4" s="1"/>
  <c r="AS2" i="7"/>
  <c r="Z3" i="4" s="1"/>
  <c r="AT2" i="7"/>
  <c r="AA3" i="4" s="1"/>
  <c r="AU2" i="7"/>
  <c r="AB3" i="4" s="1"/>
  <c r="AV2" i="7"/>
  <c r="AC3" i="4" s="1"/>
  <c r="AW2" i="7"/>
  <c r="AD3" i="4" s="1"/>
  <c r="AX2" i="7"/>
  <c r="AE3" i="4" s="1"/>
  <c r="AY2" i="7"/>
  <c r="AF3" i="4" s="1"/>
  <c r="AZ2" i="7"/>
  <c r="AG3" i="4" s="1"/>
  <c r="X3" i="7"/>
  <c r="E4" i="4" s="1"/>
  <c r="Y3" i="7"/>
  <c r="F4" i="4" s="1"/>
  <c r="Z3" i="7"/>
  <c r="G4" i="4" s="1"/>
  <c r="AA3" i="7"/>
  <c r="H4" i="4" s="1"/>
  <c r="AB3" i="7"/>
  <c r="I4" i="4" s="1"/>
  <c r="AC3" i="7"/>
  <c r="J4" i="4" s="1"/>
  <c r="AD3" i="7"/>
  <c r="K4" i="4" s="1"/>
  <c r="AE3" i="7"/>
  <c r="L4" i="4" s="1"/>
  <c r="AF3" i="7"/>
  <c r="M4" i="4" s="1"/>
  <c r="AG3" i="7"/>
  <c r="N4" i="4" s="1"/>
  <c r="AH3" i="7"/>
  <c r="O4" i="4" s="1"/>
  <c r="AI3" i="7"/>
  <c r="P4" i="4" s="1"/>
  <c r="AJ3" i="7"/>
  <c r="Q4" i="4" s="1"/>
  <c r="AK3" i="7"/>
  <c r="R4" i="4" s="1"/>
  <c r="AL3" i="7"/>
  <c r="S4" i="4" s="1"/>
  <c r="AM3" i="7"/>
  <c r="T4" i="4" s="1"/>
  <c r="AN3" i="7"/>
  <c r="U4" i="4" s="1"/>
  <c r="AO3" i="7"/>
  <c r="V4" i="4" s="1"/>
  <c r="AP3" i="7"/>
  <c r="W4" i="4" s="1"/>
  <c r="AQ3" i="7"/>
  <c r="X4" i="4" s="1"/>
  <c r="AR3" i="7"/>
  <c r="Y4" i="4" s="1"/>
  <c r="AS3" i="7"/>
  <c r="Z4" i="4" s="1"/>
  <c r="AT3" i="7"/>
  <c r="AA4" i="4" s="1"/>
  <c r="AU3" i="7"/>
  <c r="AB4" i="4" s="1"/>
  <c r="AV3" i="7"/>
  <c r="AC4" i="4" s="1"/>
  <c r="AW3" i="7"/>
  <c r="AD4" i="4" s="1"/>
  <c r="AX3" i="7"/>
  <c r="AE4" i="4" s="1"/>
  <c r="AY3" i="7"/>
  <c r="AF4" i="4" s="1"/>
  <c r="AZ3" i="7"/>
  <c r="AG4" i="4" s="1"/>
  <c r="X4" i="7"/>
  <c r="E5" i="4" s="1"/>
  <c r="Y4" i="7"/>
  <c r="F5" i="4" s="1"/>
  <c r="Z4" i="7"/>
  <c r="G5" i="4" s="1"/>
  <c r="AA4" i="7"/>
  <c r="H5" i="4" s="1"/>
  <c r="AB4" i="7"/>
  <c r="I5" i="4" s="1"/>
  <c r="AC4" i="7"/>
  <c r="J5" i="4" s="1"/>
  <c r="AD4" i="7"/>
  <c r="K5" i="4" s="1"/>
  <c r="AE4" i="7"/>
  <c r="L5" i="4" s="1"/>
  <c r="AF4" i="7"/>
  <c r="M5" i="4" s="1"/>
  <c r="AG4" i="7"/>
  <c r="N5" i="4" s="1"/>
  <c r="AH4" i="7"/>
  <c r="O5" i="4" s="1"/>
  <c r="AI4" i="7"/>
  <c r="P5" i="4" s="1"/>
  <c r="AJ4" i="7"/>
  <c r="Q5" i="4" s="1"/>
  <c r="AK4" i="7"/>
  <c r="R5" i="4" s="1"/>
  <c r="AL4" i="7"/>
  <c r="S5" i="4" s="1"/>
  <c r="AM4" i="7"/>
  <c r="T5" i="4" s="1"/>
  <c r="AN4" i="7"/>
  <c r="U5" i="4" s="1"/>
  <c r="AO4" i="7"/>
  <c r="V5" i="4" s="1"/>
  <c r="AP4" i="7"/>
  <c r="W5" i="4" s="1"/>
  <c r="AQ4" i="7"/>
  <c r="X5" i="4" s="1"/>
  <c r="AR4" i="7"/>
  <c r="Y5" i="4" s="1"/>
  <c r="AS4" i="7"/>
  <c r="Z5" i="4" s="1"/>
  <c r="AT4" i="7"/>
  <c r="AA5" i="4" s="1"/>
  <c r="AU4" i="7"/>
  <c r="AB5" i="4" s="1"/>
  <c r="AV4" i="7"/>
  <c r="AC5" i="4" s="1"/>
  <c r="AW4" i="7"/>
  <c r="AD5" i="4" s="1"/>
  <c r="AX4" i="7"/>
  <c r="AE5" i="4" s="1"/>
  <c r="AY4" i="7"/>
  <c r="AF5" i="4" s="1"/>
  <c r="AZ4" i="7"/>
  <c r="AG5" i="4" s="1"/>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X10" i="7"/>
  <c r="E11" i="4" s="1"/>
  <c r="Y10" i="7"/>
  <c r="F11" i="4" s="1"/>
  <c r="Z10" i="7"/>
  <c r="G11" i="4" s="1"/>
  <c r="AA10" i="7"/>
  <c r="H11" i="4" s="1"/>
  <c r="AB10" i="7"/>
  <c r="I11" i="4" s="1"/>
  <c r="AC10" i="7"/>
  <c r="J11" i="4" s="1"/>
  <c r="AD10" i="7"/>
  <c r="K11" i="4" s="1"/>
  <c r="AE10" i="7"/>
  <c r="L11" i="4" s="1"/>
  <c r="AF10" i="7"/>
  <c r="M11" i="4" s="1"/>
  <c r="AG10" i="7"/>
  <c r="N11" i="4" s="1"/>
  <c r="AH10" i="7"/>
  <c r="O11" i="4" s="1"/>
  <c r="AI10" i="7"/>
  <c r="P11" i="4" s="1"/>
  <c r="AJ10" i="7"/>
  <c r="Q11" i="4" s="1"/>
  <c r="AK10" i="7"/>
  <c r="R11" i="4" s="1"/>
  <c r="AL10" i="7"/>
  <c r="S11" i="4" s="1"/>
  <c r="AM10" i="7"/>
  <c r="T11" i="4" s="1"/>
  <c r="AN10" i="7"/>
  <c r="U11" i="4" s="1"/>
  <c r="AO10" i="7"/>
  <c r="V11" i="4" s="1"/>
  <c r="AP10" i="7"/>
  <c r="W11" i="4" s="1"/>
  <c r="AQ10" i="7"/>
  <c r="X11" i="4" s="1"/>
  <c r="AR10" i="7"/>
  <c r="Y11" i="4" s="1"/>
  <c r="AS10" i="7"/>
  <c r="Z11" i="4" s="1"/>
  <c r="AT10" i="7"/>
  <c r="AA11" i="4" s="1"/>
  <c r="AU10" i="7"/>
  <c r="AB11" i="4" s="1"/>
  <c r="AV10" i="7"/>
  <c r="AC11" i="4" s="1"/>
  <c r="AW10" i="7"/>
  <c r="AD11" i="4" s="1"/>
  <c r="AX10" i="7"/>
  <c r="AE11" i="4" s="1"/>
  <c r="AY10" i="7"/>
  <c r="AF11" i="4" s="1"/>
  <c r="AZ10" i="7"/>
  <c r="AG11" i="4" s="1"/>
  <c r="X11" i="7"/>
  <c r="E12" i="4" s="1"/>
  <c r="Y11" i="7"/>
  <c r="F12" i="4" s="1"/>
  <c r="Z11" i="7"/>
  <c r="G12" i="4" s="1"/>
  <c r="AA11" i="7"/>
  <c r="H12" i="4" s="1"/>
  <c r="AB11" i="7"/>
  <c r="I12" i="4" s="1"/>
  <c r="AC11" i="7"/>
  <c r="J12" i="4" s="1"/>
  <c r="AD11" i="7"/>
  <c r="K12" i="4" s="1"/>
  <c r="AE11" i="7"/>
  <c r="L12" i="4" s="1"/>
  <c r="AF11" i="7"/>
  <c r="M12" i="4" s="1"/>
  <c r="AG11" i="7"/>
  <c r="N12" i="4" s="1"/>
  <c r="AH11" i="7"/>
  <c r="O12" i="4" s="1"/>
  <c r="AI11" i="7"/>
  <c r="P12" i="4" s="1"/>
  <c r="AJ11" i="7"/>
  <c r="Q12" i="4" s="1"/>
  <c r="AK11" i="7"/>
  <c r="R12" i="4" s="1"/>
  <c r="AL11" i="7"/>
  <c r="S12" i="4" s="1"/>
  <c r="AM11" i="7"/>
  <c r="T12" i="4" s="1"/>
  <c r="AN11" i="7"/>
  <c r="U12" i="4" s="1"/>
  <c r="AO11" i="7"/>
  <c r="V12" i="4" s="1"/>
  <c r="AP11" i="7"/>
  <c r="W12" i="4" s="1"/>
  <c r="AQ11" i="7"/>
  <c r="X12" i="4" s="1"/>
  <c r="AR11" i="7"/>
  <c r="Y12" i="4" s="1"/>
  <c r="AS11" i="7"/>
  <c r="Z12" i="4" s="1"/>
  <c r="AT11" i="7"/>
  <c r="AA12" i="4" s="1"/>
  <c r="AU11" i="7"/>
  <c r="AB12" i="4" s="1"/>
  <c r="AV11" i="7"/>
  <c r="AC12" i="4" s="1"/>
  <c r="AW11" i="7"/>
  <c r="AD12" i="4" s="1"/>
  <c r="AX11" i="7"/>
  <c r="AE12" i="4" s="1"/>
  <c r="AY11" i="7"/>
  <c r="AF12" i="4" s="1"/>
  <c r="AZ11" i="7"/>
  <c r="AG12" i="4" s="1"/>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X13" i="7"/>
  <c r="E14" i="4" s="1"/>
  <c r="Y13" i="7"/>
  <c r="F14" i="4" s="1"/>
  <c r="Z13" i="7"/>
  <c r="G14" i="4" s="1"/>
  <c r="AA13" i="7"/>
  <c r="H14" i="4" s="1"/>
  <c r="AB13" i="7"/>
  <c r="I14" i="4" s="1"/>
  <c r="AC13" i="7"/>
  <c r="J14" i="4" s="1"/>
  <c r="AD13" i="7"/>
  <c r="K14" i="4" s="1"/>
  <c r="AE13" i="7"/>
  <c r="L14" i="4" s="1"/>
  <c r="AF13" i="7"/>
  <c r="M14" i="4" s="1"/>
  <c r="AG13" i="7"/>
  <c r="N14" i="4" s="1"/>
  <c r="AH13" i="7"/>
  <c r="O14" i="4" s="1"/>
  <c r="AI13" i="7"/>
  <c r="P14" i="4" s="1"/>
  <c r="AJ13" i="7"/>
  <c r="Q14" i="4" s="1"/>
  <c r="AK13" i="7"/>
  <c r="R14" i="4" s="1"/>
  <c r="AL13" i="7"/>
  <c r="S14" i="4" s="1"/>
  <c r="AM13" i="7"/>
  <c r="T14" i="4" s="1"/>
  <c r="AN13" i="7"/>
  <c r="U14" i="4" s="1"/>
  <c r="AO13" i="7"/>
  <c r="V14" i="4" s="1"/>
  <c r="AP13" i="7"/>
  <c r="W14" i="4" s="1"/>
  <c r="AQ13" i="7"/>
  <c r="X14" i="4" s="1"/>
  <c r="AR13" i="7"/>
  <c r="Y14" i="4" s="1"/>
  <c r="AS13" i="7"/>
  <c r="Z14" i="4" s="1"/>
  <c r="AT13" i="7"/>
  <c r="AA14" i="4" s="1"/>
  <c r="AU13" i="7"/>
  <c r="AB14" i="4" s="1"/>
  <c r="AV13" i="7"/>
  <c r="AC14" i="4" s="1"/>
  <c r="AW13" i="7"/>
  <c r="AD14" i="4" s="1"/>
  <c r="AX13" i="7"/>
  <c r="AE14" i="4" s="1"/>
  <c r="AY13" i="7"/>
  <c r="AF14" i="4" s="1"/>
  <c r="AZ13" i="7"/>
  <c r="AG14" i="4" s="1"/>
  <c r="X14" i="7"/>
  <c r="E15" i="4" s="1"/>
  <c r="Y14" i="7"/>
  <c r="F15" i="4" s="1"/>
  <c r="Z14" i="7"/>
  <c r="G15" i="4" s="1"/>
  <c r="AA14" i="7"/>
  <c r="H15" i="4" s="1"/>
  <c r="AB14" i="7"/>
  <c r="I15" i="4" s="1"/>
  <c r="AC14" i="7"/>
  <c r="J15" i="4" s="1"/>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X17" i="7"/>
  <c r="Y17" i="7"/>
  <c r="Z17" i="7"/>
  <c r="AA17" i="7"/>
  <c r="AB17" i="7"/>
  <c r="AC17" i="7"/>
  <c r="AD17" i="7"/>
  <c r="AE17" i="7"/>
  <c r="AF17" i="7"/>
  <c r="AG17" i="7"/>
  <c r="AH17" i="7"/>
  <c r="AI17" i="7"/>
  <c r="AJ17" i="7"/>
  <c r="AK17" i="7"/>
  <c r="AL17" i="7"/>
  <c r="AM17" i="7"/>
  <c r="AN17" i="7"/>
  <c r="AO17" i="7"/>
  <c r="AP17" i="7"/>
  <c r="AQ17" i="7"/>
  <c r="AR17" i="7"/>
  <c r="AS17" i="7"/>
  <c r="AT17" i="7"/>
  <c r="AU17" i="7"/>
  <c r="AV17" i="7"/>
  <c r="AW17" i="7"/>
  <c r="AX17" i="7"/>
  <c r="AY17" i="7"/>
  <c r="AZ17" i="7"/>
  <c r="X18" i="7"/>
  <c r="E19" i="4" s="1"/>
  <c r="Y18" i="7"/>
  <c r="F19" i="4" s="1"/>
  <c r="Z18" i="7"/>
  <c r="G19" i="4" s="1"/>
  <c r="AA18" i="7"/>
  <c r="H19" i="4" s="1"/>
  <c r="AB18" i="7"/>
  <c r="I19" i="4" s="1"/>
  <c r="AC18" i="7"/>
  <c r="J19" i="4" s="1"/>
  <c r="AD18" i="7"/>
  <c r="K19" i="4" s="1"/>
  <c r="AE18" i="7"/>
  <c r="L19" i="4" s="1"/>
  <c r="AF18" i="7"/>
  <c r="M19" i="4" s="1"/>
  <c r="AG18" i="7"/>
  <c r="N19" i="4" s="1"/>
  <c r="AH18" i="7"/>
  <c r="O19" i="4" s="1"/>
  <c r="AI18" i="7"/>
  <c r="P19" i="4" s="1"/>
  <c r="AJ18" i="7"/>
  <c r="Q19" i="4" s="1"/>
  <c r="AK18" i="7"/>
  <c r="R19" i="4" s="1"/>
  <c r="AL18" i="7"/>
  <c r="S19" i="4" s="1"/>
  <c r="AM18" i="7"/>
  <c r="T19" i="4" s="1"/>
  <c r="AN18" i="7"/>
  <c r="U19" i="4" s="1"/>
  <c r="AO18" i="7"/>
  <c r="V19" i="4" s="1"/>
  <c r="AP18" i="7"/>
  <c r="W19" i="4" s="1"/>
  <c r="AQ18" i="7"/>
  <c r="X19" i="4" s="1"/>
  <c r="X19" i="7"/>
  <c r="E20" i="4" s="1"/>
  <c r="Y19" i="7"/>
  <c r="F20" i="4" s="1"/>
  <c r="Z19" i="7"/>
  <c r="G20" i="4" s="1"/>
  <c r="AA19" i="7"/>
  <c r="H20" i="4" s="1"/>
  <c r="X20" i="7"/>
  <c r="E21" i="4" s="1"/>
  <c r="Y20" i="7"/>
  <c r="F21" i="4" s="1"/>
  <c r="Z20" i="7"/>
  <c r="G21" i="4" s="1"/>
  <c r="AA20" i="7"/>
  <c r="H21" i="4" s="1"/>
  <c r="AB20" i="7"/>
  <c r="I21" i="4" s="1"/>
  <c r="AC20" i="7"/>
  <c r="J21" i="4" s="1"/>
  <c r="AD20" i="7"/>
  <c r="K21" i="4" s="1"/>
  <c r="AE20" i="7"/>
  <c r="L21" i="4" s="1"/>
  <c r="AF20" i="7"/>
  <c r="M21" i="4" s="1"/>
  <c r="AG20" i="7"/>
  <c r="N21" i="4" s="1"/>
  <c r="AH20" i="7"/>
  <c r="O21" i="4" s="1"/>
  <c r="AI20" i="7"/>
  <c r="P21" i="4" s="1"/>
  <c r="AJ20" i="7"/>
  <c r="Q21" i="4" s="1"/>
  <c r="AK20" i="7"/>
  <c r="R21" i="4" s="1"/>
  <c r="AL20" i="7"/>
  <c r="S21" i="4" s="1"/>
  <c r="AM20" i="7"/>
  <c r="T21" i="4" s="1"/>
  <c r="AN20" i="7"/>
  <c r="U21" i="4" s="1"/>
  <c r="AO20" i="7"/>
  <c r="V21" i="4" s="1"/>
  <c r="AP20" i="7"/>
  <c r="W21" i="4" s="1"/>
  <c r="AQ20" i="7"/>
  <c r="X21" i="4" s="1"/>
  <c r="AR20" i="7"/>
  <c r="Y21" i="4" s="1"/>
  <c r="AS20" i="7"/>
  <c r="Z21" i="4" s="1"/>
  <c r="AT20" i="7"/>
  <c r="AA21" i="4" s="1"/>
  <c r="AU20" i="7"/>
  <c r="AB21" i="4" s="1"/>
  <c r="AV20" i="7"/>
  <c r="AC21" i="4" s="1"/>
  <c r="AW20" i="7"/>
  <c r="AD21" i="4" s="1"/>
  <c r="AX20" i="7"/>
  <c r="AE21" i="4" s="1"/>
  <c r="AY20" i="7"/>
  <c r="AF21" i="4" s="1"/>
  <c r="AZ20" i="7"/>
  <c r="AG21" i="4" s="1"/>
  <c r="X21" i="7"/>
  <c r="Y21" i="7"/>
  <c r="Z21" i="7"/>
  <c r="AA21" i="7"/>
  <c r="AB21" i="7"/>
  <c r="AC21" i="7"/>
  <c r="AD21" i="7"/>
  <c r="AE21" i="7"/>
  <c r="AF21" i="7"/>
  <c r="AG21" i="7"/>
  <c r="AH21" i="7"/>
  <c r="AI21" i="7"/>
  <c r="AJ21" i="7"/>
  <c r="AK21" i="7"/>
  <c r="AL21" i="7"/>
  <c r="AM21" i="7"/>
  <c r="AN21" i="7"/>
  <c r="AO21" i="7"/>
  <c r="AP21" i="7"/>
  <c r="AQ21" i="7"/>
  <c r="AR21" i="7"/>
  <c r="AS21" i="7"/>
  <c r="AT21" i="7"/>
  <c r="AU21" i="7"/>
  <c r="AV21" i="7"/>
  <c r="AW21" i="7"/>
  <c r="AX21" i="7"/>
  <c r="AY21" i="7"/>
  <c r="AZ21" i="7"/>
  <c r="X22" i="7"/>
  <c r="Y22" i="7"/>
  <c r="Z22" i="7"/>
  <c r="AA22" i="7"/>
  <c r="AB22" i="7"/>
  <c r="AC22" i="7"/>
  <c r="AD22" i="7"/>
  <c r="AE22" i="7"/>
  <c r="AF22" i="7"/>
  <c r="AG22" i="7"/>
  <c r="AH22" i="7"/>
  <c r="AI22" i="7"/>
  <c r="AJ22" i="7"/>
  <c r="AK22" i="7"/>
  <c r="AL22" i="7"/>
  <c r="AM22" i="7"/>
  <c r="AN22" i="7"/>
  <c r="AO22" i="7"/>
  <c r="AP22" i="7"/>
  <c r="AQ22" i="7"/>
  <c r="AR22" i="7"/>
  <c r="AS22" i="7"/>
  <c r="AT22" i="7"/>
  <c r="AU22" i="7"/>
  <c r="AV22" i="7"/>
  <c r="AW22" i="7"/>
  <c r="AX22" i="7"/>
  <c r="AY22" i="7"/>
  <c r="AZ22" i="7"/>
  <c r="W3" i="7"/>
  <c r="D4" i="4" s="1"/>
  <c r="W15" i="7"/>
  <c r="W6" i="7"/>
  <c r="W5" i="7"/>
  <c r="W4" i="7"/>
  <c r="D5" i="4" s="1"/>
  <c r="W2" i="7"/>
  <c r="D3" i="4" s="1"/>
  <c r="W22" i="7"/>
  <c r="W21" i="7"/>
  <c r="W20" i="7"/>
  <c r="D21" i="4" s="1"/>
  <c r="W19" i="7"/>
  <c r="D20" i="4" s="1"/>
  <c r="W18" i="7"/>
  <c r="D19" i="4" s="1"/>
  <c r="W17" i="7"/>
  <c r="W16" i="7"/>
  <c r="W13" i="7"/>
  <c r="D14" i="4" s="1"/>
  <c r="W14" i="7"/>
  <c r="D15" i="4" s="1"/>
  <c r="W12" i="7"/>
  <c r="W11" i="7"/>
  <c r="D12" i="4" s="1"/>
  <c r="W10" i="7"/>
  <c r="D11" i="4" s="1"/>
  <c r="W9" i="7"/>
  <c r="W8" i="7"/>
  <c r="W7" i="7"/>
  <c r="AA132" i="3"/>
  <c r="AB132" i="3" s="1"/>
  <c r="AA134" i="3"/>
  <c r="AB134" i="3" s="1"/>
  <c r="AA140" i="3"/>
  <c r="AB140" i="3" s="1"/>
  <c r="Z133" i="3"/>
  <c r="AA133" i="3" s="1"/>
  <c r="AB133" i="3" s="1"/>
  <c r="Z134" i="3"/>
  <c r="Z137" i="3"/>
  <c r="AA137" i="3" s="1"/>
  <c r="AB137" i="3" s="1"/>
  <c r="Z130" i="3"/>
  <c r="AA130" i="3" s="1"/>
  <c r="AB130" i="3" s="1"/>
  <c r="Y131" i="3"/>
  <c r="Z131" i="3" s="1"/>
  <c r="AA131" i="3" s="1"/>
  <c r="AB131" i="3" s="1"/>
  <c r="Y132" i="3"/>
  <c r="Z132" i="3" s="1"/>
  <c r="Y133" i="3"/>
  <c r="Y134" i="3"/>
  <c r="Y135" i="3"/>
  <c r="Z135" i="3" s="1"/>
  <c r="AA135" i="3" s="1"/>
  <c r="AB135" i="3" s="1"/>
  <c r="Y136" i="3"/>
  <c r="Z136" i="3" s="1"/>
  <c r="AA136" i="3" s="1"/>
  <c r="AB136" i="3" s="1"/>
  <c r="Y137" i="3"/>
  <c r="Y138" i="3"/>
  <c r="Z138" i="3" s="1"/>
  <c r="AA138" i="3" s="1"/>
  <c r="AB138" i="3" s="1"/>
  <c r="Y139" i="3"/>
  <c r="Z139" i="3" s="1"/>
  <c r="AA139" i="3" s="1"/>
  <c r="AB139" i="3" s="1"/>
  <c r="Y140" i="3"/>
  <c r="Z140" i="3" s="1"/>
  <c r="Y130" i="3"/>
  <c r="F126" i="3"/>
  <c r="F130" i="3"/>
  <c r="F134" i="3"/>
  <c r="D124" i="3"/>
  <c r="F124" i="3" s="1"/>
  <c r="E124" i="3"/>
  <c r="D125" i="3"/>
  <c r="F125" i="3" s="1"/>
  <c r="E125" i="3"/>
  <c r="D126" i="3"/>
  <c r="E126" i="3"/>
  <c r="D127" i="3"/>
  <c r="E127" i="3"/>
  <c r="D128" i="3"/>
  <c r="E128" i="3"/>
  <c r="F128" i="3" s="1"/>
  <c r="D129" i="3"/>
  <c r="F129" i="3" s="1"/>
  <c r="E129" i="3"/>
  <c r="D130" i="3"/>
  <c r="E130" i="3"/>
  <c r="D131" i="3"/>
  <c r="E131" i="3"/>
  <c r="F131" i="3" s="1"/>
  <c r="D132" i="3"/>
  <c r="F132" i="3" s="1"/>
  <c r="E132" i="3"/>
  <c r="D133" i="3"/>
  <c r="F133" i="3" s="1"/>
  <c r="E133" i="3"/>
  <c r="D134" i="3"/>
  <c r="E134" i="3"/>
  <c r="E123" i="3"/>
  <c r="D123" i="3"/>
  <c r="F123" i="3" s="1"/>
  <c r="N45" i="3"/>
  <c r="N46" i="3"/>
  <c r="N47" i="3"/>
  <c r="N48" i="3"/>
  <c r="N49" i="3"/>
  <c r="N50" i="3"/>
  <c r="N51" i="3"/>
  <c r="N52" i="3"/>
  <c r="N53" i="3"/>
  <c r="N54" i="3"/>
  <c r="N55" i="3"/>
  <c r="N44" i="3"/>
  <c r="M75" i="3"/>
  <c r="M76" i="3"/>
  <c r="M77" i="3"/>
  <c r="M78" i="3"/>
  <c r="M79" i="3"/>
  <c r="M80" i="3"/>
  <c r="M81" i="3"/>
  <c r="M82" i="3"/>
  <c r="M83" i="3"/>
  <c r="M84" i="3"/>
  <c r="M85" i="3"/>
  <c r="M74" i="3"/>
  <c r="AF77" i="3"/>
  <c r="AF78" i="3"/>
  <c r="AF79" i="3"/>
  <c r="AF80" i="3"/>
  <c r="AF81" i="3"/>
  <c r="AF82" i="3"/>
  <c r="AF83" i="3"/>
  <c r="AF84" i="3"/>
  <c r="AF85" i="3"/>
  <c r="AF86" i="3"/>
  <c r="AF76" i="3"/>
  <c r="AG47" i="3"/>
  <c r="AG48" i="3"/>
  <c r="AG49" i="3"/>
  <c r="AG50" i="3"/>
  <c r="AG51" i="3"/>
  <c r="AG52" i="3"/>
  <c r="AG53" i="3"/>
  <c r="AG54" i="3"/>
  <c r="AG55" i="3"/>
  <c r="AG56" i="3"/>
  <c r="AG46" i="3"/>
  <c r="AH92" i="3"/>
  <c r="AH93" i="3"/>
  <c r="AH94" i="3"/>
  <c r="AH95" i="3"/>
  <c r="AH96" i="3"/>
  <c r="AH97" i="3"/>
  <c r="AH98" i="3"/>
  <c r="AH99" i="3"/>
  <c r="AH100" i="3"/>
  <c r="AH101" i="3"/>
  <c r="AH91" i="3"/>
  <c r="AE77" i="3"/>
  <c r="AE78" i="3"/>
  <c r="AE79" i="3"/>
  <c r="AE80" i="3"/>
  <c r="AE81" i="3"/>
  <c r="AE82" i="3"/>
  <c r="AE83" i="3"/>
  <c r="AE84" i="3"/>
  <c r="AE85" i="3"/>
  <c r="AE86" i="3"/>
  <c r="AE76" i="3"/>
  <c r="L75" i="3"/>
  <c r="L76" i="3"/>
  <c r="L77" i="3"/>
  <c r="L78" i="3"/>
  <c r="L79" i="3"/>
  <c r="L80" i="3"/>
  <c r="L81" i="3"/>
  <c r="L82" i="3"/>
  <c r="L83" i="3"/>
  <c r="L84" i="3"/>
  <c r="L85" i="3"/>
  <c r="L74" i="3"/>
  <c r="AF47" i="3"/>
  <c r="AF48" i="3"/>
  <c r="AF49" i="3"/>
  <c r="AF50" i="3"/>
  <c r="AF51" i="3"/>
  <c r="AF52" i="3"/>
  <c r="AF53" i="3"/>
  <c r="AF54" i="3"/>
  <c r="AF55" i="3"/>
  <c r="AF56" i="3"/>
  <c r="AF46" i="3"/>
  <c r="M45" i="3"/>
  <c r="M46" i="3"/>
  <c r="M47" i="3"/>
  <c r="M48" i="3"/>
  <c r="M49" i="3"/>
  <c r="M50" i="3"/>
  <c r="M51" i="3"/>
  <c r="M52" i="3"/>
  <c r="M53" i="3"/>
  <c r="M54" i="3"/>
  <c r="M55" i="3"/>
  <c r="M44" i="3"/>
  <c r="AG92" i="3"/>
  <c r="AG93" i="3"/>
  <c r="AG94" i="3"/>
  <c r="AG95" i="3"/>
  <c r="AG96" i="3"/>
  <c r="AG97" i="3"/>
  <c r="AG98" i="3"/>
  <c r="AG99" i="3"/>
  <c r="AG100" i="3"/>
  <c r="AG101" i="3"/>
  <c r="AG91" i="3"/>
  <c r="AD77" i="3"/>
  <c r="AD78" i="3"/>
  <c r="AD79" i="3"/>
  <c r="AD80" i="3"/>
  <c r="AD81" i="3"/>
  <c r="AD82" i="3"/>
  <c r="AD83" i="3"/>
  <c r="AD84" i="3"/>
  <c r="AD85" i="3"/>
  <c r="AD86" i="3"/>
  <c r="AD76" i="3"/>
  <c r="AE47" i="3"/>
  <c r="AE48" i="3"/>
  <c r="AE49" i="3"/>
  <c r="AE50" i="3"/>
  <c r="AE51" i="3"/>
  <c r="AE52" i="3"/>
  <c r="AE53" i="3"/>
  <c r="AE54" i="3"/>
  <c r="AE55" i="3"/>
  <c r="AE56" i="3"/>
  <c r="AE46" i="3"/>
  <c r="L90" i="3"/>
  <c r="L91" i="3"/>
  <c r="L92" i="3"/>
  <c r="L93" i="3"/>
  <c r="L94" i="3"/>
  <c r="L95" i="3"/>
  <c r="L96" i="3"/>
  <c r="L97" i="3"/>
  <c r="L98" i="3"/>
  <c r="L99" i="3"/>
  <c r="L100" i="3"/>
  <c r="L89" i="3"/>
  <c r="L45" i="3"/>
  <c r="L46" i="3"/>
  <c r="L47" i="3"/>
  <c r="L48" i="3"/>
  <c r="L49" i="3"/>
  <c r="L50" i="3"/>
  <c r="L51" i="3"/>
  <c r="L52" i="3"/>
  <c r="L53" i="3"/>
  <c r="L54" i="3"/>
  <c r="L55" i="3"/>
  <c r="L44" i="3"/>
  <c r="T45" i="3"/>
  <c r="F127" i="3" l="1"/>
  <c r="G30" i="4"/>
  <c r="O30" i="4"/>
  <c r="W30" i="4"/>
  <c r="AE30" i="4"/>
  <c r="H30" i="4"/>
  <c r="P30" i="4"/>
  <c r="X30" i="4"/>
  <c r="AF30" i="4"/>
  <c r="I30" i="4"/>
  <c r="Q30" i="4"/>
  <c r="Y30" i="4"/>
  <c r="AG30" i="4"/>
  <c r="F30" i="4"/>
  <c r="N30" i="4"/>
  <c r="V30" i="4"/>
  <c r="AD30" i="4"/>
  <c r="B20" i="4"/>
  <c r="C21" i="4"/>
  <c r="Z20" i="4"/>
  <c r="R20" i="4"/>
  <c r="J20" i="4"/>
  <c r="AG19" i="4"/>
  <c r="Y19" i="4"/>
  <c r="AF15" i="4"/>
  <c r="X15" i="4"/>
  <c r="P15" i="4"/>
  <c r="B36" i="4"/>
  <c r="B69" i="4"/>
  <c r="Y46" i="4"/>
  <c r="C45" i="4"/>
  <c r="W44" i="4"/>
  <c r="I44" i="4"/>
  <c r="AF39" i="4"/>
  <c r="S30" i="4"/>
  <c r="C30" i="4"/>
  <c r="AE70" i="4"/>
  <c r="O70" i="4"/>
  <c r="AA62" i="4"/>
  <c r="F46" i="4"/>
  <c r="N46" i="4"/>
  <c r="V46" i="4"/>
  <c r="AD46" i="4"/>
  <c r="G46" i="4"/>
  <c r="O46" i="4"/>
  <c r="W46" i="4"/>
  <c r="AE46" i="4"/>
  <c r="H46" i="4"/>
  <c r="P46" i="4"/>
  <c r="X46" i="4"/>
  <c r="AF46" i="4"/>
  <c r="C71" i="4"/>
  <c r="B21" i="4"/>
  <c r="AG20" i="4"/>
  <c r="Y20" i="4"/>
  <c r="Q20" i="4"/>
  <c r="I20" i="4"/>
  <c r="AF19" i="4"/>
  <c r="AE15" i="4"/>
  <c r="W15" i="4"/>
  <c r="O15" i="4"/>
  <c r="C15" i="4"/>
  <c r="B37" i="4"/>
  <c r="B70" i="4"/>
  <c r="U46" i="4"/>
  <c r="J46" i="4"/>
  <c r="AG44" i="4"/>
  <c r="S44" i="4"/>
  <c r="C36" i="4"/>
  <c r="AD70" i="4"/>
  <c r="N70" i="4"/>
  <c r="Z62" i="4"/>
  <c r="W54" i="4"/>
  <c r="G54" i="4"/>
  <c r="Z39" i="4"/>
  <c r="C40" i="4"/>
  <c r="B64" i="4"/>
  <c r="C14" i="4"/>
  <c r="L15" i="4"/>
  <c r="C39" i="4"/>
  <c r="AA39" i="4"/>
  <c r="B40" i="4"/>
  <c r="C65" i="4"/>
  <c r="AB39" i="4"/>
  <c r="B39" i="4"/>
  <c r="AF20" i="4"/>
  <c r="X20" i="4"/>
  <c r="P20" i="4"/>
  <c r="AE19" i="4"/>
  <c r="AD15" i="4"/>
  <c r="V15" i="4"/>
  <c r="N15" i="4"/>
  <c r="B45" i="4"/>
  <c r="B71" i="4"/>
  <c r="T46" i="4"/>
  <c r="I46" i="4"/>
  <c r="AF44" i="4"/>
  <c r="R44" i="4"/>
  <c r="AD39" i="4"/>
  <c r="Y70" i="4"/>
  <c r="I70" i="4"/>
  <c r="C55" i="4"/>
  <c r="W62" i="4"/>
  <c r="AE62" i="4"/>
  <c r="C70" i="4"/>
  <c r="K70" i="4"/>
  <c r="S70" i="4"/>
  <c r="AA70" i="4"/>
  <c r="L44" i="4"/>
  <c r="T44" i="4"/>
  <c r="AB44" i="4"/>
  <c r="B44" i="4"/>
  <c r="X62" i="4"/>
  <c r="AF62" i="4"/>
  <c r="C69" i="4"/>
  <c r="L70" i="4"/>
  <c r="T70" i="4"/>
  <c r="AB70" i="4"/>
  <c r="M44" i="4"/>
  <c r="U44" i="4"/>
  <c r="AC44" i="4"/>
  <c r="B62" i="4"/>
  <c r="Q62" i="4"/>
  <c r="Y62" i="4"/>
  <c r="AG62" i="4"/>
  <c r="M70" i="4"/>
  <c r="U70" i="4"/>
  <c r="AC70" i="4"/>
  <c r="C37" i="4"/>
  <c r="N44" i="4"/>
  <c r="V44" i="4"/>
  <c r="AD44" i="4"/>
  <c r="B61" i="4"/>
  <c r="V62" i="4"/>
  <c r="AD62" i="4"/>
  <c r="J70" i="4"/>
  <c r="R70" i="4"/>
  <c r="Z70" i="4"/>
  <c r="AE20" i="4"/>
  <c r="W20" i="4"/>
  <c r="O20" i="4"/>
  <c r="AD19" i="4"/>
  <c r="AC15" i="4"/>
  <c r="U15" i="4"/>
  <c r="M15" i="4"/>
  <c r="B46" i="4"/>
  <c r="AG46" i="4"/>
  <c r="S46" i="4"/>
  <c r="E46" i="4"/>
  <c r="AE44" i="4"/>
  <c r="Q44" i="4"/>
  <c r="C44" i="4"/>
  <c r="AC39" i="4"/>
  <c r="X70" i="4"/>
  <c r="H70" i="4"/>
  <c r="T62" i="4"/>
  <c r="C61" i="4"/>
  <c r="C4" i="4"/>
  <c r="C11" i="4"/>
  <c r="AD20" i="4"/>
  <c r="V20" i="4"/>
  <c r="N20" i="4"/>
  <c r="AC19" i="4"/>
  <c r="AB15" i="4"/>
  <c r="T15" i="4"/>
  <c r="K15" i="4"/>
  <c r="AC46" i="4"/>
  <c r="R46" i="4"/>
  <c r="D46" i="4"/>
  <c r="AA44" i="4"/>
  <c r="P44" i="4"/>
  <c r="Y39" i="4"/>
  <c r="W70" i="4"/>
  <c r="G70" i="4"/>
  <c r="S62" i="4"/>
  <c r="C62" i="4"/>
  <c r="B4" i="4"/>
  <c r="B5" i="4"/>
  <c r="B12" i="4"/>
  <c r="C12" i="4"/>
  <c r="B14" i="4"/>
  <c r="AC20" i="4"/>
  <c r="U20" i="4"/>
  <c r="M20" i="4"/>
  <c r="AB19" i="4"/>
  <c r="AA15" i="4"/>
  <c r="S15" i="4"/>
  <c r="B54" i="4"/>
  <c r="AB46" i="4"/>
  <c r="Q46" i="4"/>
  <c r="C46" i="4"/>
  <c r="Z44" i="4"/>
  <c r="O44" i="4"/>
  <c r="Z30" i="4"/>
  <c r="J30" i="4"/>
  <c r="V70" i="4"/>
  <c r="F70" i="4"/>
  <c r="C64" i="4"/>
  <c r="R62" i="4"/>
  <c r="B11" i="4"/>
  <c r="B15" i="4"/>
  <c r="AB20" i="4"/>
  <c r="T20" i="4"/>
  <c r="L20" i="4"/>
  <c r="AA19" i="4"/>
  <c r="C19" i="4"/>
  <c r="Z15" i="4"/>
  <c r="R15" i="4"/>
  <c r="B29" i="4"/>
  <c r="B55" i="4"/>
  <c r="AA46" i="4"/>
  <c r="M46" i="4"/>
  <c r="Y44" i="4"/>
  <c r="K44" i="4"/>
  <c r="U30" i="4"/>
  <c r="E30" i="4"/>
  <c r="AG70" i="4"/>
  <c r="Q70" i="4"/>
  <c r="AC62" i="4"/>
  <c r="B19" i="4"/>
  <c r="AA20" i="4"/>
  <c r="S20" i="4"/>
  <c r="K20" i="4"/>
  <c r="C20" i="4"/>
  <c r="Z19" i="4"/>
  <c r="AG15" i="4"/>
  <c r="Y15" i="4"/>
  <c r="Q15" i="4"/>
  <c r="B30" i="4"/>
  <c r="B65" i="4"/>
  <c r="Z46" i="4"/>
  <c r="L46" i="4"/>
  <c r="X44" i="4"/>
  <c r="J44" i="4"/>
  <c r="AG39" i="4"/>
  <c r="T30" i="4"/>
  <c r="D30" i="4"/>
  <c r="C29" i="4"/>
  <c r="AF70" i="4"/>
  <c r="P70" i="4"/>
  <c r="AB62" i="4"/>
</calcChain>
</file>

<file path=xl/sharedStrings.xml><?xml version="1.0" encoding="utf-8"?>
<sst xmlns="http://schemas.openxmlformats.org/spreadsheetml/2006/main" count="466" uniqueCount="201">
  <si>
    <t>Fuel (BTU)</t>
  </si>
  <si>
    <t>electricity (not used in this variable)</t>
  </si>
  <si>
    <t>hard coal</t>
  </si>
  <si>
    <t>natural gas</t>
  </si>
  <si>
    <t>nuclear</t>
  </si>
  <si>
    <t>hydro (is not a fuel)</t>
  </si>
  <si>
    <t>wind (is not a fuel)</t>
  </si>
  <si>
    <t>solar (is not a fuel)</t>
  </si>
  <si>
    <t>biomass</t>
  </si>
  <si>
    <t>petroleum gasoline</t>
  </si>
  <si>
    <t>petroleum diesel</t>
  </si>
  <si>
    <t>biofuel gasoline</t>
  </si>
  <si>
    <t>biofuel diesel</t>
  </si>
  <si>
    <t>jet fuel or kerosene</t>
  </si>
  <si>
    <t>heat (not used in this variable)</t>
  </si>
  <si>
    <t>geothermal (is not a fuel)</t>
  </si>
  <si>
    <t>lignite</t>
  </si>
  <si>
    <t>crude oil</t>
  </si>
  <si>
    <t>heavy fuel oil</t>
  </si>
  <si>
    <t>LPG propane or butane</t>
  </si>
  <si>
    <t>municipal solid waste</t>
  </si>
  <si>
    <t>hydrogen</t>
  </si>
  <si>
    <t>Year</t>
  </si>
  <si>
    <r>
      <t xml:space="preserve">Production </t>
    </r>
    <r>
      <rPr>
        <b/>
        <vertAlign val="superscript"/>
        <sz val="8"/>
        <color rgb="FF0C0808"/>
        <rFont val="Corbel"/>
      </rPr>
      <t>1)</t>
    </r>
  </si>
  <si>
    <r>
      <t xml:space="preserve">Export </t>
    </r>
    <r>
      <rPr>
        <b/>
        <vertAlign val="superscript"/>
        <sz val="8"/>
        <color rgb="FF0C0808"/>
        <rFont val="Corbel"/>
      </rPr>
      <t>1)</t>
    </r>
  </si>
  <si>
    <r>
      <t xml:space="preserve">Import </t>
    </r>
    <r>
      <rPr>
        <b/>
        <vertAlign val="superscript"/>
        <sz val="8"/>
        <color rgb="FF0C0808"/>
        <rFont val="Corbel"/>
      </rPr>
      <t>2)</t>
    </r>
  </si>
  <si>
    <t>Steam Coal</t>
  </si>
  <si>
    <t>Antracite</t>
  </si>
  <si>
    <t>Total</t>
  </si>
  <si>
    <t>Fuel (Production)</t>
  </si>
  <si>
    <t>Fuel (Exports)</t>
  </si>
  <si>
    <t>Fuel (Imports)</t>
  </si>
  <si>
    <r>
      <t>Production</t>
    </r>
    <r>
      <rPr>
        <sz val="5"/>
        <color rgb="FFFFFFFF"/>
        <rFont val="Arial Black"/>
        <family val="2"/>
      </rPr>
      <t>1)</t>
    </r>
  </si>
  <si>
    <t>Export</t>
  </si>
  <si>
    <t>Import</t>
  </si>
  <si>
    <t>Coal supply (Ton)</t>
  </si>
  <si>
    <t>hard coal (Ton)</t>
  </si>
  <si>
    <t>Production</t>
  </si>
  <si>
    <t>Oil Refinery Input</t>
  </si>
  <si>
    <t>Thousand Barrel</t>
  </si>
  <si>
    <t>Thousand bpd</t>
  </si>
  <si>
    <t>Crude oil (Thousand Barrel)</t>
  </si>
  <si>
    <t>Export Import</t>
  </si>
  <si>
    <t>Thousand Thousand bbl bbl</t>
  </si>
  <si>
    <t>Crude  Crude (thousand  (Thousand bbl) bpd)</t>
  </si>
  <si>
    <t>Thousand bbl</t>
  </si>
  <si>
    <r>
      <t>2015</t>
    </r>
    <r>
      <rPr>
        <sz val="5"/>
        <color theme="1"/>
        <rFont val="Arial Black"/>
        <family val="2"/>
      </rPr>
      <t>1)</t>
    </r>
  </si>
  <si>
    <r>
      <t>2016</t>
    </r>
    <r>
      <rPr>
        <sz val="5"/>
        <color theme="1"/>
        <rFont val="Arial Black"/>
        <family val="2"/>
      </rPr>
      <t>1)</t>
    </r>
  </si>
  <si>
    <r>
      <t>2017</t>
    </r>
    <r>
      <rPr>
        <sz val="5"/>
        <color theme="1"/>
        <rFont val="Arial Black"/>
        <family val="2"/>
      </rPr>
      <t>1)</t>
    </r>
  </si>
  <si>
    <r>
      <t>2018</t>
    </r>
    <r>
      <rPr>
        <sz val="5"/>
        <color theme="1"/>
        <rFont val="Arial Black"/>
        <family val="2"/>
      </rPr>
      <t>1)</t>
    </r>
  </si>
  <si>
    <r>
      <t>2019</t>
    </r>
    <r>
      <rPr>
        <sz val="5"/>
        <color theme="1"/>
        <rFont val="Arial Black"/>
        <family val="2"/>
      </rPr>
      <t>1)</t>
    </r>
  </si>
  <si>
    <t>crude oil (Thousand Barrel)</t>
  </si>
  <si>
    <t>Gas Refinery</t>
  </si>
  <si>
    <t>Oil Refinery</t>
  </si>
  <si>
    <t>Total Supply</t>
  </si>
  <si>
    <t>Exports</t>
  </si>
  <si>
    <t>Imports</t>
  </si>
  <si>
    <t>Total supply</t>
  </si>
  <si>
    <t>Oil refinery</t>
  </si>
  <si>
    <t>LPG propane or butane (Ton)</t>
  </si>
  <si>
    <t>Import Sales</t>
  </si>
  <si>
    <t>LPG supply (Ton)</t>
  </si>
  <si>
    <t>Crude Oil Refinery (Thousand of Barrel)</t>
  </si>
  <si>
    <t>RON 88</t>
  </si>
  <si>
    <t>Avtur</t>
  </si>
  <si>
    <t>Avgas</t>
  </si>
  <si>
    <t>ADO</t>
  </si>
  <si>
    <t>IDO</t>
  </si>
  <si>
    <t>Fuel Oil</t>
  </si>
  <si>
    <t>RON 95</t>
  </si>
  <si>
    <t>RON 91</t>
  </si>
  <si>
    <t>Total Fuel</t>
  </si>
  <si>
    <t>Kerosene</t>
  </si>
  <si>
    <t>Naph- tha</t>
  </si>
  <si>
    <t>LOMC</t>
  </si>
  <si>
    <t>LSWR</t>
  </si>
  <si>
    <t>LPG</t>
  </si>
  <si>
    <t>HOMC</t>
  </si>
  <si>
    <t>Non-Fuel</t>
  </si>
  <si>
    <t>Lubrificant</t>
  </si>
  <si>
    <t>RON 92</t>
  </si>
  <si>
    <t>DPK</t>
  </si>
  <si>
    <t>Secondary fuel</t>
  </si>
  <si>
    <t>Nap- tha</t>
  </si>
  <si>
    <t>Lu- bri- cant</t>
  </si>
  <si>
    <t>Other Product</t>
  </si>
  <si>
    <t>Gasoline RON 88</t>
  </si>
  <si>
    <t>Avtur Avgas</t>
  </si>
  <si>
    <t>Gasoil CN48</t>
  </si>
  <si>
    <t>Gasoline RON 95,</t>
  </si>
  <si>
    <t>RON 98, &amp;</t>
  </si>
  <si>
    <t>RON 100</t>
  </si>
  <si>
    <t>Gasoline RON 92</t>
  </si>
  <si>
    <t>Gasoil CN 51 &amp;</t>
  </si>
  <si>
    <t>CN 53</t>
  </si>
  <si>
    <t>Secondary Fuel</t>
  </si>
  <si>
    <t>Non Fuel</t>
  </si>
  <si>
    <t>Lubricant</t>
  </si>
  <si>
    <t>Total Production</t>
  </si>
  <si>
    <t>Naphtha</t>
  </si>
  <si>
    <t>Gasoline Gasoline</t>
  </si>
  <si>
    <t>RON 88 RON 95</t>
  </si>
  <si>
    <r>
      <t>&amp; RON 90</t>
    </r>
    <r>
      <rPr>
        <sz val="5"/>
        <color rgb="FFFFFFFF"/>
        <rFont val="Arial Black"/>
        <family val="2"/>
      </rPr>
      <t xml:space="preserve">1) </t>
    </r>
    <r>
      <rPr>
        <sz val="6.5"/>
        <color rgb="FFFFFFFF"/>
        <rFont val="Arial Black"/>
        <family val="2"/>
      </rPr>
      <t>&amp; RON 98</t>
    </r>
  </si>
  <si>
    <t>Naphta</t>
  </si>
  <si>
    <t>HOMC Gasoil</t>
  </si>
  <si>
    <t>IDO Total Fuel</t>
  </si>
  <si>
    <t>Imports (Thousand KL)</t>
  </si>
  <si>
    <t>Exports (Thousand Barrel)</t>
  </si>
  <si>
    <t>Gaso- line RON 88</t>
  </si>
  <si>
    <t>Avgas Kero- sene</t>
  </si>
  <si>
    <t>Gasoil IDO CN 48</t>
  </si>
  <si>
    <t>Gaso- line RON 92</t>
  </si>
  <si>
    <t>Gaso- line RON 95</t>
  </si>
  <si>
    <r>
      <t>Other Product</t>
    </r>
    <r>
      <rPr>
        <sz val="5"/>
        <color rgb="FFFFFFFF"/>
        <rFont val="Arial Black"/>
        <family val="2"/>
      </rPr>
      <t>1)</t>
    </r>
  </si>
  <si>
    <t>jet fuel or kerosene (Thousand KL)</t>
  </si>
  <si>
    <t>Jet fuel</t>
  </si>
  <si>
    <t>jet fuel or kerosene (Thousand Barrel)</t>
  </si>
  <si>
    <t>jet fuel</t>
  </si>
  <si>
    <t>Gasoline</t>
  </si>
  <si>
    <t>gasoline</t>
  </si>
  <si>
    <t>Diesel</t>
  </si>
  <si>
    <t>diesel</t>
  </si>
  <si>
    <t>Natural Gas (MMSCF)</t>
  </si>
  <si>
    <t>Associated</t>
  </si>
  <si>
    <t>Non-associated</t>
  </si>
  <si>
    <t>Exports LNG</t>
  </si>
  <si>
    <t>Ton</t>
  </si>
  <si>
    <t>Exports Gas pipa</t>
  </si>
  <si>
    <t>MMSCF</t>
  </si>
  <si>
    <t>BOE</t>
  </si>
  <si>
    <t>1 Ton LNG to BOE</t>
  </si>
  <si>
    <t>1MMSCF to BOE</t>
  </si>
  <si>
    <t>natural gas (BOE)</t>
  </si>
  <si>
    <t>natural gas (MMSCF)</t>
  </si>
  <si>
    <t>petroleum gasoline (Thousand KL)</t>
  </si>
  <si>
    <t>petroleum diesel (Thousand KL)</t>
  </si>
  <si>
    <t>heavy fuel oil (Thousand KL)</t>
  </si>
  <si>
    <t>petroleum gasoline (Thousand Barrel)</t>
  </si>
  <si>
    <t>petroleum diesel (Thousand Barrel)</t>
  </si>
  <si>
    <t>heavy fuel oil (Thousand Barrel)</t>
  </si>
  <si>
    <t>Year Associated</t>
  </si>
  <si>
    <t>Non Associated</t>
  </si>
  <si>
    <r>
      <t>2020</t>
    </r>
    <r>
      <rPr>
        <sz val="5"/>
        <color theme="1"/>
        <rFont val="Arial"/>
        <family val="2"/>
      </rPr>
      <t>1)</t>
    </r>
  </si>
  <si>
    <t>Natural Gas Produc- tion</t>
  </si>
  <si>
    <t>Gas Lift &amp; Reinjec- tion</t>
  </si>
  <si>
    <t>Own Use</t>
  </si>
  <si>
    <t>Flare</t>
  </si>
  <si>
    <r>
      <t>Net Produc- tion of Natural Gas</t>
    </r>
    <r>
      <rPr>
        <sz val="5"/>
        <color rgb="FFFFFFFF"/>
        <rFont val="Arial Black"/>
        <family val="2"/>
      </rPr>
      <t>1)</t>
    </r>
  </si>
  <si>
    <t>Utilization</t>
  </si>
  <si>
    <t>LNG</t>
  </si>
  <si>
    <t>Produc- tion</t>
  </si>
  <si>
    <t>Export of LNG</t>
  </si>
  <si>
    <t>Domes- tic</t>
  </si>
  <si>
    <t>Plant</t>
  </si>
  <si>
    <t>Refinery</t>
  </si>
  <si>
    <t>City Gas</t>
  </si>
  <si>
    <r>
      <t>Indus- try</t>
    </r>
    <r>
      <rPr>
        <sz val="5"/>
        <color rgb="FFFFFFFF"/>
        <rFont val="Arial Black"/>
        <family val="2"/>
      </rPr>
      <t>2)</t>
    </r>
  </si>
  <si>
    <t>Electri- city</t>
  </si>
  <si>
    <t>Export Pipeline Gas</t>
  </si>
  <si>
    <t>(MMSCF)</t>
  </si>
  <si>
    <t>(Thou- sand MMBTU)</t>
  </si>
  <si>
    <t>n.a</t>
  </si>
  <si>
    <t>LNG (BOE)</t>
  </si>
  <si>
    <t>LNG (BTU)</t>
  </si>
  <si>
    <t>1 BOE to BTU</t>
  </si>
  <si>
    <t>Gas (BTU)</t>
  </si>
  <si>
    <t>Gas (BOE)</t>
  </si>
  <si>
    <t>Production (Thousand KL)</t>
  </si>
  <si>
    <t>Export (Thousand KL)</t>
  </si>
  <si>
    <r>
      <t>Domestic Biogas (Thousand KL) (Thousand m</t>
    </r>
    <r>
      <rPr>
        <sz val="3.5"/>
        <color rgb="FFFFFFFF"/>
        <rFont val="Arial Black"/>
        <family val="2"/>
      </rPr>
      <t>3</t>
    </r>
    <r>
      <rPr>
        <sz val="6.5"/>
        <color rgb="FFFFFFFF"/>
        <rFont val="Arial Black"/>
        <family val="2"/>
      </rPr>
      <t>)</t>
    </r>
  </si>
  <si>
    <t>Biodiesel &amp; Biogas (Thousand KL)</t>
  </si>
  <si>
    <t>biofuel diesel (Thousand KL)</t>
  </si>
  <si>
    <t>Historical data</t>
  </si>
  <si>
    <t>Forecast data</t>
  </si>
  <si>
    <t>No data</t>
  </si>
  <si>
    <t xml:space="preserve">1 MMSCF </t>
  </si>
  <si>
    <t>Conversion to BOE</t>
  </si>
  <si>
    <t>1 Ton coal</t>
  </si>
  <si>
    <t>1 Barrel</t>
  </si>
  <si>
    <t>1 KL</t>
  </si>
  <si>
    <t>1 Ton LPG</t>
  </si>
  <si>
    <t>Conversion to BTU</t>
  </si>
  <si>
    <t>Conversion from BOE TO BTU</t>
  </si>
  <si>
    <t>BFPIaE</t>
  </si>
  <si>
    <t>BAU Fuel Production Imports and Exports</t>
  </si>
  <si>
    <t xml:space="preserve">Source: </t>
  </si>
  <si>
    <t xml:space="preserve">Badan Pusat Statistik Indonesia, </t>
  </si>
  <si>
    <t>2012 Handbook of Energy &amp; Economic Statistics of Indonesia</t>
  </si>
  <si>
    <t>2021 Handbook of Energy &amp; Economic Statistics of Indonesia</t>
  </si>
  <si>
    <t xml:space="preserve">Note: </t>
  </si>
  <si>
    <t>Crude oil is a mineral oil consisting of a mixture of hydrocarbons with blackish
green color and a range of density and viscosity. It is the raw material for
producing oil fuels (Bahan Bakar Minyak/BBM) and petrochemical products.</t>
  </si>
  <si>
    <t>Condensate is a kind of liquid hydrocarbon which includes Natural Gas Liquid
(NGL). NGL consists of ethane, propane, butane, pentane, and natural gasoline.</t>
  </si>
  <si>
    <t>OIL FUELS/Petroleum Products (BBM). The energy balance table contains
petroleum products used for energy, namely Avgas, Avtur, Mo-gas (Motor
gasoline), Gasoil, Marine Diesel Fuel (MDF/IDO), Fuel Oil, and Kerosene. Detailed
description of each fuel is as follows:</t>
  </si>
  <si>
    <t>Avgas (aviation gasoline) is aircraft fuel that consists of light hydrocarbons
distilling between 100°C and 250°C. The distilled product contains at least 20%
of the volume at 143°C.</t>
  </si>
  <si>
    <t>Avtur is jet aircraft fuel which consists of hydrocarbon middle distillates having
similar distillation and flash point characteristics as those of kerosene, with a
maximum aromatic content of 20% of the volume. It has a freezing point of less
than –47°C and octane number between 80–145 RON.</t>
  </si>
  <si>
    <t>Mogas (motor gasoline) is a light hydrocarbon used in the internal combustion
engine of motorized vehicles (excluding aircrafts). Mogas is distilled at a
temperature between 35°C and 215°C and processed in Reformer, Catalytic
Cracking, or Blending with aromatic fraction to achieve a high octane number.
In the Indonesian markets, three gasoline types are available, namely RON 88,
RON 92, and RON 95.</t>
  </si>
  <si>
    <t>Diesel Oil is a refinery product containing heavy gasoil. This type of fuel is
obtained from the lowest fraction of crude oil distilled at atmospheric pressure,
while the heavy gasoil is obtained from the vacuum residue of crude oil distilled
at atmospheric pressure. On the market, diesel oil is divided into Gasoil CN
48 (Minyak Solar) and Industrial Diesel Oil (IDO/Minyak Diesel). Fuel Oil (FO) is
oil made from the distillation of residue. This type of fuel includes all kinds of
residues including those from blending. FO has viscosity of about 10 cSt at SOT.
Its flash point is higher than SOT and its density is more than 0.9.</t>
  </si>
  <si>
    <t>Kerosene is the fuel produced from crude oil distillation having volatility
between the volatility of gasoline and that of gasoil. It has a distillation range
between 150°C and 300°C, where a minimum of 65% of the volume is distilled
at 250°C. It has specific gravity of 0.8 and flash point of over 38°C.</t>
  </si>
  <si>
    <t>LPG is light hydrocarbon fraction of crude oil, produced at oil refinery, consisting
of either propane (C3H8) and butane (C4H10) or a mixture of both. In addition to
oil refinery, LPG is also produced from natural gas purification.</t>
  </si>
  <si>
    <t>https://www.esdm.go.id/assets/media/content/content-handbook-of-energy-economic-statistics-of-indonesia-2012-dcexnjb.pdf</t>
  </si>
  <si>
    <t>https://www.esdm.go.id/assets/media/content/content-handbook-of-energy-and-economic-statistics-of-indonesia-2021.pdf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</si>
</sst>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Aptos Narrow"/>
      <family val="2"/>
      <scheme val="minor"/>
    </font>
    <font>
      <b/>
      <sz val="11"/>
      <color theme="1"/>
      <name val="Calibri"/>
      <family val="2"/>
    </font>
    <font>
      <b/>
      <sz val="12"/>
      <color theme="1"/>
      <name val="Aptos Narrow"/>
      <scheme val="minor"/>
    </font>
    <font>
      <b/>
      <sz val="8"/>
      <color theme="1"/>
      <name val="Corbel"/>
    </font>
    <font>
      <b/>
      <sz val="8"/>
      <color rgb="FF0C0808"/>
      <name val="Corbel"/>
    </font>
    <font>
      <sz val="7"/>
      <color theme="1"/>
      <name val="Times New Roman"/>
      <family val="1"/>
    </font>
    <font>
      <b/>
      <vertAlign val="superscript"/>
      <sz val="8"/>
      <color rgb="FF0C0808"/>
      <name val="Corbel"/>
    </font>
    <font>
      <sz val="1"/>
      <color theme="1"/>
      <name val="Times New Roman"/>
      <family val="1"/>
    </font>
    <font>
      <sz val="7.5"/>
      <color rgb="FF0C0808"/>
      <name val="Calibri"/>
      <family val="2"/>
    </font>
    <font>
      <sz val="7.5"/>
      <color theme="1"/>
      <name val="Calibri"/>
      <family val="2"/>
    </font>
    <font>
      <sz val="11"/>
      <color rgb="FF0C0808"/>
      <name val="Calibri"/>
      <family val="2"/>
    </font>
    <font>
      <sz val="6.5"/>
      <color rgb="FFFFFFFF"/>
      <name val="Arial Black"/>
      <family val="2"/>
    </font>
    <font>
      <sz val="6.5"/>
      <color theme="1"/>
      <name val="Arial Black"/>
      <family val="2"/>
    </font>
    <font>
      <sz val="5"/>
      <color rgb="FFFFFFFF"/>
      <name val="Arial Black"/>
      <family val="2"/>
    </font>
    <font>
      <sz val="5"/>
      <color theme="1"/>
      <name val="Arial Black"/>
      <family val="2"/>
    </font>
    <font>
      <sz val="7"/>
      <color theme="1"/>
      <name val="Arial"/>
      <family val="2"/>
    </font>
    <font>
      <sz val="6.5"/>
      <color theme="1"/>
      <name val="Arial"/>
      <family val="2"/>
    </font>
    <font>
      <sz val="7"/>
      <color theme="1"/>
      <name val="Microsoft Sans Serif"/>
      <family val="2"/>
    </font>
    <font>
      <sz val="6"/>
      <color theme="1"/>
      <name val="Times New Roman"/>
      <family val="1"/>
    </font>
    <font>
      <sz val="12"/>
      <color theme="1"/>
      <name val="Aptos Narrow"/>
      <scheme val="minor"/>
    </font>
    <font>
      <sz val="8"/>
      <color theme="1"/>
      <name val="Helvetica"/>
      <family val="2"/>
    </font>
    <font>
      <sz val="5"/>
      <color theme="1"/>
      <name val="Arial"/>
      <family val="2"/>
    </font>
    <font>
      <sz val="6"/>
      <color theme="1"/>
      <name val="Arial"/>
      <family val="2"/>
    </font>
    <font>
      <sz val="6"/>
      <color theme="1"/>
      <name val="Microsoft Sans Serif"/>
      <family val="2"/>
    </font>
    <font>
      <sz val="12"/>
      <color rgb="FF0D0D0D"/>
      <name val="Arial"/>
      <family val="2"/>
    </font>
    <font>
      <sz val="3.5"/>
      <color rgb="FFFFFFFF"/>
      <name val="Arial Black"/>
      <family val="2"/>
    </font>
    <font>
      <sz val="12"/>
      <color theme="1"/>
      <name val="Calibri"/>
      <family val="2"/>
    </font>
    <font>
      <sz val="12"/>
      <color rgb="FF0C0808"/>
      <name val="Calibri"/>
      <family val="2"/>
    </font>
    <font>
      <b/>
      <sz val="12"/>
      <color theme="1"/>
      <name val="Calibri"/>
      <family val="2"/>
    </font>
    <font>
      <sz val="12"/>
      <color rgb="FF0D0D0D"/>
      <name val="Calibri"/>
      <family val="2"/>
    </font>
  </fonts>
  <fills count="9">
    <fill>
      <patternFill patternType="none"/>
    </fill>
    <fill>
      <patternFill patternType="gray125"/>
    </fill>
    <fill>
      <patternFill patternType="solid">
        <fgColor rgb="FF86B9D1"/>
        <bgColor indexed="64"/>
      </patternFill>
    </fill>
    <fill>
      <patternFill patternType="solid">
        <fgColor rgb="FFDCDDDE"/>
        <bgColor indexed="64"/>
      </patternFill>
    </fill>
    <fill>
      <patternFill patternType="solid">
        <fgColor rgb="FFA7A9AC"/>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0000"/>
        <bgColor indexed="64"/>
      </patternFill>
    </fill>
  </fills>
  <borders count="42">
    <border>
      <left/>
      <right/>
      <top/>
      <bottom/>
      <diagonal/>
    </border>
    <border>
      <left/>
      <right style="medium">
        <color rgb="FF939698"/>
      </right>
      <top/>
      <bottom/>
      <diagonal/>
    </border>
    <border>
      <left/>
      <right/>
      <top/>
      <bottom style="medium">
        <color rgb="FFFFFFFF"/>
      </bottom>
      <diagonal/>
    </border>
    <border>
      <left/>
      <right style="medium">
        <color rgb="FFFFFFFF"/>
      </right>
      <top/>
      <bottom style="thick">
        <color rgb="FFFFCC32"/>
      </bottom>
      <diagonal/>
    </border>
    <border>
      <left/>
      <right/>
      <top/>
      <bottom style="thick">
        <color rgb="FFFFCC32"/>
      </bottom>
      <diagonal/>
    </border>
    <border>
      <left style="medium">
        <color rgb="FFC7C8CA"/>
      </left>
      <right style="medium">
        <color rgb="FFC7C8CA"/>
      </right>
      <top/>
      <bottom style="medium">
        <color rgb="FFC7C8CA"/>
      </bottom>
      <diagonal/>
    </border>
    <border>
      <left/>
      <right style="medium">
        <color rgb="FF9D9FA2"/>
      </right>
      <top/>
      <bottom style="medium">
        <color rgb="FF9D9FA2"/>
      </bottom>
      <diagonal/>
    </border>
    <border>
      <left/>
      <right style="medium">
        <color rgb="FF939598"/>
      </right>
      <top/>
      <bottom style="medium">
        <color rgb="FF9D9FA2"/>
      </bottom>
      <diagonal/>
    </border>
    <border>
      <left/>
      <right style="medium">
        <color rgb="FF9D9FA2"/>
      </right>
      <top/>
      <bottom style="medium">
        <color rgb="FF939598"/>
      </bottom>
      <diagonal/>
    </border>
    <border>
      <left/>
      <right style="medium">
        <color rgb="FF939598"/>
      </right>
      <top/>
      <bottom style="medium">
        <color rgb="FF939598"/>
      </bottom>
      <diagonal/>
    </border>
    <border>
      <left style="medium">
        <color rgb="FFC7C8CA"/>
      </left>
      <right style="medium">
        <color rgb="FFC7C8CA"/>
      </right>
      <top/>
      <bottom style="medium">
        <color rgb="FF939598"/>
      </bottom>
      <diagonal/>
    </border>
    <border>
      <left style="medium">
        <color rgb="FF939698"/>
      </left>
      <right/>
      <top/>
      <bottom/>
      <diagonal/>
    </border>
    <border>
      <left style="medium">
        <color rgb="FF939698"/>
      </left>
      <right/>
      <top/>
      <bottom style="medium">
        <color rgb="FF939698"/>
      </bottom>
      <diagonal/>
    </border>
    <border>
      <left/>
      <right/>
      <top/>
      <bottom style="medium">
        <color rgb="FF939698"/>
      </bottom>
      <diagonal/>
    </border>
    <border>
      <left/>
      <right style="medium">
        <color rgb="FF939698"/>
      </right>
      <top/>
      <bottom style="medium">
        <color rgb="FF939698"/>
      </bottom>
      <diagonal/>
    </border>
    <border>
      <left style="medium">
        <color rgb="FF939698"/>
      </left>
      <right/>
      <top style="thick">
        <color rgb="FFFFFFFF"/>
      </top>
      <bottom/>
      <diagonal/>
    </border>
    <border>
      <left/>
      <right style="medium">
        <color rgb="FFFFFFFF"/>
      </right>
      <top/>
      <bottom/>
      <diagonal/>
    </border>
    <border>
      <left/>
      <right/>
      <top style="medium">
        <color rgb="FFFFFFFF"/>
      </top>
      <bottom style="thick">
        <color rgb="FFFFCC32"/>
      </bottom>
      <diagonal/>
    </border>
    <border>
      <left style="medium">
        <color rgb="FF939598"/>
      </left>
      <right style="medium">
        <color rgb="FF9D9FA2"/>
      </right>
      <top/>
      <bottom style="medium">
        <color rgb="FF9D9FA2"/>
      </bottom>
      <diagonal/>
    </border>
    <border>
      <left/>
      <right style="medium">
        <color rgb="FFD1D2D4"/>
      </right>
      <top/>
      <bottom style="medium">
        <color rgb="FF9D9FA2"/>
      </bottom>
      <diagonal/>
    </border>
    <border>
      <left/>
      <right style="medium">
        <color rgb="FFD1D2D4"/>
      </right>
      <top/>
      <bottom style="medium">
        <color rgb="FF939598"/>
      </bottom>
      <diagonal/>
    </border>
    <border>
      <left style="medium">
        <color rgb="FF939598"/>
      </left>
      <right style="medium">
        <color rgb="FF9D9FA2"/>
      </right>
      <top/>
      <bottom style="medium">
        <color rgb="FF939598"/>
      </bottom>
      <diagonal/>
    </border>
    <border>
      <left style="medium">
        <color rgb="FFFFFFFF"/>
      </left>
      <right/>
      <top/>
      <bottom/>
      <diagonal/>
    </border>
    <border>
      <left style="medium">
        <color rgb="FFFFFFFF"/>
      </left>
      <right/>
      <top/>
      <bottom style="thick">
        <color rgb="FFFFCC32"/>
      </bottom>
      <diagonal/>
    </border>
    <border>
      <left/>
      <right style="medium">
        <color rgb="FFFFFFFF"/>
      </right>
      <top/>
      <bottom style="medium">
        <color rgb="FFFFFFFF"/>
      </bottom>
      <diagonal/>
    </border>
    <border>
      <left style="medium">
        <color rgb="FFC7C8CA"/>
      </left>
      <right style="medium">
        <color rgb="FF9D9FA2"/>
      </right>
      <top/>
      <bottom style="medium">
        <color rgb="FF9D9FA2"/>
      </bottom>
      <diagonal/>
    </border>
    <border>
      <left style="medium">
        <color rgb="FFC7C8CA"/>
      </left>
      <right style="medium">
        <color rgb="FF9D9FA2"/>
      </right>
      <top/>
      <bottom style="medium">
        <color rgb="FF939598"/>
      </bottom>
      <diagonal/>
    </border>
    <border>
      <left style="medium">
        <color rgb="FFD1D2D4"/>
      </left>
      <right style="medium">
        <color rgb="FFD1D2D4"/>
      </right>
      <top style="thick">
        <color rgb="FFFFCC32"/>
      </top>
      <bottom/>
      <diagonal/>
    </border>
    <border>
      <left style="medium">
        <color rgb="FFD1D2D4"/>
      </left>
      <right style="medium">
        <color rgb="FFD1D2D4"/>
      </right>
      <top/>
      <bottom/>
      <diagonal/>
    </border>
    <border>
      <left style="medium">
        <color rgb="FFD1D2D4"/>
      </left>
      <right style="medium">
        <color rgb="FFD1D2D4"/>
      </right>
      <top/>
      <bottom style="medium">
        <color rgb="FF939598"/>
      </bottom>
      <diagonal/>
    </border>
    <border>
      <left style="medium">
        <color rgb="FFFFFFFF"/>
      </left>
      <right/>
      <top/>
      <bottom style="medium">
        <color rgb="FFFFFFFF"/>
      </bottom>
      <diagonal/>
    </border>
    <border>
      <left style="medium">
        <color rgb="FFFFFFFF"/>
      </left>
      <right style="medium">
        <color rgb="FFFFFFFF"/>
      </right>
      <top/>
      <bottom/>
      <diagonal/>
    </border>
    <border>
      <left style="medium">
        <color rgb="FFFFFFFF"/>
      </left>
      <right style="medium">
        <color rgb="FFFFFFFF"/>
      </right>
      <top/>
      <bottom style="thick">
        <color rgb="FFFFCC32"/>
      </bottom>
      <diagonal/>
    </border>
    <border>
      <left style="medium">
        <color rgb="FFD1D2D4"/>
      </left>
      <right style="medium">
        <color rgb="FF9D9FA2"/>
      </right>
      <top style="thick">
        <color rgb="FFFFCC32"/>
      </top>
      <bottom/>
      <diagonal/>
    </border>
    <border>
      <left style="medium">
        <color rgb="FFD1D2D4"/>
      </left>
      <right style="medium">
        <color rgb="FF9D9FA2"/>
      </right>
      <top/>
      <bottom/>
      <diagonal/>
    </border>
    <border>
      <left style="medium">
        <color rgb="FFD1D2D4"/>
      </left>
      <right style="medium">
        <color rgb="FF9D9FA2"/>
      </right>
      <top/>
      <bottom style="medium">
        <color rgb="FF939598"/>
      </bottom>
      <diagonal/>
    </border>
    <border>
      <left/>
      <right style="medium">
        <color rgb="FFFFFFFF"/>
      </right>
      <top style="medium">
        <color rgb="FFFFFFFF"/>
      </top>
      <bottom/>
      <diagonal/>
    </border>
    <border>
      <left style="medium">
        <color rgb="FFFFFFFF"/>
      </left>
      <right style="medium">
        <color rgb="FFFFFFFF"/>
      </right>
      <top/>
      <bottom style="medium">
        <color rgb="FFFFFFFF"/>
      </bottom>
      <diagonal/>
    </border>
    <border>
      <left/>
      <right/>
      <top style="medium">
        <color rgb="FFFFFFFF"/>
      </top>
      <bottom/>
      <diagonal/>
    </border>
    <border>
      <left style="medium">
        <color rgb="FFD1D2D4"/>
      </left>
      <right style="medium">
        <color rgb="FFD1D2D4"/>
      </right>
      <top/>
      <bottom style="medium">
        <color rgb="FFC7C8CA"/>
      </bottom>
      <diagonal/>
    </border>
    <border>
      <left style="medium">
        <color rgb="FF9D9FA2"/>
      </left>
      <right style="medium">
        <color rgb="FF9D9FA2"/>
      </right>
      <top/>
      <bottom style="medium">
        <color rgb="FF9D9FA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224">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5" fillId="2" borderId="0" xfId="0" applyFont="1" applyFill="1" applyAlignment="1">
      <alignment horizontal="left" vertical="center" wrapText="1"/>
    </xf>
    <xf numFmtId="0" fontId="4" fillId="2" borderId="0" xfId="0" applyFont="1" applyFill="1" applyAlignment="1">
      <alignment horizontal="center" vertical="center" wrapText="1"/>
    </xf>
    <xf numFmtId="0" fontId="4" fillId="2" borderId="0" xfId="0" applyFont="1" applyFill="1" applyAlignment="1">
      <alignment horizontal="left" vertical="center" wrapText="1" inden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indent="1"/>
    </xf>
    <xf numFmtId="0" fontId="4" fillId="2" borderId="0" xfId="0" applyFont="1" applyFill="1" applyAlignment="1">
      <alignment horizontal="left" vertical="center" wrapText="1" indent="2"/>
    </xf>
    <xf numFmtId="0" fontId="5" fillId="2" borderId="1" xfId="0" applyFont="1" applyFill="1" applyBorder="1" applyAlignment="1">
      <alignment horizontal="left" vertical="center" wrapText="1"/>
    </xf>
    <xf numFmtId="0" fontId="7" fillId="2" borderId="0" xfId="0" applyFont="1" applyFill="1" applyAlignment="1">
      <alignment horizontal="left" vertical="center" wrapText="1"/>
    </xf>
    <xf numFmtId="0" fontId="7" fillId="3" borderId="0" xfId="0" applyFont="1" applyFill="1" applyAlignment="1">
      <alignment horizontal="left" vertical="center" wrapText="1"/>
    </xf>
    <xf numFmtId="0" fontId="7" fillId="3" borderId="1" xfId="0" applyFont="1" applyFill="1" applyBorder="1" applyAlignment="1">
      <alignment horizontal="left" vertical="center" wrapText="1"/>
    </xf>
    <xf numFmtId="0" fontId="8" fillId="0" borderId="0" xfId="0" applyFont="1" applyAlignment="1">
      <alignment horizontal="left" vertical="center" wrapText="1"/>
    </xf>
    <xf numFmtId="3" fontId="0" fillId="0" borderId="0" xfId="0" applyNumberFormat="1"/>
    <xf numFmtId="3" fontId="8" fillId="3" borderId="0" xfId="0" applyNumberFormat="1" applyFont="1" applyFill="1" applyAlignment="1">
      <alignment horizontal="center" vertical="center" wrapText="1"/>
    </xf>
    <xf numFmtId="3" fontId="8" fillId="0" borderId="0" xfId="0" applyNumberFormat="1" applyFont="1" applyAlignment="1">
      <alignment horizontal="right" vertical="center" wrapText="1"/>
    </xf>
    <xf numFmtId="3" fontId="8" fillId="3" borderId="2" xfId="0" applyNumberFormat="1" applyFont="1" applyFill="1" applyBorder="1" applyAlignment="1">
      <alignment horizontal="right" vertical="center" wrapText="1"/>
    </xf>
    <xf numFmtId="3" fontId="8" fillId="0" borderId="0" xfId="0" applyNumberFormat="1" applyFont="1" applyAlignment="1">
      <alignment horizontal="center" vertical="center" wrapText="1"/>
    </xf>
    <xf numFmtId="4" fontId="8" fillId="3" borderId="0" xfId="0" applyNumberFormat="1" applyFont="1" applyFill="1" applyAlignment="1">
      <alignment horizontal="right" vertical="center" wrapText="1"/>
    </xf>
    <xf numFmtId="3" fontId="8" fillId="3" borderId="0" xfId="0" applyNumberFormat="1" applyFont="1" applyFill="1" applyAlignment="1">
      <alignment horizontal="right" vertical="center" wrapText="1"/>
    </xf>
    <xf numFmtId="0" fontId="8" fillId="0" borderId="0" xfId="0" applyFont="1" applyAlignment="1">
      <alignment horizontal="right" vertical="center" wrapText="1"/>
    </xf>
    <xf numFmtId="0" fontId="11" fillId="4" borderId="3" xfId="0" applyFont="1" applyFill="1" applyBorder="1" applyAlignment="1">
      <alignment horizontal="center" vertical="center" wrapText="1"/>
    </xf>
    <xf numFmtId="0" fontId="11" fillId="4" borderId="3" xfId="0" applyFont="1" applyFill="1" applyBorder="1" applyAlignment="1">
      <alignment horizontal="left" vertical="center" wrapText="1" indent="2"/>
    </xf>
    <xf numFmtId="0" fontId="11" fillId="4" borderId="3" xfId="0" applyFont="1" applyFill="1" applyBorder="1" applyAlignment="1">
      <alignment horizontal="left" vertical="center" wrapText="1" indent="3"/>
    </xf>
    <xf numFmtId="0" fontId="11" fillId="4" borderId="4" xfId="0" applyFont="1" applyFill="1" applyBorder="1" applyAlignment="1">
      <alignment horizontal="left" vertical="center" wrapText="1" indent="3"/>
    </xf>
    <xf numFmtId="0" fontId="15" fillId="0" borderId="5" xfId="0" applyFont="1" applyBorder="1" applyAlignment="1">
      <alignment horizontal="center" vertical="center" wrapText="1"/>
    </xf>
    <xf numFmtId="3" fontId="15" fillId="0" borderId="6" xfId="0" applyNumberFormat="1" applyFont="1" applyBorder="1" applyAlignment="1">
      <alignment horizontal="right" vertical="center" wrapText="1"/>
    </xf>
    <xf numFmtId="3" fontId="15" fillId="0" borderId="6" xfId="0" applyNumberFormat="1" applyFont="1" applyBorder="1" applyAlignment="1">
      <alignment horizontal="left" vertical="center" wrapText="1" indent="3"/>
    </xf>
    <xf numFmtId="3" fontId="15" fillId="0" borderId="7" xfId="0" applyNumberFormat="1" applyFont="1" applyBorder="1" applyAlignment="1">
      <alignment horizontal="right" vertical="center" wrapText="1"/>
    </xf>
    <xf numFmtId="3" fontId="15" fillId="0" borderId="8" xfId="0" applyNumberFormat="1" applyFont="1" applyBorder="1" applyAlignment="1">
      <alignment horizontal="right" vertical="center" wrapText="1"/>
    </xf>
    <xf numFmtId="3" fontId="15" fillId="0" borderId="8" xfId="0" applyNumberFormat="1" applyFont="1" applyBorder="1" applyAlignment="1">
      <alignment horizontal="left" vertical="center" wrapText="1" indent="3"/>
    </xf>
    <xf numFmtId="3" fontId="15" fillId="0" borderId="9" xfId="0" applyNumberFormat="1" applyFont="1" applyBorder="1" applyAlignment="1">
      <alignment horizontal="right" vertical="center" wrapText="1"/>
    </xf>
    <xf numFmtId="0" fontId="15" fillId="0" borderId="10" xfId="0" applyFont="1" applyBorder="1" applyAlignment="1">
      <alignment horizontal="center" vertical="center" wrapText="1"/>
    </xf>
    <xf numFmtId="0" fontId="2" fillId="0" borderId="0" xfId="0" applyFont="1"/>
    <xf numFmtId="3" fontId="8" fillId="0" borderId="13" xfId="0" applyNumberFormat="1" applyFont="1" applyBorder="1" applyAlignment="1">
      <alignment horizontal="right" vertical="center" wrapText="1"/>
    </xf>
    <xf numFmtId="3" fontId="0" fillId="0" borderId="0" xfId="0" applyNumberFormat="1" applyAlignment="1">
      <alignment horizontal="left"/>
    </xf>
    <xf numFmtId="4" fontId="0" fillId="0" borderId="0" xfId="0" applyNumberFormat="1" applyAlignment="1">
      <alignment horizontal="left"/>
    </xf>
    <xf numFmtId="0" fontId="10" fillId="0" borderId="15" xfId="0" applyFont="1" applyBorder="1" applyAlignment="1">
      <alignment horizontal="left" vertical="center" wrapText="1"/>
    </xf>
    <xf numFmtId="0" fontId="10" fillId="0" borderId="11" xfId="0" applyFont="1" applyBorder="1" applyAlignment="1">
      <alignment horizontal="left" vertical="center" wrapText="1"/>
    </xf>
    <xf numFmtId="0" fontId="10" fillId="0" borderId="12" xfId="0" applyFont="1" applyBorder="1" applyAlignment="1">
      <alignment horizontal="left" vertical="center" wrapText="1"/>
    </xf>
    <xf numFmtId="0" fontId="11" fillId="4" borderId="0" xfId="0" applyFont="1" applyFill="1" applyAlignment="1">
      <alignment horizontal="center" vertical="center" wrapText="1"/>
    </xf>
    <xf numFmtId="0" fontId="12" fillId="4" borderId="0" xfId="0" applyFont="1" applyFill="1" applyAlignment="1">
      <alignment horizontal="left" vertical="center" wrapText="1"/>
    </xf>
    <xf numFmtId="0" fontId="11" fillId="4" borderId="4" xfId="0" applyFont="1" applyFill="1" applyBorder="1" applyAlignment="1">
      <alignment horizontal="center" vertical="center" wrapText="1"/>
    </xf>
    <xf numFmtId="0" fontId="11" fillId="4" borderId="17" xfId="0" applyFont="1" applyFill="1" applyBorder="1" applyAlignment="1">
      <alignment horizontal="left" vertical="center" wrapText="1" indent="3"/>
    </xf>
    <xf numFmtId="0" fontId="15" fillId="0" borderId="18" xfId="0" applyFont="1" applyBorder="1" applyAlignment="1">
      <alignment horizontal="center" vertical="center" wrapText="1"/>
    </xf>
    <xf numFmtId="3" fontId="15" fillId="0" borderId="6" xfId="0" applyNumberFormat="1" applyFont="1" applyBorder="1" applyAlignment="1">
      <alignment horizontal="center" vertical="center" wrapText="1"/>
    </xf>
    <xf numFmtId="3" fontId="15" fillId="0" borderId="19" xfId="0" applyNumberFormat="1" applyFont="1" applyBorder="1" applyAlignment="1">
      <alignment horizontal="center" vertical="center" wrapText="1"/>
    </xf>
    <xf numFmtId="0" fontId="15" fillId="0" borderId="7" xfId="0" applyFont="1" applyBorder="1" applyAlignment="1">
      <alignment horizontal="right" vertical="center" wrapText="1"/>
    </xf>
    <xf numFmtId="3" fontId="15" fillId="0" borderId="8" xfId="0" applyNumberFormat="1" applyFont="1" applyBorder="1" applyAlignment="1">
      <alignment horizontal="center" vertical="center" wrapText="1"/>
    </xf>
    <xf numFmtId="3" fontId="15" fillId="0" borderId="20" xfId="0" applyNumberFormat="1" applyFont="1" applyBorder="1" applyAlignment="1">
      <alignment horizontal="center" vertical="center" wrapText="1"/>
    </xf>
    <xf numFmtId="0" fontId="15" fillId="0" borderId="9" xfId="0" applyFont="1" applyBorder="1" applyAlignment="1">
      <alignment horizontal="right" vertical="center" wrapText="1"/>
    </xf>
    <xf numFmtId="0" fontId="15" fillId="0" borderId="21" xfId="0" applyFont="1" applyBorder="1" applyAlignment="1">
      <alignment horizontal="center" vertical="center" wrapText="1"/>
    </xf>
    <xf numFmtId="0" fontId="11" fillId="4" borderId="16" xfId="0" applyFont="1" applyFill="1" applyBorder="1" applyAlignment="1">
      <alignment horizontal="center" vertical="center" wrapText="1"/>
    </xf>
    <xf numFmtId="0" fontId="12" fillId="4" borderId="16" xfId="0" applyFont="1" applyFill="1" applyBorder="1" applyAlignment="1">
      <alignment horizontal="left" vertical="center" wrapText="1"/>
    </xf>
    <xf numFmtId="3" fontId="8" fillId="0" borderId="2" xfId="0" applyNumberFormat="1" applyFont="1" applyBorder="1" applyAlignment="1">
      <alignment horizontal="right" vertical="center" wrapText="1"/>
    </xf>
    <xf numFmtId="0" fontId="8" fillId="0" borderId="2" xfId="0" applyFont="1" applyBorder="1" applyAlignment="1">
      <alignment horizontal="right" vertical="center" wrapText="1"/>
    </xf>
    <xf numFmtId="0" fontId="9" fillId="0" borderId="1" xfId="0" applyFont="1" applyBorder="1" applyAlignment="1">
      <alignment horizontal="left" vertical="center" wrapText="1"/>
    </xf>
    <xf numFmtId="0" fontId="11" fillId="4" borderId="0" xfId="0" applyFont="1" applyFill="1" applyAlignment="1">
      <alignment horizontal="left" vertical="center" wrapText="1" indent="1"/>
    </xf>
    <xf numFmtId="0" fontId="0" fillId="4" borderId="0" xfId="0" applyFill="1" applyAlignment="1">
      <alignment vertical="top" wrapText="1"/>
    </xf>
    <xf numFmtId="0" fontId="0" fillId="4" borderId="4" xfId="0" applyFill="1" applyBorder="1" applyAlignment="1">
      <alignment vertical="top" wrapText="1"/>
    </xf>
    <xf numFmtId="0" fontId="11" fillId="4" borderId="16" xfId="0" applyFont="1" applyFill="1" applyBorder="1" applyAlignment="1">
      <alignment horizontal="left" vertical="center" wrapText="1" indent="1"/>
    </xf>
    <xf numFmtId="0" fontId="0" fillId="4" borderId="3" xfId="0" applyFill="1" applyBorder="1" applyAlignment="1">
      <alignment vertical="top" wrapText="1"/>
    </xf>
    <xf numFmtId="0" fontId="11" fillId="4" borderId="0" xfId="0" applyFont="1" applyFill="1" applyAlignment="1">
      <alignment horizontal="left" vertical="center" wrapText="1"/>
    </xf>
    <xf numFmtId="0" fontId="11" fillId="4" borderId="3" xfId="0" applyFont="1" applyFill="1" applyBorder="1" applyAlignment="1">
      <alignment horizontal="left" vertical="center" wrapText="1"/>
    </xf>
    <xf numFmtId="0" fontId="11" fillId="4" borderId="3" xfId="0" applyFont="1" applyFill="1" applyBorder="1" applyAlignment="1">
      <alignment horizontal="left" vertical="center" wrapText="1" indent="1"/>
    </xf>
    <xf numFmtId="0" fontId="16" fillId="0" borderId="25" xfId="0" applyFont="1" applyBorder="1" applyAlignment="1">
      <alignment horizontal="center" vertical="center" wrapText="1"/>
    </xf>
    <xf numFmtId="3" fontId="16" fillId="0" borderId="6" xfId="0" applyNumberFormat="1" applyFont="1" applyBorder="1" applyAlignment="1">
      <alignment horizontal="center" vertical="center" wrapText="1"/>
    </xf>
    <xf numFmtId="3" fontId="16" fillId="0" borderId="6" xfId="0" applyNumberFormat="1" applyFont="1" applyBorder="1" applyAlignment="1">
      <alignment horizontal="right" vertical="center" wrapText="1"/>
    </xf>
    <xf numFmtId="0" fontId="16" fillId="0" borderId="6" xfId="0" applyFont="1" applyBorder="1" applyAlignment="1">
      <alignment horizontal="right" vertical="center" wrapText="1"/>
    </xf>
    <xf numFmtId="3" fontId="16" fillId="0" borderId="7" xfId="0" applyNumberFormat="1" applyFont="1" applyBorder="1" applyAlignment="1">
      <alignment horizontal="center" vertical="center" wrapText="1"/>
    </xf>
    <xf numFmtId="3" fontId="16" fillId="0" borderId="8" xfId="0" applyNumberFormat="1" applyFont="1" applyBorder="1" applyAlignment="1">
      <alignment horizontal="center" vertical="center" wrapText="1"/>
    </xf>
    <xf numFmtId="3" fontId="16" fillId="0" borderId="8" xfId="0" applyNumberFormat="1" applyFont="1" applyBorder="1" applyAlignment="1">
      <alignment horizontal="right" vertical="center" wrapText="1"/>
    </xf>
    <xf numFmtId="0" fontId="16" fillId="0" borderId="8" xfId="0" applyFont="1" applyBorder="1" applyAlignment="1">
      <alignment horizontal="right" vertical="center" wrapText="1"/>
    </xf>
    <xf numFmtId="3" fontId="16" fillId="0" borderId="9" xfId="0" applyNumberFormat="1" applyFont="1" applyBorder="1" applyAlignment="1">
      <alignment horizontal="center" vertical="center" wrapText="1"/>
    </xf>
    <xf numFmtId="0" fontId="16" fillId="0" borderId="26" xfId="0" applyFont="1" applyBorder="1" applyAlignment="1">
      <alignment horizontal="center" vertical="center" wrapText="1"/>
    </xf>
    <xf numFmtId="0" fontId="11" fillId="4" borderId="0" xfId="0" applyFont="1" applyFill="1" applyAlignment="1">
      <alignment horizontal="left" vertical="center" wrapText="1" indent="2"/>
    </xf>
    <xf numFmtId="0" fontId="11" fillId="4" borderId="16" xfId="0" applyFont="1" applyFill="1" applyBorder="1" applyAlignment="1">
      <alignment horizontal="left" vertical="center" wrapText="1" indent="2"/>
    </xf>
    <xf numFmtId="0" fontId="11" fillId="4" borderId="0" xfId="0" applyFont="1" applyFill="1" applyAlignment="1">
      <alignment horizontal="right" vertical="center" wrapText="1"/>
    </xf>
    <xf numFmtId="3" fontId="17" fillId="0" borderId="6" xfId="0" applyNumberFormat="1" applyFont="1" applyBorder="1" applyAlignment="1">
      <alignment horizontal="right" vertical="center" wrapText="1"/>
    </xf>
    <xf numFmtId="0" fontId="15" fillId="0" borderId="6" xfId="0" applyFont="1" applyBorder="1" applyAlignment="1">
      <alignment horizontal="right" vertical="center" wrapText="1"/>
    </xf>
    <xf numFmtId="0" fontId="17" fillId="0" borderId="6" xfId="0" applyFont="1" applyBorder="1" applyAlignment="1">
      <alignment horizontal="right" vertical="center" wrapText="1"/>
    </xf>
    <xf numFmtId="3" fontId="15" fillId="0" borderId="7" xfId="0" applyNumberFormat="1" applyFont="1" applyBorder="1" applyAlignment="1">
      <alignment horizontal="center" vertical="center" wrapText="1"/>
    </xf>
    <xf numFmtId="3" fontId="17" fillId="0" borderId="19" xfId="0" applyNumberFormat="1" applyFont="1" applyBorder="1" applyAlignment="1">
      <alignment horizontal="center" vertical="center" wrapText="1"/>
    </xf>
    <xf numFmtId="3" fontId="17" fillId="0" borderId="7" xfId="0" applyNumberFormat="1" applyFont="1" applyBorder="1" applyAlignment="1">
      <alignment horizontal="center" vertical="center" wrapText="1"/>
    </xf>
    <xf numFmtId="0" fontId="17" fillId="0" borderId="18" xfId="0" applyFont="1" applyBorder="1" applyAlignment="1">
      <alignment horizontal="center" vertical="center" wrapText="1"/>
    </xf>
    <xf numFmtId="3" fontId="17" fillId="0" borderId="8" xfId="0" applyNumberFormat="1" applyFont="1" applyBorder="1" applyAlignment="1">
      <alignment horizontal="right" vertical="center" wrapText="1"/>
    </xf>
    <xf numFmtId="0" fontId="15" fillId="0" borderId="8" xfId="0" applyFont="1" applyBorder="1" applyAlignment="1">
      <alignment horizontal="right" vertical="center" wrapText="1"/>
    </xf>
    <xf numFmtId="3" fontId="17" fillId="0" borderId="20" xfId="0" applyNumberFormat="1" applyFont="1" applyBorder="1" applyAlignment="1">
      <alignment horizontal="center" vertical="center" wrapText="1"/>
    </xf>
    <xf numFmtId="3" fontId="15" fillId="0" borderId="9" xfId="0" applyNumberFormat="1" applyFont="1" applyBorder="1" applyAlignment="1">
      <alignment horizontal="center" vertical="center" wrapText="1"/>
    </xf>
    <xf numFmtId="0" fontId="11" fillId="4" borderId="16" xfId="0" applyFont="1" applyFill="1" applyBorder="1" applyAlignment="1">
      <alignment horizontal="right" vertical="center" wrapText="1"/>
    </xf>
    <xf numFmtId="0" fontId="11" fillId="4" borderId="4" xfId="0" applyFont="1" applyFill="1" applyBorder="1" applyAlignment="1">
      <alignment horizontal="left" vertical="center" wrapText="1" indent="1"/>
    </xf>
    <xf numFmtId="0" fontId="11" fillId="4" borderId="3" xfId="0" applyFont="1" applyFill="1" applyBorder="1" applyAlignment="1">
      <alignment horizontal="right" vertical="center" wrapText="1"/>
    </xf>
    <xf numFmtId="3" fontId="15" fillId="0" borderId="19" xfId="0" applyNumberFormat="1" applyFont="1" applyBorder="1" applyAlignment="1">
      <alignment horizontal="right" vertical="center" wrapText="1"/>
    </xf>
    <xf numFmtId="3" fontId="17" fillId="0" borderId="19" xfId="0" applyNumberFormat="1" applyFont="1" applyBorder="1" applyAlignment="1">
      <alignment horizontal="right" vertical="center" wrapText="1"/>
    </xf>
    <xf numFmtId="3" fontId="17" fillId="0" borderId="7" xfId="0" applyNumberFormat="1" applyFont="1" applyBorder="1" applyAlignment="1">
      <alignment horizontal="right" vertical="center" wrapText="1"/>
    </xf>
    <xf numFmtId="3" fontId="15" fillId="0" borderId="20" xfId="0" applyNumberFormat="1" applyFont="1" applyBorder="1" applyAlignment="1">
      <alignment horizontal="right" vertical="center" wrapText="1"/>
    </xf>
    <xf numFmtId="3" fontId="17" fillId="0" borderId="9" xfId="0" applyNumberFormat="1" applyFont="1" applyBorder="1" applyAlignment="1">
      <alignment horizontal="right" vertical="center" wrapText="1"/>
    </xf>
    <xf numFmtId="0" fontId="15" fillId="0" borderId="19" xfId="0" applyFont="1" applyBorder="1" applyAlignment="1">
      <alignment horizontal="right" vertical="center" wrapText="1"/>
    </xf>
    <xf numFmtId="0" fontId="17" fillId="0" borderId="19" xfId="0" applyFont="1" applyBorder="1" applyAlignment="1">
      <alignment horizontal="right" vertical="center" wrapText="1"/>
    </xf>
    <xf numFmtId="0" fontId="17" fillId="0" borderId="8" xfId="0" applyFont="1" applyBorder="1" applyAlignment="1">
      <alignment horizontal="right" vertical="center" wrapText="1"/>
    </xf>
    <xf numFmtId="3" fontId="17" fillId="0" borderId="20" xfId="0" applyNumberFormat="1" applyFont="1" applyBorder="1" applyAlignment="1">
      <alignment horizontal="right" vertical="center" wrapText="1"/>
    </xf>
    <xf numFmtId="0" fontId="15" fillId="0" borderId="20" xfId="0" applyFont="1" applyBorder="1" applyAlignment="1">
      <alignment horizontal="right" vertical="center" wrapText="1"/>
    </xf>
    <xf numFmtId="0" fontId="19" fillId="0" borderId="0" xfId="0" applyFont="1"/>
    <xf numFmtId="3" fontId="8" fillId="0" borderId="1" xfId="0" applyNumberFormat="1" applyFont="1" applyBorder="1" applyAlignment="1">
      <alignment horizontal="right" vertical="center" wrapText="1"/>
    </xf>
    <xf numFmtId="3" fontId="8" fillId="0" borderId="14" xfId="0" applyNumberFormat="1" applyFont="1" applyBorder="1" applyAlignment="1">
      <alignment horizontal="right" vertical="center" wrapText="1"/>
    </xf>
    <xf numFmtId="0" fontId="20" fillId="0" borderId="0" xfId="0" applyFont="1"/>
    <xf numFmtId="0" fontId="16" fillId="0" borderId="18" xfId="0" applyFont="1" applyBorder="1" applyAlignment="1">
      <alignment horizontal="center" vertical="center" wrapText="1"/>
    </xf>
    <xf numFmtId="3" fontId="16" fillId="0" borderId="7" xfId="0" applyNumberFormat="1" applyFont="1" applyBorder="1" applyAlignment="1">
      <alignment horizontal="right" vertical="center" wrapText="1"/>
    </xf>
    <xf numFmtId="3" fontId="16" fillId="0" borderId="9" xfId="0" applyNumberFormat="1" applyFont="1" applyBorder="1" applyAlignment="1">
      <alignment horizontal="right" vertical="center" wrapText="1"/>
    </xf>
    <xf numFmtId="0" fontId="16" fillId="0" borderId="21" xfId="0" applyFont="1" applyBorder="1" applyAlignment="1">
      <alignment horizontal="center" vertical="center" wrapText="1"/>
    </xf>
    <xf numFmtId="0" fontId="11" fillId="4" borderId="16" xfId="0" applyFont="1" applyFill="1" applyBorder="1" applyAlignment="1">
      <alignment horizontal="left" vertical="center" wrapText="1"/>
    </xf>
    <xf numFmtId="0" fontId="0" fillId="4" borderId="16" xfId="0" applyFill="1" applyBorder="1" applyAlignment="1">
      <alignment vertical="top" wrapText="1"/>
    </xf>
    <xf numFmtId="0" fontId="0" fillId="4" borderId="24" xfId="0" applyFill="1" applyBorder="1" applyAlignment="1">
      <alignment vertical="top" wrapText="1"/>
    </xf>
    <xf numFmtId="0" fontId="0" fillId="4" borderId="2" xfId="0" applyFill="1" applyBorder="1" applyAlignment="1">
      <alignment vertical="top" wrapText="1"/>
    </xf>
    <xf numFmtId="0" fontId="12" fillId="4" borderId="36" xfId="0" applyFont="1" applyFill="1" applyBorder="1" applyAlignment="1">
      <alignment horizontal="left" vertical="center" wrapText="1"/>
    </xf>
    <xf numFmtId="0" fontId="11" fillId="4" borderId="24" xfId="0" applyFont="1" applyFill="1" applyBorder="1" applyAlignment="1">
      <alignment horizontal="left" vertical="center" wrapText="1" indent="1"/>
    </xf>
    <xf numFmtId="0" fontId="11" fillId="4" borderId="4" xfId="0" applyFont="1" applyFill="1" applyBorder="1" applyAlignment="1">
      <alignment horizontal="right" vertical="center" wrapText="1"/>
    </xf>
    <xf numFmtId="0" fontId="22" fillId="0" borderId="18" xfId="0" applyFont="1" applyBorder="1" applyAlignment="1">
      <alignment horizontal="center" vertical="center" wrapText="1"/>
    </xf>
    <xf numFmtId="3" fontId="22" fillId="0" borderId="6" xfId="0" applyNumberFormat="1" applyFont="1" applyBorder="1" applyAlignment="1">
      <alignment horizontal="center" vertical="center" wrapText="1"/>
    </xf>
    <xf numFmtId="3" fontId="22" fillId="0" borderId="6" xfId="0" applyNumberFormat="1" applyFont="1" applyBorder="1" applyAlignment="1">
      <alignment horizontal="right" vertical="center" wrapText="1"/>
    </xf>
    <xf numFmtId="3" fontId="23" fillId="0" borderId="19" xfId="0" applyNumberFormat="1" applyFont="1" applyBorder="1" applyAlignment="1">
      <alignment horizontal="right" vertical="center" wrapText="1"/>
    </xf>
    <xf numFmtId="3" fontId="23" fillId="0" borderId="6" xfId="0" applyNumberFormat="1" applyFont="1" applyBorder="1" applyAlignment="1">
      <alignment horizontal="right" vertical="center" wrapText="1"/>
    </xf>
    <xf numFmtId="3" fontId="23" fillId="0" borderId="7" xfId="0" applyNumberFormat="1" applyFont="1" applyBorder="1" applyAlignment="1">
      <alignment horizontal="center" vertical="center" wrapText="1"/>
    </xf>
    <xf numFmtId="3" fontId="22" fillId="0" borderId="7" xfId="0" applyNumberFormat="1" applyFont="1" applyBorder="1" applyAlignment="1">
      <alignment horizontal="right" vertical="center" wrapText="1"/>
    </xf>
    <xf numFmtId="0" fontId="22" fillId="0" borderId="7" xfId="0" applyFont="1" applyBorder="1" applyAlignment="1">
      <alignment horizontal="right" vertical="center" wrapText="1"/>
    </xf>
    <xf numFmtId="3" fontId="23" fillId="0" borderId="6" xfId="0" applyNumberFormat="1" applyFont="1" applyBorder="1" applyAlignment="1">
      <alignment horizontal="center" vertical="center" wrapText="1"/>
    </xf>
    <xf numFmtId="3" fontId="22" fillId="0" borderId="19" xfId="0" applyNumberFormat="1" applyFont="1" applyBorder="1" applyAlignment="1">
      <alignment horizontal="right" vertical="center" wrapText="1"/>
    </xf>
    <xf numFmtId="3" fontId="22" fillId="0" borderId="7" xfId="0" applyNumberFormat="1" applyFont="1" applyBorder="1" applyAlignment="1">
      <alignment horizontal="center" vertical="center" wrapText="1"/>
    </xf>
    <xf numFmtId="3" fontId="23" fillId="0" borderId="7" xfId="0" applyNumberFormat="1" applyFont="1" applyBorder="1" applyAlignment="1">
      <alignment horizontal="right" vertical="center" wrapText="1"/>
    </xf>
    <xf numFmtId="0" fontId="23" fillId="0" borderId="18" xfId="0" applyFont="1" applyBorder="1" applyAlignment="1">
      <alignment horizontal="center" vertical="center" wrapText="1"/>
    </xf>
    <xf numFmtId="3" fontId="23" fillId="0" borderId="8" xfId="0" applyNumberFormat="1" applyFont="1" applyBorder="1" applyAlignment="1">
      <alignment horizontal="center" vertical="center" wrapText="1"/>
    </xf>
    <xf numFmtId="3" fontId="23" fillId="0" borderId="8" xfId="0" applyNumberFormat="1" applyFont="1" applyBorder="1" applyAlignment="1">
      <alignment horizontal="right" vertical="center" wrapText="1"/>
    </xf>
    <xf numFmtId="3" fontId="22" fillId="0" borderId="8" xfId="0" applyNumberFormat="1" applyFont="1" applyBorder="1" applyAlignment="1">
      <alignment horizontal="right" vertical="center" wrapText="1"/>
    </xf>
    <xf numFmtId="3" fontId="22" fillId="0" borderId="8" xfId="0" applyNumberFormat="1" applyFont="1" applyBorder="1" applyAlignment="1">
      <alignment horizontal="center" vertical="center" wrapText="1"/>
    </xf>
    <xf numFmtId="3" fontId="23" fillId="0" borderId="20" xfId="0" applyNumberFormat="1" applyFont="1" applyBorder="1" applyAlignment="1">
      <alignment horizontal="right" vertical="center" wrapText="1"/>
    </xf>
    <xf numFmtId="3" fontId="23" fillId="0" borderId="9" xfId="0" applyNumberFormat="1" applyFont="1" applyBorder="1" applyAlignment="1">
      <alignment horizontal="center" vertical="center" wrapText="1"/>
    </xf>
    <xf numFmtId="3" fontId="22" fillId="0" borderId="9" xfId="0" applyNumberFormat="1" applyFont="1" applyBorder="1" applyAlignment="1">
      <alignment horizontal="right" vertical="center" wrapText="1"/>
    </xf>
    <xf numFmtId="0" fontId="22" fillId="0" borderId="21" xfId="0" applyFont="1" applyBorder="1" applyAlignment="1">
      <alignment horizontal="center" vertical="center" wrapText="1"/>
    </xf>
    <xf numFmtId="3" fontId="22" fillId="0" borderId="9" xfId="0" applyNumberFormat="1" applyFont="1" applyBorder="1" applyAlignment="1">
      <alignment horizontal="center" vertical="center" wrapText="1"/>
    </xf>
    <xf numFmtId="3" fontId="24" fillId="0" borderId="0" xfId="0" applyNumberFormat="1" applyFont="1"/>
    <xf numFmtId="0" fontId="15" fillId="0" borderId="40" xfId="0" applyFont="1" applyBorder="1" applyAlignment="1">
      <alignment horizontal="center" vertical="center" wrapText="1"/>
    </xf>
    <xf numFmtId="0" fontId="1" fillId="5" borderId="41" xfId="0" applyFont="1" applyFill="1" applyBorder="1"/>
    <xf numFmtId="0" fontId="2" fillId="5" borderId="41" xfId="0" applyFont="1" applyFill="1" applyBorder="1" applyAlignment="1">
      <alignment horizontal="left"/>
    </xf>
    <xf numFmtId="0" fontId="1" fillId="5" borderId="41" xfId="0" applyFont="1" applyFill="1" applyBorder="1" applyAlignment="1">
      <alignment horizontal="left"/>
    </xf>
    <xf numFmtId="0" fontId="0" fillId="5" borderId="41" xfId="0" applyFill="1" applyBorder="1"/>
    <xf numFmtId="11" fontId="26" fillId="6" borderId="41" xfId="0" applyNumberFormat="1" applyFont="1" applyFill="1" applyBorder="1" applyAlignment="1">
      <alignment horizontal="left"/>
    </xf>
    <xf numFmtId="11" fontId="27" fillId="6" borderId="41" xfId="0" applyNumberFormat="1" applyFont="1" applyFill="1" applyBorder="1" applyAlignment="1">
      <alignment horizontal="left" vertical="center" wrapText="1"/>
    </xf>
    <xf numFmtId="11" fontId="26" fillId="6" borderId="41" xfId="0" applyNumberFormat="1" applyFont="1" applyFill="1" applyBorder="1" applyAlignment="1">
      <alignment horizontal="left" vertical="center" wrapText="1"/>
    </xf>
    <xf numFmtId="0" fontId="0" fillId="6" borderId="41" xfId="0" applyFill="1" applyBorder="1"/>
    <xf numFmtId="0" fontId="2" fillId="5" borderId="41" xfId="0" applyFont="1" applyFill="1" applyBorder="1" applyAlignment="1">
      <alignment vertical="center"/>
    </xf>
    <xf numFmtId="11" fontId="26" fillId="7" borderId="41" xfId="0" applyNumberFormat="1" applyFont="1" applyFill="1" applyBorder="1" applyAlignment="1">
      <alignment horizontal="left"/>
    </xf>
    <xf numFmtId="0" fontId="0" fillId="7" borderId="41" xfId="0" applyFill="1" applyBorder="1"/>
    <xf numFmtId="11" fontId="26" fillId="8" borderId="41" xfId="0" applyNumberFormat="1" applyFont="1" applyFill="1" applyBorder="1" applyAlignment="1">
      <alignment horizontal="left"/>
    </xf>
    <xf numFmtId="0" fontId="0" fillId="8" borderId="41" xfId="0" applyFill="1" applyBorder="1"/>
    <xf numFmtId="0" fontId="28" fillId="5" borderId="41" xfId="0" applyFont="1" applyFill="1" applyBorder="1" applyAlignment="1">
      <alignment vertical="center"/>
    </xf>
    <xf numFmtId="11" fontId="29" fillId="0" borderId="0" xfId="0" applyNumberFormat="1" applyFont="1"/>
    <xf numFmtId="11" fontId="26" fillId="0" borderId="0" xfId="0" applyNumberFormat="1" applyFont="1"/>
    <xf numFmtId="11" fontId="0" fillId="0" borderId="0" xfId="0" applyNumberFormat="1"/>
    <xf numFmtId="11" fontId="0" fillId="0" borderId="0" xfId="0" applyNumberFormat="1" applyAlignment="1">
      <alignment horizontal="left"/>
    </xf>
    <xf numFmtId="11" fontId="26" fillId="0" borderId="0" xfId="0" applyNumberFormat="1" applyFont="1" applyAlignment="1">
      <alignment horizontal="left"/>
    </xf>
    <xf numFmtId="0" fontId="26" fillId="0" borderId="0" xfId="0" applyFont="1" applyAlignment="1">
      <alignment horizontal="left"/>
    </xf>
    <xf numFmtId="0" fontId="0" fillId="0" borderId="0" xfId="0" applyAlignment="1">
      <alignment wrapText="1"/>
    </xf>
    <xf numFmtId="0" fontId="0" fillId="0" borderId="0" xfId="0" applyAlignment="1">
      <alignment horizontal="left" vertical="center" wrapText="1"/>
    </xf>
    <xf numFmtId="0" fontId="5" fillId="2" borderId="0" xfId="0" applyFont="1" applyFill="1" applyAlignment="1">
      <alignment horizontal="left" vertical="center" wrapText="1"/>
    </xf>
    <xf numFmtId="0" fontId="4" fillId="2" borderId="0" xfId="0" applyFont="1" applyFill="1" applyAlignment="1">
      <alignment horizontal="right" vertical="center" wrapText="1"/>
    </xf>
    <xf numFmtId="0" fontId="11" fillId="4" borderId="0" xfId="0" applyFont="1" applyFill="1" applyAlignment="1">
      <alignment horizontal="left" vertical="center" wrapText="1" indent="7"/>
    </xf>
    <xf numFmtId="0" fontId="11" fillId="4" borderId="0" xfId="0" applyFont="1" applyFill="1" applyAlignment="1">
      <alignment horizontal="center" vertical="center" wrapText="1"/>
    </xf>
    <xf numFmtId="0" fontId="11" fillId="4" borderId="16" xfId="0" applyFont="1" applyFill="1" applyBorder="1" applyAlignment="1">
      <alignment horizontal="center" vertical="center" wrapText="1"/>
    </xf>
    <xf numFmtId="0" fontId="12" fillId="4" borderId="0" xfId="0" applyFont="1" applyFill="1" applyAlignment="1">
      <alignment horizontal="left" vertical="center" wrapText="1"/>
    </xf>
    <xf numFmtId="0" fontId="12" fillId="4" borderId="16" xfId="0" applyFont="1" applyFill="1" applyBorder="1" applyAlignment="1">
      <alignment horizontal="left" vertical="center" wrapText="1"/>
    </xf>
    <xf numFmtId="0" fontId="11" fillId="4" borderId="4"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22" xfId="0" applyFont="1" applyFill="1" applyBorder="1" applyAlignment="1">
      <alignment horizontal="center" vertical="center" wrapText="1"/>
    </xf>
    <xf numFmtId="0" fontId="12" fillId="4" borderId="22" xfId="0" applyFont="1" applyFill="1" applyBorder="1" applyAlignment="1">
      <alignment horizontal="left" vertical="center" wrapText="1"/>
    </xf>
    <xf numFmtId="0" fontId="11" fillId="4" borderId="23"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24" xfId="0" applyFont="1" applyFill="1" applyBorder="1" applyAlignment="1">
      <alignment horizontal="center" vertical="center" wrapText="1"/>
    </xf>
    <xf numFmtId="0" fontId="18" fillId="4" borderId="31"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1" fillId="4" borderId="22" xfId="0" applyFont="1" applyFill="1" applyBorder="1" applyAlignment="1">
      <alignment horizontal="left" vertical="center" wrapText="1" indent="2"/>
    </xf>
    <xf numFmtId="0" fontId="11" fillId="4" borderId="16" xfId="0" applyFont="1" applyFill="1" applyBorder="1" applyAlignment="1">
      <alignment horizontal="left" vertical="center" wrapText="1" indent="2"/>
    </xf>
    <xf numFmtId="0" fontId="11" fillId="4" borderId="23" xfId="0" applyFont="1" applyFill="1" applyBorder="1" applyAlignment="1">
      <alignment horizontal="left" vertical="center" wrapText="1" indent="2"/>
    </xf>
    <xf numFmtId="0" fontId="11" fillId="4" borderId="3" xfId="0" applyFont="1" applyFill="1" applyBorder="1" applyAlignment="1">
      <alignment horizontal="left" vertical="center" wrapText="1" indent="2"/>
    </xf>
    <xf numFmtId="0" fontId="11" fillId="4" borderId="22" xfId="0" applyFont="1" applyFill="1" applyBorder="1" applyAlignment="1">
      <alignment horizontal="right" vertical="center" wrapText="1"/>
    </xf>
    <xf numFmtId="0" fontId="11" fillId="4" borderId="16" xfId="0" applyFont="1" applyFill="1" applyBorder="1" applyAlignment="1">
      <alignment horizontal="right" vertical="center" wrapText="1"/>
    </xf>
    <xf numFmtId="0" fontId="0" fillId="4" borderId="23" xfId="0" applyFill="1" applyBorder="1" applyAlignment="1">
      <alignment vertical="top" wrapText="1"/>
    </xf>
    <xf numFmtId="0" fontId="0" fillId="4" borderId="3" xfId="0" applyFill="1" applyBorder="1" applyAlignment="1">
      <alignment vertical="top" wrapText="1"/>
    </xf>
    <xf numFmtId="0" fontId="18" fillId="0" borderId="27" xfId="0" applyFont="1" applyBorder="1" applyAlignment="1">
      <alignment horizontal="left" vertic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1" fillId="4" borderId="22" xfId="0" applyFont="1" applyFill="1" applyBorder="1" applyAlignment="1">
      <alignment horizontal="left" vertical="center" wrapText="1" indent="1"/>
    </xf>
    <xf numFmtId="0" fontId="11" fillId="4" borderId="0" xfId="0" applyFont="1" applyFill="1" applyAlignment="1">
      <alignment horizontal="left" vertical="center" wrapText="1" indent="1"/>
    </xf>
    <xf numFmtId="0" fontId="0" fillId="4" borderId="4" xfId="0" applyFill="1" applyBorder="1" applyAlignment="1">
      <alignment vertical="top" wrapText="1"/>
    </xf>
    <xf numFmtId="0" fontId="11" fillId="4" borderId="22" xfId="0" applyFont="1" applyFill="1" applyBorder="1" applyAlignment="1">
      <alignment horizontal="right" vertical="center" wrapText="1" indent="9"/>
    </xf>
    <xf numFmtId="0" fontId="11" fillId="4" borderId="0" xfId="0" applyFont="1" applyFill="1" applyAlignment="1">
      <alignment horizontal="right" vertical="center" wrapText="1" indent="9"/>
    </xf>
    <xf numFmtId="0" fontId="11" fillId="4" borderId="4" xfId="0" applyFont="1" applyFill="1" applyBorder="1" applyAlignment="1">
      <alignment horizontal="left" vertical="center" wrapText="1" indent="3"/>
    </xf>
    <xf numFmtId="0" fontId="11" fillId="4" borderId="3" xfId="0" applyFont="1" applyFill="1" applyBorder="1" applyAlignment="1">
      <alignment horizontal="left" vertical="center" wrapText="1" indent="3"/>
    </xf>
    <xf numFmtId="0" fontId="11" fillId="4" borderId="22" xfId="0" applyFont="1" applyFill="1" applyBorder="1" applyAlignment="1">
      <alignment horizontal="left" vertical="center" wrapText="1" indent="7"/>
    </xf>
    <xf numFmtId="0" fontId="11" fillId="4" borderId="16" xfId="0" applyFont="1" applyFill="1" applyBorder="1" applyAlignment="1">
      <alignment horizontal="left" vertical="center" wrapText="1" indent="7"/>
    </xf>
    <xf numFmtId="0" fontId="11" fillId="4" borderId="16" xfId="0" applyFont="1" applyFill="1" applyBorder="1" applyAlignment="1">
      <alignment horizontal="left" vertical="center" wrapText="1" indent="1"/>
    </xf>
    <xf numFmtId="0" fontId="11" fillId="4" borderId="31" xfId="0" applyFont="1" applyFill="1" applyBorder="1" applyAlignment="1">
      <alignment horizontal="center" vertical="center" wrapText="1"/>
    </xf>
    <xf numFmtId="0" fontId="11" fillId="4" borderId="32" xfId="0" applyFont="1" applyFill="1" applyBorder="1" applyAlignment="1">
      <alignment horizontal="center" vertical="center" wrapText="1"/>
    </xf>
    <xf numFmtId="0" fontId="18" fillId="0" borderId="33" xfId="0" applyFont="1" applyBorder="1" applyAlignment="1">
      <alignment horizontal="left" vertical="center" wrapText="1"/>
    </xf>
    <xf numFmtId="0" fontId="18" fillId="0" borderId="34" xfId="0" applyFont="1" applyBorder="1" applyAlignment="1">
      <alignment horizontal="left" vertical="center" wrapText="1"/>
    </xf>
    <xf numFmtId="0" fontId="18" fillId="0" borderId="35" xfId="0" applyFont="1" applyBorder="1" applyAlignment="1">
      <alignment horizontal="left" vertical="center" wrapText="1"/>
    </xf>
    <xf numFmtId="0" fontId="11" fillId="4" borderId="37" xfId="0" applyFont="1" applyFill="1" applyBorder="1" applyAlignment="1">
      <alignment horizontal="center" vertical="center" wrapText="1"/>
    </xf>
    <xf numFmtId="0" fontId="11" fillId="4" borderId="22" xfId="0" applyFont="1" applyFill="1" applyBorder="1" applyAlignment="1">
      <alignment horizontal="left" vertical="center" wrapText="1" indent="4"/>
    </xf>
    <xf numFmtId="0" fontId="11" fillId="4" borderId="0" xfId="0" applyFont="1" applyFill="1" applyAlignment="1">
      <alignment horizontal="left" vertical="center" wrapText="1" indent="4"/>
    </xf>
    <xf numFmtId="0" fontId="18" fillId="4" borderId="0" xfId="0" applyFont="1" applyFill="1" applyAlignment="1">
      <alignment horizontal="left" vertical="center" wrapText="1"/>
    </xf>
    <xf numFmtId="0" fontId="11" fillId="4" borderId="0" xfId="0" applyFont="1" applyFill="1" applyAlignment="1">
      <alignment horizontal="left" vertical="center" wrapText="1"/>
    </xf>
    <xf numFmtId="0" fontId="11" fillId="4" borderId="16" xfId="0" applyFont="1" applyFill="1" applyBorder="1" applyAlignment="1">
      <alignment horizontal="left" vertical="center" wrapText="1"/>
    </xf>
    <xf numFmtId="0" fontId="11" fillId="4" borderId="38" xfId="0" applyFont="1" applyFill="1" applyBorder="1" applyAlignment="1">
      <alignment horizontal="center" vertical="center" wrapText="1"/>
    </xf>
    <xf numFmtId="0" fontId="18" fillId="0" borderId="39" xfId="0" applyFont="1" applyBorder="1" applyAlignment="1">
      <alignment horizontal="left" vertical="center" wrapText="1"/>
    </xf>
    <xf numFmtId="0" fontId="11" fillId="4" borderId="31" xfId="0" applyFont="1" applyFill="1" applyBorder="1" applyAlignment="1">
      <alignment horizontal="left" vertical="center" wrapText="1"/>
    </xf>
    <xf numFmtId="0" fontId="11" fillId="4" borderId="32" xfId="0" applyFont="1" applyFill="1" applyBorder="1" applyAlignment="1">
      <alignment horizontal="left" vertical="center" wrapText="1"/>
    </xf>
    <xf numFmtId="0" fontId="11" fillId="4" borderId="22"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11" fillId="4" borderId="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6332E-167D-7340-B188-63BED1427BF8}">
  <dimension ref="A1:B29"/>
  <sheetViews>
    <sheetView topLeftCell="A3" workbookViewId="0">
      <selection activeCell="B3" sqref="B3"/>
    </sheetView>
  </sheetViews>
  <sheetFormatPr baseColWidth="10" defaultRowHeight="16"/>
  <cols>
    <col min="2" max="2" width="107.6640625" customWidth="1"/>
  </cols>
  <sheetData>
    <row r="1" spans="1:2">
      <c r="A1" s="38" t="s">
        <v>183</v>
      </c>
      <c r="B1" t="s">
        <v>184</v>
      </c>
    </row>
    <row r="5" spans="1:2">
      <c r="A5" s="38" t="s">
        <v>185</v>
      </c>
      <c r="B5" t="s">
        <v>186</v>
      </c>
    </row>
    <row r="6" spans="1:2">
      <c r="B6" t="s">
        <v>187</v>
      </c>
    </row>
    <row r="7" spans="1:2">
      <c r="B7" t="s">
        <v>199</v>
      </c>
    </row>
    <row r="8" spans="1:2">
      <c r="B8" t="s">
        <v>188</v>
      </c>
    </row>
    <row r="9" spans="1:2">
      <c r="B9" t="s">
        <v>200</v>
      </c>
    </row>
    <row r="14" spans="1:2">
      <c r="A14" s="38" t="s">
        <v>189</v>
      </c>
    </row>
    <row r="15" spans="1:2" ht="51">
      <c r="B15" s="167" t="s">
        <v>190</v>
      </c>
    </row>
    <row r="17" spans="2:2" ht="34">
      <c r="B17" s="166" t="s">
        <v>191</v>
      </c>
    </row>
    <row r="19" spans="2:2" ht="68">
      <c r="B19" s="166" t="s">
        <v>192</v>
      </c>
    </row>
    <row r="20" spans="2:2" ht="51">
      <c r="B20" s="166" t="s">
        <v>193</v>
      </c>
    </row>
    <row r="21" spans="2:2" ht="68">
      <c r="B21" s="166" t="s">
        <v>194</v>
      </c>
    </row>
    <row r="23" spans="2:2" ht="102">
      <c r="B23" s="166" t="s">
        <v>195</v>
      </c>
    </row>
    <row r="25" spans="2:2" ht="136">
      <c r="B25" s="166" t="s">
        <v>196</v>
      </c>
    </row>
    <row r="27" spans="2:2" ht="68">
      <c r="B27" s="166" t="s">
        <v>197</v>
      </c>
    </row>
    <row r="29" spans="2:2" ht="51">
      <c r="B29" s="166" t="s">
        <v>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E92DD-F61D-F349-B35B-C54F2CBA4034}">
  <dimension ref="A1:AH159"/>
  <sheetViews>
    <sheetView topLeftCell="A152" workbookViewId="0">
      <selection activeCell="B139" sqref="B139"/>
    </sheetView>
  </sheetViews>
  <sheetFormatPr baseColWidth="10" defaultRowHeight="16"/>
  <cols>
    <col min="26" max="26" width="12.1640625" bestFit="1" customWidth="1"/>
    <col min="27" max="27" width="16.33203125" bestFit="1" customWidth="1"/>
  </cols>
  <sheetData>
    <row r="1" spans="1:25">
      <c r="A1" s="38" t="s">
        <v>35</v>
      </c>
      <c r="N1" s="38" t="s">
        <v>41</v>
      </c>
    </row>
    <row r="3" spans="1:25" ht="25" customHeight="1" thickBot="1">
      <c r="A3" s="5"/>
      <c r="B3" s="168"/>
      <c r="C3" s="169" t="s">
        <v>23</v>
      </c>
      <c r="D3" s="168"/>
      <c r="E3" s="5"/>
      <c r="F3" s="10"/>
      <c r="H3" s="26" t="s">
        <v>22</v>
      </c>
      <c r="I3" s="27" t="s">
        <v>32</v>
      </c>
      <c r="J3" s="28" t="s">
        <v>33</v>
      </c>
      <c r="K3" s="29" t="s">
        <v>34</v>
      </c>
      <c r="M3" t="s">
        <v>22</v>
      </c>
      <c r="N3" t="s">
        <v>37</v>
      </c>
      <c r="O3" t="s">
        <v>33</v>
      </c>
      <c r="P3" t="s">
        <v>34</v>
      </c>
      <c r="Q3" t="s">
        <v>38</v>
      </c>
      <c r="T3" s="170" t="s">
        <v>37</v>
      </c>
      <c r="U3" s="170"/>
      <c r="V3" s="171" t="s">
        <v>42</v>
      </c>
      <c r="W3" s="172"/>
      <c r="X3" s="177" t="s">
        <v>38</v>
      </c>
      <c r="Y3" s="171"/>
    </row>
    <row r="4" spans="1:25" ht="18" thickTop="1" thickBot="1">
      <c r="A4" s="6" t="s">
        <v>22</v>
      </c>
      <c r="B4" s="168"/>
      <c r="C4" s="169"/>
      <c r="D4" s="168"/>
      <c r="E4" s="8" t="s">
        <v>24</v>
      </c>
      <c r="F4" s="11" t="s">
        <v>25</v>
      </c>
      <c r="H4" s="30">
        <v>2010</v>
      </c>
      <c r="I4" s="31">
        <v>275164196</v>
      </c>
      <c r="J4" s="32">
        <v>208000000</v>
      </c>
      <c r="K4" s="33">
        <v>55230</v>
      </c>
      <c r="T4" s="170"/>
      <c r="U4" s="170"/>
      <c r="V4" s="173"/>
      <c r="W4" s="174"/>
      <c r="X4" s="178"/>
      <c r="Y4" s="173"/>
    </row>
    <row r="5" spans="1:25" ht="24" customHeight="1" thickBot="1">
      <c r="A5" s="7"/>
      <c r="B5" s="8" t="s">
        <v>26</v>
      </c>
      <c r="C5" s="9" t="s">
        <v>27</v>
      </c>
      <c r="D5" s="12" t="s">
        <v>28</v>
      </c>
      <c r="E5" s="7"/>
      <c r="F5" s="13"/>
      <c r="H5" s="30">
        <v>2011</v>
      </c>
      <c r="I5" s="31">
        <v>353270937</v>
      </c>
      <c r="J5" s="32">
        <v>272671351</v>
      </c>
      <c r="K5" s="33">
        <v>42449</v>
      </c>
      <c r="N5" t="s">
        <v>39</v>
      </c>
      <c r="O5" t="s">
        <v>40</v>
      </c>
      <c r="T5" s="26" t="s">
        <v>22</v>
      </c>
      <c r="U5" s="48" t="s">
        <v>45</v>
      </c>
      <c r="V5" s="175" t="s">
        <v>43</v>
      </c>
      <c r="W5" s="176"/>
      <c r="X5" s="179" t="s">
        <v>44</v>
      </c>
      <c r="Y5" s="175"/>
    </row>
    <row r="6" spans="1:25" ht="18" thickTop="1" thickBot="1">
      <c r="A6" s="14"/>
      <c r="B6" s="15"/>
      <c r="C6" s="14"/>
      <c r="D6" s="15"/>
      <c r="E6" s="14"/>
      <c r="F6" s="16"/>
      <c r="H6" s="30">
        <v>2012</v>
      </c>
      <c r="I6" s="31">
        <v>386077357</v>
      </c>
      <c r="J6" s="32">
        <v>304051216</v>
      </c>
      <c r="K6" s="33">
        <v>77786</v>
      </c>
      <c r="M6" s="42">
        <v>2000</v>
      </c>
      <c r="N6" s="40">
        <v>517489</v>
      </c>
      <c r="O6" s="40">
        <v>223500</v>
      </c>
      <c r="P6" s="40">
        <v>78615</v>
      </c>
      <c r="Q6" s="40">
        <v>360232</v>
      </c>
      <c r="R6" s="3">
        <v>986.9</v>
      </c>
      <c r="T6" s="49">
        <v>2010</v>
      </c>
      <c r="U6" s="31">
        <v>344888</v>
      </c>
      <c r="V6" s="50">
        <v>134473</v>
      </c>
      <c r="W6" s="51">
        <v>101093</v>
      </c>
      <c r="X6" s="31">
        <v>299116</v>
      </c>
      <c r="Y6" s="52">
        <v>819</v>
      </c>
    </row>
    <row r="7" spans="1:25" ht="17" customHeight="1" thickBot="1">
      <c r="A7" s="17">
        <v>2000</v>
      </c>
      <c r="B7" s="19">
        <v>77014956</v>
      </c>
      <c r="C7" s="20">
        <v>25229</v>
      </c>
      <c r="D7" s="21">
        <v>77040185</v>
      </c>
      <c r="E7" s="22">
        <v>58460492</v>
      </c>
      <c r="F7" s="23">
        <v>140116.32999999999</v>
      </c>
      <c r="H7" s="30">
        <v>2013</v>
      </c>
      <c r="I7" s="31">
        <v>474371369</v>
      </c>
      <c r="J7" s="32">
        <v>356357973</v>
      </c>
      <c r="K7" s="33">
        <v>609875</v>
      </c>
      <c r="M7" s="43">
        <v>2001</v>
      </c>
      <c r="N7" s="40">
        <v>489306</v>
      </c>
      <c r="O7" s="40">
        <v>241612</v>
      </c>
      <c r="P7" s="40">
        <v>117168</v>
      </c>
      <c r="Q7" s="40">
        <v>361396</v>
      </c>
      <c r="R7" s="3">
        <v>990.1</v>
      </c>
      <c r="T7" s="49">
        <v>2011</v>
      </c>
      <c r="U7" s="31">
        <v>329265</v>
      </c>
      <c r="V7" s="50">
        <v>135572</v>
      </c>
      <c r="W7" s="51">
        <v>96862</v>
      </c>
      <c r="X7" s="31">
        <v>321002</v>
      </c>
      <c r="Y7" s="52">
        <v>879</v>
      </c>
    </row>
    <row r="8" spans="1:25" ht="17" thickBot="1">
      <c r="A8" s="17">
        <v>2001</v>
      </c>
      <c r="B8" s="19">
        <v>92499653</v>
      </c>
      <c r="C8" s="20">
        <v>40807</v>
      </c>
      <c r="D8" s="21">
        <v>92540460</v>
      </c>
      <c r="E8" s="22">
        <v>65281086</v>
      </c>
      <c r="F8" s="23">
        <v>30465.88</v>
      </c>
      <c r="H8" s="30">
        <v>2014</v>
      </c>
      <c r="I8" s="31">
        <v>458096707</v>
      </c>
      <c r="J8" s="32">
        <v>381972830</v>
      </c>
      <c r="K8" s="33">
        <v>2442319</v>
      </c>
      <c r="M8" s="43">
        <v>2002</v>
      </c>
      <c r="N8" s="40">
        <v>456026</v>
      </c>
      <c r="O8" s="40">
        <v>218115</v>
      </c>
      <c r="P8" s="40">
        <v>124148</v>
      </c>
      <c r="Q8" s="40">
        <v>357971</v>
      </c>
      <c r="R8" s="3">
        <v>980.7</v>
      </c>
      <c r="T8" s="49">
        <v>2012</v>
      </c>
      <c r="U8" s="31">
        <v>314666</v>
      </c>
      <c r="V8" s="50">
        <v>106485</v>
      </c>
      <c r="W8" s="51">
        <v>95968</v>
      </c>
      <c r="X8" s="31">
        <v>299257</v>
      </c>
      <c r="Y8" s="52">
        <v>820</v>
      </c>
    </row>
    <row r="9" spans="1:25" ht="17" thickBot="1">
      <c r="A9" s="17">
        <v>2002</v>
      </c>
      <c r="B9" s="19">
        <v>103286403</v>
      </c>
      <c r="C9" s="20">
        <v>42690</v>
      </c>
      <c r="D9" s="24">
        <v>103329093</v>
      </c>
      <c r="E9" s="22">
        <v>74177926</v>
      </c>
      <c r="F9" s="23">
        <v>20025.900000000001</v>
      </c>
      <c r="H9" s="30">
        <v>2015</v>
      </c>
      <c r="I9" s="31">
        <v>461566080</v>
      </c>
      <c r="J9" s="32">
        <v>365849610</v>
      </c>
      <c r="K9" s="33">
        <v>3031677</v>
      </c>
      <c r="M9" s="43">
        <v>2003</v>
      </c>
      <c r="N9" s="40">
        <v>419255</v>
      </c>
      <c r="O9" s="40">
        <v>189095</v>
      </c>
      <c r="P9" s="40">
        <v>137127</v>
      </c>
      <c r="Q9" s="40">
        <v>358519</v>
      </c>
      <c r="R9" s="3">
        <v>982.2</v>
      </c>
      <c r="T9" s="49">
        <v>2013</v>
      </c>
      <c r="U9" s="31">
        <v>300830</v>
      </c>
      <c r="V9" s="50">
        <v>104791</v>
      </c>
      <c r="W9" s="51">
        <v>118334</v>
      </c>
      <c r="X9" s="31">
        <v>300134</v>
      </c>
      <c r="Y9" s="52">
        <v>822</v>
      </c>
    </row>
    <row r="10" spans="1:25" ht="17" thickBot="1">
      <c r="A10" s="17">
        <v>2003</v>
      </c>
      <c r="B10" s="19">
        <v>114274048</v>
      </c>
      <c r="C10" s="20">
        <v>3952</v>
      </c>
      <c r="D10" s="21">
        <v>114278000</v>
      </c>
      <c r="E10" s="22">
        <v>85680621</v>
      </c>
      <c r="F10" s="23">
        <v>38228.31</v>
      </c>
      <c r="H10" s="30">
        <v>2016</v>
      </c>
      <c r="I10" s="31">
        <v>456197775</v>
      </c>
      <c r="J10" s="32">
        <v>331128438</v>
      </c>
      <c r="K10" s="33">
        <v>4113764</v>
      </c>
      <c r="M10" s="43">
        <v>2004</v>
      </c>
      <c r="N10" s="40">
        <v>400554</v>
      </c>
      <c r="O10" s="40">
        <v>178869</v>
      </c>
      <c r="P10" s="40">
        <v>148490</v>
      </c>
      <c r="Q10" s="40">
        <v>366033</v>
      </c>
      <c r="R10" s="41">
        <v>1002.8</v>
      </c>
      <c r="T10" s="49">
        <v>2014</v>
      </c>
      <c r="U10" s="31">
        <v>287902</v>
      </c>
      <c r="V10" s="50">
        <v>93080</v>
      </c>
      <c r="W10" s="51">
        <v>121993</v>
      </c>
      <c r="X10" s="31">
        <v>309445</v>
      </c>
      <c r="Y10" s="52">
        <v>848</v>
      </c>
    </row>
    <row r="11" spans="1:25" ht="17" thickBot="1">
      <c r="A11" s="17">
        <v>2004</v>
      </c>
      <c r="B11" s="19">
        <v>132352025</v>
      </c>
      <c r="C11" s="25">
        <v>0</v>
      </c>
      <c r="D11" s="21">
        <v>132352025</v>
      </c>
      <c r="E11" s="22">
        <v>93758806</v>
      </c>
      <c r="F11" s="23">
        <v>97182.68</v>
      </c>
      <c r="H11" s="30">
        <v>2017</v>
      </c>
      <c r="I11" s="31">
        <v>461248184</v>
      </c>
      <c r="J11" s="32">
        <v>286936795</v>
      </c>
      <c r="K11" s="33">
        <v>4723755</v>
      </c>
      <c r="M11" s="43">
        <v>2005</v>
      </c>
      <c r="N11" s="40">
        <v>386483</v>
      </c>
      <c r="O11" s="40">
        <v>159703</v>
      </c>
      <c r="P11" s="40">
        <v>164007</v>
      </c>
      <c r="Q11" s="40">
        <v>357656</v>
      </c>
      <c r="R11" s="3">
        <v>979.9</v>
      </c>
      <c r="T11" s="49" t="s">
        <v>46</v>
      </c>
      <c r="U11" s="31">
        <v>286814</v>
      </c>
      <c r="V11" s="50">
        <v>115063</v>
      </c>
      <c r="W11" s="51">
        <v>136666</v>
      </c>
      <c r="X11" s="31">
        <v>271372</v>
      </c>
      <c r="Y11" s="52">
        <v>743</v>
      </c>
    </row>
    <row r="12" spans="1:25" ht="17" thickBot="1">
      <c r="A12" s="17">
        <v>2005</v>
      </c>
      <c r="B12" s="19">
        <v>152722438</v>
      </c>
      <c r="C12" s="25">
        <v>0</v>
      </c>
      <c r="D12" s="24">
        <v>152722438</v>
      </c>
      <c r="E12" s="22">
        <v>110789700</v>
      </c>
      <c r="F12" s="23">
        <v>98178.91</v>
      </c>
      <c r="H12" s="30">
        <v>2018</v>
      </c>
      <c r="I12" s="31">
        <v>557772940</v>
      </c>
      <c r="J12" s="32">
        <v>356394687</v>
      </c>
      <c r="K12" s="33">
        <v>5468706</v>
      </c>
      <c r="M12" s="43">
        <v>2006</v>
      </c>
      <c r="N12" s="40">
        <v>367049</v>
      </c>
      <c r="O12" s="40">
        <v>134960</v>
      </c>
      <c r="P12" s="40">
        <v>116232</v>
      </c>
      <c r="Q12" s="40">
        <v>333136</v>
      </c>
      <c r="R12" s="3">
        <v>912.7</v>
      </c>
      <c r="T12" s="49" t="s">
        <v>47</v>
      </c>
      <c r="U12" s="31">
        <v>303336</v>
      </c>
      <c r="V12" s="50">
        <v>125541</v>
      </c>
      <c r="W12" s="51">
        <v>148361</v>
      </c>
      <c r="X12" s="31">
        <v>401541</v>
      </c>
      <c r="Y12" s="33">
        <v>1100</v>
      </c>
    </row>
    <row r="13" spans="1:25" ht="17" thickBot="1">
      <c r="A13" s="17">
        <v>2006</v>
      </c>
      <c r="B13" s="19">
        <v>193761311</v>
      </c>
      <c r="C13" s="25">
        <v>0</v>
      </c>
      <c r="D13" s="21">
        <v>193761311</v>
      </c>
      <c r="E13" s="22">
        <v>143632865</v>
      </c>
      <c r="F13" s="23">
        <v>110682.84</v>
      </c>
      <c r="H13" s="30">
        <v>2019</v>
      </c>
      <c r="I13" s="34">
        <v>616159594</v>
      </c>
      <c r="J13" s="35">
        <v>454500164</v>
      </c>
      <c r="K13" s="36">
        <v>7391172</v>
      </c>
      <c r="M13" s="43">
        <v>2007</v>
      </c>
      <c r="N13" s="40">
        <v>348348</v>
      </c>
      <c r="O13" s="40">
        <v>135267</v>
      </c>
      <c r="P13" s="40">
        <v>115812</v>
      </c>
      <c r="Q13" s="40">
        <v>330027</v>
      </c>
      <c r="R13" s="3">
        <v>904.2</v>
      </c>
      <c r="T13" s="49" t="s">
        <v>48</v>
      </c>
      <c r="U13" s="31">
        <v>292374</v>
      </c>
      <c r="V13" s="50">
        <v>102723</v>
      </c>
      <c r="W13" s="51">
        <v>141616</v>
      </c>
      <c r="X13" s="31">
        <v>323142</v>
      </c>
      <c r="Y13" s="52">
        <v>885</v>
      </c>
    </row>
    <row r="14" spans="1:25" ht="17" thickBot="1">
      <c r="A14" s="17">
        <v>2007</v>
      </c>
      <c r="B14" s="19">
        <v>216946699</v>
      </c>
      <c r="C14" s="25">
        <v>0</v>
      </c>
      <c r="D14" s="21">
        <v>216946699</v>
      </c>
      <c r="E14" s="22">
        <v>163000000</v>
      </c>
      <c r="F14" s="23">
        <v>67533.919999999998</v>
      </c>
      <c r="H14" s="37">
        <v>2020</v>
      </c>
      <c r="I14" s="34">
        <v>563728255</v>
      </c>
      <c r="J14" s="35">
        <v>405052868</v>
      </c>
      <c r="K14" s="36">
        <v>8756363</v>
      </c>
      <c r="M14" s="43">
        <v>2008</v>
      </c>
      <c r="N14" s="40">
        <v>357501</v>
      </c>
      <c r="O14" s="40">
        <v>134872</v>
      </c>
      <c r="P14" s="40">
        <v>95100</v>
      </c>
      <c r="Q14" s="40">
        <v>331949</v>
      </c>
      <c r="R14" s="3">
        <v>909.5</v>
      </c>
      <c r="T14" s="49" t="s">
        <v>49</v>
      </c>
      <c r="U14" s="31">
        <v>281780</v>
      </c>
      <c r="V14" s="50">
        <v>74472</v>
      </c>
      <c r="W14" s="51">
        <v>126082</v>
      </c>
      <c r="X14" s="31">
        <v>334281</v>
      </c>
      <c r="Y14" s="52">
        <v>916</v>
      </c>
    </row>
    <row r="15" spans="1:25" ht="17" thickBot="1">
      <c r="A15" s="17">
        <v>2008</v>
      </c>
      <c r="B15" s="19">
        <v>240249968</v>
      </c>
      <c r="C15" s="25">
        <v>0</v>
      </c>
      <c r="D15" s="21">
        <v>240249968</v>
      </c>
      <c r="E15" s="22">
        <v>191430218</v>
      </c>
      <c r="F15" s="23">
        <v>106930.88</v>
      </c>
      <c r="M15" s="43">
        <v>2009</v>
      </c>
      <c r="N15" s="40">
        <v>346313</v>
      </c>
      <c r="O15" s="40">
        <v>132223</v>
      </c>
      <c r="P15" s="40">
        <v>120119</v>
      </c>
      <c r="Q15" s="40">
        <v>328589</v>
      </c>
      <c r="R15" s="3">
        <v>900.2</v>
      </c>
      <c r="T15" s="49" t="s">
        <v>50</v>
      </c>
      <c r="U15" s="34">
        <v>272025</v>
      </c>
      <c r="V15" s="53">
        <v>25971</v>
      </c>
      <c r="W15" s="54">
        <v>89315</v>
      </c>
      <c r="X15" s="34">
        <v>334963</v>
      </c>
      <c r="Y15" s="55">
        <v>918</v>
      </c>
    </row>
    <row r="16" spans="1:25" ht="17" thickBot="1">
      <c r="A16" s="17">
        <v>2009</v>
      </c>
      <c r="B16" s="19">
        <v>256181000</v>
      </c>
      <c r="C16" s="25">
        <v>0</v>
      </c>
      <c r="D16" s="21">
        <v>256181000</v>
      </c>
      <c r="E16" s="22">
        <v>198366000</v>
      </c>
      <c r="F16" s="23">
        <v>68804.45</v>
      </c>
      <c r="M16" s="43">
        <v>2010</v>
      </c>
      <c r="N16" s="40">
        <v>344888</v>
      </c>
      <c r="O16" s="40">
        <v>134473</v>
      </c>
      <c r="P16" s="40">
        <v>101093</v>
      </c>
      <c r="Q16" s="40">
        <v>340475</v>
      </c>
      <c r="R16" s="3">
        <v>853.4</v>
      </c>
      <c r="T16" s="56">
        <v>2020</v>
      </c>
      <c r="U16" s="34">
        <v>259247</v>
      </c>
      <c r="V16" s="53">
        <v>31448</v>
      </c>
      <c r="W16" s="54">
        <v>79685</v>
      </c>
      <c r="X16" s="34">
        <v>302344</v>
      </c>
      <c r="Y16" s="55">
        <v>826</v>
      </c>
    </row>
    <row r="17" spans="1:18" ht="17" thickBot="1">
      <c r="A17" s="17">
        <v>2010</v>
      </c>
      <c r="B17" s="19">
        <v>275164196</v>
      </c>
      <c r="C17" s="25">
        <v>0</v>
      </c>
      <c r="D17" s="21">
        <v>275164196</v>
      </c>
      <c r="E17" s="22">
        <v>208000000</v>
      </c>
      <c r="F17" s="23">
        <v>55229.53</v>
      </c>
      <c r="M17" s="44">
        <v>2011</v>
      </c>
      <c r="N17" s="40">
        <v>329265</v>
      </c>
      <c r="O17" s="40">
        <v>135572</v>
      </c>
      <c r="P17" s="40">
        <v>96862</v>
      </c>
      <c r="Q17" s="40">
        <v>365819</v>
      </c>
      <c r="R17" s="3">
        <v>879.5</v>
      </c>
    </row>
    <row r="18" spans="1:18">
      <c r="A18" s="17">
        <v>2011</v>
      </c>
      <c r="B18" s="19">
        <v>353270937</v>
      </c>
      <c r="C18" s="25">
        <v>0</v>
      </c>
      <c r="D18" s="24">
        <v>353270937</v>
      </c>
      <c r="E18" s="22">
        <v>272671351</v>
      </c>
      <c r="F18" s="23">
        <v>42449.21</v>
      </c>
    </row>
    <row r="22" spans="1:18">
      <c r="A22" s="38" t="s">
        <v>61</v>
      </c>
    </row>
    <row r="24" spans="1:18">
      <c r="A24" s="3" t="s">
        <v>54</v>
      </c>
      <c r="B24" s="3" t="s">
        <v>52</v>
      </c>
      <c r="C24" s="3" t="s">
        <v>58</v>
      </c>
      <c r="D24" s="3" t="s">
        <v>37</v>
      </c>
      <c r="E24" s="3" t="s">
        <v>55</v>
      </c>
      <c r="F24" s="3" t="s">
        <v>56</v>
      </c>
      <c r="G24" s="3" t="s">
        <v>57</v>
      </c>
      <c r="H24" s="46"/>
      <c r="I24" s="171" t="s">
        <v>37</v>
      </c>
      <c r="J24" s="171"/>
      <c r="K24" s="172"/>
      <c r="L24" s="58"/>
      <c r="M24" s="178"/>
      <c r="N24" s="173"/>
    </row>
    <row r="25" spans="1:18" ht="17" thickBot="1">
      <c r="A25" s="3">
        <v>2000</v>
      </c>
      <c r="B25" s="40">
        <v>1321037</v>
      </c>
      <c r="C25" s="40">
        <v>766632</v>
      </c>
      <c r="D25" s="40">
        <v>2087669</v>
      </c>
      <c r="E25" s="40">
        <v>1253197</v>
      </c>
      <c r="F25" s="3">
        <v>0</v>
      </c>
      <c r="G25" s="40">
        <v>834472</v>
      </c>
      <c r="H25" s="46"/>
      <c r="I25" s="181"/>
      <c r="J25" s="181"/>
      <c r="K25" s="182"/>
      <c r="L25" s="58"/>
      <c r="M25" s="178"/>
      <c r="N25" s="173"/>
    </row>
    <row r="26" spans="1:18">
      <c r="A26" s="3">
        <v>2001</v>
      </c>
      <c r="B26" s="40">
        <v>1415534</v>
      </c>
      <c r="C26" s="40">
        <v>772143</v>
      </c>
      <c r="D26" s="40">
        <v>2187677</v>
      </c>
      <c r="E26" s="40">
        <v>1423928</v>
      </c>
      <c r="F26" s="3">
        <v>0</v>
      </c>
      <c r="G26" s="40">
        <v>763749</v>
      </c>
      <c r="H26" s="62" t="s">
        <v>22</v>
      </c>
      <c r="I26" s="58"/>
      <c r="J26" s="58"/>
      <c r="K26" s="58"/>
      <c r="L26" s="65" t="s">
        <v>33</v>
      </c>
      <c r="M26" s="196" t="s">
        <v>60</v>
      </c>
      <c r="N26" s="197"/>
    </row>
    <row r="27" spans="1:18" ht="17" thickBot="1">
      <c r="A27" s="3">
        <v>2002</v>
      </c>
      <c r="B27" s="40">
        <v>1296505</v>
      </c>
      <c r="C27" s="40">
        <v>814177</v>
      </c>
      <c r="D27" s="40">
        <v>2110682</v>
      </c>
      <c r="E27" s="40">
        <v>1217410</v>
      </c>
      <c r="F27" s="3">
        <v>0</v>
      </c>
      <c r="G27" s="40">
        <v>893272</v>
      </c>
      <c r="H27" s="64"/>
      <c r="I27" s="68" t="s">
        <v>52</v>
      </c>
      <c r="J27" s="69" t="s">
        <v>53</v>
      </c>
      <c r="K27" s="26" t="s">
        <v>28</v>
      </c>
      <c r="L27" s="66"/>
      <c r="M27" s="191"/>
      <c r="N27" s="198"/>
    </row>
    <row r="28" spans="1:18" ht="18" thickTop="1" thickBot="1">
      <c r="A28" s="3">
        <v>2003</v>
      </c>
      <c r="B28" s="40">
        <v>1148379</v>
      </c>
      <c r="C28" s="40">
        <v>778939</v>
      </c>
      <c r="D28" s="40">
        <v>1927318</v>
      </c>
      <c r="E28" s="40">
        <v>1033672</v>
      </c>
      <c r="F28" s="40">
        <v>111178</v>
      </c>
      <c r="G28" s="40">
        <v>1004824</v>
      </c>
      <c r="H28" s="70">
        <v>2010</v>
      </c>
      <c r="I28" s="71">
        <v>1828743</v>
      </c>
      <c r="J28" s="72">
        <v>649628</v>
      </c>
      <c r="K28" s="71">
        <v>2478371</v>
      </c>
      <c r="L28" s="73">
        <v>279</v>
      </c>
      <c r="M28" s="71">
        <v>1621959</v>
      </c>
      <c r="N28" s="74">
        <v>3761086</v>
      </c>
    </row>
    <row r="29" spans="1:18" ht="17" thickBot="1">
      <c r="A29" s="3">
        <v>2004</v>
      </c>
      <c r="B29" s="40">
        <v>1130540</v>
      </c>
      <c r="C29" s="40">
        <v>896395</v>
      </c>
      <c r="D29" s="40">
        <v>2026935</v>
      </c>
      <c r="E29" s="40">
        <v>981780</v>
      </c>
      <c r="F29" s="40">
        <v>32994</v>
      </c>
      <c r="G29" s="40">
        <v>1078150</v>
      </c>
      <c r="H29" s="70">
        <v>2011</v>
      </c>
      <c r="I29" s="71">
        <v>1580598</v>
      </c>
      <c r="J29" s="72">
        <v>704842</v>
      </c>
      <c r="K29" s="71">
        <v>2285439</v>
      </c>
      <c r="L29" s="72">
        <v>76566</v>
      </c>
      <c r="M29" s="71">
        <v>1991774</v>
      </c>
      <c r="N29" s="74">
        <v>4347465</v>
      </c>
    </row>
    <row r="30" spans="1:18" ht="17" thickBot="1">
      <c r="A30" s="3">
        <v>2005</v>
      </c>
      <c r="B30" s="40">
        <v>995097</v>
      </c>
      <c r="C30" s="40">
        <v>832717</v>
      </c>
      <c r="D30" s="40">
        <v>1827814</v>
      </c>
      <c r="E30" s="40">
        <v>1015366</v>
      </c>
      <c r="F30" s="40">
        <v>22166</v>
      </c>
      <c r="G30" s="40">
        <v>834614</v>
      </c>
      <c r="H30" s="70">
        <v>2012</v>
      </c>
      <c r="I30" s="71">
        <v>1824297</v>
      </c>
      <c r="J30" s="72">
        <v>377242</v>
      </c>
      <c r="K30" s="71">
        <v>2201539</v>
      </c>
      <c r="L30" s="73">
        <v>205</v>
      </c>
      <c r="M30" s="71">
        <v>2573670</v>
      </c>
      <c r="N30" s="74">
        <v>5030547</v>
      </c>
    </row>
    <row r="31" spans="1:18" ht="17" thickBot="1">
      <c r="A31" s="3">
        <v>2006</v>
      </c>
      <c r="B31" s="40">
        <v>573093</v>
      </c>
      <c r="C31" s="40">
        <v>855397</v>
      </c>
      <c r="D31" s="40">
        <v>1428490</v>
      </c>
      <c r="E31" s="40">
        <v>289698</v>
      </c>
      <c r="F31" s="40">
        <v>68997</v>
      </c>
      <c r="G31" s="40">
        <v>1207790</v>
      </c>
      <c r="H31" s="70">
        <v>2013</v>
      </c>
      <c r="I31" s="71">
        <v>1447055</v>
      </c>
      <c r="J31" s="72">
        <v>563935</v>
      </c>
      <c r="K31" s="71">
        <v>2010990</v>
      </c>
      <c r="L31" s="73">
        <v>286</v>
      </c>
      <c r="M31" s="71">
        <v>3299808</v>
      </c>
      <c r="N31" s="74">
        <v>5607430</v>
      </c>
    </row>
    <row r="32" spans="1:18" ht="17" thickBot="1">
      <c r="A32" s="3">
        <v>2007</v>
      </c>
      <c r="B32" s="40">
        <v>546734</v>
      </c>
      <c r="C32" s="40">
        <v>862696</v>
      </c>
      <c r="D32" s="40">
        <v>1409430</v>
      </c>
      <c r="E32" s="40">
        <v>268511</v>
      </c>
      <c r="F32" s="40">
        <v>137760</v>
      </c>
      <c r="G32" s="40">
        <v>1278679</v>
      </c>
      <c r="H32" s="70">
        <v>2014</v>
      </c>
      <c r="I32" s="71">
        <v>1831683</v>
      </c>
      <c r="J32" s="72">
        <v>547445</v>
      </c>
      <c r="K32" s="71">
        <v>2379128</v>
      </c>
      <c r="L32" s="73">
        <v>483</v>
      </c>
      <c r="M32" s="71">
        <v>3604009</v>
      </c>
      <c r="N32" s="74">
        <v>6093138</v>
      </c>
    </row>
    <row r="33" spans="1:33" ht="17" thickBot="1">
      <c r="A33" s="3">
        <v>2008</v>
      </c>
      <c r="B33" s="40">
        <v>910663</v>
      </c>
      <c r="C33" s="40">
        <v>780103</v>
      </c>
      <c r="D33" s="40">
        <v>1690766</v>
      </c>
      <c r="E33" s="40">
        <v>100500</v>
      </c>
      <c r="F33" s="40">
        <v>418139</v>
      </c>
      <c r="G33" s="40">
        <v>2008406</v>
      </c>
      <c r="H33" s="70">
        <v>2015</v>
      </c>
      <c r="I33" s="71">
        <v>1631599</v>
      </c>
      <c r="J33" s="72">
        <v>675808</v>
      </c>
      <c r="K33" s="71">
        <v>2307407</v>
      </c>
      <c r="L33" s="73">
        <v>408</v>
      </c>
      <c r="M33" s="71">
        <v>4237499</v>
      </c>
      <c r="N33" s="74">
        <v>6376990</v>
      </c>
    </row>
    <row r="34" spans="1:33" ht="17" thickBot="1">
      <c r="A34" s="3">
        <v>2009</v>
      </c>
      <c r="B34" s="40">
        <v>1430671</v>
      </c>
      <c r="C34" s="40">
        <v>694547</v>
      </c>
      <c r="D34" s="40">
        <v>2125218</v>
      </c>
      <c r="E34" s="40">
        <v>88463</v>
      </c>
      <c r="F34" s="40">
        <v>917171</v>
      </c>
      <c r="G34" s="40">
        <v>2953926</v>
      </c>
      <c r="H34" s="70">
        <v>2016</v>
      </c>
      <c r="I34" s="71">
        <v>1410169</v>
      </c>
      <c r="J34" s="72">
        <v>831398</v>
      </c>
      <c r="K34" s="71">
        <v>2241567</v>
      </c>
      <c r="L34" s="73">
        <v>494</v>
      </c>
      <c r="M34" s="71">
        <v>4475929</v>
      </c>
      <c r="N34" s="74">
        <v>6642633</v>
      </c>
    </row>
    <row r="35" spans="1:33" ht="17" thickBot="1">
      <c r="A35" s="3">
        <v>2010</v>
      </c>
      <c r="B35" s="40">
        <v>1828743</v>
      </c>
      <c r="C35" s="40">
        <v>649628</v>
      </c>
      <c r="D35" s="40">
        <v>2478371</v>
      </c>
      <c r="E35" s="3">
        <v>0</v>
      </c>
      <c r="F35" s="40">
        <v>1621959</v>
      </c>
      <c r="G35" s="40">
        <v>4100330</v>
      </c>
      <c r="H35" s="70">
        <v>2017</v>
      </c>
      <c r="I35" s="71">
        <v>1162575</v>
      </c>
      <c r="J35" s="72">
        <v>865366</v>
      </c>
      <c r="K35" s="71">
        <v>2027941</v>
      </c>
      <c r="L35" s="73">
        <v>372</v>
      </c>
      <c r="M35" s="71">
        <v>5461934</v>
      </c>
      <c r="N35" s="74">
        <v>7190871</v>
      </c>
    </row>
    <row r="36" spans="1:33" ht="17" thickBot="1">
      <c r="A36" s="3">
        <v>2011</v>
      </c>
      <c r="B36" s="40">
        <v>1580598</v>
      </c>
      <c r="C36" s="40">
        <v>704842</v>
      </c>
      <c r="D36" s="40">
        <v>2285439</v>
      </c>
      <c r="E36" s="3">
        <v>0</v>
      </c>
      <c r="F36" s="40">
        <v>1991774</v>
      </c>
      <c r="G36" s="40">
        <v>4277213</v>
      </c>
      <c r="H36" s="70">
        <v>2018</v>
      </c>
      <c r="I36" s="71">
        <v>1143958</v>
      </c>
      <c r="J36" s="72">
        <v>883305</v>
      </c>
      <c r="K36" s="71">
        <v>2027263</v>
      </c>
      <c r="L36" s="73">
        <v>434</v>
      </c>
      <c r="M36" s="71">
        <v>5566572</v>
      </c>
      <c r="N36" s="74">
        <v>7562893</v>
      </c>
    </row>
    <row r="37" spans="1:33" ht="17" thickBot="1">
      <c r="H37" s="70">
        <v>2019</v>
      </c>
      <c r="I37" s="75">
        <v>1140297</v>
      </c>
      <c r="J37" s="76">
        <v>821697</v>
      </c>
      <c r="K37" s="75">
        <v>1961994</v>
      </c>
      <c r="L37" s="77">
        <v>457</v>
      </c>
      <c r="M37" s="75">
        <v>5714693</v>
      </c>
      <c r="N37" s="78">
        <v>7765541</v>
      </c>
    </row>
    <row r="38" spans="1:33" ht="17" thickBot="1">
      <c r="H38" s="79">
        <v>2020</v>
      </c>
      <c r="I38" s="75">
        <v>1063499</v>
      </c>
      <c r="J38" s="76">
        <v>858153</v>
      </c>
      <c r="K38" s="75">
        <v>1921652</v>
      </c>
      <c r="L38" s="77">
        <v>281</v>
      </c>
      <c r="M38" s="75">
        <v>6396962</v>
      </c>
      <c r="N38" s="78">
        <v>8020514</v>
      </c>
    </row>
    <row r="41" spans="1:33">
      <c r="A41" s="38" t="s">
        <v>62</v>
      </c>
    </row>
    <row r="42" spans="1:33">
      <c r="A42" s="38" t="s">
        <v>37</v>
      </c>
    </row>
    <row r="43" spans="1:33" ht="26">
      <c r="A43" t="s">
        <v>22</v>
      </c>
      <c r="B43" t="s">
        <v>63</v>
      </c>
      <c r="C43" t="s">
        <v>64</v>
      </c>
      <c r="D43" t="s">
        <v>65</v>
      </c>
      <c r="E43" t="s">
        <v>72</v>
      </c>
      <c r="F43" t="s">
        <v>66</v>
      </c>
      <c r="G43" t="s">
        <v>67</v>
      </c>
      <c r="H43" t="s">
        <v>68</v>
      </c>
      <c r="I43" t="s">
        <v>69</v>
      </c>
      <c r="J43" t="s">
        <v>70</v>
      </c>
      <c r="K43" t="s">
        <v>71</v>
      </c>
      <c r="L43" t="s">
        <v>115</v>
      </c>
      <c r="M43" t="s">
        <v>118</v>
      </c>
      <c r="N43" t="s">
        <v>121</v>
      </c>
      <c r="R43" s="58"/>
      <c r="S43" s="58"/>
      <c r="T43" s="178"/>
      <c r="U43" s="174"/>
      <c r="V43" s="58"/>
      <c r="W43" s="58"/>
      <c r="X43" s="178"/>
      <c r="Y43" s="174"/>
      <c r="Z43" s="58"/>
      <c r="AA43" s="65" t="s">
        <v>89</v>
      </c>
      <c r="AB43" s="58"/>
      <c r="AC43" s="65" t="s">
        <v>93</v>
      </c>
      <c r="AD43" s="46"/>
    </row>
    <row r="44" spans="1:33" ht="26">
      <c r="A44" s="3">
        <v>2000</v>
      </c>
      <c r="B44" s="40">
        <v>73852</v>
      </c>
      <c r="C44" s="40">
        <v>8442</v>
      </c>
      <c r="D44" s="3">
        <v>0</v>
      </c>
      <c r="E44" s="40">
        <v>57899</v>
      </c>
      <c r="F44" s="40">
        <v>95907</v>
      </c>
      <c r="G44" s="40">
        <v>8141</v>
      </c>
      <c r="H44" s="40">
        <v>32483</v>
      </c>
      <c r="I44" s="40">
        <v>0</v>
      </c>
      <c r="J44" s="40">
        <v>0</v>
      </c>
      <c r="K44" s="40">
        <v>276723</v>
      </c>
      <c r="L44" s="18">
        <f>C44+D44+E44</f>
        <v>66341</v>
      </c>
      <c r="M44" s="18">
        <f>I44+J44</f>
        <v>0</v>
      </c>
      <c r="N44" s="18">
        <f>F44+G44</f>
        <v>104048</v>
      </c>
      <c r="R44" s="57" t="s">
        <v>22</v>
      </c>
      <c r="S44" s="65" t="s">
        <v>86</v>
      </c>
      <c r="T44" s="185" t="s">
        <v>87</v>
      </c>
      <c r="U44" s="186"/>
      <c r="V44" s="65" t="s">
        <v>72</v>
      </c>
      <c r="W44" s="81" t="s">
        <v>88</v>
      </c>
      <c r="X44" s="189" t="s">
        <v>67</v>
      </c>
      <c r="Y44" s="190"/>
      <c r="Z44" s="81" t="s">
        <v>68</v>
      </c>
      <c r="AA44" s="65" t="s">
        <v>90</v>
      </c>
      <c r="AB44" s="81" t="s">
        <v>92</v>
      </c>
      <c r="AC44" s="81" t="s">
        <v>94</v>
      </c>
      <c r="AD44" s="80" t="s">
        <v>71</v>
      </c>
    </row>
    <row r="45" spans="1:33" ht="17" thickBot="1">
      <c r="A45" s="3">
        <v>2001</v>
      </c>
      <c r="B45" s="40">
        <v>76601</v>
      </c>
      <c r="C45" s="40">
        <v>8620</v>
      </c>
      <c r="D45" s="3">
        <v>51.82</v>
      </c>
      <c r="E45" s="40">
        <v>57992</v>
      </c>
      <c r="F45" s="40">
        <v>95929</v>
      </c>
      <c r="G45" s="40">
        <v>9109</v>
      </c>
      <c r="H45" s="40">
        <v>35087</v>
      </c>
      <c r="I45" s="3">
        <v>0</v>
      </c>
      <c r="J45" s="3">
        <v>0</v>
      </c>
      <c r="K45" s="40">
        <v>283389</v>
      </c>
      <c r="L45" s="18">
        <f t="shared" ref="L45:L55" si="0">C45+D45+E45</f>
        <v>66663.820000000007</v>
      </c>
      <c r="M45" s="18">
        <f t="shared" ref="M45:M55" si="1">I45+J45</f>
        <v>0</v>
      </c>
      <c r="N45" s="18">
        <f t="shared" ref="N45:N55" si="2">F45+G45</f>
        <v>105038</v>
      </c>
      <c r="R45" s="66"/>
      <c r="S45" s="66"/>
      <c r="T45" s="187">
        <f>+ JP5</f>
        <v>0</v>
      </c>
      <c r="U45" s="188"/>
      <c r="V45" s="66"/>
      <c r="W45" s="66"/>
      <c r="X45" s="191"/>
      <c r="Y45" s="192"/>
      <c r="Z45" s="66"/>
      <c r="AA45" s="69" t="s">
        <v>91</v>
      </c>
      <c r="AB45" s="66"/>
      <c r="AC45" s="66"/>
      <c r="AD45" s="64"/>
      <c r="AE45" t="s">
        <v>115</v>
      </c>
      <c r="AF45" t="s">
        <v>118</v>
      </c>
      <c r="AG45" t="s">
        <v>120</v>
      </c>
    </row>
    <row r="46" spans="1:33" ht="18" thickTop="1" thickBot="1">
      <c r="A46" s="3">
        <v>2002</v>
      </c>
      <c r="B46" s="40">
        <v>73287</v>
      </c>
      <c r="C46" s="40">
        <v>9319</v>
      </c>
      <c r="D46" s="3">
        <v>32.81</v>
      </c>
      <c r="E46" s="40">
        <v>56301</v>
      </c>
      <c r="F46" s="40">
        <v>93985</v>
      </c>
      <c r="G46" s="40">
        <v>8431</v>
      </c>
      <c r="H46" s="40">
        <v>37302</v>
      </c>
      <c r="I46" s="3">
        <v>0</v>
      </c>
      <c r="J46" s="3">
        <v>0</v>
      </c>
      <c r="K46" s="40">
        <v>278658</v>
      </c>
      <c r="L46" s="18">
        <f t="shared" si="0"/>
        <v>65652.81</v>
      </c>
      <c r="M46" s="18">
        <f t="shared" si="1"/>
        <v>0</v>
      </c>
      <c r="N46" s="18">
        <f t="shared" si="2"/>
        <v>102416</v>
      </c>
      <c r="R46" s="49">
        <v>2010</v>
      </c>
      <c r="S46" s="83">
        <v>66820</v>
      </c>
      <c r="T46" s="31">
        <v>15710</v>
      </c>
      <c r="U46" s="84">
        <v>7</v>
      </c>
      <c r="V46" s="31">
        <v>18985</v>
      </c>
      <c r="W46" s="51">
        <v>107351</v>
      </c>
      <c r="X46" s="193"/>
      <c r="Y46" s="31">
        <v>1377</v>
      </c>
      <c r="Z46" s="31">
        <v>21515</v>
      </c>
      <c r="AA46" s="85">
        <v>668</v>
      </c>
      <c r="AB46" s="31">
        <v>3301</v>
      </c>
      <c r="AC46" s="84">
        <v>15</v>
      </c>
      <c r="AD46" s="86">
        <v>235748</v>
      </c>
      <c r="AE46" s="18">
        <f>SUM(T46:V46)</f>
        <v>34702</v>
      </c>
      <c r="AF46" s="18">
        <f>AA46+AB46</f>
        <v>3969</v>
      </c>
      <c r="AG46" s="18">
        <f>W46+Y46</f>
        <v>108728</v>
      </c>
    </row>
    <row r="47" spans="1:33" ht="17" thickBot="1">
      <c r="A47" s="3">
        <v>2003</v>
      </c>
      <c r="B47" s="40">
        <v>72695</v>
      </c>
      <c r="C47" s="40">
        <v>10701</v>
      </c>
      <c r="D47" s="3">
        <v>32.08</v>
      </c>
      <c r="E47" s="40">
        <v>58553</v>
      </c>
      <c r="F47" s="40">
        <v>94560</v>
      </c>
      <c r="G47" s="40">
        <v>7792</v>
      </c>
      <c r="H47" s="40">
        <v>33874</v>
      </c>
      <c r="I47" s="3">
        <v>0</v>
      </c>
      <c r="J47" s="3">
        <v>0</v>
      </c>
      <c r="K47" s="40">
        <v>278208</v>
      </c>
      <c r="L47" s="18">
        <f t="shared" si="0"/>
        <v>69286.080000000002</v>
      </c>
      <c r="M47" s="18">
        <f t="shared" si="1"/>
        <v>0</v>
      </c>
      <c r="N47" s="18">
        <f t="shared" si="2"/>
        <v>102352</v>
      </c>
      <c r="R47" s="49">
        <v>2011</v>
      </c>
      <c r="S47" s="83">
        <v>64460</v>
      </c>
      <c r="T47" s="83">
        <v>17061</v>
      </c>
      <c r="U47" s="84">
        <v>0</v>
      </c>
      <c r="V47" s="31">
        <v>14378</v>
      </c>
      <c r="W47" s="87">
        <v>119568</v>
      </c>
      <c r="X47" s="194"/>
      <c r="Y47" s="31">
        <v>1352</v>
      </c>
      <c r="Z47" s="83">
        <v>20276</v>
      </c>
      <c r="AA47" s="85">
        <v>736</v>
      </c>
      <c r="AB47" s="83">
        <v>2446</v>
      </c>
      <c r="AC47" s="84">
        <v>28</v>
      </c>
      <c r="AD47" s="86">
        <v>240305</v>
      </c>
      <c r="AE47" s="18">
        <f t="shared" ref="AE47:AE56" si="3">SUM(T47:V47)</f>
        <v>31439</v>
      </c>
      <c r="AF47" s="18">
        <f t="shared" ref="AF47:AF56" si="4">AA47+AB47</f>
        <v>3182</v>
      </c>
      <c r="AG47" s="18">
        <f t="shared" ref="AG47:AG56" si="5">W47+Y47</f>
        <v>120920</v>
      </c>
    </row>
    <row r="48" spans="1:33" ht="17" thickBot="1">
      <c r="A48" s="3">
        <v>2004</v>
      </c>
      <c r="B48" s="40">
        <v>71937</v>
      </c>
      <c r="C48" s="40">
        <v>11215</v>
      </c>
      <c r="D48" s="3">
        <v>32.25</v>
      </c>
      <c r="E48" s="40">
        <v>56820</v>
      </c>
      <c r="F48" s="40">
        <v>98645</v>
      </c>
      <c r="G48" s="40">
        <v>10202</v>
      </c>
      <c r="H48" s="40">
        <v>30962</v>
      </c>
      <c r="I48" s="3">
        <v>303</v>
      </c>
      <c r="J48" s="40">
        <v>3037</v>
      </c>
      <c r="K48" s="40">
        <v>283153</v>
      </c>
      <c r="L48" s="18">
        <f t="shared" si="0"/>
        <v>68067.25</v>
      </c>
      <c r="M48" s="18">
        <f t="shared" si="1"/>
        <v>3340</v>
      </c>
      <c r="N48" s="18">
        <f t="shared" si="2"/>
        <v>108847</v>
      </c>
      <c r="R48" s="49">
        <v>2012</v>
      </c>
      <c r="S48" s="83">
        <v>67684</v>
      </c>
      <c r="T48" s="31">
        <v>19050</v>
      </c>
      <c r="U48" s="84">
        <v>0</v>
      </c>
      <c r="V48" s="31">
        <v>10808</v>
      </c>
      <c r="W48" s="51">
        <v>122099</v>
      </c>
      <c r="X48" s="194"/>
      <c r="Y48" s="31">
        <v>1139</v>
      </c>
      <c r="Z48" s="31">
        <v>15043</v>
      </c>
      <c r="AA48" s="84">
        <v>514</v>
      </c>
      <c r="AB48" s="31">
        <v>2487</v>
      </c>
      <c r="AC48" s="84">
        <v>122</v>
      </c>
      <c r="AD48" s="88">
        <v>238946</v>
      </c>
      <c r="AE48" s="18">
        <f t="shared" si="3"/>
        <v>29858</v>
      </c>
      <c r="AF48" s="18">
        <f t="shared" si="4"/>
        <v>3001</v>
      </c>
      <c r="AG48" s="18">
        <f t="shared" si="5"/>
        <v>123238</v>
      </c>
    </row>
    <row r="49" spans="1:33" ht="17" thickBot="1">
      <c r="A49" s="3">
        <v>2005</v>
      </c>
      <c r="B49" s="40">
        <v>71013</v>
      </c>
      <c r="C49" s="40">
        <v>10686</v>
      </c>
      <c r="D49" s="3">
        <v>33.81</v>
      </c>
      <c r="E49" s="40">
        <v>53721</v>
      </c>
      <c r="F49" s="40">
        <v>94633</v>
      </c>
      <c r="G49" s="40">
        <v>8559</v>
      </c>
      <c r="H49" s="40">
        <v>27752</v>
      </c>
      <c r="I49" s="3">
        <v>432</v>
      </c>
      <c r="J49" s="40">
        <v>1700</v>
      </c>
      <c r="K49" s="40">
        <v>268529</v>
      </c>
      <c r="L49" s="18">
        <f t="shared" si="0"/>
        <v>64440.81</v>
      </c>
      <c r="M49" s="18">
        <f t="shared" si="1"/>
        <v>2132</v>
      </c>
      <c r="N49" s="18">
        <f t="shared" si="2"/>
        <v>103192</v>
      </c>
      <c r="R49" s="49">
        <v>2013</v>
      </c>
      <c r="S49" s="83">
        <v>67819</v>
      </c>
      <c r="T49" s="83">
        <v>18623</v>
      </c>
      <c r="U49" s="84">
        <v>0</v>
      </c>
      <c r="V49" s="83">
        <v>9614</v>
      </c>
      <c r="W49" s="51">
        <v>122907</v>
      </c>
      <c r="X49" s="194"/>
      <c r="Y49" s="84">
        <v>927</v>
      </c>
      <c r="Z49" s="31">
        <v>13879</v>
      </c>
      <c r="AA49" s="85">
        <v>566</v>
      </c>
      <c r="AB49" s="83">
        <v>2651</v>
      </c>
      <c r="AC49" s="84">
        <v>517</v>
      </c>
      <c r="AD49" s="86">
        <v>237305</v>
      </c>
      <c r="AE49" s="18">
        <f t="shared" si="3"/>
        <v>28237</v>
      </c>
      <c r="AF49" s="18">
        <f t="shared" si="4"/>
        <v>3217</v>
      </c>
      <c r="AG49" s="18">
        <f t="shared" si="5"/>
        <v>123834</v>
      </c>
    </row>
    <row r="50" spans="1:33" ht="17" thickBot="1">
      <c r="A50" s="3">
        <v>2006</v>
      </c>
      <c r="B50" s="40">
        <v>70200</v>
      </c>
      <c r="C50" s="40">
        <v>10653</v>
      </c>
      <c r="D50" s="3">
        <v>21</v>
      </c>
      <c r="E50" s="40">
        <v>55679</v>
      </c>
      <c r="F50" s="40">
        <v>90813</v>
      </c>
      <c r="G50" s="40">
        <v>3473</v>
      </c>
      <c r="H50" s="40">
        <v>24157</v>
      </c>
      <c r="I50" s="3">
        <v>663</v>
      </c>
      <c r="J50" s="40">
        <v>2162</v>
      </c>
      <c r="K50" s="40">
        <v>257821</v>
      </c>
      <c r="L50" s="18">
        <f t="shared" si="0"/>
        <v>66353</v>
      </c>
      <c r="M50" s="18">
        <f t="shared" si="1"/>
        <v>2825</v>
      </c>
      <c r="N50" s="18">
        <f t="shared" si="2"/>
        <v>94286</v>
      </c>
      <c r="R50" s="49">
        <v>2014</v>
      </c>
      <c r="S50" s="31">
        <v>70829</v>
      </c>
      <c r="T50" s="31">
        <v>19938</v>
      </c>
      <c r="U50" s="84">
        <v>0</v>
      </c>
      <c r="V50" s="31">
        <v>7332</v>
      </c>
      <c r="W50" s="51">
        <v>129502</v>
      </c>
      <c r="X50" s="194"/>
      <c r="Y50" s="31">
        <v>1107</v>
      </c>
      <c r="Z50" s="31">
        <v>12243</v>
      </c>
      <c r="AA50" s="84">
        <v>545</v>
      </c>
      <c r="AB50" s="83">
        <v>3629</v>
      </c>
      <c r="AC50" s="84">
        <v>382</v>
      </c>
      <c r="AD50" s="86">
        <v>245508</v>
      </c>
      <c r="AE50" s="18">
        <f t="shared" si="3"/>
        <v>27270</v>
      </c>
      <c r="AF50" s="18">
        <f t="shared" si="4"/>
        <v>4174</v>
      </c>
      <c r="AG50" s="18">
        <f t="shared" si="5"/>
        <v>130609</v>
      </c>
    </row>
    <row r="51" spans="1:33" ht="17" thickBot="1">
      <c r="A51" s="3">
        <v>2007</v>
      </c>
      <c r="B51" s="40">
        <v>71337</v>
      </c>
      <c r="C51" s="40">
        <v>8190</v>
      </c>
      <c r="D51" s="3">
        <v>29.58</v>
      </c>
      <c r="E51" s="40">
        <v>51934</v>
      </c>
      <c r="F51" s="40">
        <v>82120</v>
      </c>
      <c r="G51" s="40">
        <v>2267</v>
      </c>
      <c r="H51" s="40">
        <v>24795</v>
      </c>
      <c r="I51" s="3">
        <v>951</v>
      </c>
      <c r="J51" s="40">
        <v>2754</v>
      </c>
      <c r="K51" s="40">
        <v>244396</v>
      </c>
      <c r="L51" s="18">
        <f t="shared" si="0"/>
        <v>60153.58</v>
      </c>
      <c r="M51" s="18">
        <f t="shared" si="1"/>
        <v>3705</v>
      </c>
      <c r="N51" s="18">
        <f t="shared" si="2"/>
        <v>84387</v>
      </c>
      <c r="R51" s="49">
        <v>2015</v>
      </c>
      <c r="S51" s="31">
        <v>71733</v>
      </c>
      <c r="T51" s="31">
        <v>20240</v>
      </c>
      <c r="U51" s="84">
        <v>0</v>
      </c>
      <c r="V51" s="31">
        <v>4977</v>
      </c>
      <c r="W51" s="87">
        <v>129306</v>
      </c>
      <c r="X51" s="194"/>
      <c r="Y51" s="84">
        <v>972</v>
      </c>
      <c r="Z51" s="31">
        <v>11979</v>
      </c>
      <c r="AA51" s="85">
        <v>672</v>
      </c>
      <c r="AB51" s="31">
        <v>8725</v>
      </c>
      <c r="AC51" s="84">
        <v>242</v>
      </c>
      <c r="AD51" s="88">
        <v>248846</v>
      </c>
      <c r="AE51" s="18">
        <f t="shared" si="3"/>
        <v>25217</v>
      </c>
      <c r="AF51" s="18">
        <f t="shared" si="4"/>
        <v>9397</v>
      </c>
      <c r="AG51" s="18">
        <f t="shared" si="5"/>
        <v>130278</v>
      </c>
    </row>
    <row r="52" spans="1:33" ht="17" thickBot="1">
      <c r="A52" s="3">
        <v>2008</v>
      </c>
      <c r="B52" s="40">
        <v>72404</v>
      </c>
      <c r="C52" s="40">
        <v>11229</v>
      </c>
      <c r="D52" s="3">
        <v>23.95</v>
      </c>
      <c r="E52" s="40">
        <v>48031</v>
      </c>
      <c r="F52" s="40">
        <v>92812</v>
      </c>
      <c r="G52" s="40">
        <v>2036</v>
      </c>
      <c r="H52" s="40">
        <v>23084</v>
      </c>
      <c r="I52" s="3">
        <v>387</v>
      </c>
      <c r="J52" s="40">
        <v>1523</v>
      </c>
      <c r="K52" s="40">
        <v>251533</v>
      </c>
      <c r="L52" s="18">
        <f t="shared" si="0"/>
        <v>59283.95</v>
      </c>
      <c r="M52" s="18">
        <f t="shared" si="1"/>
        <v>1910</v>
      </c>
      <c r="N52" s="18">
        <f t="shared" si="2"/>
        <v>94848</v>
      </c>
      <c r="R52" s="89">
        <v>2016</v>
      </c>
      <c r="S52" s="83">
        <v>68878</v>
      </c>
      <c r="T52" s="31">
        <v>22794</v>
      </c>
      <c r="U52" s="84">
        <v>0</v>
      </c>
      <c r="V52" s="83">
        <v>6459</v>
      </c>
      <c r="W52" s="51">
        <v>123818</v>
      </c>
      <c r="X52" s="194"/>
      <c r="Y52" s="85">
        <v>969</v>
      </c>
      <c r="Z52" s="31">
        <v>18309</v>
      </c>
      <c r="AA52" s="84">
        <v>592</v>
      </c>
      <c r="AB52" s="31">
        <v>24432</v>
      </c>
      <c r="AC52" s="84">
        <v>503</v>
      </c>
      <c r="AD52" s="88">
        <v>266753</v>
      </c>
      <c r="AE52" s="18">
        <f t="shared" si="3"/>
        <v>29253</v>
      </c>
      <c r="AF52" s="18">
        <f t="shared" si="4"/>
        <v>25024</v>
      </c>
      <c r="AG52" s="18">
        <f t="shared" si="5"/>
        <v>124787</v>
      </c>
    </row>
    <row r="53" spans="1:33" ht="17" thickBot="1">
      <c r="A53" s="3">
        <v>2009</v>
      </c>
      <c r="B53" s="40">
        <v>74751</v>
      </c>
      <c r="C53" s="40">
        <v>16672</v>
      </c>
      <c r="D53" s="3">
        <v>0.21</v>
      </c>
      <c r="E53" s="40">
        <v>29476</v>
      </c>
      <c r="F53" s="40">
        <v>110698</v>
      </c>
      <c r="G53" s="40">
        <v>1213</v>
      </c>
      <c r="H53" s="40">
        <v>18843</v>
      </c>
      <c r="I53" s="3">
        <v>774</v>
      </c>
      <c r="J53" s="40">
        <v>2832</v>
      </c>
      <c r="K53" s="40">
        <v>255289</v>
      </c>
      <c r="L53" s="18">
        <f t="shared" si="0"/>
        <v>46148.21</v>
      </c>
      <c r="M53" s="18">
        <f t="shared" si="1"/>
        <v>3606</v>
      </c>
      <c r="N53" s="18">
        <f t="shared" si="2"/>
        <v>111911</v>
      </c>
      <c r="R53" s="49">
        <v>2017</v>
      </c>
      <c r="S53" s="31">
        <v>53712</v>
      </c>
      <c r="T53" s="31">
        <v>22917</v>
      </c>
      <c r="U53" s="84">
        <v>0</v>
      </c>
      <c r="V53" s="83">
        <v>6041</v>
      </c>
      <c r="W53" s="51">
        <v>133920</v>
      </c>
      <c r="X53" s="194"/>
      <c r="Y53" s="85">
        <v>876</v>
      </c>
      <c r="Z53" s="31">
        <v>9827</v>
      </c>
      <c r="AA53" s="85">
        <v>604</v>
      </c>
      <c r="AB53" s="31">
        <v>39085</v>
      </c>
      <c r="AC53" s="84">
        <v>577</v>
      </c>
      <c r="AD53" s="88">
        <v>267559</v>
      </c>
      <c r="AE53" s="18">
        <f t="shared" si="3"/>
        <v>28958</v>
      </c>
      <c r="AF53" s="18">
        <f t="shared" si="4"/>
        <v>39689</v>
      </c>
      <c r="AG53" s="18">
        <f t="shared" si="5"/>
        <v>134796</v>
      </c>
    </row>
    <row r="54" spans="1:33" ht="17" thickBot="1">
      <c r="A54" s="3">
        <v>2010</v>
      </c>
      <c r="B54" s="40">
        <v>66820</v>
      </c>
      <c r="C54" s="40">
        <v>15710</v>
      </c>
      <c r="D54" s="3">
        <v>6.67</v>
      </c>
      <c r="E54" s="40">
        <v>18985</v>
      </c>
      <c r="F54" s="40">
        <v>107351</v>
      </c>
      <c r="G54" s="40">
        <v>1377</v>
      </c>
      <c r="H54" s="40">
        <v>21515</v>
      </c>
      <c r="I54" s="3">
        <v>668</v>
      </c>
      <c r="J54" s="40">
        <v>3301</v>
      </c>
      <c r="K54" s="40">
        <v>235748</v>
      </c>
      <c r="L54" s="18">
        <f t="shared" si="0"/>
        <v>34701.67</v>
      </c>
      <c r="M54" s="18">
        <f t="shared" si="1"/>
        <v>3969</v>
      </c>
      <c r="N54" s="18">
        <f t="shared" si="2"/>
        <v>108728</v>
      </c>
      <c r="R54" s="49">
        <v>2018</v>
      </c>
      <c r="S54" s="83">
        <v>56313</v>
      </c>
      <c r="T54" s="83">
        <v>26255</v>
      </c>
      <c r="U54" s="84">
        <v>0</v>
      </c>
      <c r="V54" s="31">
        <v>5958</v>
      </c>
      <c r="W54" s="51">
        <v>139783</v>
      </c>
      <c r="X54" s="194"/>
      <c r="Y54" s="84">
        <v>714</v>
      </c>
      <c r="Z54" s="31">
        <v>12034</v>
      </c>
      <c r="AA54" s="84">
        <v>779</v>
      </c>
      <c r="AB54" s="83">
        <v>36877</v>
      </c>
      <c r="AC54" s="31">
        <v>1870</v>
      </c>
      <c r="AD54" s="86">
        <v>280584</v>
      </c>
      <c r="AE54" s="18">
        <f t="shared" si="3"/>
        <v>32213</v>
      </c>
      <c r="AF54" s="18">
        <f t="shared" si="4"/>
        <v>37656</v>
      </c>
      <c r="AG54" s="18">
        <f t="shared" si="5"/>
        <v>140497</v>
      </c>
    </row>
    <row r="55" spans="1:33" ht="17" thickBot="1">
      <c r="A55" s="3">
        <v>2011</v>
      </c>
      <c r="B55" s="40">
        <v>64460</v>
      </c>
      <c r="C55" s="40">
        <v>17061</v>
      </c>
      <c r="D55" s="3">
        <v>6.56</v>
      </c>
      <c r="E55" s="40">
        <v>14378</v>
      </c>
      <c r="F55" s="40">
        <v>116391</v>
      </c>
      <c r="G55" s="40">
        <v>1352</v>
      </c>
      <c r="H55" s="40">
        <v>20276</v>
      </c>
      <c r="I55" s="3">
        <v>736</v>
      </c>
      <c r="J55" s="40">
        <v>2446</v>
      </c>
      <c r="K55" s="40">
        <v>237135</v>
      </c>
      <c r="L55" s="18">
        <f t="shared" si="0"/>
        <v>31445.56</v>
      </c>
      <c r="M55" s="18">
        <f t="shared" si="1"/>
        <v>3182</v>
      </c>
      <c r="N55" s="18">
        <f t="shared" si="2"/>
        <v>117743</v>
      </c>
      <c r="R55" s="49">
        <v>2019</v>
      </c>
      <c r="S55" s="34">
        <v>51378</v>
      </c>
      <c r="T55" s="90">
        <v>29716</v>
      </c>
      <c r="U55" s="91">
        <v>0</v>
      </c>
      <c r="V55" s="90">
        <v>6961</v>
      </c>
      <c r="W55" s="92">
        <v>135062</v>
      </c>
      <c r="X55" s="194"/>
      <c r="Y55" s="91">
        <v>503</v>
      </c>
      <c r="Z55" s="34">
        <v>11177</v>
      </c>
      <c r="AA55" s="34">
        <v>1051</v>
      </c>
      <c r="AB55" s="34">
        <v>42424</v>
      </c>
      <c r="AC55" s="34">
        <v>1932</v>
      </c>
      <c r="AD55" s="93">
        <v>280204</v>
      </c>
      <c r="AE55" s="18">
        <f t="shared" si="3"/>
        <v>36677</v>
      </c>
      <c r="AF55" s="18">
        <f t="shared" si="4"/>
        <v>43475</v>
      </c>
      <c r="AG55" s="18">
        <f t="shared" si="5"/>
        <v>135565</v>
      </c>
    </row>
    <row r="56" spans="1:33" ht="17" thickBot="1">
      <c r="A56" s="3"/>
      <c r="B56" s="3"/>
      <c r="C56" s="3"/>
      <c r="D56" s="3"/>
      <c r="E56" s="3"/>
      <c r="F56" s="3"/>
      <c r="G56" s="3"/>
      <c r="H56" s="3"/>
      <c r="I56" s="3"/>
      <c r="J56" s="3"/>
      <c r="K56" s="3"/>
      <c r="R56" s="56">
        <v>2020</v>
      </c>
      <c r="S56" s="34">
        <v>41830</v>
      </c>
      <c r="T56" s="34">
        <v>19394</v>
      </c>
      <c r="U56" s="91">
        <v>0</v>
      </c>
      <c r="V56" s="34">
        <v>4751</v>
      </c>
      <c r="W56" s="54">
        <v>121197</v>
      </c>
      <c r="X56" s="195"/>
      <c r="Y56" s="91">
        <v>820</v>
      </c>
      <c r="Z56" s="34">
        <v>10893</v>
      </c>
      <c r="AA56" s="90">
        <v>1625</v>
      </c>
      <c r="AB56" s="34">
        <v>48294</v>
      </c>
      <c r="AC56" s="90">
        <v>2671</v>
      </c>
      <c r="AD56" s="93">
        <v>251475</v>
      </c>
      <c r="AE56" s="18">
        <f t="shared" si="3"/>
        <v>24145</v>
      </c>
      <c r="AF56" s="18">
        <f t="shared" si="4"/>
        <v>49919</v>
      </c>
      <c r="AG56" s="18">
        <f t="shared" si="5"/>
        <v>122017</v>
      </c>
    </row>
    <row r="57" spans="1:33">
      <c r="A57" s="4" t="s">
        <v>82</v>
      </c>
      <c r="B57" s="3"/>
      <c r="C57" s="3"/>
      <c r="D57" s="3"/>
      <c r="E57" s="3"/>
      <c r="F57" s="3"/>
      <c r="G57" s="3"/>
      <c r="H57" s="3"/>
      <c r="I57" s="3"/>
      <c r="J57" s="3"/>
      <c r="K57" s="3"/>
    </row>
    <row r="58" spans="1:33" ht="17" thickBot="1">
      <c r="A58" s="3" t="s">
        <v>22</v>
      </c>
      <c r="B58" s="3" t="s">
        <v>73</v>
      </c>
      <c r="C58" s="3" t="s">
        <v>74</v>
      </c>
      <c r="D58" s="3" t="s">
        <v>75</v>
      </c>
      <c r="E58" s="3" t="s">
        <v>28</v>
      </c>
      <c r="F58" s="3" t="s">
        <v>78</v>
      </c>
      <c r="G58" s="3" t="s">
        <v>79</v>
      </c>
      <c r="H58" s="3" t="s">
        <v>76</v>
      </c>
      <c r="I58" s="3" t="s">
        <v>77</v>
      </c>
      <c r="J58" s="3" t="s">
        <v>28</v>
      </c>
      <c r="K58" s="3"/>
      <c r="M58" s="58"/>
      <c r="N58" s="180" t="s">
        <v>95</v>
      </c>
      <c r="O58" s="181"/>
      <c r="P58" s="181"/>
      <c r="Q58" s="182"/>
      <c r="R58" s="58"/>
      <c r="S58" s="183"/>
      <c r="T58" s="58"/>
      <c r="U58" s="58"/>
      <c r="V58" s="58"/>
      <c r="W58" s="46"/>
    </row>
    <row r="59" spans="1:33" ht="27" thickBot="1">
      <c r="A59" s="3">
        <v>2000</v>
      </c>
      <c r="B59" s="40">
        <v>16647</v>
      </c>
      <c r="C59" s="40">
        <v>1666</v>
      </c>
      <c r="D59" s="40">
        <v>38618</v>
      </c>
      <c r="E59" s="40">
        <v>56931</v>
      </c>
      <c r="F59" s="40">
        <v>8172</v>
      </c>
      <c r="G59" s="40">
        <v>2676</v>
      </c>
      <c r="H59" s="40">
        <v>8378</v>
      </c>
      <c r="I59" s="3">
        <v>0</v>
      </c>
      <c r="J59" s="40">
        <v>352880</v>
      </c>
      <c r="K59" s="3"/>
      <c r="M59" s="27" t="s">
        <v>22</v>
      </c>
      <c r="N59" s="96" t="s">
        <v>99</v>
      </c>
      <c r="O59" s="27" t="s">
        <v>74</v>
      </c>
      <c r="P59" s="27" t="s">
        <v>75</v>
      </c>
      <c r="Q59" s="27" t="s">
        <v>28</v>
      </c>
      <c r="R59" s="69" t="s">
        <v>96</v>
      </c>
      <c r="S59" s="184"/>
      <c r="T59" s="27" t="s">
        <v>97</v>
      </c>
      <c r="U59" s="26" t="s">
        <v>76</v>
      </c>
      <c r="V59" s="28" t="s">
        <v>77</v>
      </c>
      <c r="W59" s="95" t="s">
        <v>98</v>
      </c>
    </row>
    <row r="60" spans="1:33" ht="18" thickTop="1" thickBot="1">
      <c r="A60" s="3">
        <v>2001</v>
      </c>
      <c r="B60" s="40">
        <v>20180</v>
      </c>
      <c r="C60" s="3">
        <v>0</v>
      </c>
      <c r="D60" s="40">
        <v>34211</v>
      </c>
      <c r="E60" s="40">
        <v>54392</v>
      </c>
      <c r="F60" s="40">
        <v>4227</v>
      </c>
      <c r="G60" s="40">
        <v>2712</v>
      </c>
      <c r="H60" s="40">
        <v>8160</v>
      </c>
      <c r="I60" s="3">
        <v>0</v>
      </c>
      <c r="J60" s="40">
        <v>352880</v>
      </c>
      <c r="K60" s="3"/>
      <c r="M60" s="49">
        <v>2010</v>
      </c>
      <c r="N60" s="31">
        <v>22321</v>
      </c>
      <c r="O60" s="84">
        <v>187</v>
      </c>
      <c r="P60" s="31">
        <v>29522</v>
      </c>
      <c r="Q60" s="31">
        <v>52030</v>
      </c>
      <c r="R60" s="97">
        <v>19189</v>
      </c>
      <c r="S60" s="193"/>
      <c r="T60" s="31">
        <v>2027</v>
      </c>
      <c r="U60" s="83">
        <v>7602</v>
      </c>
      <c r="V60" s="31">
        <v>4982</v>
      </c>
      <c r="W60" s="33">
        <v>321578</v>
      </c>
    </row>
    <row r="61" spans="1:33" ht="17" thickBot="1">
      <c r="A61" s="3">
        <v>2002</v>
      </c>
      <c r="B61" s="40">
        <v>16230</v>
      </c>
      <c r="C61" s="3">
        <v>0</v>
      </c>
      <c r="D61" s="40">
        <v>28363</v>
      </c>
      <c r="E61" s="40">
        <v>44593</v>
      </c>
      <c r="F61" s="40">
        <v>23015</v>
      </c>
      <c r="G61" s="40">
        <v>2252</v>
      </c>
      <c r="H61" s="40">
        <v>8199</v>
      </c>
      <c r="I61" s="3">
        <v>0</v>
      </c>
      <c r="J61" s="40">
        <v>356717</v>
      </c>
      <c r="K61" s="3"/>
      <c r="M61" s="49">
        <v>2011</v>
      </c>
      <c r="N61" s="83">
        <v>28613</v>
      </c>
      <c r="O61" s="84">
        <v>0</v>
      </c>
      <c r="P61" s="31">
        <v>24021</v>
      </c>
      <c r="Q61" s="83">
        <v>52634</v>
      </c>
      <c r="R61" s="98">
        <v>25768</v>
      </c>
      <c r="S61" s="194"/>
      <c r="T61" s="83">
        <v>3065</v>
      </c>
      <c r="U61" s="31">
        <v>9143</v>
      </c>
      <c r="V61" s="31">
        <v>11908</v>
      </c>
      <c r="W61" s="33">
        <v>342823</v>
      </c>
    </row>
    <row r="62" spans="1:33" ht="17" thickBot="1">
      <c r="A62" s="3">
        <v>2003</v>
      </c>
      <c r="B62" s="40">
        <v>18306</v>
      </c>
      <c r="C62" s="3">
        <v>0</v>
      </c>
      <c r="D62" s="40">
        <v>32050</v>
      </c>
      <c r="E62" s="40">
        <v>50357</v>
      </c>
      <c r="F62" s="40">
        <v>11402</v>
      </c>
      <c r="G62" s="40">
        <v>2867</v>
      </c>
      <c r="H62" s="40">
        <v>8702</v>
      </c>
      <c r="I62" s="3">
        <v>0</v>
      </c>
      <c r="J62" s="40">
        <v>351536</v>
      </c>
      <c r="K62" s="3"/>
      <c r="M62" s="49">
        <v>2012</v>
      </c>
      <c r="N62" s="31">
        <v>23180</v>
      </c>
      <c r="O62" s="84">
        <v>0</v>
      </c>
      <c r="P62" s="83">
        <v>26308</v>
      </c>
      <c r="Q62" s="31">
        <v>49488</v>
      </c>
      <c r="R62" s="97">
        <v>18999</v>
      </c>
      <c r="S62" s="194"/>
      <c r="T62" s="31">
        <v>2988</v>
      </c>
      <c r="U62" s="31">
        <v>7288</v>
      </c>
      <c r="V62" s="31">
        <v>10405</v>
      </c>
      <c r="W62" s="33">
        <v>328115</v>
      </c>
    </row>
    <row r="63" spans="1:33" ht="17" thickBot="1">
      <c r="A63" s="3">
        <v>2004</v>
      </c>
      <c r="B63" s="40">
        <v>18737</v>
      </c>
      <c r="C63" s="3">
        <v>0</v>
      </c>
      <c r="D63" s="40">
        <v>29189</v>
      </c>
      <c r="E63" s="40">
        <v>47926</v>
      </c>
      <c r="F63" s="40">
        <v>13199</v>
      </c>
      <c r="G63" s="40">
        <v>2823</v>
      </c>
      <c r="H63" s="40">
        <v>9380</v>
      </c>
      <c r="I63" s="3">
        <v>0</v>
      </c>
      <c r="J63" s="40">
        <v>356481</v>
      </c>
      <c r="K63" s="3"/>
      <c r="M63" s="49">
        <v>2013</v>
      </c>
      <c r="N63" s="31">
        <v>23793</v>
      </c>
      <c r="O63" s="84">
        <v>0</v>
      </c>
      <c r="P63" s="31">
        <v>23743</v>
      </c>
      <c r="Q63" s="83">
        <v>47536</v>
      </c>
      <c r="R63" s="98">
        <v>21726</v>
      </c>
      <c r="S63" s="194"/>
      <c r="T63" s="83">
        <v>2697</v>
      </c>
      <c r="U63" s="83">
        <v>6635</v>
      </c>
      <c r="V63" s="83">
        <v>6564</v>
      </c>
      <c r="W63" s="99">
        <v>322664</v>
      </c>
    </row>
    <row r="64" spans="1:33" ht="17" thickBot="1">
      <c r="A64" s="3">
        <v>2005</v>
      </c>
      <c r="B64" s="40">
        <v>21216</v>
      </c>
      <c r="C64" s="3">
        <v>0</v>
      </c>
      <c r="D64" s="40">
        <v>28965</v>
      </c>
      <c r="E64" s="40">
        <v>50181</v>
      </c>
      <c r="F64" s="40">
        <v>9634</v>
      </c>
      <c r="G64" s="40">
        <v>2404</v>
      </c>
      <c r="H64" s="40">
        <v>8457</v>
      </c>
      <c r="I64" s="3">
        <v>0</v>
      </c>
      <c r="J64" s="40">
        <v>339205</v>
      </c>
      <c r="K64" s="3"/>
      <c r="M64" s="49">
        <v>2014</v>
      </c>
      <c r="N64" s="31">
        <v>21985</v>
      </c>
      <c r="O64" s="84">
        <v>243</v>
      </c>
      <c r="P64" s="83">
        <v>26946</v>
      </c>
      <c r="Q64" s="31">
        <v>49174</v>
      </c>
      <c r="R64" s="98">
        <v>30460</v>
      </c>
      <c r="S64" s="194"/>
      <c r="T64" s="31">
        <v>2529</v>
      </c>
      <c r="U64" s="83">
        <v>6362</v>
      </c>
      <c r="V64" s="31">
        <v>8544</v>
      </c>
      <c r="W64" s="33">
        <v>342578</v>
      </c>
    </row>
    <row r="65" spans="1:32" ht="17" thickBot="1">
      <c r="A65" s="3">
        <v>2006</v>
      </c>
      <c r="B65" s="40">
        <v>25405</v>
      </c>
      <c r="C65" s="3">
        <v>0</v>
      </c>
      <c r="D65" s="40">
        <v>31070</v>
      </c>
      <c r="E65" s="40">
        <v>56475</v>
      </c>
      <c r="F65" s="40">
        <v>11460</v>
      </c>
      <c r="G65" s="40">
        <v>2734</v>
      </c>
      <c r="H65" s="40">
        <v>8971</v>
      </c>
      <c r="I65" s="3">
        <v>0</v>
      </c>
      <c r="J65" s="40">
        <v>337461</v>
      </c>
      <c r="K65" s="3"/>
      <c r="M65" s="49">
        <v>2015</v>
      </c>
      <c r="N65" s="31">
        <v>13089</v>
      </c>
      <c r="O65" s="31">
        <v>3131</v>
      </c>
      <c r="P65" s="31">
        <v>24713</v>
      </c>
      <c r="Q65" s="31">
        <v>40933</v>
      </c>
      <c r="R65" s="97">
        <v>27175</v>
      </c>
      <c r="S65" s="194"/>
      <c r="T65" s="84">
        <v>0</v>
      </c>
      <c r="U65" s="31">
        <v>8084</v>
      </c>
      <c r="V65" s="31">
        <v>4498</v>
      </c>
      <c r="W65" s="99">
        <v>329536</v>
      </c>
    </row>
    <row r="66" spans="1:32" ht="17" thickBot="1">
      <c r="A66" s="3">
        <v>2007</v>
      </c>
      <c r="B66" s="40">
        <v>25155</v>
      </c>
      <c r="C66" s="3">
        <v>0</v>
      </c>
      <c r="D66" s="40">
        <v>29472</v>
      </c>
      <c r="E66" s="40">
        <v>54627</v>
      </c>
      <c r="F66" s="40">
        <v>12202</v>
      </c>
      <c r="G66" s="40">
        <v>2814</v>
      </c>
      <c r="H66" s="40">
        <v>8905</v>
      </c>
      <c r="I66" s="40">
        <v>10597</v>
      </c>
      <c r="J66" s="40">
        <v>333540</v>
      </c>
      <c r="K66" s="3"/>
      <c r="M66" s="89">
        <v>2016</v>
      </c>
      <c r="N66" s="83">
        <v>13641</v>
      </c>
      <c r="O66" s="84">
        <v>107</v>
      </c>
      <c r="P66" s="31">
        <v>24798</v>
      </c>
      <c r="Q66" s="83">
        <v>38546</v>
      </c>
      <c r="R66" s="97">
        <v>15770</v>
      </c>
      <c r="S66" s="194"/>
      <c r="T66" s="31">
        <v>2019</v>
      </c>
      <c r="U66" s="31">
        <v>10297</v>
      </c>
      <c r="V66" s="83">
        <v>6904</v>
      </c>
      <c r="W66" s="33">
        <v>340289</v>
      </c>
    </row>
    <row r="67" spans="1:32" ht="17" thickBot="1">
      <c r="A67" s="3">
        <v>2008</v>
      </c>
      <c r="B67" s="40">
        <v>28270</v>
      </c>
      <c r="C67" s="3">
        <v>0</v>
      </c>
      <c r="D67" s="40">
        <v>30033</v>
      </c>
      <c r="E67" s="40">
        <v>58303</v>
      </c>
      <c r="F67" s="40">
        <v>14130</v>
      </c>
      <c r="G67" s="40">
        <v>3067</v>
      </c>
      <c r="H67" s="40">
        <v>8054</v>
      </c>
      <c r="I67" s="40">
        <v>10871</v>
      </c>
      <c r="J67" s="40">
        <v>345959</v>
      </c>
      <c r="K67" s="3"/>
      <c r="M67" s="49">
        <v>2017</v>
      </c>
      <c r="N67" s="83">
        <v>18165</v>
      </c>
      <c r="O67" s="31">
        <v>1223</v>
      </c>
      <c r="P67" s="83">
        <v>26565</v>
      </c>
      <c r="Q67" s="31">
        <v>45953</v>
      </c>
      <c r="R67" s="97">
        <v>22470</v>
      </c>
      <c r="S67" s="194"/>
      <c r="T67" s="31">
        <v>2457</v>
      </c>
      <c r="U67" s="83">
        <v>10062</v>
      </c>
      <c r="V67" s="31">
        <v>8254</v>
      </c>
      <c r="W67" s="99">
        <v>356755</v>
      </c>
    </row>
    <row r="68" spans="1:32" ht="17" thickBot="1">
      <c r="A68" s="3">
        <v>2009</v>
      </c>
      <c r="B68" s="40">
        <v>23820</v>
      </c>
      <c r="C68" s="3">
        <v>63</v>
      </c>
      <c r="D68" s="40">
        <v>31691</v>
      </c>
      <c r="E68" s="40">
        <v>55510</v>
      </c>
      <c r="F68" s="40">
        <v>15642</v>
      </c>
      <c r="G68" s="40">
        <v>2772</v>
      </c>
      <c r="H68" s="40">
        <v>8119</v>
      </c>
      <c r="I68" s="40">
        <v>7498</v>
      </c>
      <c r="J68" s="40">
        <v>344831</v>
      </c>
      <c r="K68" s="3"/>
      <c r="M68" s="49">
        <v>2018</v>
      </c>
      <c r="N68" s="31">
        <v>19334</v>
      </c>
      <c r="O68" s="84">
        <v>349</v>
      </c>
      <c r="P68" s="31">
        <v>22815</v>
      </c>
      <c r="Q68" s="31">
        <v>42498</v>
      </c>
      <c r="R68" s="98">
        <v>22656</v>
      </c>
      <c r="S68" s="194"/>
      <c r="T68" s="31">
        <v>2787</v>
      </c>
      <c r="U68" s="31">
        <v>10289</v>
      </c>
      <c r="V68" s="83">
        <v>6763</v>
      </c>
      <c r="W68" s="99">
        <v>365576</v>
      </c>
    </row>
    <row r="69" spans="1:32" ht="17" thickBot="1">
      <c r="A69" s="3">
        <v>2010</v>
      </c>
      <c r="B69" s="40">
        <v>22321</v>
      </c>
      <c r="C69" s="3">
        <v>187</v>
      </c>
      <c r="D69" s="40">
        <v>29522</v>
      </c>
      <c r="E69" s="40">
        <v>52030</v>
      </c>
      <c r="F69" s="40">
        <v>19189</v>
      </c>
      <c r="G69" s="40">
        <v>2027</v>
      </c>
      <c r="H69" s="40">
        <v>7602</v>
      </c>
      <c r="I69" s="40">
        <v>4982</v>
      </c>
      <c r="J69" s="40">
        <v>321578</v>
      </c>
      <c r="K69" s="3"/>
      <c r="M69" s="49">
        <v>2019</v>
      </c>
      <c r="N69" s="34">
        <v>18782</v>
      </c>
      <c r="O69" s="91">
        <v>0</v>
      </c>
      <c r="P69" s="90">
        <v>26162</v>
      </c>
      <c r="Q69" s="34">
        <v>44944</v>
      </c>
      <c r="R69" s="100">
        <v>23093</v>
      </c>
      <c r="S69" s="194"/>
      <c r="T69" s="34">
        <v>2332</v>
      </c>
      <c r="U69" s="90">
        <v>9936</v>
      </c>
      <c r="V69" s="90">
        <v>6269</v>
      </c>
      <c r="W69" s="101">
        <v>366779</v>
      </c>
    </row>
    <row r="70" spans="1:32" ht="17" thickBot="1">
      <c r="A70" s="3">
        <v>2011</v>
      </c>
      <c r="B70" s="40">
        <v>28613</v>
      </c>
      <c r="C70" s="3">
        <v>0</v>
      </c>
      <c r="D70" s="40">
        <v>24021</v>
      </c>
      <c r="E70" s="40">
        <v>52634</v>
      </c>
      <c r="F70" s="40">
        <v>27499</v>
      </c>
      <c r="G70" s="40">
        <v>3065</v>
      </c>
      <c r="H70" s="40">
        <v>9143</v>
      </c>
      <c r="I70" s="40">
        <v>11908</v>
      </c>
      <c r="J70" s="40">
        <v>341384</v>
      </c>
      <c r="K70" s="3"/>
      <c r="M70" s="56">
        <v>2020</v>
      </c>
      <c r="N70" s="90">
        <v>16006</v>
      </c>
      <c r="O70" s="91">
        <v>0</v>
      </c>
      <c r="P70" s="34">
        <v>21497</v>
      </c>
      <c r="Q70" s="34">
        <v>37504</v>
      </c>
      <c r="R70" s="100">
        <v>27032</v>
      </c>
      <c r="S70" s="195"/>
      <c r="T70" s="34">
        <v>2339</v>
      </c>
      <c r="U70" s="34">
        <v>10183</v>
      </c>
      <c r="V70" s="90">
        <v>6311</v>
      </c>
      <c r="W70" s="36">
        <v>334844</v>
      </c>
    </row>
    <row r="72" spans="1:32">
      <c r="A72" s="38" t="s">
        <v>106</v>
      </c>
    </row>
    <row r="73" spans="1:32">
      <c r="A73" t="s">
        <v>22</v>
      </c>
      <c r="B73" t="s">
        <v>64</v>
      </c>
      <c r="C73" t="s">
        <v>63</v>
      </c>
      <c r="D73" t="s">
        <v>69</v>
      </c>
      <c r="E73" t="s">
        <v>80</v>
      </c>
      <c r="F73" t="s">
        <v>81</v>
      </c>
      <c r="G73" t="s">
        <v>77</v>
      </c>
      <c r="H73" t="s">
        <v>66</v>
      </c>
      <c r="I73" t="s">
        <v>68</v>
      </c>
      <c r="J73" t="s">
        <v>67</v>
      </c>
      <c r="K73" t="s">
        <v>71</v>
      </c>
      <c r="L73" t="s">
        <v>118</v>
      </c>
      <c r="M73" t="s">
        <v>121</v>
      </c>
      <c r="Q73" s="58"/>
      <c r="R73" s="58"/>
      <c r="S73" s="58"/>
      <c r="T73" s="177" t="s">
        <v>100</v>
      </c>
      <c r="U73" s="172"/>
      <c r="V73" s="58"/>
      <c r="W73" s="178"/>
      <c r="X73" s="174"/>
      <c r="Y73" s="178"/>
      <c r="Z73" s="174"/>
      <c r="AA73" s="58"/>
      <c r="AB73" s="178"/>
      <c r="AC73" s="173"/>
    </row>
    <row r="74" spans="1:32" ht="26">
      <c r="A74" s="3">
        <v>2000</v>
      </c>
      <c r="B74" s="3">
        <v>0</v>
      </c>
      <c r="C74" s="3">
        <v>0</v>
      </c>
      <c r="D74" s="3">
        <v>0</v>
      </c>
      <c r="E74" s="3">
        <v>0</v>
      </c>
      <c r="F74" s="40">
        <v>2966</v>
      </c>
      <c r="G74" s="40">
        <v>1984</v>
      </c>
      <c r="H74" s="40">
        <v>7194</v>
      </c>
      <c r="I74" s="40">
        <v>2326</v>
      </c>
      <c r="J74" s="3">
        <v>0</v>
      </c>
      <c r="K74" s="40">
        <v>14470</v>
      </c>
      <c r="L74">
        <f>SUM(C74:E74)</f>
        <v>0</v>
      </c>
      <c r="M74" s="18">
        <f>H74+J74+G74</f>
        <v>9178</v>
      </c>
      <c r="Q74" s="57" t="s">
        <v>22</v>
      </c>
      <c r="R74" s="65" t="s">
        <v>64</v>
      </c>
      <c r="S74" s="65" t="s">
        <v>65</v>
      </c>
      <c r="T74" s="177" t="s">
        <v>101</v>
      </c>
      <c r="U74" s="172"/>
      <c r="V74" s="81" t="s">
        <v>92</v>
      </c>
      <c r="W74" s="189" t="s">
        <v>103</v>
      </c>
      <c r="X74" s="190"/>
      <c r="Y74" s="185" t="s">
        <v>104</v>
      </c>
      <c r="Z74" s="186"/>
      <c r="AA74" s="81" t="s">
        <v>68</v>
      </c>
      <c r="AB74" s="199" t="s">
        <v>105</v>
      </c>
      <c r="AC74" s="200"/>
      <c r="AD74" t="s">
        <v>115</v>
      </c>
      <c r="AE74" t="s">
        <v>119</v>
      </c>
      <c r="AF74" t="s">
        <v>120</v>
      </c>
    </row>
    <row r="75" spans="1:32" ht="17" thickBot="1">
      <c r="A75" s="3">
        <v>2001</v>
      </c>
      <c r="B75" s="3">
        <v>0</v>
      </c>
      <c r="C75" s="3">
        <v>0</v>
      </c>
      <c r="D75" s="3">
        <v>0</v>
      </c>
      <c r="E75" s="3">
        <v>0</v>
      </c>
      <c r="F75" s="40">
        <v>2718</v>
      </c>
      <c r="G75" s="40">
        <v>2410</v>
      </c>
      <c r="H75" s="40">
        <v>7879</v>
      </c>
      <c r="I75" s="40">
        <v>1166</v>
      </c>
      <c r="J75" s="3">
        <v>0</v>
      </c>
      <c r="K75" s="40">
        <v>14174</v>
      </c>
      <c r="L75">
        <f t="shared" ref="L75:L85" si="6">SUM(C75:E75)</f>
        <v>0</v>
      </c>
      <c r="M75" s="18">
        <f t="shared" ref="M75:M85" si="7">H75+J75+G75</f>
        <v>10289</v>
      </c>
      <c r="Q75" s="66"/>
      <c r="R75" s="66"/>
      <c r="S75" s="66"/>
      <c r="T75" s="179" t="s">
        <v>102</v>
      </c>
      <c r="U75" s="176"/>
      <c r="V75" s="66"/>
      <c r="W75" s="191"/>
      <c r="X75" s="192"/>
      <c r="Y75" s="191"/>
      <c r="Z75" s="192"/>
      <c r="AA75" s="66"/>
      <c r="AB75" s="191"/>
      <c r="AC75" s="198"/>
    </row>
    <row r="76" spans="1:32" ht="18" thickTop="1" thickBot="1">
      <c r="A76" s="3">
        <v>2002</v>
      </c>
      <c r="B76" s="3">
        <v>0</v>
      </c>
      <c r="C76" s="3">
        <v>0</v>
      </c>
      <c r="D76" s="3">
        <v>0</v>
      </c>
      <c r="E76" s="3">
        <v>0</v>
      </c>
      <c r="F76" s="40">
        <v>2916</v>
      </c>
      <c r="G76" s="40">
        <v>3154</v>
      </c>
      <c r="H76" s="40">
        <v>9637</v>
      </c>
      <c r="I76" s="40">
        <v>1232</v>
      </c>
      <c r="J76" s="3">
        <v>0</v>
      </c>
      <c r="K76" s="40">
        <v>16940</v>
      </c>
      <c r="L76">
        <f t="shared" si="6"/>
        <v>0</v>
      </c>
      <c r="M76" s="18">
        <f t="shared" si="7"/>
        <v>12791</v>
      </c>
      <c r="Q76" s="49">
        <v>2010</v>
      </c>
      <c r="R76" s="84">
        <v>577</v>
      </c>
      <c r="S76" s="84">
        <v>0</v>
      </c>
      <c r="T76" s="31">
        <v>12283</v>
      </c>
      <c r="U76" s="84">
        <v>48</v>
      </c>
      <c r="V76" s="102">
        <v>381</v>
      </c>
      <c r="W76" s="193"/>
      <c r="X76" s="84">
        <v>0</v>
      </c>
      <c r="Y76" s="31">
        <v>1535</v>
      </c>
      <c r="Z76" s="83">
        <v>10637</v>
      </c>
      <c r="AA76" s="84">
        <v>549</v>
      </c>
      <c r="AB76" s="84">
        <v>7</v>
      </c>
      <c r="AC76" s="99">
        <v>26017</v>
      </c>
      <c r="AD76">
        <f>R76+S76</f>
        <v>577</v>
      </c>
      <c r="AE76" s="18">
        <f>SUM(T76:V76)</f>
        <v>12712</v>
      </c>
      <c r="AF76" s="18">
        <f>Z76+AB76</f>
        <v>10644</v>
      </c>
    </row>
    <row r="77" spans="1:32" ht="17" thickBot="1">
      <c r="A77" s="3">
        <v>2003</v>
      </c>
      <c r="B77" s="3">
        <v>0</v>
      </c>
      <c r="C77" s="3">
        <v>0</v>
      </c>
      <c r="D77" s="3">
        <v>0</v>
      </c>
      <c r="E77" s="3">
        <v>0</v>
      </c>
      <c r="F77" s="40">
        <v>2516</v>
      </c>
      <c r="G77" s="40">
        <v>3076</v>
      </c>
      <c r="H77" s="40">
        <v>9955</v>
      </c>
      <c r="I77" s="40">
        <v>1512</v>
      </c>
      <c r="J77" s="3">
        <v>0</v>
      </c>
      <c r="K77" s="40">
        <v>17058</v>
      </c>
      <c r="L77">
        <f t="shared" si="6"/>
        <v>0</v>
      </c>
      <c r="M77" s="18">
        <f t="shared" si="7"/>
        <v>13031</v>
      </c>
      <c r="Q77" s="49">
        <v>2011</v>
      </c>
      <c r="R77" s="85">
        <v>816</v>
      </c>
      <c r="S77" s="84">
        <v>0</v>
      </c>
      <c r="T77" s="31">
        <v>15248</v>
      </c>
      <c r="U77" s="85">
        <v>36</v>
      </c>
      <c r="V77" s="102">
        <v>319</v>
      </c>
      <c r="W77" s="194"/>
      <c r="X77" s="84">
        <v>0</v>
      </c>
      <c r="Y77" s="84">
        <v>157</v>
      </c>
      <c r="Z77" s="31">
        <v>13573</v>
      </c>
      <c r="AA77" s="84">
        <v>998</v>
      </c>
      <c r="AB77" s="84">
        <v>0</v>
      </c>
      <c r="AC77" s="33">
        <v>31147</v>
      </c>
      <c r="AD77">
        <f t="shared" ref="AD77:AD86" si="8">R77+S77</f>
        <v>816</v>
      </c>
      <c r="AE77" s="18">
        <f t="shared" ref="AE77:AE86" si="9">SUM(T77:V77)</f>
        <v>15603</v>
      </c>
      <c r="AF77" s="18">
        <f t="shared" ref="AF77:AF86" si="10">Z77+AB77</f>
        <v>13573</v>
      </c>
    </row>
    <row r="78" spans="1:32" ht="17" thickBot="1">
      <c r="A78" s="3">
        <v>2004</v>
      </c>
      <c r="B78" s="3">
        <v>679</v>
      </c>
      <c r="C78" s="3">
        <v>772</v>
      </c>
      <c r="D78" s="3">
        <v>0</v>
      </c>
      <c r="E78" s="3">
        <v>0</v>
      </c>
      <c r="F78" s="40">
        <v>2907</v>
      </c>
      <c r="G78" s="40">
        <v>5804</v>
      </c>
      <c r="H78" s="40">
        <v>12339</v>
      </c>
      <c r="I78" s="40">
        <v>1896</v>
      </c>
      <c r="J78" s="3">
        <v>0</v>
      </c>
      <c r="K78" s="40">
        <v>24398</v>
      </c>
      <c r="L78">
        <f t="shared" si="6"/>
        <v>772</v>
      </c>
      <c r="M78" s="18">
        <f t="shared" si="7"/>
        <v>18143</v>
      </c>
      <c r="Q78" s="49">
        <v>2012</v>
      </c>
      <c r="R78" s="84">
        <v>708</v>
      </c>
      <c r="S78" s="84">
        <v>2</v>
      </c>
      <c r="T78" s="83">
        <v>17621</v>
      </c>
      <c r="U78" s="85">
        <v>36</v>
      </c>
      <c r="V78" s="102">
        <v>213</v>
      </c>
      <c r="W78" s="194"/>
      <c r="X78" s="84">
        <v>0</v>
      </c>
      <c r="Y78" s="84">
        <v>525</v>
      </c>
      <c r="Z78" s="31">
        <v>12455</v>
      </c>
      <c r="AA78" s="84">
        <v>420</v>
      </c>
      <c r="AB78" s="84">
        <v>0</v>
      </c>
      <c r="AC78" s="33">
        <v>31980</v>
      </c>
      <c r="AD78">
        <f t="shared" si="8"/>
        <v>710</v>
      </c>
      <c r="AE78" s="18">
        <f t="shared" si="9"/>
        <v>17870</v>
      </c>
      <c r="AF78" s="18">
        <f t="shared" si="10"/>
        <v>12455</v>
      </c>
    </row>
    <row r="79" spans="1:32" ht="17" thickBot="1">
      <c r="A79" s="3">
        <v>2005</v>
      </c>
      <c r="B79" s="3">
        <v>654</v>
      </c>
      <c r="C79" s="40">
        <v>6202</v>
      </c>
      <c r="D79" s="3">
        <v>0</v>
      </c>
      <c r="E79" s="3">
        <v>3</v>
      </c>
      <c r="F79" s="40">
        <v>2604</v>
      </c>
      <c r="G79" s="40">
        <v>1076</v>
      </c>
      <c r="H79" s="40">
        <v>14470</v>
      </c>
      <c r="I79" s="40">
        <v>1493</v>
      </c>
      <c r="J79" s="3">
        <v>0</v>
      </c>
      <c r="K79" s="40">
        <v>26502</v>
      </c>
      <c r="L79">
        <f t="shared" si="6"/>
        <v>6205</v>
      </c>
      <c r="M79" s="18">
        <f t="shared" si="7"/>
        <v>15546</v>
      </c>
      <c r="Q79" s="49">
        <v>2013</v>
      </c>
      <c r="R79" s="84">
        <v>948</v>
      </c>
      <c r="S79" s="84">
        <v>2</v>
      </c>
      <c r="T79" s="31">
        <v>18340</v>
      </c>
      <c r="U79" s="85">
        <v>60</v>
      </c>
      <c r="V79" s="103">
        <v>268</v>
      </c>
      <c r="W79" s="194"/>
      <c r="X79" s="84">
        <v>0</v>
      </c>
      <c r="Y79" s="31">
        <v>1015</v>
      </c>
      <c r="Z79" s="31">
        <v>11947</v>
      </c>
      <c r="AA79" s="84">
        <v>107</v>
      </c>
      <c r="AB79" s="85">
        <v>6</v>
      </c>
      <c r="AC79" s="99">
        <v>32693</v>
      </c>
      <c r="AD79">
        <f t="shared" si="8"/>
        <v>950</v>
      </c>
      <c r="AE79" s="18">
        <f t="shared" si="9"/>
        <v>18668</v>
      </c>
      <c r="AF79" s="18">
        <f t="shared" si="10"/>
        <v>11953</v>
      </c>
    </row>
    <row r="80" spans="1:32" ht="17" thickBot="1">
      <c r="A80" s="3">
        <v>2006</v>
      </c>
      <c r="B80" s="3">
        <v>796</v>
      </c>
      <c r="C80" s="40">
        <v>5841</v>
      </c>
      <c r="D80" s="3">
        <v>0</v>
      </c>
      <c r="E80" s="3">
        <v>69</v>
      </c>
      <c r="F80" s="3">
        <v>861</v>
      </c>
      <c r="G80" s="40">
        <v>1088</v>
      </c>
      <c r="H80" s="40">
        <v>10846</v>
      </c>
      <c r="I80" s="40">
        <v>1682</v>
      </c>
      <c r="J80" s="3">
        <v>0</v>
      </c>
      <c r="K80" s="40">
        <v>21184</v>
      </c>
      <c r="L80">
        <f t="shared" si="6"/>
        <v>5910</v>
      </c>
      <c r="M80" s="18">
        <f t="shared" si="7"/>
        <v>11934</v>
      </c>
      <c r="Q80" s="49">
        <v>2014</v>
      </c>
      <c r="R80" s="84">
        <v>981</v>
      </c>
      <c r="S80" s="84">
        <v>0</v>
      </c>
      <c r="T80" s="31">
        <v>18829</v>
      </c>
      <c r="U80" s="85">
        <v>64</v>
      </c>
      <c r="V80" s="103">
        <v>619</v>
      </c>
      <c r="W80" s="194"/>
      <c r="X80" s="84">
        <v>0</v>
      </c>
      <c r="Y80" s="31">
        <v>1093</v>
      </c>
      <c r="Z80" s="31">
        <v>11475</v>
      </c>
      <c r="AA80" s="84">
        <v>174</v>
      </c>
      <c r="AB80" s="84">
        <v>7</v>
      </c>
      <c r="AC80" s="33">
        <v>33242</v>
      </c>
      <c r="AD80">
        <f t="shared" si="8"/>
        <v>981</v>
      </c>
      <c r="AE80" s="18">
        <f t="shared" si="9"/>
        <v>19512</v>
      </c>
      <c r="AF80" s="18">
        <f t="shared" si="10"/>
        <v>11482</v>
      </c>
    </row>
    <row r="81" spans="1:34" ht="17" thickBot="1">
      <c r="A81" s="3">
        <v>2007</v>
      </c>
      <c r="B81" s="40">
        <v>1176</v>
      </c>
      <c r="C81" s="40">
        <v>7069</v>
      </c>
      <c r="D81" s="3">
        <v>27</v>
      </c>
      <c r="E81" s="3">
        <v>35</v>
      </c>
      <c r="F81" s="40">
        <v>1080</v>
      </c>
      <c r="G81" s="3">
        <v>108</v>
      </c>
      <c r="H81" s="40">
        <v>12367</v>
      </c>
      <c r="I81" s="40">
        <v>2163</v>
      </c>
      <c r="J81" s="3">
        <v>8</v>
      </c>
      <c r="K81" s="40">
        <v>24032</v>
      </c>
      <c r="L81">
        <f t="shared" si="6"/>
        <v>7131</v>
      </c>
      <c r="M81" s="18">
        <f t="shared" si="7"/>
        <v>12483</v>
      </c>
      <c r="Q81" s="49">
        <v>2015</v>
      </c>
      <c r="R81" s="31">
        <v>1153</v>
      </c>
      <c r="S81" s="84">
        <v>3</v>
      </c>
      <c r="T81" s="31">
        <v>17211</v>
      </c>
      <c r="U81" s="84">
        <v>57</v>
      </c>
      <c r="V81" s="97">
        <v>1303</v>
      </c>
      <c r="W81" s="194"/>
      <c r="X81" s="84">
        <v>0</v>
      </c>
      <c r="Y81" s="31">
        <v>1031</v>
      </c>
      <c r="Z81" s="31">
        <v>7040</v>
      </c>
      <c r="AA81" s="84">
        <v>487</v>
      </c>
      <c r="AB81" s="84">
        <v>8</v>
      </c>
      <c r="AC81" s="33">
        <v>28293</v>
      </c>
      <c r="AD81">
        <f t="shared" si="8"/>
        <v>1156</v>
      </c>
      <c r="AE81" s="18">
        <f t="shared" si="9"/>
        <v>18571</v>
      </c>
      <c r="AF81" s="18">
        <f t="shared" si="10"/>
        <v>7048</v>
      </c>
    </row>
    <row r="82" spans="1:34" ht="17" thickBot="1">
      <c r="A82" s="3">
        <v>2008</v>
      </c>
      <c r="B82" s="3">
        <v>769</v>
      </c>
      <c r="C82" s="40">
        <v>8572</v>
      </c>
      <c r="D82" s="3">
        <v>17</v>
      </c>
      <c r="E82" s="3">
        <v>40</v>
      </c>
      <c r="F82" s="3">
        <v>333</v>
      </c>
      <c r="G82" s="3">
        <v>0</v>
      </c>
      <c r="H82" s="40">
        <v>12284</v>
      </c>
      <c r="I82" s="40">
        <v>2573</v>
      </c>
      <c r="J82" s="3">
        <v>28</v>
      </c>
      <c r="K82" s="40">
        <v>24615</v>
      </c>
      <c r="L82">
        <f t="shared" si="6"/>
        <v>8629</v>
      </c>
      <c r="M82" s="18">
        <f t="shared" si="7"/>
        <v>12312</v>
      </c>
      <c r="Q82" s="89">
        <v>2016</v>
      </c>
      <c r="R82" s="31">
        <v>1119</v>
      </c>
      <c r="S82" s="84">
        <v>2</v>
      </c>
      <c r="T82" s="31">
        <v>12879</v>
      </c>
      <c r="U82" s="84">
        <v>140</v>
      </c>
      <c r="V82" s="97">
        <v>3783</v>
      </c>
      <c r="W82" s="194"/>
      <c r="X82" s="85">
        <v>66</v>
      </c>
      <c r="Y82" s="84">
        <v>33</v>
      </c>
      <c r="Z82" s="83">
        <v>4681</v>
      </c>
      <c r="AA82" s="84">
        <v>585</v>
      </c>
      <c r="AB82" s="84">
        <v>31</v>
      </c>
      <c r="AC82" s="33">
        <v>23500</v>
      </c>
      <c r="AD82">
        <f t="shared" si="8"/>
        <v>1121</v>
      </c>
      <c r="AE82" s="18">
        <f t="shared" si="9"/>
        <v>16802</v>
      </c>
      <c r="AF82" s="18">
        <f t="shared" si="10"/>
        <v>4712</v>
      </c>
    </row>
    <row r="83" spans="1:34" ht="17" thickBot="1">
      <c r="A83" s="3">
        <v>2009</v>
      </c>
      <c r="B83" s="3">
        <v>172</v>
      </c>
      <c r="C83" s="40">
        <v>10263</v>
      </c>
      <c r="D83" s="3">
        <v>32</v>
      </c>
      <c r="E83" s="3">
        <v>120</v>
      </c>
      <c r="F83" s="3">
        <v>0</v>
      </c>
      <c r="G83" s="40">
        <v>1301</v>
      </c>
      <c r="H83" s="40">
        <v>8505</v>
      </c>
      <c r="I83" s="40">
        <v>1909</v>
      </c>
      <c r="J83" s="3">
        <v>8</v>
      </c>
      <c r="K83" s="40">
        <v>22311</v>
      </c>
      <c r="L83">
        <f t="shared" si="6"/>
        <v>10415</v>
      </c>
      <c r="M83" s="18">
        <f t="shared" si="7"/>
        <v>9814</v>
      </c>
      <c r="Q83" s="49">
        <v>2017</v>
      </c>
      <c r="R83" s="83">
        <v>1786</v>
      </c>
      <c r="S83" s="84">
        <v>3</v>
      </c>
      <c r="T83" s="31">
        <v>10423</v>
      </c>
      <c r="U83" s="84">
        <v>180</v>
      </c>
      <c r="V83" s="97">
        <v>7012</v>
      </c>
      <c r="W83" s="194"/>
      <c r="X83" s="84">
        <v>0</v>
      </c>
      <c r="Y83" s="84">
        <v>759</v>
      </c>
      <c r="Z83" s="83">
        <v>6882</v>
      </c>
      <c r="AA83" s="84">
        <v>392</v>
      </c>
      <c r="AB83" s="84">
        <v>59</v>
      </c>
      <c r="AC83" s="99">
        <v>27496</v>
      </c>
      <c r="AD83">
        <f t="shared" si="8"/>
        <v>1789</v>
      </c>
      <c r="AE83" s="18">
        <f t="shared" si="9"/>
        <v>17615</v>
      </c>
      <c r="AF83" s="18">
        <f t="shared" si="10"/>
        <v>6941</v>
      </c>
    </row>
    <row r="84" spans="1:34" ht="17" thickBot="1">
      <c r="A84" s="3">
        <v>2010</v>
      </c>
      <c r="B84" s="3">
        <v>577</v>
      </c>
      <c r="C84" s="40">
        <v>12283</v>
      </c>
      <c r="D84" s="3">
        <v>48</v>
      </c>
      <c r="E84" s="3">
        <v>381</v>
      </c>
      <c r="F84" s="3">
        <v>0</v>
      </c>
      <c r="G84" s="40">
        <v>1535</v>
      </c>
      <c r="H84" s="40">
        <v>10637</v>
      </c>
      <c r="I84" s="3">
        <v>549</v>
      </c>
      <c r="J84" s="3">
        <v>7</v>
      </c>
      <c r="K84" s="40">
        <v>26017</v>
      </c>
      <c r="L84">
        <f t="shared" si="6"/>
        <v>12712</v>
      </c>
      <c r="M84" s="18">
        <f t="shared" si="7"/>
        <v>12179</v>
      </c>
      <c r="Q84" s="49">
        <v>2018</v>
      </c>
      <c r="R84" s="31">
        <v>1518</v>
      </c>
      <c r="S84" s="84">
        <v>4</v>
      </c>
      <c r="T84" s="31">
        <v>9229</v>
      </c>
      <c r="U84" s="84">
        <v>277</v>
      </c>
      <c r="V84" s="97">
        <v>9295</v>
      </c>
      <c r="W84" s="194"/>
      <c r="X84" s="84">
        <v>15</v>
      </c>
      <c r="Y84" s="84">
        <v>447</v>
      </c>
      <c r="Z84" s="83">
        <v>6499</v>
      </c>
      <c r="AA84" s="84">
        <v>893</v>
      </c>
      <c r="AB84" s="84">
        <v>47</v>
      </c>
      <c r="AC84" s="33">
        <v>28225</v>
      </c>
      <c r="AD84">
        <f t="shared" si="8"/>
        <v>1522</v>
      </c>
      <c r="AE84" s="18">
        <f t="shared" si="9"/>
        <v>18801</v>
      </c>
      <c r="AF84" s="18">
        <f t="shared" si="10"/>
        <v>6546</v>
      </c>
    </row>
    <row r="85" spans="1:34" ht="17" thickBot="1">
      <c r="A85" s="3">
        <v>2011</v>
      </c>
      <c r="B85" s="3">
        <v>816</v>
      </c>
      <c r="C85" s="40">
        <v>15248</v>
      </c>
      <c r="D85" s="3">
        <v>36</v>
      </c>
      <c r="E85" s="3">
        <v>319</v>
      </c>
      <c r="F85" s="3">
        <v>0</v>
      </c>
      <c r="G85" s="3">
        <v>157</v>
      </c>
      <c r="H85" s="40">
        <v>9790</v>
      </c>
      <c r="I85" s="3">
        <v>998</v>
      </c>
      <c r="J85" s="3">
        <v>0</v>
      </c>
      <c r="K85" s="40">
        <v>27366</v>
      </c>
      <c r="L85">
        <f t="shared" si="6"/>
        <v>15603</v>
      </c>
      <c r="M85" s="18">
        <f t="shared" si="7"/>
        <v>9947</v>
      </c>
      <c r="Q85" s="49">
        <v>2019</v>
      </c>
      <c r="R85" s="91">
        <v>280</v>
      </c>
      <c r="S85" s="91">
        <v>2</v>
      </c>
      <c r="T85" s="34">
        <v>11084</v>
      </c>
      <c r="U85" s="91">
        <v>150</v>
      </c>
      <c r="V85" s="100">
        <v>7954</v>
      </c>
      <c r="W85" s="194"/>
      <c r="X85" s="104">
        <v>46</v>
      </c>
      <c r="Y85" s="91">
        <v>948</v>
      </c>
      <c r="Z85" s="90">
        <v>3868</v>
      </c>
      <c r="AA85" s="91">
        <v>358</v>
      </c>
      <c r="AB85" s="91">
        <v>32</v>
      </c>
      <c r="AC85" s="36">
        <v>24724</v>
      </c>
      <c r="AD85">
        <f t="shared" si="8"/>
        <v>282</v>
      </c>
      <c r="AE85" s="18">
        <f t="shared" si="9"/>
        <v>19188</v>
      </c>
      <c r="AF85" s="18">
        <f t="shared" si="10"/>
        <v>3900</v>
      </c>
    </row>
    <row r="86" spans="1:34" ht="17" thickBot="1">
      <c r="Q86" s="56">
        <v>2020</v>
      </c>
      <c r="R86" s="91">
        <v>0</v>
      </c>
      <c r="S86" s="91">
        <v>1</v>
      </c>
      <c r="T86" s="34">
        <v>9704</v>
      </c>
      <c r="U86" s="91">
        <v>0</v>
      </c>
      <c r="V86" s="105">
        <v>6485</v>
      </c>
      <c r="W86" s="195"/>
      <c r="X86" s="34">
        <v>1247</v>
      </c>
      <c r="Y86" s="91">
        <v>0</v>
      </c>
      <c r="Z86" s="34">
        <v>3180</v>
      </c>
      <c r="AA86" s="104">
        <v>216</v>
      </c>
      <c r="AB86" s="91">
        <v>39</v>
      </c>
      <c r="AC86" s="36">
        <v>20873</v>
      </c>
      <c r="AD86">
        <f t="shared" si="8"/>
        <v>1</v>
      </c>
      <c r="AE86" s="18">
        <f t="shared" si="9"/>
        <v>16189</v>
      </c>
      <c r="AF86" s="18">
        <f t="shared" si="10"/>
        <v>3219</v>
      </c>
    </row>
    <row r="87" spans="1:34">
      <c r="A87" s="38" t="s">
        <v>107</v>
      </c>
    </row>
    <row r="88" spans="1:34">
      <c r="A88" s="3" t="s">
        <v>22</v>
      </c>
      <c r="B88" s="3" t="s">
        <v>63</v>
      </c>
      <c r="C88" s="3" t="s">
        <v>64</v>
      </c>
      <c r="D88" s="3" t="s">
        <v>72</v>
      </c>
      <c r="E88" s="3" t="s">
        <v>66</v>
      </c>
      <c r="F88" s="3" t="s">
        <v>68</v>
      </c>
      <c r="G88" s="3" t="s">
        <v>71</v>
      </c>
      <c r="H88" s="3" t="s">
        <v>83</v>
      </c>
      <c r="I88" s="3" t="s">
        <v>84</v>
      </c>
      <c r="J88" s="3" t="s">
        <v>85</v>
      </c>
      <c r="K88" s="3" t="s">
        <v>28</v>
      </c>
      <c r="L88" s="3" t="s">
        <v>115</v>
      </c>
      <c r="Q88" s="58"/>
      <c r="R88" s="58"/>
      <c r="S88" s="58"/>
      <c r="T88" s="178"/>
      <c r="U88" s="174"/>
      <c r="V88" s="178"/>
      <c r="W88" s="174"/>
      <c r="X88" s="58"/>
      <c r="Y88" s="178"/>
      <c r="Z88" s="174"/>
      <c r="AA88" s="206" t="s">
        <v>112</v>
      </c>
      <c r="AB88" s="58"/>
      <c r="AC88" s="58"/>
      <c r="AD88" s="58"/>
      <c r="AE88" s="58"/>
      <c r="AF88" s="46"/>
    </row>
    <row r="89" spans="1:34" ht="26">
      <c r="A89" s="3">
        <v>2000</v>
      </c>
      <c r="B89" s="3">
        <v>0</v>
      </c>
      <c r="C89" s="3">
        <v>0</v>
      </c>
      <c r="D89" s="3">
        <v>0</v>
      </c>
      <c r="E89" s="3">
        <v>0</v>
      </c>
      <c r="F89" s="3">
        <v>0</v>
      </c>
      <c r="G89" s="3">
        <v>0</v>
      </c>
      <c r="H89" s="41">
        <v>11390.1</v>
      </c>
      <c r="I89" s="3">
        <v>0</v>
      </c>
      <c r="J89" s="41">
        <v>55694.400000000001</v>
      </c>
      <c r="K89" s="40">
        <v>67085</v>
      </c>
      <c r="L89">
        <f>C89+D89</f>
        <v>0</v>
      </c>
      <c r="Q89" s="58"/>
      <c r="R89" s="57" t="s">
        <v>108</v>
      </c>
      <c r="S89" s="58"/>
      <c r="T89" s="203" t="s">
        <v>109</v>
      </c>
      <c r="U89" s="204"/>
      <c r="V89" s="196" t="s">
        <v>110</v>
      </c>
      <c r="W89" s="205"/>
      <c r="X89" s="81" t="s">
        <v>68</v>
      </c>
      <c r="Y89" s="177" t="s">
        <v>111</v>
      </c>
      <c r="Z89" s="172"/>
      <c r="AA89" s="206"/>
      <c r="AB89" s="65" t="s">
        <v>71</v>
      </c>
      <c r="AC89" s="58"/>
      <c r="AD89" s="58"/>
      <c r="AE89" s="65" t="s">
        <v>113</v>
      </c>
      <c r="AF89" s="46"/>
    </row>
    <row r="90" spans="1:34" ht="17" thickBot="1">
      <c r="A90" s="3">
        <v>2001</v>
      </c>
      <c r="B90" s="3">
        <v>0</v>
      </c>
      <c r="C90" s="3">
        <v>0</v>
      </c>
      <c r="D90" s="3">
        <v>0</v>
      </c>
      <c r="E90" s="3">
        <v>0</v>
      </c>
      <c r="F90" s="3">
        <v>0</v>
      </c>
      <c r="G90" s="3">
        <v>0</v>
      </c>
      <c r="H90" s="41">
        <v>13448.4</v>
      </c>
      <c r="I90" s="3">
        <v>147.5</v>
      </c>
      <c r="J90" s="41">
        <v>41522.300000000003</v>
      </c>
      <c r="K90" s="40">
        <v>55118</v>
      </c>
      <c r="L90">
        <f t="shared" ref="L90:L100" si="11">C90+D90</f>
        <v>0</v>
      </c>
      <c r="Q90" s="26" t="s">
        <v>22</v>
      </c>
      <c r="R90" s="66"/>
      <c r="S90" s="96" t="s">
        <v>64</v>
      </c>
      <c r="T90" s="191"/>
      <c r="U90" s="192"/>
      <c r="V90" s="191"/>
      <c r="W90" s="192"/>
      <c r="X90" s="66"/>
      <c r="Y90" s="191"/>
      <c r="Z90" s="192"/>
      <c r="AA90" s="207"/>
      <c r="AB90" s="66"/>
      <c r="AC90" s="96" t="s">
        <v>99</v>
      </c>
      <c r="AD90" s="96" t="s">
        <v>97</v>
      </c>
      <c r="AE90" s="66"/>
      <c r="AF90" s="47" t="s">
        <v>28</v>
      </c>
      <c r="AG90" t="s">
        <v>117</v>
      </c>
      <c r="AH90" t="s">
        <v>118</v>
      </c>
    </row>
    <row r="91" spans="1:34" ht="18" thickTop="1" thickBot="1">
      <c r="A91" s="3">
        <v>2002</v>
      </c>
      <c r="B91" s="3">
        <v>0</v>
      </c>
      <c r="C91" s="3">
        <v>0</v>
      </c>
      <c r="D91" s="3">
        <v>0</v>
      </c>
      <c r="E91" s="3">
        <v>0</v>
      </c>
      <c r="F91" s="41">
        <v>3253.2</v>
      </c>
      <c r="G91" s="41">
        <v>3253.2</v>
      </c>
      <c r="H91" s="41">
        <v>10993.3</v>
      </c>
      <c r="I91" s="3">
        <v>417.3</v>
      </c>
      <c r="J91" s="41">
        <v>40825.9</v>
      </c>
      <c r="K91" s="40">
        <v>55490</v>
      </c>
      <c r="L91">
        <f t="shared" si="11"/>
        <v>0</v>
      </c>
      <c r="Q91" s="49">
        <v>2010</v>
      </c>
      <c r="R91" s="84">
        <v>24</v>
      </c>
      <c r="S91" s="84">
        <v>3</v>
      </c>
      <c r="T91" s="84">
        <v>0</v>
      </c>
      <c r="U91" s="83">
        <v>1436</v>
      </c>
      <c r="V91" s="31">
        <v>1519</v>
      </c>
      <c r="W91" s="84">
        <v>0</v>
      </c>
      <c r="X91" s="103">
        <v>600</v>
      </c>
      <c r="Y91" s="208"/>
      <c r="Z91" s="102">
        <v>0</v>
      </c>
      <c r="AA91" s="84">
        <v>0</v>
      </c>
      <c r="AB91" s="31">
        <v>3582</v>
      </c>
      <c r="AC91" s="31">
        <v>3955</v>
      </c>
      <c r="AD91" s="84">
        <v>0</v>
      </c>
      <c r="AE91" s="31">
        <v>29257</v>
      </c>
      <c r="AF91" s="88">
        <v>36794</v>
      </c>
      <c r="AG91">
        <f>SUM(S91:U91)</f>
        <v>1439</v>
      </c>
      <c r="AH91">
        <f>Z91+AA91</f>
        <v>0</v>
      </c>
    </row>
    <row r="92" spans="1:34" ht="17" thickBot="1">
      <c r="A92" s="3">
        <v>2003</v>
      </c>
      <c r="B92" s="3">
        <v>0</v>
      </c>
      <c r="C92" s="3">
        <v>0</v>
      </c>
      <c r="D92" s="3">
        <v>0</v>
      </c>
      <c r="E92" s="3">
        <v>0</v>
      </c>
      <c r="F92" s="41">
        <v>2813.2</v>
      </c>
      <c r="G92" s="41">
        <v>2813.2</v>
      </c>
      <c r="H92" s="41">
        <v>18715</v>
      </c>
      <c r="I92" s="3">
        <v>674</v>
      </c>
      <c r="J92" s="41">
        <v>41509.800000000003</v>
      </c>
      <c r="K92" s="40">
        <v>63712</v>
      </c>
      <c r="L92">
        <f t="shared" si="11"/>
        <v>0</v>
      </c>
      <c r="Q92" s="49">
        <v>2011</v>
      </c>
      <c r="R92" s="84">
        <v>80</v>
      </c>
      <c r="S92" s="84">
        <v>9</v>
      </c>
      <c r="T92" s="84">
        <v>0</v>
      </c>
      <c r="U92" s="31">
        <v>2701</v>
      </c>
      <c r="V92" s="84">
        <v>113</v>
      </c>
      <c r="W92" s="84">
        <v>0</v>
      </c>
      <c r="X92" s="102">
        <v>0</v>
      </c>
      <c r="Y92" s="209"/>
      <c r="Z92" s="102">
        <v>0</v>
      </c>
      <c r="AA92" s="84">
        <v>7</v>
      </c>
      <c r="AB92" s="31">
        <v>2909</v>
      </c>
      <c r="AC92" s="83">
        <v>1316</v>
      </c>
      <c r="AD92" s="85">
        <v>65</v>
      </c>
      <c r="AE92" s="83">
        <v>26108</v>
      </c>
      <c r="AF92" s="86">
        <v>30399</v>
      </c>
      <c r="AG92">
        <f t="shared" ref="AG92:AG101" si="12">SUM(S92:U92)</f>
        <v>2710</v>
      </c>
      <c r="AH92">
        <f t="shared" ref="AH92:AH101" si="13">Z92+AA92</f>
        <v>7</v>
      </c>
    </row>
    <row r="93" spans="1:34" ht="17" thickBot="1">
      <c r="A93" s="3">
        <v>2004</v>
      </c>
      <c r="B93" s="3">
        <v>0</v>
      </c>
      <c r="C93" s="3">
        <v>0</v>
      </c>
      <c r="D93" s="3">
        <v>0</v>
      </c>
      <c r="E93" s="3">
        <v>0</v>
      </c>
      <c r="F93" s="41">
        <v>4940</v>
      </c>
      <c r="G93" s="41">
        <v>4940</v>
      </c>
      <c r="H93" s="41">
        <v>11763</v>
      </c>
      <c r="I93" s="3">
        <v>513</v>
      </c>
      <c r="J93" s="41">
        <v>47285</v>
      </c>
      <c r="K93" s="40">
        <v>64501</v>
      </c>
      <c r="L93">
        <f t="shared" si="11"/>
        <v>0</v>
      </c>
      <c r="Q93" s="49">
        <v>2012</v>
      </c>
      <c r="R93" s="85">
        <v>69</v>
      </c>
      <c r="S93" s="84">
        <v>13</v>
      </c>
      <c r="T93" s="84">
        <v>0</v>
      </c>
      <c r="U93" s="31">
        <v>1917</v>
      </c>
      <c r="V93" s="84">
        <v>92</v>
      </c>
      <c r="W93" s="84">
        <v>0</v>
      </c>
      <c r="X93" s="102">
        <v>0</v>
      </c>
      <c r="Y93" s="209"/>
      <c r="Z93" s="103">
        <v>60</v>
      </c>
      <c r="AA93" s="84">
        <v>0</v>
      </c>
      <c r="AB93" s="31">
        <v>2152</v>
      </c>
      <c r="AC93" s="84">
        <v>0</v>
      </c>
      <c r="AD93" s="84">
        <v>301</v>
      </c>
      <c r="AE93" s="83">
        <v>25862</v>
      </c>
      <c r="AF93" s="86">
        <v>28315</v>
      </c>
      <c r="AG93">
        <f t="shared" si="12"/>
        <v>1930</v>
      </c>
      <c r="AH93">
        <f t="shared" si="13"/>
        <v>60</v>
      </c>
    </row>
    <row r="94" spans="1:34" ht="17" thickBot="1">
      <c r="A94" s="3">
        <v>2005</v>
      </c>
      <c r="B94" s="3">
        <v>51.2</v>
      </c>
      <c r="C94" s="3">
        <v>0</v>
      </c>
      <c r="D94" s="3">
        <v>0.5</v>
      </c>
      <c r="E94" s="3">
        <v>114.9</v>
      </c>
      <c r="F94" s="41">
        <v>3233.5</v>
      </c>
      <c r="G94" s="41">
        <v>3400.1</v>
      </c>
      <c r="H94" s="41">
        <v>6531.1</v>
      </c>
      <c r="I94" s="3">
        <v>64.2</v>
      </c>
      <c r="J94" s="41">
        <v>33357.800000000003</v>
      </c>
      <c r="K94" s="40">
        <v>43353</v>
      </c>
      <c r="L94">
        <f t="shared" si="11"/>
        <v>0.5</v>
      </c>
      <c r="Q94" s="49">
        <v>2013</v>
      </c>
      <c r="R94" s="84">
        <v>0</v>
      </c>
      <c r="S94" s="84">
        <v>9</v>
      </c>
      <c r="T94" s="84">
        <v>0</v>
      </c>
      <c r="U94" s="83">
        <v>1632</v>
      </c>
      <c r="V94" s="84">
        <v>0</v>
      </c>
      <c r="W94" s="84">
        <v>0</v>
      </c>
      <c r="X94" s="97">
        <v>4319</v>
      </c>
      <c r="Y94" s="209"/>
      <c r="Z94" s="102">
        <v>84</v>
      </c>
      <c r="AA94" s="84">
        <v>13</v>
      </c>
      <c r="AB94" s="83">
        <v>6057</v>
      </c>
      <c r="AC94" s="31">
        <v>1092</v>
      </c>
      <c r="AD94" s="84">
        <v>0</v>
      </c>
      <c r="AE94" s="83">
        <v>19693</v>
      </c>
      <c r="AF94" s="88">
        <v>26843</v>
      </c>
      <c r="AG94">
        <f t="shared" si="12"/>
        <v>1641</v>
      </c>
      <c r="AH94">
        <f t="shared" si="13"/>
        <v>97</v>
      </c>
    </row>
    <row r="95" spans="1:34" ht="17" thickBot="1">
      <c r="A95" s="3">
        <v>2006</v>
      </c>
      <c r="B95" s="3">
        <v>37</v>
      </c>
      <c r="C95" s="3">
        <v>0</v>
      </c>
      <c r="D95" s="3">
        <v>0.8</v>
      </c>
      <c r="E95" s="3">
        <v>78.400000000000006</v>
      </c>
      <c r="F95" s="3">
        <v>203.6</v>
      </c>
      <c r="G95" s="3">
        <v>319.8</v>
      </c>
      <c r="H95" s="3">
        <v>946.6</v>
      </c>
      <c r="I95" s="3">
        <v>87.3</v>
      </c>
      <c r="J95" s="41">
        <v>36159.199999999997</v>
      </c>
      <c r="K95" s="40">
        <v>37513</v>
      </c>
      <c r="L95">
        <f t="shared" si="11"/>
        <v>0.8</v>
      </c>
      <c r="Q95" s="49">
        <v>2014</v>
      </c>
      <c r="R95" s="84">
        <v>0</v>
      </c>
      <c r="S95" s="84">
        <v>13</v>
      </c>
      <c r="T95" s="84">
        <v>0</v>
      </c>
      <c r="U95" s="84">
        <v>401</v>
      </c>
      <c r="V95" s="84">
        <v>148</v>
      </c>
      <c r="W95" s="84">
        <v>0</v>
      </c>
      <c r="X95" s="97">
        <v>3215</v>
      </c>
      <c r="Y95" s="209"/>
      <c r="Z95" s="102">
        <v>159</v>
      </c>
      <c r="AA95" s="84">
        <v>0</v>
      </c>
      <c r="AB95" s="83">
        <v>3936</v>
      </c>
      <c r="AC95" s="31">
        <v>5339</v>
      </c>
      <c r="AD95" s="84">
        <v>0</v>
      </c>
      <c r="AE95" s="31">
        <v>23342</v>
      </c>
      <c r="AF95" s="88">
        <v>32616</v>
      </c>
      <c r="AG95">
        <f t="shared" si="12"/>
        <v>414</v>
      </c>
      <c r="AH95">
        <f t="shared" si="13"/>
        <v>159</v>
      </c>
    </row>
    <row r="96" spans="1:34" ht="17" thickBot="1">
      <c r="A96" s="3">
        <v>2007</v>
      </c>
      <c r="B96" s="3">
        <v>47.4</v>
      </c>
      <c r="C96" s="3">
        <v>0</v>
      </c>
      <c r="D96" s="3">
        <v>0.7</v>
      </c>
      <c r="E96" s="3">
        <v>988.1</v>
      </c>
      <c r="F96" s="3">
        <v>851.3</v>
      </c>
      <c r="G96" s="41">
        <v>1887.6</v>
      </c>
      <c r="H96" s="41">
        <v>6163.3</v>
      </c>
      <c r="I96" s="3">
        <v>8</v>
      </c>
      <c r="J96" s="41">
        <v>35657.9</v>
      </c>
      <c r="K96" s="40">
        <v>43717</v>
      </c>
      <c r="L96">
        <f t="shared" si="11"/>
        <v>0.7</v>
      </c>
      <c r="Q96" s="49">
        <v>2015</v>
      </c>
      <c r="R96" s="84">
        <v>0</v>
      </c>
      <c r="S96" s="84">
        <v>15</v>
      </c>
      <c r="T96" s="84">
        <v>0</v>
      </c>
      <c r="U96" s="84">
        <v>589</v>
      </c>
      <c r="V96" s="84">
        <v>0</v>
      </c>
      <c r="W96" s="84">
        <v>0</v>
      </c>
      <c r="X96" s="97">
        <v>1377</v>
      </c>
      <c r="Y96" s="209"/>
      <c r="Z96" s="102">
        <v>15</v>
      </c>
      <c r="AA96" s="84">
        <v>0</v>
      </c>
      <c r="AB96" s="31">
        <v>1997</v>
      </c>
      <c r="AC96" s="31">
        <v>2550</v>
      </c>
      <c r="AD96" s="84">
        <v>0</v>
      </c>
      <c r="AE96" s="31">
        <v>19208</v>
      </c>
      <c r="AF96" s="86">
        <v>23755</v>
      </c>
      <c r="AG96">
        <f t="shared" si="12"/>
        <v>604</v>
      </c>
      <c r="AH96">
        <f t="shared" si="13"/>
        <v>15</v>
      </c>
    </row>
    <row r="97" spans="1:34" ht="17" thickBot="1">
      <c r="A97" s="3">
        <v>2008</v>
      </c>
      <c r="B97" s="3">
        <v>38.4</v>
      </c>
      <c r="C97" s="3">
        <v>3.4</v>
      </c>
      <c r="D97" s="3">
        <v>0</v>
      </c>
      <c r="E97" s="41">
        <v>1860.7</v>
      </c>
      <c r="F97" s="3">
        <v>64.099999999999994</v>
      </c>
      <c r="G97" s="41">
        <v>1966.6</v>
      </c>
      <c r="H97" s="41">
        <v>5371.7</v>
      </c>
      <c r="I97" s="3">
        <v>0</v>
      </c>
      <c r="J97" s="41">
        <v>30308.3</v>
      </c>
      <c r="K97" s="40">
        <v>37647</v>
      </c>
      <c r="L97">
        <f t="shared" si="11"/>
        <v>3.4</v>
      </c>
      <c r="Q97" s="89">
        <v>2016</v>
      </c>
      <c r="R97" s="84">
        <v>0</v>
      </c>
      <c r="S97" s="84">
        <v>15</v>
      </c>
      <c r="T97" s="84">
        <v>0</v>
      </c>
      <c r="U97" s="84">
        <v>0</v>
      </c>
      <c r="V97" s="84">
        <v>1</v>
      </c>
      <c r="W97" s="84">
        <v>0</v>
      </c>
      <c r="X97" s="98">
        <v>2167</v>
      </c>
      <c r="Y97" s="209"/>
      <c r="Z97" s="102">
        <v>9</v>
      </c>
      <c r="AA97" s="84">
        <v>0</v>
      </c>
      <c r="AB97" s="31">
        <v>2192</v>
      </c>
      <c r="AC97" s="84">
        <v>0</v>
      </c>
      <c r="AD97" s="84">
        <v>0</v>
      </c>
      <c r="AE97" s="83">
        <v>10666</v>
      </c>
      <c r="AF97" s="86">
        <v>12858</v>
      </c>
      <c r="AG97">
        <f t="shared" si="12"/>
        <v>15</v>
      </c>
      <c r="AH97">
        <f t="shared" si="13"/>
        <v>9</v>
      </c>
    </row>
    <row r="98" spans="1:34" ht="17" thickBot="1">
      <c r="A98" s="3">
        <v>2009</v>
      </c>
      <c r="B98" s="3">
        <v>130.30000000000001</v>
      </c>
      <c r="C98" s="3">
        <v>423.7</v>
      </c>
      <c r="D98" s="3">
        <v>427</v>
      </c>
      <c r="E98" s="3">
        <v>759.5</v>
      </c>
      <c r="F98" s="3">
        <v>303.5</v>
      </c>
      <c r="G98" s="41">
        <v>2044</v>
      </c>
      <c r="H98" s="41">
        <v>3182.5</v>
      </c>
      <c r="I98" s="3">
        <v>0</v>
      </c>
      <c r="J98" s="41">
        <v>31848.9</v>
      </c>
      <c r="K98" s="40">
        <v>37075</v>
      </c>
      <c r="L98">
        <f t="shared" si="11"/>
        <v>850.7</v>
      </c>
      <c r="Q98" s="49">
        <v>2017</v>
      </c>
      <c r="R98" s="84">
        <v>0</v>
      </c>
      <c r="S98" s="84">
        <v>15</v>
      </c>
      <c r="T98" s="84">
        <v>0</v>
      </c>
      <c r="U98" s="84">
        <v>0</v>
      </c>
      <c r="V98" s="84">
        <v>8</v>
      </c>
      <c r="W98" s="84">
        <v>0</v>
      </c>
      <c r="X98" s="97">
        <v>2981</v>
      </c>
      <c r="Y98" s="209"/>
      <c r="Z98" s="102">
        <v>4</v>
      </c>
      <c r="AA98" s="84">
        <v>0</v>
      </c>
      <c r="AB98" s="31">
        <v>3008</v>
      </c>
      <c r="AC98" s="84">
        <v>0</v>
      </c>
      <c r="AD98" s="84">
        <v>0</v>
      </c>
      <c r="AE98" s="31">
        <v>11814</v>
      </c>
      <c r="AF98" s="86">
        <v>14822</v>
      </c>
      <c r="AG98">
        <f t="shared" si="12"/>
        <v>15</v>
      </c>
      <c r="AH98">
        <f t="shared" si="13"/>
        <v>4</v>
      </c>
    </row>
    <row r="99" spans="1:34" ht="17" thickBot="1">
      <c r="A99" s="3">
        <v>2010</v>
      </c>
      <c r="B99" s="3">
        <v>23.9</v>
      </c>
      <c r="C99" s="3">
        <v>2.6</v>
      </c>
      <c r="D99" s="41">
        <v>1436</v>
      </c>
      <c r="E99" s="41">
        <v>1518.7</v>
      </c>
      <c r="F99" s="3">
        <v>600.20000000000005</v>
      </c>
      <c r="G99" s="41">
        <v>3581.8</v>
      </c>
      <c r="H99" s="41">
        <v>3955</v>
      </c>
      <c r="I99" s="3">
        <v>0</v>
      </c>
      <c r="J99" s="41">
        <v>29257.4</v>
      </c>
      <c r="K99" s="40">
        <v>36794</v>
      </c>
      <c r="L99">
        <f t="shared" si="11"/>
        <v>1438.6</v>
      </c>
      <c r="Q99" s="49">
        <v>2018</v>
      </c>
      <c r="R99" s="84">
        <v>0</v>
      </c>
      <c r="S99" s="85">
        <v>16</v>
      </c>
      <c r="T99" s="84">
        <v>0</v>
      </c>
      <c r="U99" s="84">
        <v>0</v>
      </c>
      <c r="V99" s="84">
        <v>4</v>
      </c>
      <c r="W99" s="84">
        <v>0</v>
      </c>
      <c r="X99" s="97">
        <v>2011</v>
      </c>
      <c r="Y99" s="209"/>
      <c r="Z99" s="102">
        <v>0</v>
      </c>
      <c r="AA99" s="84">
        <v>0</v>
      </c>
      <c r="AB99" s="31">
        <v>2031</v>
      </c>
      <c r="AC99" s="84">
        <v>0</v>
      </c>
      <c r="AD99" s="84">
        <v>0</v>
      </c>
      <c r="AE99" s="31">
        <v>12047</v>
      </c>
      <c r="AF99" s="86">
        <v>14078</v>
      </c>
      <c r="AG99">
        <f t="shared" si="12"/>
        <v>16</v>
      </c>
      <c r="AH99">
        <f t="shared" si="13"/>
        <v>0</v>
      </c>
    </row>
    <row r="100" spans="1:34" ht="17" thickBot="1">
      <c r="A100" s="3">
        <v>2011</v>
      </c>
      <c r="B100" s="3">
        <v>79.599999999999994</v>
      </c>
      <c r="C100" s="3">
        <v>9.1999999999999993</v>
      </c>
      <c r="D100" s="41">
        <v>2700.9</v>
      </c>
      <c r="E100" s="3">
        <v>112.7</v>
      </c>
      <c r="F100" s="3">
        <v>0</v>
      </c>
      <c r="G100" s="41">
        <v>2909.2</v>
      </c>
      <c r="H100" s="41">
        <v>1316.4</v>
      </c>
      <c r="I100" s="3">
        <v>65.400000000000006</v>
      </c>
      <c r="J100" s="41">
        <v>26108</v>
      </c>
      <c r="K100" s="40">
        <v>30399</v>
      </c>
      <c r="L100">
        <f t="shared" si="11"/>
        <v>2710.1</v>
      </c>
      <c r="Q100" s="49">
        <v>2019</v>
      </c>
      <c r="R100" s="91">
        <v>0</v>
      </c>
      <c r="S100" s="91">
        <v>795</v>
      </c>
      <c r="T100" s="91">
        <v>0</v>
      </c>
      <c r="U100" s="91">
        <v>0</v>
      </c>
      <c r="V100" s="91">
        <v>0</v>
      </c>
      <c r="W100" s="91">
        <v>0</v>
      </c>
      <c r="X100" s="106">
        <v>0</v>
      </c>
      <c r="Y100" s="209"/>
      <c r="Z100" s="106">
        <v>0</v>
      </c>
      <c r="AA100" s="91">
        <v>0</v>
      </c>
      <c r="AB100" s="91">
        <v>795</v>
      </c>
      <c r="AC100" s="91">
        <v>0</v>
      </c>
      <c r="AD100" s="91">
        <v>0</v>
      </c>
      <c r="AE100" s="90">
        <v>15060</v>
      </c>
      <c r="AF100" s="93">
        <v>15855</v>
      </c>
      <c r="AG100">
        <f t="shared" si="12"/>
        <v>795</v>
      </c>
      <c r="AH100">
        <f t="shared" si="13"/>
        <v>0</v>
      </c>
    </row>
    <row r="101" spans="1:34" ht="17" thickBot="1">
      <c r="Q101" s="56">
        <v>2020</v>
      </c>
      <c r="R101" s="91">
        <v>0</v>
      </c>
      <c r="S101" s="34">
        <v>2880</v>
      </c>
      <c r="T101" s="91">
        <v>0</v>
      </c>
      <c r="U101" s="91">
        <v>0</v>
      </c>
      <c r="V101" s="104">
        <v>697</v>
      </c>
      <c r="W101" s="91">
        <v>0</v>
      </c>
      <c r="X101" s="106">
        <v>0</v>
      </c>
      <c r="Y101" s="210"/>
      <c r="Z101" s="106">
        <v>0</v>
      </c>
      <c r="AA101" s="91">
        <v>0</v>
      </c>
      <c r="AB101" s="90">
        <v>3576</v>
      </c>
      <c r="AC101" s="91">
        <v>0</v>
      </c>
      <c r="AD101" s="91">
        <v>0</v>
      </c>
      <c r="AE101" s="90">
        <v>16519</v>
      </c>
      <c r="AF101" s="93">
        <v>20095</v>
      </c>
      <c r="AG101">
        <f t="shared" si="12"/>
        <v>2880</v>
      </c>
      <c r="AH101">
        <f t="shared" si="13"/>
        <v>0</v>
      </c>
    </row>
    <row r="104" spans="1:34">
      <c r="A104" s="38" t="s">
        <v>122</v>
      </c>
    </row>
    <row r="105" spans="1:34" ht="27" thickBot="1">
      <c r="A105" s="38" t="s">
        <v>37</v>
      </c>
      <c r="G105" s="201" t="s">
        <v>140</v>
      </c>
      <c r="H105" s="202"/>
      <c r="I105" s="69" t="s">
        <v>141</v>
      </c>
      <c r="J105" s="47" t="s">
        <v>28</v>
      </c>
    </row>
    <row r="106" spans="1:34" s="107" customFormat="1" ht="18" thickTop="1" thickBot="1">
      <c r="A106" s="107" t="s">
        <v>22</v>
      </c>
      <c r="B106" s="107" t="s">
        <v>123</v>
      </c>
      <c r="C106" s="107" t="s">
        <v>124</v>
      </c>
      <c r="D106" s="107" t="s">
        <v>28</v>
      </c>
      <c r="G106" s="111">
        <v>2010</v>
      </c>
      <c r="H106" s="72">
        <v>471507</v>
      </c>
      <c r="I106" s="72">
        <v>2936086</v>
      </c>
      <c r="J106" s="112">
        <v>3407592</v>
      </c>
    </row>
    <row r="107" spans="1:34" ht="17" thickBot="1">
      <c r="A107" s="17">
        <v>2000</v>
      </c>
      <c r="B107" s="24">
        <v>705979</v>
      </c>
      <c r="C107" s="20">
        <v>2195323</v>
      </c>
      <c r="D107" s="24">
        <v>2901302</v>
      </c>
      <c r="G107" s="111">
        <v>2011</v>
      </c>
      <c r="H107" s="72">
        <v>472552</v>
      </c>
      <c r="I107" s="72">
        <v>2783827</v>
      </c>
      <c r="J107" s="112">
        <v>3256379</v>
      </c>
    </row>
    <row r="108" spans="1:34" ht="17" thickBot="1">
      <c r="A108" s="17">
        <v>2001</v>
      </c>
      <c r="B108" s="24">
        <v>716930</v>
      </c>
      <c r="C108" s="20">
        <v>2089154</v>
      </c>
      <c r="D108" s="24">
        <v>2806084</v>
      </c>
      <c r="G108" s="111">
        <v>2012</v>
      </c>
      <c r="H108" s="72">
        <v>405465</v>
      </c>
      <c r="I108" s="72">
        <v>2769175</v>
      </c>
      <c r="J108" s="112">
        <v>3174639</v>
      </c>
    </row>
    <row r="109" spans="1:34" ht="17" thickBot="1">
      <c r="A109" s="17">
        <v>2002</v>
      </c>
      <c r="B109" s="24">
        <v>720125</v>
      </c>
      <c r="C109" s="20">
        <v>2316230</v>
      </c>
      <c r="D109" s="24">
        <v>3036355</v>
      </c>
      <c r="G109" s="111">
        <v>2013</v>
      </c>
      <c r="H109" s="72">
        <v>352561</v>
      </c>
      <c r="I109" s="72">
        <v>2768277</v>
      </c>
      <c r="J109" s="112">
        <v>3120838</v>
      </c>
    </row>
    <row r="110" spans="1:34" ht="17" thickBot="1">
      <c r="A110" s="17">
        <v>2003</v>
      </c>
      <c r="B110" s="24">
        <v>789202</v>
      </c>
      <c r="C110" s="20">
        <v>2366041</v>
      </c>
      <c r="D110" s="24">
        <v>3155243</v>
      </c>
      <c r="G110" s="111">
        <v>2014</v>
      </c>
      <c r="H110" s="72">
        <v>304693</v>
      </c>
      <c r="I110" s="72">
        <v>2871098</v>
      </c>
      <c r="J110" s="112">
        <v>3175791</v>
      </c>
    </row>
    <row r="111" spans="1:34" ht="17" thickBot="1">
      <c r="A111" s="17">
        <v>2004</v>
      </c>
      <c r="B111" s="24">
        <v>772812</v>
      </c>
      <c r="C111" s="20">
        <v>2231133</v>
      </c>
      <c r="D111" s="24">
        <v>3003945</v>
      </c>
      <c r="G111" s="111">
        <v>2015</v>
      </c>
      <c r="H111" s="72">
        <v>376669</v>
      </c>
      <c r="I111" s="72">
        <v>2739473</v>
      </c>
      <c r="J111" s="112">
        <v>3116142</v>
      </c>
    </row>
    <row r="112" spans="1:34" ht="17" thickBot="1">
      <c r="A112" s="17">
        <v>2005</v>
      </c>
      <c r="B112" s="20">
        <v>795224</v>
      </c>
      <c r="C112" s="20">
        <v>2190117</v>
      </c>
      <c r="D112" s="24">
        <v>2985341</v>
      </c>
      <c r="G112" s="111">
        <v>2016</v>
      </c>
      <c r="H112" s="72">
        <v>467813</v>
      </c>
      <c r="I112" s="72">
        <v>2602426</v>
      </c>
      <c r="J112" s="112">
        <v>3070239</v>
      </c>
    </row>
    <row r="113" spans="1:28" ht="17" thickBot="1">
      <c r="A113" s="17">
        <v>2006</v>
      </c>
      <c r="B113" s="20">
        <v>708715</v>
      </c>
      <c r="C113" s="20">
        <v>2245281</v>
      </c>
      <c r="D113" s="24">
        <v>2953997</v>
      </c>
      <c r="G113" s="111">
        <v>2017</v>
      </c>
      <c r="H113" s="72">
        <v>497079</v>
      </c>
      <c r="I113" s="72">
        <v>2466105</v>
      </c>
      <c r="J113" s="112">
        <v>2963184</v>
      </c>
    </row>
    <row r="114" spans="1:28" ht="17" thickBot="1">
      <c r="A114" s="17">
        <v>2007</v>
      </c>
      <c r="B114" s="20">
        <v>433630</v>
      </c>
      <c r="C114" s="20">
        <v>2371910</v>
      </c>
      <c r="D114" s="24">
        <v>2805540</v>
      </c>
      <c r="G114" s="111">
        <v>2018</v>
      </c>
      <c r="H114" s="76">
        <v>577270</v>
      </c>
      <c r="I114" s="76">
        <v>2419532</v>
      </c>
      <c r="J114" s="113">
        <v>2996802</v>
      </c>
    </row>
    <row r="115" spans="1:28" ht="17" thickBot="1">
      <c r="A115" s="17">
        <v>2008</v>
      </c>
      <c r="B115" s="24">
        <v>472897</v>
      </c>
      <c r="C115" s="20">
        <v>2412431</v>
      </c>
      <c r="D115" s="24">
        <v>2885328</v>
      </c>
      <c r="G115" s="114">
        <v>2019</v>
      </c>
      <c r="H115" s="76">
        <v>451133</v>
      </c>
      <c r="I115" s="76">
        <v>2358535</v>
      </c>
      <c r="J115" s="113">
        <v>2809668</v>
      </c>
    </row>
    <row r="116" spans="1:28" ht="17" thickBot="1">
      <c r="A116" s="17">
        <v>2009</v>
      </c>
      <c r="B116" s="24">
        <v>467570</v>
      </c>
      <c r="C116" s="20">
        <v>2593326</v>
      </c>
      <c r="D116" s="24">
        <v>3060897</v>
      </c>
      <c r="G116" s="114" t="s">
        <v>142</v>
      </c>
      <c r="H116" s="76">
        <v>388015</v>
      </c>
      <c r="I116" s="76">
        <v>2054816</v>
      </c>
      <c r="J116" s="113">
        <v>2442831</v>
      </c>
    </row>
    <row r="117" spans="1:28">
      <c r="A117" s="17">
        <v>2010</v>
      </c>
      <c r="B117" s="24">
        <v>471507</v>
      </c>
      <c r="C117" s="20">
        <v>2936086</v>
      </c>
      <c r="D117" s="24">
        <v>3407592</v>
      </c>
    </row>
    <row r="118" spans="1:28">
      <c r="A118" s="17">
        <v>2011</v>
      </c>
      <c r="B118" s="24">
        <v>472552</v>
      </c>
      <c r="C118" s="20">
        <v>2783827</v>
      </c>
      <c r="D118" s="24">
        <v>3256379</v>
      </c>
    </row>
    <row r="119" spans="1:28">
      <c r="A119" s="17"/>
      <c r="B119" s="24"/>
      <c r="C119" s="20"/>
      <c r="D119" s="24"/>
    </row>
    <row r="120" spans="1:28">
      <c r="A120" s="38" t="s">
        <v>55</v>
      </c>
    </row>
    <row r="121" spans="1:28">
      <c r="A121" t="s">
        <v>22</v>
      </c>
      <c r="D121" t="s">
        <v>125</v>
      </c>
      <c r="E121" t="s">
        <v>127</v>
      </c>
      <c r="H121" s="58"/>
      <c r="I121" s="58"/>
      <c r="J121" s="46"/>
      <c r="K121" s="46"/>
      <c r="L121" s="58"/>
      <c r="M121" s="206" t="s">
        <v>147</v>
      </c>
      <c r="N121" s="212" t="s">
        <v>148</v>
      </c>
      <c r="O121" s="213"/>
      <c r="P121" s="214"/>
      <c r="Q121" s="214"/>
      <c r="R121" s="214"/>
      <c r="S121" s="214"/>
      <c r="T121" s="215" t="s">
        <v>148</v>
      </c>
      <c r="U121" s="216"/>
      <c r="V121" s="46"/>
      <c r="W121" s="46"/>
      <c r="X121" s="46"/>
    </row>
    <row r="122" spans="1:28" ht="26">
      <c r="B122" t="s">
        <v>126</v>
      </c>
      <c r="C122" s="61" t="s">
        <v>128</v>
      </c>
      <c r="D122" t="s">
        <v>129</v>
      </c>
      <c r="E122" t="s">
        <v>129</v>
      </c>
      <c r="F122" t="s">
        <v>28</v>
      </c>
      <c r="H122" s="58"/>
      <c r="I122" s="57" t="s">
        <v>143</v>
      </c>
      <c r="J122" s="45" t="s">
        <v>144</v>
      </c>
      <c r="K122" s="46"/>
      <c r="L122" s="58"/>
      <c r="M122" s="206"/>
      <c r="N122" s="212"/>
      <c r="O122" s="213"/>
      <c r="P122" s="214"/>
      <c r="Q122" s="214"/>
      <c r="R122" s="214"/>
      <c r="S122" s="214"/>
      <c r="T122" s="215"/>
      <c r="U122" s="216"/>
      <c r="V122" s="45" t="s">
        <v>149</v>
      </c>
      <c r="W122" s="46"/>
      <c r="X122" s="45" t="s">
        <v>149</v>
      </c>
    </row>
    <row r="123" spans="1:28" ht="27" thickBot="1">
      <c r="A123" s="17">
        <v>2000</v>
      </c>
      <c r="B123" s="108">
        <v>27321020</v>
      </c>
      <c r="C123" s="60">
        <v>0</v>
      </c>
      <c r="D123">
        <f>B123*$B$136</f>
        <v>220021638.264</v>
      </c>
      <c r="E123">
        <f>C123*$B$137</f>
        <v>0</v>
      </c>
      <c r="F123">
        <f>SUM(D123:E123)</f>
        <v>220021638.264</v>
      </c>
      <c r="H123" s="58"/>
      <c r="I123" s="116"/>
      <c r="J123" s="63"/>
      <c r="K123" s="67" t="s">
        <v>145</v>
      </c>
      <c r="L123" s="65" t="s">
        <v>146</v>
      </c>
      <c r="M123" s="206"/>
      <c r="N123" s="212"/>
      <c r="O123" s="213"/>
      <c r="P123" s="214"/>
      <c r="Q123" s="214"/>
      <c r="R123" s="214"/>
      <c r="S123" s="214"/>
      <c r="T123" s="215"/>
      <c r="U123" s="216"/>
      <c r="V123" s="45" t="s">
        <v>150</v>
      </c>
      <c r="W123" s="62" t="s">
        <v>151</v>
      </c>
      <c r="X123" s="45" t="s">
        <v>152</v>
      </c>
    </row>
    <row r="124" spans="1:28" ht="17" thickBot="1">
      <c r="A124" s="17">
        <v>2001</v>
      </c>
      <c r="B124" s="108">
        <v>24343678</v>
      </c>
      <c r="C124" s="59">
        <v>31967</v>
      </c>
      <c r="D124">
        <f t="shared" ref="D124:D134" si="14">B124*$B$136</f>
        <v>196044507.66960001</v>
      </c>
      <c r="E124">
        <f t="shared" ref="E124:E134" si="15">C124*$B$137</f>
        <v>5741.2732000000005</v>
      </c>
      <c r="F124">
        <f t="shared" ref="F124:F134" si="16">SUM(D124:E124)</f>
        <v>196050248.94280002</v>
      </c>
      <c r="H124" s="58"/>
      <c r="I124" s="116"/>
      <c r="J124" s="63"/>
      <c r="K124" s="63"/>
      <c r="L124" s="116"/>
      <c r="M124" s="206"/>
      <c r="N124" s="212"/>
      <c r="O124" s="213"/>
      <c r="P124" s="214"/>
      <c r="Q124" s="214"/>
      <c r="R124" s="214"/>
      <c r="S124" s="214"/>
      <c r="T124" s="215"/>
      <c r="U124" s="216"/>
      <c r="V124" s="63"/>
      <c r="W124" s="63"/>
      <c r="X124" s="63"/>
    </row>
    <row r="125" spans="1:28" ht="17" thickBot="1">
      <c r="A125" s="17">
        <v>2002</v>
      </c>
      <c r="B125" s="108">
        <v>26184740</v>
      </c>
      <c r="C125" s="59">
        <v>82619</v>
      </c>
      <c r="D125">
        <f t="shared" si="14"/>
        <v>210870948.16800001</v>
      </c>
      <c r="E125">
        <f t="shared" si="15"/>
        <v>14838.3724</v>
      </c>
      <c r="F125">
        <f t="shared" si="16"/>
        <v>210885786.5404</v>
      </c>
      <c r="H125" s="58"/>
      <c r="I125" s="116"/>
      <c r="J125" s="63"/>
      <c r="K125" s="63"/>
      <c r="L125" s="116"/>
      <c r="M125" s="206"/>
      <c r="N125" s="119"/>
      <c r="O125" s="58"/>
      <c r="P125" s="183"/>
      <c r="Q125" s="58"/>
      <c r="R125" s="46"/>
      <c r="S125" s="46"/>
      <c r="T125" s="58"/>
      <c r="U125" s="206" t="s">
        <v>158</v>
      </c>
      <c r="V125" s="63"/>
      <c r="W125" s="63"/>
      <c r="X125" s="63"/>
    </row>
    <row r="126" spans="1:28" ht="17" thickBot="1">
      <c r="A126" s="17">
        <v>2003</v>
      </c>
      <c r="B126" s="108">
        <v>26077500</v>
      </c>
      <c r="C126" s="59">
        <v>126450</v>
      </c>
      <c r="D126">
        <f t="shared" si="14"/>
        <v>210007323</v>
      </c>
      <c r="E126">
        <f t="shared" si="15"/>
        <v>22710.420000000002</v>
      </c>
      <c r="F126">
        <f t="shared" si="16"/>
        <v>210030033.41999999</v>
      </c>
      <c r="H126" s="115" t="s">
        <v>22</v>
      </c>
      <c r="I126" s="116"/>
      <c r="J126" s="63"/>
      <c r="K126" s="63"/>
      <c r="L126" s="116"/>
      <c r="M126" s="206"/>
      <c r="N126" s="81" t="s">
        <v>149</v>
      </c>
      <c r="O126" s="81" t="s">
        <v>76</v>
      </c>
      <c r="P126" s="183"/>
      <c r="Q126" s="94" t="s">
        <v>154</v>
      </c>
      <c r="R126" s="82" t="s">
        <v>155</v>
      </c>
      <c r="S126" s="80" t="s">
        <v>156</v>
      </c>
      <c r="T126" s="81" t="s">
        <v>157</v>
      </c>
      <c r="U126" s="206"/>
      <c r="V126" s="63"/>
      <c r="W126" s="63"/>
      <c r="X126" s="63"/>
    </row>
    <row r="127" spans="1:28" ht="17" thickBot="1">
      <c r="A127" s="17">
        <v>2004</v>
      </c>
      <c r="B127" s="108">
        <v>25237867</v>
      </c>
      <c r="C127" s="59">
        <v>163045</v>
      </c>
      <c r="D127">
        <f t="shared" si="14"/>
        <v>203245590.5244</v>
      </c>
      <c r="E127">
        <f t="shared" si="15"/>
        <v>29282.882000000001</v>
      </c>
      <c r="F127">
        <f t="shared" si="16"/>
        <v>203274873.4064</v>
      </c>
      <c r="H127" s="116"/>
      <c r="I127" s="117"/>
      <c r="J127" s="118"/>
      <c r="K127" s="118"/>
      <c r="L127" s="117"/>
      <c r="M127" s="211"/>
      <c r="N127" s="120" t="s">
        <v>153</v>
      </c>
      <c r="O127" s="120" t="s">
        <v>153</v>
      </c>
      <c r="P127" s="183"/>
      <c r="Q127" s="117"/>
      <c r="R127" s="118"/>
      <c r="S127" s="118"/>
      <c r="T127" s="117"/>
      <c r="U127" s="211"/>
      <c r="V127" s="118"/>
      <c r="W127" s="118"/>
      <c r="X127" s="118"/>
      <c r="Y127" t="s">
        <v>162</v>
      </c>
      <c r="Z127" t="s">
        <v>163</v>
      </c>
      <c r="AA127" t="s">
        <v>165</v>
      </c>
      <c r="AB127" t="s">
        <v>166</v>
      </c>
    </row>
    <row r="128" spans="1:28" ht="17" thickBot="1">
      <c r="A128" s="17">
        <v>2005</v>
      </c>
      <c r="B128" s="108">
        <v>23676765</v>
      </c>
      <c r="C128" s="59">
        <v>251303</v>
      </c>
      <c r="D128">
        <f t="shared" si="14"/>
        <v>190673723.898</v>
      </c>
      <c r="E128">
        <f t="shared" si="15"/>
        <v>45134.018800000005</v>
      </c>
      <c r="F128">
        <f t="shared" si="16"/>
        <v>190718857.91679999</v>
      </c>
      <c r="H128" s="116"/>
      <c r="I128" s="58"/>
      <c r="J128" s="46"/>
      <c r="K128" s="46"/>
      <c r="L128" s="58"/>
      <c r="M128" s="58"/>
      <c r="N128" s="58"/>
      <c r="O128" s="58"/>
      <c r="P128" s="183"/>
      <c r="Q128" s="58"/>
      <c r="R128" s="46"/>
      <c r="S128" s="46"/>
      <c r="T128" s="58"/>
      <c r="U128" s="58"/>
      <c r="V128" s="46"/>
      <c r="W128" s="217" t="s">
        <v>160</v>
      </c>
      <c r="X128" s="46"/>
    </row>
    <row r="129" spans="1:28" ht="17" thickBot="1">
      <c r="A129" s="17">
        <v>2006</v>
      </c>
      <c r="B129" s="108">
        <v>22400121</v>
      </c>
      <c r="C129" s="59">
        <v>257224</v>
      </c>
      <c r="D129">
        <f t="shared" si="14"/>
        <v>180392654.43720001</v>
      </c>
      <c r="E129">
        <f t="shared" si="15"/>
        <v>46197.430400000005</v>
      </c>
      <c r="F129">
        <f t="shared" si="16"/>
        <v>180438851.86760002</v>
      </c>
      <c r="H129" s="66"/>
      <c r="I129" s="26" t="s">
        <v>159</v>
      </c>
      <c r="J129" s="95" t="s">
        <v>159</v>
      </c>
      <c r="K129" s="121" t="s">
        <v>159</v>
      </c>
      <c r="L129" s="96" t="s">
        <v>159</v>
      </c>
      <c r="M129" s="26" t="s">
        <v>159</v>
      </c>
      <c r="N129" s="96" t="s">
        <v>159</v>
      </c>
      <c r="O129" s="96" t="s">
        <v>159</v>
      </c>
      <c r="P129" s="184"/>
      <c r="Q129" s="96" t="s">
        <v>159</v>
      </c>
      <c r="R129" s="121" t="s">
        <v>159</v>
      </c>
      <c r="S129" s="121" t="s">
        <v>159</v>
      </c>
      <c r="T129" s="96" t="s">
        <v>159</v>
      </c>
      <c r="U129" s="96" t="s">
        <v>159</v>
      </c>
      <c r="V129" s="47" t="s">
        <v>159</v>
      </c>
      <c r="W129" s="175"/>
      <c r="X129" s="121" t="s">
        <v>159</v>
      </c>
    </row>
    <row r="130" spans="1:28" ht="18" thickTop="1" thickBot="1">
      <c r="A130" s="17">
        <v>2007</v>
      </c>
      <c r="B130" s="108">
        <v>20851609</v>
      </c>
      <c r="C130" s="59">
        <v>319397</v>
      </c>
      <c r="D130">
        <f t="shared" si="14"/>
        <v>167922177.5988</v>
      </c>
      <c r="E130">
        <f t="shared" si="15"/>
        <v>57363.701200000003</v>
      </c>
      <c r="F130">
        <f t="shared" si="16"/>
        <v>167979541.30000001</v>
      </c>
      <c r="H130" s="122">
        <v>2010</v>
      </c>
      <c r="I130" s="123">
        <v>3407592</v>
      </c>
      <c r="J130" s="124">
        <v>174844</v>
      </c>
      <c r="K130" s="124">
        <v>205378</v>
      </c>
      <c r="L130" s="124">
        <v>184893</v>
      </c>
      <c r="M130" s="123">
        <v>3047855</v>
      </c>
      <c r="N130" s="124">
        <v>1427917</v>
      </c>
      <c r="O130" s="125">
        <v>20866</v>
      </c>
      <c r="P130" s="193"/>
      <c r="Q130" s="124">
        <v>34038</v>
      </c>
      <c r="R130" s="126">
        <v>6115</v>
      </c>
      <c r="S130" s="126">
        <v>635361</v>
      </c>
      <c r="T130" s="126">
        <v>269003</v>
      </c>
      <c r="U130" s="124">
        <v>333993</v>
      </c>
      <c r="V130" s="127">
        <v>1272862</v>
      </c>
      <c r="W130" s="128">
        <v>1210843</v>
      </c>
      <c r="X130" s="129">
        <v>0</v>
      </c>
      <c r="Y130">
        <f>V130*$B$137</f>
        <v>228606.01520000002</v>
      </c>
      <c r="Z130">
        <f>Y130*$B$139</f>
        <v>1325914888160.0002</v>
      </c>
      <c r="AA130" s="18">
        <f>Z130+W130</f>
        <v>1325916099003.0002</v>
      </c>
      <c r="AB130">
        <f>AA130/$B$139</f>
        <v>228606.22396603454</v>
      </c>
    </row>
    <row r="131" spans="1:28" ht="17" thickBot="1">
      <c r="A131" s="17">
        <v>2008</v>
      </c>
      <c r="B131" s="108">
        <v>20579632</v>
      </c>
      <c r="C131" s="59">
        <v>234964</v>
      </c>
      <c r="D131">
        <f t="shared" si="14"/>
        <v>165731892.4224</v>
      </c>
      <c r="E131">
        <f t="shared" si="15"/>
        <v>42199.534400000004</v>
      </c>
      <c r="F131">
        <f t="shared" si="16"/>
        <v>165774091.95679998</v>
      </c>
      <c r="H131" s="122">
        <v>2011</v>
      </c>
      <c r="I131" s="130">
        <v>3256379</v>
      </c>
      <c r="J131" s="124">
        <v>185997</v>
      </c>
      <c r="K131" s="126">
        <v>198463</v>
      </c>
      <c r="L131" s="126">
        <v>179460</v>
      </c>
      <c r="M131" s="123">
        <v>2890922</v>
      </c>
      <c r="N131" s="124">
        <v>1293151</v>
      </c>
      <c r="O131" s="131">
        <v>14289</v>
      </c>
      <c r="P131" s="194"/>
      <c r="Q131" s="126">
        <v>37476</v>
      </c>
      <c r="R131" s="126">
        <v>7896</v>
      </c>
      <c r="S131" s="126">
        <v>673223</v>
      </c>
      <c r="T131" s="124">
        <v>248871</v>
      </c>
      <c r="U131" s="124">
        <v>335510</v>
      </c>
      <c r="V131" s="127">
        <v>1156397</v>
      </c>
      <c r="W131" s="128">
        <v>1098238</v>
      </c>
      <c r="X131" s="129">
        <v>0</v>
      </c>
      <c r="Y131">
        <f t="shared" ref="Y131:Y140" si="17">V131*$B$137</f>
        <v>207688.90120000002</v>
      </c>
      <c r="Z131">
        <f t="shared" ref="Z131:Z140" si="18">Y131*$B$139</f>
        <v>1204595626960.0002</v>
      </c>
      <c r="AA131" s="18">
        <f t="shared" ref="AA131:AA140" si="19">Z131+W131</f>
        <v>1204596725198.0002</v>
      </c>
      <c r="AB131">
        <f t="shared" ref="AB131:AB140" si="20">AA131/$B$139</f>
        <v>207689.09055137934</v>
      </c>
    </row>
    <row r="132" spans="1:28" ht="17" thickBot="1">
      <c r="A132" s="17">
        <v>2009</v>
      </c>
      <c r="B132" s="108">
        <v>19932902</v>
      </c>
      <c r="C132" s="59">
        <v>294109</v>
      </c>
      <c r="D132">
        <f t="shared" si="14"/>
        <v>160523646.38640001</v>
      </c>
      <c r="E132">
        <f t="shared" si="15"/>
        <v>52821.9764</v>
      </c>
      <c r="F132">
        <f t="shared" si="16"/>
        <v>160576468.3628</v>
      </c>
      <c r="H132" s="122">
        <v>2012</v>
      </c>
      <c r="I132" s="130">
        <v>3174639</v>
      </c>
      <c r="J132" s="126">
        <v>191886</v>
      </c>
      <c r="K132" s="124">
        <v>189384</v>
      </c>
      <c r="L132" s="124">
        <v>230353</v>
      </c>
      <c r="M132" s="123">
        <v>2752401</v>
      </c>
      <c r="N132" s="126">
        <v>1019569</v>
      </c>
      <c r="O132" s="131">
        <v>28141</v>
      </c>
      <c r="P132" s="194"/>
      <c r="Q132" s="124">
        <v>39782</v>
      </c>
      <c r="R132" s="126">
        <v>9896</v>
      </c>
      <c r="S132" s="126">
        <v>694580</v>
      </c>
      <c r="T132" s="124">
        <v>289424</v>
      </c>
      <c r="U132" s="124">
        <v>358325</v>
      </c>
      <c r="V132" s="132">
        <v>958537</v>
      </c>
      <c r="W132" s="128">
        <v>949441</v>
      </c>
      <c r="X132" s="128">
        <v>37091</v>
      </c>
      <c r="Y132">
        <f t="shared" si="17"/>
        <v>172153.2452</v>
      </c>
      <c r="Z132">
        <f t="shared" si="18"/>
        <v>998488822160</v>
      </c>
      <c r="AA132" s="18">
        <f t="shared" si="19"/>
        <v>998489771601</v>
      </c>
      <c r="AB132">
        <f t="shared" si="20"/>
        <v>172153.40889672414</v>
      </c>
    </row>
    <row r="133" spans="1:28" ht="17" thickBot="1">
      <c r="A133" s="17">
        <v>2010</v>
      </c>
      <c r="B133" s="108">
        <v>24184380</v>
      </c>
      <c r="C133" s="59">
        <v>333993</v>
      </c>
      <c r="D133">
        <f t="shared" si="14"/>
        <v>194761649.016</v>
      </c>
      <c r="E133">
        <f t="shared" si="15"/>
        <v>59985.142800000001</v>
      </c>
      <c r="F133">
        <f t="shared" si="16"/>
        <v>194821634.15880001</v>
      </c>
      <c r="H133" s="122">
        <v>2013</v>
      </c>
      <c r="I133" s="123">
        <v>3120838</v>
      </c>
      <c r="J133" s="126">
        <v>156154</v>
      </c>
      <c r="K133" s="126">
        <v>217416</v>
      </c>
      <c r="L133" s="124">
        <v>237295</v>
      </c>
      <c r="M133" s="123">
        <v>2727389</v>
      </c>
      <c r="N133" s="124">
        <v>982382</v>
      </c>
      <c r="O133" s="125">
        <v>26647</v>
      </c>
      <c r="P133" s="194"/>
      <c r="Q133" s="126">
        <v>38866</v>
      </c>
      <c r="R133" s="126">
        <v>8669</v>
      </c>
      <c r="S133" s="126">
        <v>697028</v>
      </c>
      <c r="T133" s="124">
        <v>302958</v>
      </c>
      <c r="U133" s="126">
        <v>335164</v>
      </c>
      <c r="V133" s="132">
        <v>1013158</v>
      </c>
      <c r="W133" s="128">
        <v>888134</v>
      </c>
      <c r="X133" s="133">
        <v>58610</v>
      </c>
      <c r="Y133">
        <f t="shared" si="17"/>
        <v>181963.17680000002</v>
      </c>
      <c r="Z133">
        <f t="shared" si="18"/>
        <v>1055386425440.0001</v>
      </c>
      <c r="AA133" s="18">
        <f t="shared" si="19"/>
        <v>1055387313574.0001</v>
      </c>
      <c r="AB133">
        <f t="shared" si="20"/>
        <v>181963.32992655176</v>
      </c>
    </row>
    <row r="134" spans="1:28" ht="17" thickBot="1">
      <c r="A134" s="17">
        <v>2011</v>
      </c>
      <c r="B134" s="109">
        <v>21971547</v>
      </c>
      <c r="C134" s="39">
        <v>335510</v>
      </c>
      <c r="D134">
        <f t="shared" si="14"/>
        <v>176941262.30040002</v>
      </c>
      <c r="E134">
        <f t="shared" si="15"/>
        <v>60257.596000000005</v>
      </c>
      <c r="F134">
        <f t="shared" si="16"/>
        <v>177001519.8964</v>
      </c>
      <c r="H134" s="122">
        <v>2014</v>
      </c>
      <c r="I134" s="123">
        <v>3175791</v>
      </c>
      <c r="J134" s="126">
        <v>176267</v>
      </c>
      <c r="K134" s="126">
        <v>219652</v>
      </c>
      <c r="L134" s="126">
        <v>311614</v>
      </c>
      <c r="M134" s="130">
        <v>2687910</v>
      </c>
      <c r="N134" s="124">
        <v>901988</v>
      </c>
      <c r="O134" s="131">
        <v>29757</v>
      </c>
      <c r="P134" s="194"/>
      <c r="Q134" s="124">
        <v>41992</v>
      </c>
      <c r="R134" s="124">
        <v>8702</v>
      </c>
      <c r="S134" s="126">
        <v>691078</v>
      </c>
      <c r="T134" s="124">
        <v>319491</v>
      </c>
      <c r="U134" s="126">
        <v>342669</v>
      </c>
      <c r="V134" s="132">
        <v>957179</v>
      </c>
      <c r="W134" s="128">
        <v>834243</v>
      </c>
      <c r="X134" s="133">
        <v>76989</v>
      </c>
      <c r="Y134">
        <f t="shared" si="17"/>
        <v>171909.34840000002</v>
      </c>
      <c r="Z134">
        <f t="shared" si="18"/>
        <v>997074220720.00012</v>
      </c>
      <c r="AA134" s="18">
        <f t="shared" si="19"/>
        <v>997075054963.00012</v>
      </c>
      <c r="AB134">
        <f t="shared" si="20"/>
        <v>171909.49223500001</v>
      </c>
    </row>
    <row r="135" spans="1:28" ht="17" thickBot="1">
      <c r="H135" s="122">
        <v>2015</v>
      </c>
      <c r="I135" s="130">
        <v>3116142</v>
      </c>
      <c r="J135" s="126">
        <v>168045</v>
      </c>
      <c r="K135" s="126">
        <v>214306</v>
      </c>
      <c r="L135" s="124">
        <v>273402</v>
      </c>
      <c r="M135" s="130">
        <v>2674695</v>
      </c>
      <c r="N135" s="124">
        <v>919723</v>
      </c>
      <c r="O135" s="131">
        <v>24801</v>
      </c>
      <c r="P135" s="194"/>
      <c r="Q135" s="124">
        <v>47384</v>
      </c>
      <c r="R135" s="124">
        <v>8847</v>
      </c>
      <c r="S135" s="126">
        <v>687560</v>
      </c>
      <c r="T135" s="124">
        <v>305484</v>
      </c>
      <c r="U135" s="126">
        <v>306679</v>
      </c>
      <c r="V135" s="132">
        <v>1003747</v>
      </c>
      <c r="W135" s="128">
        <v>811043</v>
      </c>
      <c r="X135" s="133">
        <v>106066</v>
      </c>
      <c r="Y135">
        <f t="shared" si="17"/>
        <v>180272.96120000002</v>
      </c>
      <c r="Z135">
        <f t="shared" si="18"/>
        <v>1045583174960.0001</v>
      </c>
      <c r="AA135" s="18">
        <f t="shared" si="19"/>
        <v>1045583986003.0001</v>
      </c>
      <c r="AB135">
        <f t="shared" si="20"/>
        <v>180273.10103500003</v>
      </c>
    </row>
    <row r="136" spans="1:28" ht="17" thickBot="1">
      <c r="A136" t="s">
        <v>130</v>
      </c>
      <c r="B136" s="110">
        <v>8.0532000000000004</v>
      </c>
      <c r="H136" s="134">
        <v>2016</v>
      </c>
      <c r="I136" s="123">
        <v>3070239</v>
      </c>
      <c r="J136" s="124">
        <v>170421</v>
      </c>
      <c r="K136" s="124">
        <v>202571</v>
      </c>
      <c r="L136" s="126">
        <v>262773</v>
      </c>
      <c r="M136" s="130">
        <v>2637045</v>
      </c>
      <c r="N136" s="124">
        <v>913303</v>
      </c>
      <c r="O136" s="131">
        <v>24805</v>
      </c>
      <c r="P136" s="194"/>
      <c r="Q136" s="124">
        <v>105138</v>
      </c>
      <c r="R136" s="124">
        <v>8701</v>
      </c>
      <c r="S136" s="126">
        <v>562243</v>
      </c>
      <c r="T136" s="124">
        <v>337055</v>
      </c>
      <c r="U136" s="124">
        <v>282741</v>
      </c>
      <c r="V136" s="127">
        <v>1064671</v>
      </c>
      <c r="W136" s="133">
        <v>747697</v>
      </c>
      <c r="X136" s="128">
        <v>151329</v>
      </c>
      <c r="Y136">
        <f t="shared" si="17"/>
        <v>191214.91160000002</v>
      </c>
      <c r="Z136">
        <f t="shared" si="18"/>
        <v>1109046487280.0002</v>
      </c>
      <c r="AA136" s="18">
        <f t="shared" si="19"/>
        <v>1109047234977.0002</v>
      </c>
      <c r="AB136">
        <f t="shared" si="20"/>
        <v>191215.04051327589</v>
      </c>
    </row>
    <row r="137" spans="1:28" ht="17" thickBot="1">
      <c r="A137" t="s">
        <v>131</v>
      </c>
      <c r="B137" s="110">
        <v>0.17960000000000001</v>
      </c>
      <c r="H137" s="122">
        <v>2017</v>
      </c>
      <c r="I137" s="130">
        <v>2963184</v>
      </c>
      <c r="J137" s="124">
        <v>182030</v>
      </c>
      <c r="K137" s="124">
        <v>212108</v>
      </c>
      <c r="L137" s="124">
        <v>229128</v>
      </c>
      <c r="M137" s="130">
        <v>2552026</v>
      </c>
      <c r="N137" s="126">
        <v>841862</v>
      </c>
      <c r="O137" s="131">
        <v>22418</v>
      </c>
      <c r="P137" s="194"/>
      <c r="Q137" s="124">
        <v>50033</v>
      </c>
      <c r="R137" s="126">
        <v>8691</v>
      </c>
      <c r="S137" s="126">
        <v>627499</v>
      </c>
      <c r="T137" s="126">
        <v>297649</v>
      </c>
      <c r="U137" s="126">
        <v>272356</v>
      </c>
      <c r="V137" s="127">
        <v>1011608</v>
      </c>
      <c r="W137" s="133">
        <v>689442</v>
      </c>
      <c r="X137" s="133">
        <v>146909</v>
      </c>
      <c r="Y137">
        <f t="shared" si="17"/>
        <v>181684.79680000001</v>
      </c>
      <c r="Z137">
        <f t="shared" si="18"/>
        <v>1053771821440.0001</v>
      </c>
      <c r="AA137" s="18">
        <f t="shared" si="19"/>
        <v>1053772510882.0001</v>
      </c>
      <c r="AB137">
        <f t="shared" si="20"/>
        <v>181684.91566931037</v>
      </c>
    </row>
    <row r="138" spans="1:28" ht="17" thickBot="1">
      <c r="H138" s="122">
        <v>2018</v>
      </c>
      <c r="I138" s="130">
        <v>2996802</v>
      </c>
      <c r="J138" s="126">
        <v>163226</v>
      </c>
      <c r="K138" s="126">
        <v>222365</v>
      </c>
      <c r="L138" s="126">
        <v>270762</v>
      </c>
      <c r="M138" s="130">
        <v>2562814</v>
      </c>
      <c r="N138" s="126">
        <v>968994</v>
      </c>
      <c r="O138" s="131">
        <v>29842</v>
      </c>
      <c r="P138" s="194"/>
      <c r="Q138" s="124">
        <v>42322</v>
      </c>
      <c r="R138" s="126">
        <v>9628</v>
      </c>
      <c r="S138" s="126">
        <v>665403</v>
      </c>
      <c r="T138" s="126">
        <v>263534</v>
      </c>
      <c r="U138" s="126">
        <v>261180</v>
      </c>
      <c r="V138" s="132">
        <v>1003194</v>
      </c>
      <c r="W138" s="133">
        <v>696340</v>
      </c>
      <c r="X138" s="128">
        <v>147894</v>
      </c>
      <c r="Y138">
        <f t="shared" si="17"/>
        <v>180173.64240000001</v>
      </c>
      <c r="Z138">
        <f t="shared" si="18"/>
        <v>1045007125920.0001</v>
      </c>
      <c r="AA138" s="18">
        <f t="shared" si="19"/>
        <v>1045007822260.0001</v>
      </c>
      <c r="AB138">
        <f t="shared" si="20"/>
        <v>180173.76245862071</v>
      </c>
    </row>
    <row r="139" spans="1:28" ht="17" thickBot="1">
      <c r="A139" t="s">
        <v>164</v>
      </c>
      <c r="B139" s="144">
        <v>5800000</v>
      </c>
      <c r="H139" s="122">
        <v>2019</v>
      </c>
      <c r="I139" s="135">
        <v>2809668</v>
      </c>
      <c r="J139" s="136">
        <v>168954</v>
      </c>
      <c r="K139" s="137">
        <v>213721</v>
      </c>
      <c r="L139" s="136">
        <v>269132</v>
      </c>
      <c r="M139" s="138">
        <v>2371582</v>
      </c>
      <c r="N139" s="137">
        <v>834243</v>
      </c>
      <c r="O139" s="139">
        <v>20167</v>
      </c>
      <c r="P139" s="194"/>
      <c r="Q139" s="137">
        <v>40917</v>
      </c>
      <c r="R139" s="136">
        <v>10516</v>
      </c>
      <c r="S139" s="136">
        <v>659825</v>
      </c>
      <c r="T139" s="137">
        <v>238703</v>
      </c>
      <c r="U139" s="137">
        <v>252237</v>
      </c>
      <c r="V139" s="140">
        <v>865034</v>
      </c>
      <c r="W139" s="141">
        <v>512517</v>
      </c>
      <c r="X139" s="141">
        <v>184752</v>
      </c>
      <c r="Y139">
        <f t="shared" si="17"/>
        <v>155360.10640000002</v>
      </c>
      <c r="Z139">
        <f t="shared" si="18"/>
        <v>901088617120.00012</v>
      </c>
      <c r="AA139" s="18">
        <f t="shared" si="19"/>
        <v>901089129637.00012</v>
      </c>
      <c r="AB139">
        <f t="shared" si="20"/>
        <v>155360.19476500002</v>
      </c>
    </row>
    <row r="140" spans="1:28" ht="17" thickBot="1">
      <c r="H140" s="142">
        <v>2020</v>
      </c>
      <c r="I140" s="138">
        <v>2442831</v>
      </c>
      <c r="J140" s="136">
        <v>139469</v>
      </c>
      <c r="K140" s="137">
        <v>174223</v>
      </c>
      <c r="L140" s="137">
        <v>213399</v>
      </c>
      <c r="M140" s="135">
        <v>2089963</v>
      </c>
      <c r="N140" s="137">
        <v>818900</v>
      </c>
      <c r="O140" s="139">
        <v>18468</v>
      </c>
      <c r="P140" s="218"/>
      <c r="Q140" s="137">
        <v>13897</v>
      </c>
      <c r="R140" s="136">
        <v>8046</v>
      </c>
      <c r="S140" s="136">
        <v>673806</v>
      </c>
      <c r="T140" s="136">
        <v>249876</v>
      </c>
      <c r="U140" s="137">
        <v>184180</v>
      </c>
      <c r="V140" s="143">
        <v>812385</v>
      </c>
      <c r="W140" s="141">
        <v>507431</v>
      </c>
      <c r="X140" s="141">
        <v>139592</v>
      </c>
      <c r="Y140">
        <f t="shared" si="17"/>
        <v>145904.34600000002</v>
      </c>
      <c r="Z140">
        <f t="shared" si="18"/>
        <v>846245206800.00012</v>
      </c>
      <c r="AA140" s="18">
        <f t="shared" si="19"/>
        <v>846245714231.00012</v>
      </c>
      <c r="AB140">
        <f t="shared" si="20"/>
        <v>145904.43348810347</v>
      </c>
    </row>
    <row r="146" spans="1:5">
      <c r="A146" s="38" t="s">
        <v>170</v>
      </c>
    </row>
    <row r="147" spans="1:5">
      <c r="A147" s="58"/>
      <c r="B147" s="219" t="s">
        <v>167</v>
      </c>
      <c r="C147" s="219" t="s">
        <v>168</v>
      </c>
      <c r="D147" s="221" t="s">
        <v>169</v>
      </c>
      <c r="E147" s="215"/>
    </row>
    <row r="148" spans="1:5" ht="17" thickBot="1">
      <c r="A148" s="26" t="s">
        <v>22</v>
      </c>
      <c r="B148" s="220"/>
      <c r="C148" s="220"/>
      <c r="D148" s="222"/>
      <c r="E148" s="223"/>
    </row>
    <row r="149" spans="1:5" ht="18" thickTop="1" thickBot="1">
      <c r="A149" s="145">
        <v>2010</v>
      </c>
      <c r="B149" s="84">
        <v>243</v>
      </c>
      <c r="C149" s="84">
        <v>20</v>
      </c>
      <c r="D149" s="84">
        <v>223</v>
      </c>
      <c r="E149" s="84" t="s">
        <v>161</v>
      </c>
    </row>
    <row r="150" spans="1:5" ht="17" thickBot="1">
      <c r="A150" s="145">
        <v>2011</v>
      </c>
      <c r="B150" s="31">
        <v>1812</v>
      </c>
      <c r="C150" s="31">
        <v>1453</v>
      </c>
      <c r="D150" s="84">
        <v>359</v>
      </c>
      <c r="E150" s="84" t="s">
        <v>161</v>
      </c>
    </row>
    <row r="151" spans="1:5" ht="17" thickBot="1">
      <c r="A151" s="145">
        <v>2012</v>
      </c>
      <c r="B151" s="31">
        <v>2221</v>
      </c>
      <c r="C151" s="31">
        <v>1552</v>
      </c>
      <c r="D151" s="84">
        <v>669</v>
      </c>
      <c r="E151" s="84" t="s">
        <v>161</v>
      </c>
    </row>
    <row r="152" spans="1:5" ht="17" thickBot="1">
      <c r="A152" s="145">
        <v>2013</v>
      </c>
      <c r="B152" s="31">
        <v>2805</v>
      </c>
      <c r="C152" s="31">
        <v>1757</v>
      </c>
      <c r="D152" s="31">
        <v>1048</v>
      </c>
      <c r="E152" s="84" t="s">
        <v>161</v>
      </c>
    </row>
    <row r="153" spans="1:5" ht="17" thickBot="1">
      <c r="A153" s="145">
        <v>2014</v>
      </c>
      <c r="B153" s="31">
        <v>3961</v>
      </c>
      <c r="C153" s="31">
        <v>1629</v>
      </c>
      <c r="D153" s="31">
        <v>1845</v>
      </c>
      <c r="E153" s="84" t="s">
        <v>161</v>
      </c>
    </row>
    <row r="154" spans="1:5" ht="17" thickBot="1">
      <c r="A154" s="145">
        <v>2015</v>
      </c>
      <c r="B154" s="31">
        <v>1620</v>
      </c>
      <c r="C154" s="84">
        <v>328</v>
      </c>
      <c r="D154" s="84">
        <v>915</v>
      </c>
      <c r="E154" s="31">
        <v>18953</v>
      </c>
    </row>
    <row r="155" spans="1:5" ht="17" thickBot="1">
      <c r="A155" s="145">
        <v>2016</v>
      </c>
      <c r="B155" s="31">
        <v>3656</v>
      </c>
      <c r="C155" s="84">
        <v>477</v>
      </c>
      <c r="D155" s="31">
        <v>3008</v>
      </c>
      <c r="E155" s="31">
        <v>22800</v>
      </c>
    </row>
    <row r="156" spans="1:5" ht="17" thickBot="1">
      <c r="A156" s="145">
        <v>2017</v>
      </c>
      <c r="B156" s="31">
        <v>3416</v>
      </c>
      <c r="C156" s="84">
        <v>187</v>
      </c>
      <c r="D156" s="31">
        <v>2572</v>
      </c>
      <c r="E156" s="31">
        <v>24786</v>
      </c>
    </row>
    <row r="157" spans="1:5" ht="17" thickBot="1">
      <c r="A157" s="145">
        <v>2018</v>
      </c>
      <c r="B157" s="31">
        <v>6168</v>
      </c>
      <c r="C157" s="31">
        <v>1803</v>
      </c>
      <c r="D157" s="31">
        <v>3750</v>
      </c>
      <c r="E157" s="31">
        <v>25670</v>
      </c>
    </row>
    <row r="158" spans="1:5" ht="17" thickBot="1">
      <c r="A158" s="145">
        <v>2019</v>
      </c>
      <c r="B158" s="31">
        <v>8399</v>
      </c>
      <c r="C158" s="31">
        <v>1319</v>
      </c>
      <c r="D158" s="31">
        <v>6396</v>
      </c>
      <c r="E158" s="31">
        <v>26277</v>
      </c>
    </row>
    <row r="159" spans="1:5" ht="17" thickBot="1">
      <c r="A159" s="145">
        <v>2020</v>
      </c>
      <c r="B159" s="31">
        <v>8594</v>
      </c>
      <c r="C159" s="84">
        <v>36</v>
      </c>
      <c r="D159" s="31">
        <v>8400</v>
      </c>
      <c r="E159" s="31">
        <v>27856</v>
      </c>
    </row>
  </sheetData>
  <mergeCells count="62">
    <mergeCell ref="W128:W129"/>
    <mergeCell ref="P130:P140"/>
    <mergeCell ref="B147:B148"/>
    <mergeCell ref="C147:C148"/>
    <mergeCell ref="D147:E148"/>
    <mergeCell ref="M121:M127"/>
    <mergeCell ref="N121:O124"/>
    <mergeCell ref="P121:R124"/>
    <mergeCell ref="S121:S124"/>
    <mergeCell ref="T121:U124"/>
    <mergeCell ref="P125:P129"/>
    <mergeCell ref="U125:U127"/>
    <mergeCell ref="Y88:Z88"/>
    <mergeCell ref="Y89:Z89"/>
    <mergeCell ref="Y90:Z90"/>
    <mergeCell ref="AA88:AA90"/>
    <mergeCell ref="Y91:Y101"/>
    <mergeCell ref="G105:H105"/>
    <mergeCell ref="W76:W86"/>
    <mergeCell ref="T88:U88"/>
    <mergeCell ref="T89:U89"/>
    <mergeCell ref="T90:U90"/>
    <mergeCell ref="V88:W88"/>
    <mergeCell ref="V89:W89"/>
    <mergeCell ref="V90:W90"/>
    <mergeCell ref="Y73:Z73"/>
    <mergeCell ref="Y74:Z74"/>
    <mergeCell ref="Y75:Z75"/>
    <mergeCell ref="AB73:AC73"/>
    <mergeCell ref="AB74:AC74"/>
    <mergeCell ref="AB75:AC75"/>
    <mergeCell ref="S60:S70"/>
    <mergeCell ref="T73:U73"/>
    <mergeCell ref="T74:U74"/>
    <mergeCell ref="T75:U75"/>
    <mergeCell ref="W73:X73"/>
    <mergeCell ref="W74:X74"/>
    <mergeCell ref="W75:X75"/>
    <mergeCell ref="I24:K25"/>
    <mergeCell ref="M24:N24"/>
    <mergeCell ref="M25:N25"/>
    <mergeCell ref="M26:N26"/>
    <mergeCell ref="M27:N27"/>
    <mergeCell ref="V5:W5"/>
    <mergeCell ref="X3:Y3"/>
    <mergeCell ref="X4:Y4"/>
    <mergeCell ref="X5:Y5"/>
    <mergeCell ref="N58:Q58"/>
    <mergeCell ref="S58:S59"/>
    <mergeCell ref="T43:U43"/>
    <mergeCell ref="T44:U44"/>
    <mergeCell ref="T45:U45"/>
    <mergeCell ref="X43:Y43"/>
    <mergeCell ref="X44:Y44"/>
    <mergeCell ref="X45:Y45"/>
    <mergeCell ref="X46:X56"/>
    <mergeCell ref="B3:B4"/>
    <mergeCell ref="C3:C4"/>
    <mergeCell ref="D3:D4"/>
    <mergeCell ref="T3:U4"/>
    <mergeCell ref="V3:W3"/>
    <mergeCell ref="V4:W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1704-7464-DB42-ADE9-F63DB066BC0B}">
  <dimension ref="A1:AZ81"/>
  <sheetViews>
    <sheetView topLeftCell="F1" zoomScaleNormal="100" workbookViewId="0">
      <selection activeCell="M42" sqref="M42:AZ42"/>
    </sheetView>
  </sheetViews>
  <sheetFormatPr baseColWidth="10" defaultRowHeight="16"/>
  <cols>
    <col min="1" max="1" width="48.1640625" customWidth="1"/>
    <col min="2" max="2" width="13" customWidth="1"/>
    <col min="3" max="3" width="11.33203125" bestFit="1" customWidth="1"/>
    <col min="4" max="13" width="11.5" bestFit="1" customWidth="1"/>
    <col min="14" max="22" width="12.6640625" bestFit="1" customWidth="1"/>
  </cols>
  <sheetData>
    <row r="1" spans="1:52">
      <c r="A1" s="146" t="s">
        <v>29</v>
      </c>
      <c r="B1" s="147">
        <v>2000</v>
      </c>
      <c r="C1" s="147">
        <v>2001</v>
      </c>
      <c r="D1" s="147">
        <v>2002</v>
      </c>
      <c r="E1" s="147">
        <v>2003</v>
      </c>
      <c r="F1" s="147">
        <v>2004</v>
      </c>
      <c r="G1" s="147">
        <v>2005</v>
      </c>
      <c r="H1" s="147">
        <v>2006</v>
      </c>
      <c r="I1" s="147">
        <v>2007</v>
      </c>
      <c r="J1" s="147">
        <v>2008</v>
      </c>
      <c r="K1" s="147">
        <v>2009</v>
      </c>
      <c r="L1" s="147">
        <v>2010</v>
      </c>
      <c r="M1" s="147">
        <v>2011</v>
      </c>
      <c r="N1" s="147">
        <v>2012</v>
      </c>
      <c r="O1" s="147">
        <v>2013</v>
      </c>
      <c r="P1" s="147">
        <v>2014</v>
      </c>
      <c r="Q1" s="147">
        <v>2015</v>
      </c>
      <c r="R1" s="147">
        <v>2016</v>
      </c>
      <c r="S1" s="147">
        <v>2017</v>
      </c>
      <c r="T1" s="147">
        <v>2018</v>
      </c>
      <c r="U1" s="148">
        <v>2019</v>
      </c>
      <c r="V1" s="148">
        <v>2020</v>
      </c>
      <c r="W1" s="148">
        <v>2021</v>
      </c>
      <c r="X1" s="148">
        <v>2022</v>
      </c>
      <c r="Y1" s="148">
        <v>2023</v>
      </c>
      <c r="Z1" s="148">
        <v>2024</v>
      </c>
      <c r="AA1" s="148">
        <v>2025</v>
      </c>
      <c r="AB1" s="148">
        <v>2026</v>
      </c>
      <c r="AC1" s="148">
        <v>2027</v>
      </c>
      <c r="AD1" s="148">
        <v>2028</v>
      </c>
      <c r="AE1" s="148">
        <v>2029</v>
      </c>
      <c r="AF1" s="148">
        <v>2030</v>
      </c>
      <c r="AG1" s="148">
        <v>2031</v>
      </c>
      <c r="AH1" s="148">
        <v>2032</v>
      </c>
      <c r="AI1" s="148">
        <v>2033</v>
      </c>
      <c r="AJ1" s="148">
        <v>2034</v>
      </c>
      <c r="AK1" s="148">
        <v>2035</v>
      </c>
      <c r="AL1" s="148">
        <v>2036</v>
      </c>
      <c r="AM1" s="148">
        <v>2037</v>
      </c>
      <c r="AN1" s="148">
        <v>2038</v>
      </c>
      <c r="AO1" s="148">
        <v>2039</v>
      </c>
      <c r="AP1" s="148">
        <v>2040</v>
      </c>
      <c r="AQ1" s="148">
        <v>2041</v>
      </c>
      <c r="AR1" s="2">
        <v>2042</v>
      </c>
      <c r="AS1" s="2">
        <v>2043</v>
      </c>
      <c r="AT1" s="2">
        <v>2044</v>
      </c>
      <c r="AU1" s="2">
        <v>2045</v>
      </c>
      <c r="AV1" s="2">
        <v>2046</v>
      </c>
      <c r="AW1" s="2">
        <v>2047</v>
      </c>
      <c r="AX1" s="2">
        <v>2048</v>
      </c>
      <c r="AY1" s="2">
        <v>2049</v>
      </c>
      <c r="AZ1" s="2">
        <v>2050</v>
      </c>
    </row>
    <row r="2" spans="1:52">
      <c r="A2" s="146" t="s">
        <v>1</v>
      </c>
      <c r="B2" s="150">
        <v>0</v>
      </c>
      <c r="C2" s="150">
        <v>0</v>
      </c>
      <c r="D2" s="150">
        <v>0</v>
      </c>
      <c r="E2" s="150">
        <v>0</v>
      </c>
      <c r="F2" s="150">
        <v>0</v>
      </c>
      <c r="G2" s="150">
        <v>0</v>
      </c>
      <c r="H2" s="150">
        <v>0</v>
      </c>
      <c r="I2" s="150">
        <v>0</v>
      </c>
      <c r="J2" s="150">
        <v>0</v>
      </c>
      <c r="K2" s="150">
        <v>0</v>
      </c>
      <c r="L2" s="150">
        <v>0</v>
      </c>
      <c r="M2" s="150">
        <v>0</v>
      </c>
      <c r="N2" s="150">
        <v>0</v>
      </c>
      <c r="O2" s="150">
        <v>0</v>
      </c>
      <c r="P2" s="150">
        <v>0</v>
      </c>
      <c r="Q2" s="150">
        <v>0</v>
      </c>
      <c r="R2" s="150">
        <v>0</v>
      </c>
      <c r="S2" s="150">
        <v>0</v>
      </c>
      <c r="T2" s="150">
        <v>0</v>
      </c>
      <c r="U2" s="150">
        <v>0</v>
      </c>
      <c r="V2" s="150">
        <v>0</v>
      </c>
      <c r="W2" s="155">
        <f>_xlfn.FORECAST.LINEAR(W1,$B2:$V2,$B1:$V1)</f>
        <v>0</v>
      </c>
      <c r="X2" s="155">
        <f t="shared" ref="X2:AZ2" si="0">_xlfn.FORECAST.LINEAR(X1,$B2:$V2,$B1:$V1)</f>
        <v>0</v>
      </c>
      <c r="Y2" s="155">
        <f t="shared" si="0"/>
        <v>0</v>
      </c>
      <c r="Z2" s="155">
        <f t="shared" si="0"/>
        <v>0</v>
      </c>
      <c r="AA2" s="155">
        <f t="shared" si="0"/>
        <v>0</v>
      </c>
      <c r="AB2" s="155">
        <f t="shared" si="0"/>
        <v>0</v>
      </c>
      <c r="AC2" s="155">
        <f t="shared" si="0"/>
        <v>0</v>
      </c>
      <c r="AD2" s="155">
        <f t="shared" si="0"/>
        <v>0</v>
      </c>
      <c r="AE2" s="155">
        <f t="shared" si="0"/>
        <v>0</v>
      </c>
      <c r="AF2" s="155">
        <f t="shared" si="0"/>
        <v>0</v>
      </c>
      <c r="AG2" s="155">
        <f t="shared" si="0"/>
        <v>0</v>
      </c>
      <c r="AH2" s="155">
        <f t="shared" si="0"/>
        <v>0</v>
      </c>
      <c r="AI2" s="155">
        <f t="shared" si="0"/>
        <v>0</v>
      </c>
      <c r="AJ2" s="155">
        <f t="shared" si="0"/>
        <v>0</v>
      </c>
      <c r="AK2" s="155">
        <f t="shared" si="0"/>
        <v>0</v>
      </c>
      <c r="AL2" s="155">
        <f t="shared" si="0"/>
        <v>0</v>
      </c>
      <c r="AM2" s="155">
        <f t="shared" si="0"/>
        <v>0</v>
      </c>
      <c r="AN2" s="155">
        <f t="shared" si="0"/>
        <v>0</v>
      </c>
      <c r="AO2" s="155">
        <f t="shared" si="0"/>
        <v>0</v>
      </c>
      <c r="AP2" s="155">
        <f t="shared" si="0"/>
        <v>0</v>
      </c>
      <c r="AQ2" s="155">
        <f t="shared" si="0"/>
        <v>0</v>
      </c>
      <c r="AR2" s="155">
        <f t="shared" si="0"/>
        <v>0</v>
      </c>
      <c r="AS2" s="155">
        <f t="shared" si="0"/>
        <v>0</v>
      </c>
      <c r="AT2" s="155">
        <f t="shared" si="0"/>
        <v>0</v>
      </c>
      <c r="AU2" s="155">
        <f t="shared" si="0"/>
        <v>0</v>
      </c>
      <c r="AV2" s="155">
        <f t="shared" si="0"/>
        <v>0</v>
      </c>
      <c r="AW2" s="155">
        <f t="shared" si="0"/>
        <v>0</v>
      </c>
      <c r="AX2" s="155">
        <f t="shared" si="0"/>
        <v>0</v>
      </c>
      <c r="AY2" s="155">
        <f t="shared" si="0"/>
        <v>0</v>
      </c>
      <c r="AZ2" s="155">
        <f t="shared" si="0"/>
        <v>0</v>
      </c>
    </row>
    <row r="3" spans="1:52">
      <c r="A3" s="146" t="s">
        <v>36</v>
      </c>
      <c r="B3" s="151">
        <v>77040185</v>
      </c>
      <c r="C3" s="151">
        <v>92540460</v>
      </c>
      <c r="D3" s="151">
        <v>103329093</v>
      </c>
      <c r="E3" s="151">
        <v>114278000</v>
      </c>
      <c r="F3" s="151">
        <v>132352025</v>
      </c>
      <c r="G3" s="151">
        <v>152722438</v>
      </c>
      <c r="H3" s="151">
        <v>193761311</v>
      </c>
      <c r="I3" s="151">
        <v>216946699</v>
      </c>
      <c r="J3" s="151">
        <v>240249968</v>
      </c>
      <c r="K3" s="151">
        <v>256181000</v>
      </c>
      <c r="L3" s="151">
        <v>275164196</v>
      </c>
      <c r="M3" s="151">
        <v>353270937</v>
      </c>
      <c r="N3" s="152">
        <v>386077357</v>
      </c>
      <c r="O3" s="152">
        <v>474371369</v>
      </c>
      <c r="P3" s="152">
        <v>458096707</v>
      </c>
      <c r="Q3" s="152">
        <v>461566080</v>
      </c>
      <c r="R3" s="152">
        <v>456197775</v>
      </c>
      <c r="S3" s="152">
        <v>461248184</v>
      </c>
      <c r="T3" s="152">
        <v>557772940</v>
      </c>
      <c r="U3" s="152">
        <v>616159594</v>
      </c>
      <c r="V3" s="152">
        <v>563728255</v>
      </c>
      <c r="W3" s="155">
        <f>_xlfn.FORECAST.LINEAR(W1,$B3:$V3,$B1:$V1)</f>
        <v>621328046.17619324</v>
      </c>
      <c r="X3" s="155">
        <f t="shared" ref="X3:AZ3" si="1">_xlfn.FORECAST.LINEAR(X1,$B3:$V3,$B1:$V1)</f>
        <v>649054602.00606537</v>
      </c>
      <c r="Y3" s="155">
        <f t="shared" si="1"/>
        <v>676781157.8359375</v>
      </c>
      <c r="Z3" s="155">
        <f t="shared" si="1"/>
        <v>704507713.665802</v>
      </c>
      <c r="AA3" s="155">
        <f t="shared" si="1"/>
        <v>732234269.49567413</v>
      </c>
      <c r="AB3" s="155">
        <f t="shared" si="1"/>
        <v>759960825.32554626</v>
      </c>
      <c r="AC3" s="155">
        <f t="shared" si="1"/>
        <v>787687381.1554184</v>
      </c>
      <c r="AD3" s="155">
        <f t="shared" si="1"/>
        <v>815413936.9852829</v>
      </c>
      <c r="AE3" s="155">
        <f t="shared" si="1"/>
        <v>843140492.81515503</v>
      </c>
      <c r="AF3" s="155">
        <f t="shared" si="1"/>
        <v>870867048.64502716</v>
      </c>
      <c r="AG3" s="155">
        <f t="shared" si="1"/>
        <v>898593604.47489166</v>
      </c>
      <c r="AH3" s="155">
        <f t="shared" si="1"/>
        <v>926320160.30476379</v>
      </c>
      <c r="AI3" s="155">
        <f t="shared" si="1"/>
        <v>954046716.13463593</v>
      </c>
      <c r="AJ3" s="155">
        <f t="shared" si="1"/>
        <v>981773271.96450806</v>
      </c>
      <c r="AK3" s="155">
        <f t="shared" si="1"/>
        <v>1009499827.7943726</v>
      </c>
      <c r="AL3" s="155">
        <f t="shared" si="1"/>
        <v>1037226383.6242447</v>
      </c>
      <c r="AM3" s="155">
        <f t="shared" si="1"/>
        <v>1064952939.4541168</v>
      </c>
      <c r="AN3" s="155">
        <f t="shared" si="1"/>
        <v>1092679495.283989</v>
      </c>
      <c r="AO3" s="155">
        <f t="shared" si="1"/>
        <v>1120406051.1138535</v>
      </c>
      <c r="AP3" s="155">
        <f t="shared" si="1"/>
        <v>1148132606.9437256</v>
      </c>
      <c r="AQ3" s="155">
        <f t="shared" si="1"/>
        <v>1175859162.7735977</v>
      </c>
      <c r="AR3" s="155">
        <f t="shared" si="1"/>
        <v>1203585718.6034698</v>
      </c>
      <c r="AS3" s="155">
        <f t="shared" si="1"/>
        <v>1231312274.4333344</v>
      </c>
      <c r="AT3" s="155">
        <f t="shared" si="1"/>
        <v>1259038830.2632065</v>
      </c>
      <c r="AU3" s="155">
        <f t="shared" si="1"/>
        <v>1286765386.0930786</v>
      </c>
      <c r="AV3" s="155">
        <f t="shared" si="1"/>
        <v>1314491941.9229507</v>
      </c>
      <c r="AW3" s="155">
        <f t="shared" si="1"/>
        <v>1342218497.7528152</v>
      </c>
      <c r="AX3" s="155">
        <f t="shared" si="1"/>
        <v>1369945053.5826874</v>
      </c>
      <c r="AY3" s="155">
        <f t="shared" si="1"/>
        <v>1397671609.4125595</v>
      </c>
      <c r="AZ3" s="155">
        <f t="shared" si="1"/>
        <v>1425398165.242424</v>
      </c>
    </row>
    <row r="4" spans="1:52">
      <c r="A4" s="146" t="s">
        <v>133</v>
      </c>
      <c r="B4" s="151">
        <v>2901302</v>
      </c>
      <c r="C4" s="151">
        <v>2806084</v>
      </c>
      <c r="D4" s="151">
        <v>3036355</v>
      </c>
      <c r="E4" s="151">
        <v>3155243</v>
      </c>
      <c r="F4" s="151">
        <v>3003945</v>
      </c>
      <c r="G4" s="151">
        <v>2985341</v>
      </c>
      <c r="H4" s="151">
        <v>2953997</v>
      </c>
      <c r="I4" s="151">
        <v>2805540</v>
      </c>
      <c r="J4" s="151">
        <v>2885328</v>
      </c>
      <c r="K4" s="151">
        <v>3060897</v>
      </c>
      <c r="L4" s="152">
        <v>3407592</v>
      </c>
      <c r="M4" s="152">
        <v>3256379</v>
      </c>
      <c r="N4" s="152">
        <v>3174639</v>
      </c>
      <c r="O4" s="152">
        <v>3120838</v>
      </c>
      <c r="P4" s="152">
        <v>3175791</v>
      </c>
      <c r="Q4" s="152">
        <v>3116142</v>
      </c>
      <c r="R4" s="152">
        <v>3070239</v>
      </c>
      <c r="S4" s="152">
        <v>2963184</v>
      </c>
      <c r="T4" s="152">
        <v>2996802</v>
      </c>
      <c r="U4" s="152">
        <v>2809668</v>
      </c>
      <c r="V4" s="152">
        <v>2442831</v>
      </c>
      <c r="W4" s="155">
        <f>_xlfn.FORECAST.LINEAR(W1,$B4:$V4,$B1:$V1)</f>
        <v>2969611.0761904754</v>
      </c>
      <c r="X4" s="155">
        <f t="shared" ref="X4:AZ4" si="2">_xlfn.FORECAST.LINEAR(X1,$B4:$V4,$B1:$V1)</f>
        <v>2966293.7411255408</v>
      </c>
      <c r="Y4" s="155">
        <f t="shared" si="2"/>
        <v>2962976.4060606053</v>
      </c>
      <c r="Z4" s="155">
        <f t="shared" si="2"/>
        <v>2959659.0709956707</v>
      </c>
      <c r="AA4" s="155">
        <f t="shared" si="2"/>
        <v>2956341.7359307352</v>
      </c>
      <c r="AB4" s="155">
        <f t="shared" si="2"/>
        <v>2953024.4008658007</v>
      </c>
      <c r="AC4" s="155">
        <f t="shared" si="2"/>
        <v>2949707.0658008652</v>
      </c>
      <c r="AD4" s="155">
        <f t="shared" si="2"/>
        <v>2946389.7307359306</v>
      </c>
      <c r="AE4" s="155">
        <f t="shared" si="2"/>
        <v>2943072.3956709951</v>
      </c>
      <c r="AF4" s="155">
        <f t="shared" si="2"/>
        <v>2939755.0606060605</v>
      </c>
      <c r="AG4" s="155">
        <f t="shared" si="2"/>
        <v>2936437.7255411251</v>
      </c>
      <c r="AH4" s="155">
        <f t="shared" si="2"/>
        <v>2933120.3904761905</v>
      </c>
      <c r="AI4" s="155">
        <f t="shared" si="2"/>
        <v>2929803.055411255</v>
      </c>
      <c r="AJ4" s="155">
        <f t="shared" si="2"/>
        <v>2926485.7203463195</v>
      </c>
      <c r="AK4" s="155">
        <f t="shared" si="2"/>
        <v>2923168.3852813849</v>
      </c>
      <c r="AL4" s="155">
        <f t="shared" si="2"/>
        <v>2919851.0502164494</v>
      </c>
      <c r="AM4" s="155">
        <f t="shared" si="2"/>
        <v>2916533.7151515149</v>
      </c>
      <c r="AN4" s="155">
        <f t="shared" si="2"/>
        <v>2913216.3800865794</v>
      </c>
      <c r="AO4" s="155">
        <f t="shared" si="2"/>
        <v>2909899.0450216448</v>
      </c>
      <c r="AP4" s="155">
        <f t="shared" si="2"/>
        <v>2906581.7099567093</v>
      </c>
      <c r="AQ4" s="155">
        <f t="shared" si="2"/>
        <v>2903264.3748917747</v>
      </c>
      <c r="AR4" s="155">
        <f t="shared" si="2"/>
        <v>2899947.0398268392</v>
      </c>
      <c r="AS4" s="155">
        <f t="shared" si="2"/>
        <v>2896629.7047619047</v>
      </c>
      <c r="AT4" s="155">
        <f t="shared" si="2"/>
        <v>2893312.3696969692</v>
      </c>
      <c r="AU4" s="155">
        <f t="shared" si="2"/>
        <v>2889995.0346320346</v>
      </c>
      <c r="AV4" s="155">
        <f t="shared" si="2"/>
        <v>2886677.6995670991</v>
      </c>
      <c r="AW4" s="155">
        <f t="shared" si="2"/>
        <v>2883360.3645021645</v>
      </c>
      <c r="AX4" s="155">
        <f t="shared" si="2"/>
        <v>2880043.029437229</v>
      </c>
      <c r="AY4" s="155">
        <f t="shared" si="2"/>
        <v>2876725.6943722935</v>
      </c>
      <c r="AZ4" s="155">
        <f t="shared" si="2"/>
        <v>2873408.359307359</v>
      </c>
    </row>
    <row r="5" spans="1:52">
      <c r="A5" s="146" t="s">
        <v>4</v>
      </c>
      <c r="B5" s="150">
        <v>0</v>
      </c>
      <c r="C5" s="150">
        <v>0</v>
      </c>
      <c r="D5" s="150">
        <v>0</v>
      </c>
      <c r="E5" s="150">
        <v>0</v>
      </c>
      <c r="F5" s="150">
        <v>0</v>
      </c>
      <c r="G5" s="150">
        <v>0</v>
      </c>
      <c r="H5" s="150">
        <v>0</v>
      </c>
      <c r="I5" s="150">
        <v>0</v>
      </c>
      <c r="J5" s="150">
        <v>0</v>
      </c>
      <c r="K5" s="150">
        <v>0</v>
      </c>
      <c r="L5" s="150">
        <v>0</v>
      </c>
      <c r="M5" s="150">
        <v>0</v>
      </c>
      <c r="N5" s="150">
        <v>0</v>
      </c>
      <c r="O5" s="150">
        <v>0</v>
      </c>
      <c r="P5" s="150">
        <v>0</v>
      </c>
      <c r="Q5" s="150">
        <v>0</v>
      </c>
      <c r="R5" s="150">
        <v>0</v>
      </c>
      <c r="S5" s="150">
        <v>0</v>
      </c>
      <c r="T5" s="150">
        <v>0</v>
      </c>
      <c r="U5" s="150">
        <v>0</v>
      </c>
      <c r="V5" s="150">
        <v>0</v>
      </c>
      <c r="W5" s="155">
        <f>_xlfn.FORECAST.LINEAR(W1,$B5:$V5,$B1:$V1)</f>
        <v>0</v>
      </c>
      <c r="X5" s="155">
        <f t="shared" ref="X5:AZ5" si="3">_xlfn.FORECAST.LINEAR(X1,$B5:$V5,$B1:$V1)</f>
        <v>0</v>
      </c>
      <c r="Y5" s="155">
        <f t="shared" si="3"/>
        <v>0</v>
      </c>
      <c r="Z5" s="155">
        <f t="shared" si="3"/>
        <v>0</v>
      </c>
      <c r="AA5" s="155">
        <f t="shared" si="3"/>
        <v>0</v>
      </c>
      <c r="AB5" s="155">
        <f t="shared" si="3"/>
        <v>0</v>
      </c>
      <c r="AC5" s="155">
        <f t="shared" si="3"/>
        <v>0</v>
      </c>
      <c r="AD5" s="155">
        <f t="shared" si="3"/>
        <v>0</v>
      </c>
      <c r="AE5" s="155">
        <f t="shared" si="3"/>
        <v>0</v>
      </c>
      <c r="AF5" s="155">
        <f t="shared" si="3"/>
        <v>0</v>
      </c>
      <c r="AG5" s="155">
        <f t="shared" si="3"/>
        <v>0</v>
      </c>
      <c r="AH5" s="155">
        <f t="shared" si="3"/>
        <v>0</v>
      </c>
      <c r="AI5" s="155">
        <f t="shared" si="3"/>
        <v>0</v>
      </c>
      <c r="AJ5" s="155">
        <f t="shared" si="3"/>
        <v>0</v>
      </c>
      <c r="AK5" s="155">
        <f t="shared" si="3"/>
        <v>0</v>
      </c>
      <c r="AL5" s="155">
        <f t="shared" si="3"/>
        <v>0</v>
      </c>
      <c r="AM5" s="155">
        <f t="shared" si="3"/>
        <v>0</v>
      </c>
      <c r="AN5" s="155">
        <f t="shared" si="3"/>
        <v>0</v>
      </c>
      <c r="AO5" s="155">
        <f t="shared" si="3"/>
        <v>0</v>
      </c>
      <c r="AP5" s="155">
        <f t="shared" si="3"/>
        <v>0</v>
      </c>
      <c r="AQ5" s="155">
        <f t="shared" si="3"/>
        <v>0</v>
      </c>
      <c r="AR5" s="155">
        <f t="shared" si="3"/>
        <v>0</v>
      </c>
      <c r="AS5" s="155">
        <f t="shared" si="3"/>
        <v>0</v>
      </c>
      <c r="AT5" s="155">
        <f t="shared" si="3"/>
        <v>0</v>
      </c>
      <c r="AU5" s="155">
        <f t="shared" si="3"/>
        <v>0</v>
      </c>
      <c r="AV5" s="155">
        <f t="shared" si="3"/>
        <v>0</v>
      </c>
      <c r="AW5" s="155">
        <f t="shared" si="3"/>
        <v>0</v>
      </c>
      <c r="AX5" s="155">
        <f t="shared" si="3"/>
        <v>0</v>
      </c>
      <c r="AY5" s="155">
        <f t="shared" si="3"/>
        <v>0</v>
      </c>
      <c r="AZ5" s="155">
        <f t="shared" si="3"/>
        <v>0</v>
      </c>
    </row>
    <row r="6" spans="1:52">
      <c r="A6" s="146" t="s">
        <v>5</v>
      </c>
      <c r="B6" s="150">
        <v>0</v>
      </c>
      <c r="C6" s="150">
        <v>0</v>
      </c>
      <c r="D6" s="150">
        <v>0</v>
      </c>
      <c r="E6" s="150">
        <v>0</v>
      </c>
      <c r="F6" s="150">
        <v>0</v>
      </c>
      <c r="G6" s="150">
        <v>0</v>
      </c>
      <c r="H6" s="150">
        <v>0</v>
      </c>
      <c r="I6" s="150">
        <v>0</v>
      </c>
      <c r="J6" s="150">
        <v>0</v>
      </c>
      <c r="K6" s="150">
        <v>0</v>
      </c>
      <c r="L6" s="150">
        <v>0</v>
      </c>
      <c r="M6" s="150">
        <v>0</v>
      </c>
      <c r="N6" s="150">
        <v>0</v>
      </c>
      <c r="O6" s="150">
        <v>0</v>
      </c>
      <c r="P6" s="150">
        <v>0</v>
      </c>
      <c r="Q6" s="150">
        <v>0</v>
      </c>
      <c r="R6" s="150">
        <v>0</v>
      </c>
      <c r="S6" s="150">
        <v>0</v>
      </c>
      <c r="T6" s="150">
        <v>0</v>
      </c>
      <c r="U6" s="150">
        <v>0</v>
      </c>
      <c r="V6" s="150">
        <v>0</v>
      </c>
      <c r="W6" s="155">
        <f>_xlfn.FORECAST.LINEAR(W1,$B6:$V6,$B1:$V1)</f>
        <v>0</v>
      </c>
      <c r="X6" s="155">
        <f t="shared" ref="X6:AZ6" si="4">_xlfn.FORECAST.LINEAR(X1,$B6:$V6,$B1:$V1)</f>
        <v>0</v>
      </c>
      <c r="Y6" s="155">
        <f t="shared" si="4"/>
        <v>0</v>
      </c>
      <c r="Z6" s="155">
        <f t="shared" si="4"/>
        <v>0</v>
      </c>
      <c r="AA6" s="155">
        <f t="shared" si="4"/>
        <v>0</v>
      </c>
      <c r="AB6" s="155">
        <f t="shared" si="4"/>
        <v>0</v>
      </c>
      <c r="AC6" s="155">
        <f t="shared" si="4"/>
        <v>0</v>
      </c>
      <c r="AD6" s="155">
        <f t="shared" si="4"/>
        <v>0</v>
      </c>
      <c r="AE6" s="155">
        <f t="shared" si="4"/>
        <v>0</v>
      </c>
      <c r="AF6" s="155">
        <f t="shared" si="4"/>
        <v>0</v>
      </c>
      <c r="AG6" s="155">
        <f t="shared" si="4"/>
        <v>0</v>
      </c>
      <c r="AH6" s="155">
        <f t="shared" si="4"/>
        <v>0</v>
      </c>
      <c r="AI6" s="155">
        <f t="shared" si="4"/>
        <v>0</v>
      </c>
      <c r="AJ6" s="155">
        <f t="shared" si="4"/>
        <v>0</v>
      </c>
      <c r="AK6" s="155">
        <f t="shared" si="4"/>
        <v>0</v>
      </c>
      <c r="AL6" s="155">
        <f t="shared" si="4"/>
        <v>0</v>
      </c>
      <c r="AM6" s="155">
        <f t="shared" si="4"/>
        <v>0</v>
      </c>
      <c r="AN6" s="155">
        <f t="shared" si="4"/>
        <v>0</v>
      </c>
      <c r="AO6" s="155">
        <f t="shared" si="4"/>
        <v>0</v>
      </c>
      <c r="AP6" s="155">
        <f t="shared" si="4"/>
        <v>0</v>
      </c>
      <c r="AQ6" s="155">
        <f t="shared" si="4"/>
        <v>0</v>
      </c>
      <c r="AR6" s="155">
        <f t="shared" si="4"/>
        <v>0</v>
      </c>
      <c r="AS6" s="155">
        <f t="shared" si="4"/>
        <v>0</v>
      </c>
      <c r="AT6" s="155">
        <f t="shared" si="4"/>
        <v>0</v>
      </c>
      <c r="AU6" s="155">
        <f t="shared" si="4"/>
        <v>0</v>
      </c>
      <c r="AV6" s="155">
        <f t="shared" si="4"/>
        <v>0</v>
      </c>
      <c r="AW6" s="155">
        <f t="shared" si="4"/>
        <v>0</v>
      </c>
      <c r="AX6" s="155">
        <f t="shared" si="4"/>
        <v>0</v>
      </c>
      <c r="AY6" s="155">
        <f t="shared" si="4"/>
        <v>0</v>
      </c>
      <c r="AZ6" s="155">
        <f t="shared" si="4"/>
        <v>0</v>
      </c>
    </row>
    <row r="7" spans="1:52">
      <c r="A7" s="146" t="s">
        <v>6</v>
      </c>
      <c r="B7" s="150">
        <v>0</v>
      </c>
      <c r="C7" s="150">
        <v>0</v>
      </c>
      <c r="D7" s="150">
        <v>0</v>
      </c>
      <c r="E7" s="150">
        <v>0</v>
      </c>
      <c r="F7" s="150">
        <v>0</v>
      </c>
      <c r="G7" s="150">
        <v>0</v>
      </c>
      <c r="H7" s="150">
        <v>0</v>
      </c>
      <c r="I7" s="150">
        <v>0</v>
      </c>
      <c r="J7" s="150">
        <v>0</v>
      </c>
      <c r="K7" s="150">
        <v>0</v>
      </c>
      <c r="L7" s="150">
        <v>0</v>
      </c>
      <c r="M7" s="150">
        <v>0</v>
      </c>
      <c r="N7" s="150">
        <v>0</v>
      </c>
      <c r="O7" s="150">
        <v>0</v>
      </c>
      <c r="P7" s="150">
        <v>0</v>
      </c>
      <c r="Q7" s="150">
        <v>0</v>
      </c>
      <c r="R7" s="150">
        <v>0</v>
      </c>
      <c r="S7" s="150">
        <v>0</v>
      </c>
      <c r="T7" s="150">
        <v>0</v>
      </c>
      <c r="U7" s="150">
        <v>0</v>
      </c>
      <c r="V7" s="150">
        <v>0</v>
      </c>
      <c r="W7" s="155">
        <f>_xlfn.FORECAST.LINEAR(W1,$B7:$V7,$B1:$V1)</f>
        <v>0</v>
      </c>
      <c r="X7" s="155">
        <f t="shared" ref="X7:AZ7" si="5">_xlfn.FORECAST.LINEAR(X1,$B7:$V7,$B1:$V1)</f>
        <v>0</v>
      </c>
      <c r="Y7" s="155">
        <f t="shared" si="5"/>
        <v>0</v>
      </c>
      <c r="Z7" s="155">
        <f t="shared" si="5"/>
        <v>0</v>
      </c>
      <c r="AA7" s="155">
        <f t="shared" si="5"/>
        <v>0</v>
      </c>
      <c r="AB7" s="155">
        <f t="shared" si="5"/>
        <v>0</v>
      </c>
      <c r="AC7" s="155">
        <f t="shared" si="5"/>
        <v>0</v>
      </c>
      <c r="AD7" s="155">
        <f t="shared" si="5"/>
        <v>0</v>
      </c>
      <c r="AE7" s="155">
        <f t="shared" si="5"/>
        <v>0</v>
      </c>
      <c r="AF7" s="155">
        <f t="shared" si="5"/>
        <v>0</v>
      </c>
      <c r="AG7" s="155">
        <f t="shared" si="5"/>
        <v>0</v>
      </c>
      <c r="AH7" s="155">
        <f t="shared" si="5"/>
        <v>0</v>
      </c>
      <c r="AI7" s="155">
        <f t="shared" si="5"/>
        <v>0</v>
      </c>
      <c r="AJ7" s="155">
        <f t="shared" si="5"/>
        <v>0</v>
      </c>
      <c r="AK7" s="155">
        <f t="shared" si="5"/>
        <v>0</v>
      </c>
      <c r="AL7" s="155">
        <f t="shared" si="5"/>
        <v>0</v>
      </c>
      <c r="AM7" s="155">
        <f t="shared" si="5"/>
        <v>0</v>
      </c>
      <c r="AN7" s="155">
        <f t="shared" si="5"/>
        <v>0</v>
      </c>
      <c r="AO7" s="155">
        <f t="shared" si="5"/>
        <v>0</v>
      </c>
      <c r="AP7" s="155">
        <f t="shared" si="5"/>
        <v>0</v>
      </c>
      <c r="AQ7" s="155">
        <f t="shared" si="5"/>
        <v>0</v>
      </c>
      <c r="AR7" s="155">
        <f t="shared" si="5"/>
        <v>0</v>
      </c>
      <c r="AS7" s="155">
        <f t="shared" si="5"/>
        <v>0</v>
      </c>
      <c r="AT7" s="155">
        <f t="shared" si="5"/>
        <v>0</v>
      </c>
      <c r="AU7" s="155">
        <f t="shared" si="5"/>
        <v>0</v>
      </c>
      <c r="AV7" s="155">
        <f t="shared" si="5"/>
        <v>0</v>
      </c>
      <c r="AW7" s="155">
        <f t="shared" si="5"/>
        <v>0</v>
      </c>
      <c r="AX7" s="155">
        <f t="shared" si="5"/>
        <v>0</v>
      </c>
      <c r="AY7" s="155">
        <f t="shared" si="5"/>
        <v>0</v>
      </c>
      <c r="AZ7" s="155">
        <f t="shared" si="5"/>
        <v>0</v>
      </c>
    </row>
    <row r="8" spans="1:52">
      <c r="A8" s="146" t="s">
        <v>7</v>
      </c>
      <c r="B8" s="150">
        <v>0</v>
      </c>
      <c r="C8" s="150">
        <v>0</v>
      </c>
      <c r="D8" s="150">
        <v>0</v>
      </c>
      <c r="E8" s="150">
        <v>0</v>
      </c>
      <c r="F8" s="150">
        <v>0</v>
      </c>
      <c r="G8" s="150">
        <v>0</v>
      </c>
      <c r="H8" s="150">
        <v>0</v>
      </c>
      <c r="I8" s="150">
        <v>0</v>
      </c>
      <c r="J8" s="150">
        <v>0</v>
      </c>
      <c r="K8" s="150">
        <v>0</v>
      </c>
      <c r="L8" s="150">
        <v>0</v>
      </c>
      <c r="M8" s="150">
        <v>0</v>
      </c>
      <c r="N8" s="150">
        <v>0</v>
      </c>
      <c r="O8" s="150">
        <v>0</v>
      </c>
      <c r="P8" s="150">
        <v>0</v>
      </c>
      <c r="Q8" s="150">
        <v>0</v>
      </c>
      <c r="R8" s="150">
        <v>0</v>
      </c>
      <c r="S8" s="150">
        <v>0</v>
      </c>
      <c r="T8" s="150">
        <v>0</v>
      </c>
      <c r="U8" s="150">
        <v>0</v>
      </c>
      <c r="V8" s="150">
        <v>0</v>
      </c>
      <c r="W8" s="155">
        <f>_xlfn.FORECAST.LINEAR(W1,$B8:$V8,$B1:$V1)</f>
        <v>0</v>
      </c>
      <c r="X8" s="155">
        <f t="shared" ref="X8:AZ8" si="6">_xlfn.FORECAST.LINEAR(X1,$B8:$V8,$B1:$V1)</f>
        <v>0</v>
      </c>
      <c r="Y8" s="155">
        <f t="shared" si="6"/>
        <v>0</v>
      </c>
      <c r="Z8" s="155">
        <f t="shared" si="6"/>
        <v>0</v>
      </c>
      <c r="AA8" s="155">
        <f t="shared" si="6"/>
        <v>0</v>
      </c>
      <c r="AB8" s="155">
        <f t="shared" si="6"/>
        <v>0</v>
      </c>
      <c r="AC8" s="155">
        <f t="shared" si="6"/>
        <v>0</v>
      </c>
      <c r="AD8" s="155">
        <f t="shared" si="6"/>
        <v>0</v>
      </c>
      <c r="AE8" s="155">
        <f t="shared" si="6"/>
        <v>0</v>
      </c>
      <c r="AF8" s="155">
        <f t="shared" si="6"/>
        <v>0</v>
      </c>
      <c r="AG8" s="155">
        <f t="shared" si="6"/>
        <v>0</v>
      </c>
      <c r="AH8" s="155">
        <f t="shared" si="6"/>
        <v>0</v>
      </c>
      <c r="AI8" s="155">
        <f t="shared" si="6"/>
        <v>0</v>
      </c>
      <c r="AJ8" s="155">
        <f t="shared" si="6"/>
        <v>0</v>
      </c>
      <c r="AK8" s="155">
        <f t="shared" si="6"/>
        <v>0</v>
      </c>
      <c r="AL8" s="155">
        <f t="shared" si="6"/>
        <v>0</v>
      </c>
      <c r="AM8" s="155">
        <f t="shared" si="6"/>
        <v>0</v>
      </c>
      <c r="AN8" s="155">
        <f t="shared" si="6"/>
        <v>0</v>
      </c>
      <c r="AO8" s="155">
        <f t="shared" si="6"/>
        <v>0</v>
      </c>
      <c r="AP8" s="155">
        <f t="shared" si="6"/>
        <v>0</v>
      </c>
      <c r="AQ8" s="155">
        <f t="shared" si="6"/>
        <v>0</v>
      </c>
      <c r="AR8" s="155">
        <f t="shared" si="6"/>
        <v>0</v>
      </c>
      <c r="AS8" s="155">
        <f t="shared" si="6"/>
        <v>0</v>
      </c>
      <c r="AT8" s="155">
        <f t="shared" si="6"/>
        <v>0</v>
      </c>
      <c r="AU8" s="155">
        <f t="shared" si="6"/>
        <v>0</v>
      </c>
      <c r="AV8" s="155">
        <f t="shared" si="6"/>
        <v>0</v>
      </c>
      <c r="AW8" s="155">
        <f t="shared" si="6"/>
        <v>0</v>
      </c>
      <c r="AX8" s="155">
        <f t="shared" si="6"/>
        <v>0</v>
      </c>
      <c r="AY8" s="155">
        <f t="shared" si="6"/>
        <v>0</v>
      </c>
      <c r="AZ8" s="155">
        <f t="shared" si="6"/>
        <v>0</v>
      </c>
    </row>
    <row r="9" spans="1:52">
      <c r="A9" s="146" t="s">
        <v>8</v>
      </c>
      <c r="B9" s="150">
        <v>0</v>
      </c>
      <c r="C9" s="150">
        <v>0</v>
      </c>
      <c r="D9" s="150">
        <v>0</v>
      </c>
      <c r="E9" s="150">
        <v>0</v>
      </c>
      <c r="F9" s="150">
        <v>0</v>
      </c>
      <c r="G9" s="150">
        <v>0</v>
      </c>
      <c r="H9" s="150">
        <v>0</v>
      </c>
      <c r="I9" s="150">
        <v>0</v>
      </c>
      <c r="J9" s="150">
        <v>0</v>
      </c>
      <c r="K9" s="150">
        <v>0</v>
      </c>
      <c r="L9" s="150">
        <v>0</v>
      </c>
      <c r="M9" s="150">
        <v>0</v>
      </c>
      <c r="N9" s="150">
        <v>0</v>
      </c>
      <c r="O9" s="150">
        <v>0</v>
      </c>
      <c r="P9" s="150">
        <v>0</v>
      </c>
      <c r="Q9" s="150">
        <v>0</v>
      </c>
      <c r="R9" s="150">
        <v>0</v>
      </c>
      <c r="S9" s="150">
        <v>0</v>
      </c>
      <c r="T9" s="150">
        <v>0</v>
      </c>
      <c r="U9" s="150">
        <v>0</v>
      </c>
      <c r="V9" s="150">
        <v>0</v>
      </c>
      <c r="W9" s="155">
        <f>_xlfn.FORECAST.LINEAR(W1,$B8:$V8,$B1:$V1)</f>
        <v>0</v>
      </c>
      <c r="X9" s="155">
        <f t="shared" ref="X9:AZ9" si="7">_xlfn.FORECAST.LINEAR(X1,$B8:$V8,$B1:$V1)</f>
        <v>0</v>
      </c>
      <c r="Y9" s="155">
        <f t="shared" si="7"/>
        <v>0</v>
      </c>
      <c r="Z9" s="155">
        <f t="shared" si="7"/>
        <v>0</v>
      </c>
      <c r="AA9" s="155">
        <f t="shared" si="7"/>
        <v>0</v>
      </c>
      <c r="AB9" s="155">
        <f t="shared" si="7"/>
        <v>0</v>
      </c>
      <c r="AC9" s="155">
        <f t="shared" si="7"/>
        <v>0</v>
      </c>
      <c r="AD9" s="155">
        <f t="shared" si="7"/>
        <v>0</v>
      </c>
      <c r="AE9" s="155">
        <f t="shared" si="7"/>
        <v>0</v>
      </c>
      <c r="AF9" s="155">
        <f t="shared" si="7"/>
        <v>0</v>
      </c>
      <c r="AG9" s="155">
        <f t="shared" si="7"/>
        <v>0</v>
      </c>
      <c r="AH9" s="155">
        <f t="shared" si="7"/>
        <v>0</v>
      </c>
      <c r="AI9" s="155">
        <f t="shared" si="7"/>
        <v>0</v>
      </c>
      <c r="AJ9" s="155">
        <f t="shared" si="7"/>
        <v>0</v>
      </c>
      <c r="AK9" s="155">
        <f t="shared" si="7"/>
        <v>0</v>
      </c>
      <c r="AL9" s="155">
        <f t="shared" si="7"/>
        <v>0</v>
      </c>
      <c r="AM9" s="155">
        <f t="shared" si="7"/>
        <v>0</v>
      </c>
      <c r="AN9" s="155">
        <f t="shared" si="7"/>
        <v>0</v>
      </c>
      <c r="AO9" s="155">
        <f t="shared" si="7"/>
        <v>0</v>
      </c>
      <c r="AP9" s="155">
        <f t="shared" si="7"/>
        <v>0</v>
      </c>
      <c r="AQ9" s="155">
        <f t="shared" si="7"/>
        <v>0</v>
      </c>
      <c r="AR9" s="155">
        <f t="shared" si="7"/>
        <v>0</v>
      </c>
      <c r="AS9" s="155">
        <f t="shared" si="7"/>
        <v>0</v>
      </c>
      <c r="AT9" s="155">
        <f t="shared" si="7"/>
        <v>0</v>
      </c>
      <c r="AU9" s="155">
        <f t="shared" si="7"/>
        <v>0</v>
      </c>
      <c r="AV9" s="155">
        <f t="shared" si="7"/>
        <v>0</v>
      </c>
      <c r="AW9" s="155">
        <f t="shared" si="7"/>
        <v>0</v>
      </c>
      <c r="AX9" s="155">
        <f t="shared" si="7"/>
        <v>0</v>
      </c>
      <c r="AY9" s="155">
        <f t="shared" si="7"/>
        <v>0</v>
      </c>
      <c r="AZ9" s="155">
        <f t="shared" si="7"/>
        <v>0</v>
      </c>
    </row>
    <row r="10" spans="1:52">
      <c r="A10" s="146" t="s">
        <v>137</v>
      </c>
      <c r="B10" s="150">
        <v>0</v>
      </c>
      <c r="C10" s="150">
        <v>0</v>
      </c>
      <c r="D10" s="150">
        <v>0</v>
      </c>
      <c r="E10" s="150">
        <v>0</v>
      </c>
      <c r="F10" s="150">
        <v>3340</v>
      </c>
      <c r="G10" s="150">
        <v>2132</v>
      </c>
      <c r="H10" s="150">
        <v>2825</v>
      </c>
      <c r="I10" s="150">
        <v>3705</v>
      </c>
      <c r="J10" s="150">
        <v>1910</v>
      </c>
      <c r="K10" s="150">
        <v>3606</v>
      </c>
      <c r="L10" s="150">
        <v>3969</v>
      </c>
      <c r="M10" s="150">
        <v>3182</v>
      </c>
      <c r="N10" s="150">
        <v>3001</v>
      </c>
      <c r="O10" s="150">
        <v>3217</v>
      </c>
      <c r="P10" s="150">
        <v>4174</v>
      </c>
      <c r="Q10" s="150">
        <v>9397</v>
      </c>
      <c r="R10" s="150">
        <v>25024</v>
      </c>
      <c r="S10" s="150">
        <v>39689</v>
      </c>
      <c r="T10" s="150">
        <v>37656</v>
      </c>
      <c r="U10" s="150">
        <v>43475</v>
      </c>
      <c r="V10" s="150">
        <v>49919</v>
      </c>
      <c r="W10" s="155">
        <f>_xlfn.FORECAST.LINEAR(W1,$B10:$V10,$B1:$V1)</f>
        <v>34891.309523809701</v>
      </c>
      <c r="X10" s="155">
        <f t="shared" ref="X10:AZ10" si="8">_xlfn.FORECAST.LINEAR(X1,$B10:$V10,$B1:$V1)</f>
        <v>37023.329004328698</v>
      </c>
      <c r="Y10" s="155">
        <f t="shared" si="8"/>
        <v>39155.348484848626</v>
      </c>
      <c r="Z10" s="155">
        <f t="shared" si="8"/>
        <v>41287.367965368554</v>
      </c>
      <c r="AA10" s="155">
        <f t="shared" si="8"/>
        <v>43419.387445887551</v>
      </c>
      <c r="AB10" s="155">
        <f t="shared" si="8"/>
        <v>45551.406926407479</v>
      </c>
      <c r="AC10" s="155">
        <f t="shared" si="8"/>
        <v>47683.426406926475</v>
      </c>
      <c r="AD10" s="155">
        <f t="shared" si="8"/>
        <v>49815.445887446404</v>
      </c>
      <c r="AE10" s="155">
        <f t="shared" si="8"/>
        <v>51947.4653679654</v>
      </c>
      <c r="AF10" s="155">
        <f t="shared" si="8"/>
        <v>54079.484848485328</v>
      </c>
      <c r="AG10" s="155">
        <f t="shared" si="8"/>
        <v>56211.504329004325</v>
      </c>
      <c r="AH10" s="155">
        <f t="shared" si="8"/>
        <v>58343.523809524253</v>
      </c>
      <c r="AI10" s="155">
        <f t="shared" si="8"/>
        <v>60475.54329004325</v>
      </c>
      <c r="AJ10" s="155">
        <f t="shared" si="8"/>
        <v>62607.562770563178</v>
      </c>
      <c r="AK10" s="155">
        <f t="shared" si="8"/>
        <v>64739.582251082174</v>
      </c>
      <c r="AL10" s="155">
        <f t="shared" si="8"/>
        <v>66871.601731602103</v>
      </c>
      <c r="AM10" s="155">
        <f t="shared" si="8"/>
        <v>69003.621212121099</v>
      </c>
      <c r="AN10" s="155">
        <f t="shared" si="8"/>
        <v>71135.640692641027</v>
      </c>
      <c r="AO10" s="155">
        <f t="shared" si="8"/>
        <v>73267.660173160024</v>
      </c>
      <c r="AP10" s="155">
        <f t="shared" si="8"/>
        <v>75399.679653679952</v>
      </c>
      <c r="AQ10" s="155">
        <f t="shared" si="8"/>
        <v>77531.699134198949</v>
      </c>
      <c r="AR10" s="155">
        <f t="shared" si="8"/>
        <v>79663.718614718877</v>
      </c>
      <c r="AS10" s="155">
        <f t="shared" si="8"/>
        <v>81795.738095237873</v>
      </c>
      <c r="AT10" s="155">
        <f t="shared" si="8"/>
        <v>83927.757575757802</v>
      </c>
      <c r="AU10" s="155">
        <f t="shared" si="8"/>
        <v>86059.777056276798</v>
      </c>
      <c r="AV10" s="155">
        <f t="shared" si="8"/>
        <v>88191.796536796726</v>
      </c>
      <c r="AW10" s="155">
        <f t="shared" si="8"/>
        <v>90323.816017315723</v>
      </c>
      <c r="AX10" s="155">
        <f t="shared" si="8"/>
        <v>92455.835497835651</v>
      </c>
      <c r="AY10" s="155">
        <f t="shared" si="8"/>
        <v>94587.854978355579</v>
      </c>
      <c r="AZ10" s="155">
        <f t="shared" si="8"/>
        <v>96719.874458874576</v>
      </c>
    </row>
    <row r="11" spans="1:52">
      <c r="A11" s="146" t="s">
        <v>138</v>
      </c>
      <c r="B11" s="150">
        <v>104048</v>
      </c>
      <c r="C11" s="150">
        <v>105038</v>
      </c>
      <c r="D11" s="150">
        <v>102416</v>
      </c>
      <c r="E11" s="150">
        <v>102352</v>
      </c>
      <c r="F11" s="150">
        <v>108847</v>
      </c>
      <c r="G11" s="150">
        <v>103192</v>
      </c>
      <c r="H11" s="150">
        <v>94286</v>
      </c>
      <c r="I11" s="150">
        <v>84387</v>
      </c>
      <c r="J11" s="150">
        <v>94848</v>
      </c>
      <c r="K11" s="150">
        <v>111911</v>
      </c>
      <c r="L11" s="150">
        <v>108728</v>
      </c>
      <c r="M11" s="150">
        <v>117743</v>
      </c>
      <c r="N11" s="150">
        <v>123238</v>
      </c>
      <c r="O11" s="150">
        <v>123834</v>
      </c>
      <c r="P11" s="150">
        <v>130609</v>
      </c>
      <c r="Q11" s="150">
        <v>130278</v>
      </c>
      <c r="R11" s="150">
        <v>124787</v>
      </c>
      <c r="S11" s="150">
        <v>134796</v>
      </c>
      <c r="T11" s="150">
        <v>140497</v>
      </c>
      <c r="U11" s="150">
        <v>135565</v>
      </c>
      <c r="V11" s="150">
        <v>122017</v>
      </c>
      <c r="W11" s="155">
        <f>_xlfn.FORECAST.LINEAR(W1,$B11:$V11,$B1:$V1)</f>
        <v>136498.48571428563</v>
      </c>
      <c r="X11" s="155">
        <f t="shared" ref="X11:AZ11" si="9">_xlfn.FORECAST.LINEAR(X1,$B11:$V11,$B1:$V1)</f>
        <v>138503.03636363614</v>
      </c>
      <c r="Y11" s="155">
        <f t="shared" si="9"/>
        <v>140507.58701298665</v>
      </c>
      <c r="Z11" s="155">
        <f t="shared" si="9"/>
        <v>142512.13766233763</v>
      </c>
      <c r="AA11" s="155">
        <f t="shared" si="9"/>
        <v>144516.68831168814</v>
      </c>
      <c r="AB11" s="155">
        <f t="shared" si="9"/>
        <v>146521.23896103865</v>
      </c>
      <c r="AC11" s="155">
        <f t="shared" si="9"/>
        <v>148525.78961038962</v>
      </c>
      <c r="AD11" s="155">
        <f t="shared" si="9"/>
        <v>150530.34025974013</v>
      </c>
      <c r="AE11" s="155">
        <f t="shared" si="9"/>
        <v>152534.89090909064</v>
      </c>
      <c r="AF11" s="155">
        <f t="shared" si="9"/>
        <v>154539.44155844161</v>
      </c>
      <c r="AG11" s="155">
        <f t="shared" si="9"/>
        <v>156543.99220779212</v>
      </c>
      <c r="AH11" s="155">
        <f t="shared" si="9"/>
        <v>158548.54285714263</v>
      </c>
      <c r="AI11" s="155">
        <f t="shared" si="9"/>
        <v>160553.09350649314</v>
      </c>
      <c r="AJ11" s="155">
        <f t="shared" si="9"/>
        <v>162557.64415584411</v>
      </c>
      <c r="AK11" s="155">
        <f t="shared" si="9"/>
        <v>164562.19480519462</v>
      </c>
      <c r="AL11" s="155">
        <f t="shared" si="9"/>
        <v>166566.74545454513</v>
      </c>
      <c r="AM11" s="155">
        <f t="shared" si="9"/>
        <v>168571.29610389611</v>
      </c>
      <c r="AN11" s="155">
        <f t="shared" si="9"/>
        <v>170575.84675324662</v>
      </c>
      <c r="AO11" s="155">
        <f t="shared" si="9"/>
        <v>172580.39740259713</v>
      </c>
      <c r="AP11" s="155">
        <f t="shared" si="9"/>
        <v>174584.9480519481</v>
      </c>
      <c r="AQ11" s="155">
        <f t="shared" si="9"/>
        <v>176589.49870129861</v>
      </c>
      <c r="AR11" s="155">
        <f t="shared" si="9"/>
        <v>178594.04935064912</v>
      </c>
      <c r="AS11" s="155">
        <f t="shared" si="9"/>
        <v>180598.59999999963</v>
      </c>
      <c r="AT11" s="155">
        <f t="shared" si="9"/>
        <v>182603.1506493506</v>
      </c>
      <c r="AU11" s="155">
        <f t="shared" si="9"/>
        <v>184607.70129870111</v>
      </c>
      <c r="AV11" s="155">
        <f t="shared" si="9"/>
        <v>186612.25194805162</v>
      </c>
      <c r="AW11" s="155">
        <f t="shared" si="9"/>
        <v>188616.80259740259</v>
      </c>
      <c r="AX11" s="155">
        <f t="shared" si="9"/>
        <v>190621.3532467531</v>
      </c>
      <c r="AY11" s="155">
        <f t="shared" si="9"/>
        <v>192625.90389610361</v>
      </c>
      <c r="AZ11" s="155">
        <f t="shared" si="9"/>
        <v>194630.45454545459</v>
      </c>
    </row>
    <row r="12" spans="1:52">
      <c r="A12" s="146" t="s">
        <v>11</v>
      </c>
      <c r="B12" s="150">
        <v>0</v>
      </c>
      <c r="C12" s="150">
        <v>0</v>
      </c>
      <c r="D12" s="150">
        <v>0</v>
      </c>
      <c r="E12" s="150">
        <v>0</v>
      </c>
      <c r="F12" s="150">
        <v>0</v>
      </c>
      <c r="G12" s="150">
        <v>0</v>
      </c>
      <c r="H12" s="150">
        <v>0</v>
      </c>
      <c r="I12" s="150">
        <v>0</v>
      </c>
      <c r="J12" s="150">
        <v>0</v>
      </c>
      <c r="K12" s="150">
        <v>0</v>
      </c>
      <c r="L12" s="150">
        <v>0</v>
      </c>
      <c r="M12" s="150">
        <v>0</v>
      </c>
      <c r="N12" s="150">
        <v>0</v>
      </c>
      <c r="O12" s="150">
        <v>0</v>
      </c>
      <c r="P12" s="150">
        <v>0</v>
      </c>
      <c r="Q12" s="150">
        <v>0</v>
      </c>
      <c r="R12" s="150">
        <v>0</v>
      </c>
      <c r="S12" s="150">
        <v>0</v>
      </c>
      <c r="T12" s="150">
        <v>0</v>
      </c>
      <c r="U12" s="150">
        <v>0</v>
      </c>
      <c r="V12" s="150">
        <v>0</v>
      </c>
      <c r="W12" s="155">
        <f>_xlfn.FORECAST.LINEAR(W1,$B12:$V12,$B1:$V1)</f>
        <v>0</v>
      </c>
      <c r="X12" s="155">
        <f t="shared" ref="X12:AZ12" si="10">_xlfn.FORECAST.LINEAR(X1,$B12:$V12,$B1:$V1)</f>
        <v>0</v>
      </c>
      <c r="Y12" s="155">
        <f t="shared" si="10"/>
        <v>0</v>
      </c>
      <c r="Z12" s="155">
        <f t="shared" si="10"/>
        <v>0</v>
      </c>
      <c r="AA12" s="155">
        <f t="shared" si="10"/>
        <v>0</v>
      </c>
      <c r="AB12" s="155">
        <f t="shared" si="10"/>
        <v>0</v>
      </c>
      <c r="AC12" s="155">
        <f t="shared" si="10"/>
        <v>0</v>
      </c>
      <c r="AD12" s="155">
        <f t="shared" si="10"/>
        <v>0</v>
      </c>
      <c r="AE12" s="155">
        <f t="shared" si="10"/>
        <v>0</v>
      </c>
      <c r="AF12" s="155">
        <f t="shared" si="10"/>
        <v>0</v>
      </c>
      <c r="AG12" s="155">
        <f t="shared" si="10"/>
        <v>0</v>
      </c>
      <c r="AH12" s="155">
        <f t="shared" si="10"/>
        <v>0</v>
      </c>
      <c r="AI12" s="155">
        <f t="shared" si="10"/>
        <v>0</v>
      </c>
      <c r="AJ12" s="155">
        <f t="shared" si="10"/>
        <v>0</v>
      </c>
      <c r="AK12" s="155">
        <f t="shared" si="10"/>
        <v>0</v>
      </c>
      <c r="AL12" s="155">
        <f t="shared" si="10"/>
        <v>0</v>
      </c>
      <c r="AM12" s="155">
        <f t="shared" si="10"/>
        <v>0</v>
      </c>
      <c r="AN12" s="155">
        <f t="shared" si="10"/>
        <v>0</v>
      </c>
      <c r="AO12" s="155">
        <f t="shared" si="10"/>
        <v>0</v>
      </c>
      <c r="AP12" s="155">
        <f t="shared" si="10"/>
        <v>0</v>
      </c>
      <c r="AQ12" s="155">
        <f t="shared" si="10"/>
        <v>0</v>
      </c>
      <c r="AR12" s="155">
        <f t="shared" si="10"/>
        <v>0</v>
      </c>
      <c r="AS12" s="155">
        <f t="shared" si="10"/>
        <v>0</v>
      </c>
      <c r="AT12" s="155">
        <f t="shared" si="10"/>
        <v>0</v>
      </c>
      <c r="AU12" s="155">
        <f t="shared" si="10"/>
        <v>0</v>
      </c>
      <c r="AV12" s="155">
        <f t="shared" si="10"/>
        <v>0</v>
      </c>
      <c r="AW12" s="155">
        <f t="shared" si="10"/>
        <v>0</v>
      </c>
      <c r="AX12" s="155">
        <f t="shared" si="10"/>
        <v>0</v>
      </c>
      <c r="AY12" s="155">
        <f t="shared" si="10"/>
        <v>0</v>
      </c>
      <c r="AZ12" s="155">
        <f t="shared" si="10"/>
        <v>0</v>
      </c>
    </row>
    <row r="13" spans="1:52">
      <c r="A13" s="146" t="s">
        <v>171</v>
      </c>
      <c r="B13" s="157"/>
      <c r="C13" s="157"/>
      <c r="D13" s="157"/>
      <c r="E13" s="157"/>
      <c r="F13" s="157"/>
      <c r="G13" s="157"/>
      <c r="H13" s="157"/>
      <c r="I13" s="157"/>
      <c r="J13" s="157"/>
      <c r="K13" s="157"/>
      <c r="L13" s="152">
        <v>243</v>
      </c>
      <c r="M13" s="152">
        <v>1812</v>
      </c>
      <c r="N13" s="152">
        <v>2221</v>
      </c>
      <c r="O13" s="152">
        <v>2805</v>
      </c>
      <c r="P13" s="152">
        <v>3961</v>
      </c>
      <c r="Q13" s="152">
        <v>1620</v>
      </c>
      <c r="R13" s="152">
        <v>3656</v>
      </c>
      <c r="S13" s="152">
        <v>3416</v>
      </c>
      <c r="T13" s="152">
        <v>6168</v>
      </c>
      <c r="U13" s="152">
        <v>8399</v>
      </c>
      <c r="V13" s="152">
        <v>8594</v>
      </c>
      <c r="W13" s="155">
        <f>_xlfn.FORECAST.LINEAR(W1,$L13:$V13,$L1:$V1)</f>
        <v>8310.1454545455053</v>
      </c>
      <c r="X13" s="155">
        <f t="shared" ref="X13:AZ13" si="11">_xlfn.FORECAST.LINEAR(X1,$L13:$V13,$L1:$V1)</f>
        <v>9045.2454545453656</v>
      </c>
      <c r="Y13" s="155">
        <f t="shared" si="11"/>
        <v>9780.3454545454588</v>
      </c>
      <c r="Z13" s="155">
        <f t="shared" si="11"/>
        <v>10515.445454545552</v>
      </c>
      <c r="AA13" s="155">
        <f t="shared" si="11"/>
        <v>11250.545454545412</v>
      </c>
      <c r="AB13" s="155">
        <f t="shared" si="11"/>
        <v>11985.645454545505</v>
      </c>
      <c r="AC13" s="155">
        <f t="shared" si="11"/>
        <v>12720.745454545366</v>
      </c>
      <c r="AD13" s="155">
        <f t="shared" si="11"/>
        <v>13455.845454545459</v>
      </c>
      <c r="AE13" s="155">
        <f t="shared" si="11"/>
        <v>14190.945454545552</v>
      </c>
      <c r="AF13" s="155">
        <f t="shared" si="11"/>
        <v>14926.045454545412</v>
      </c>
      <c r="AG13" s="155">
        <f t="shared" si="11"/>
        <v>15661.145454545505</v>
      </c>
      <c r="AH13" s="155">
        <f t="shared" si="11"/>
        <v>16396.245454545366</v>
      </c>
      <c r="AI13" s="155">
        <f t="shared" si="11"/>
        <v>17131.345454545459</v>
      </c>
      <c r="AJ13" s="155">
        <f t="shared" si="11"/>
        <v>17866.445454545552</v>
      </c>
      <c r="AK13" s="155">
        <f t="shared" si="11"/>
        <v>18601.545454545412</v>
      </c>
      <c r="AL13" s="155">
        <f t="shared" si="11"/>
        <v>19336.645454545505</v>
      </c>
      <c r="AM13" s="155">
        <f t="shared" si="11"/>
        <v>20071.745454545366</v>
      </c>
      <c r="AN13" s="155">
        <f t="shared" si="11"/>
        <v>20806.845454545459</v>
      </c>
      <c r="AO13" s="155">
        <f t="shared" si="11"/>
        <v>21541.945454545552</v>
      </c>
      <c r="AP13" s="155">
        <f t="shared" si="11"/>
        <v>22277.045454545412</v>
      </c>
      <c r="AQ13" s="155">
        <f t="shared" si="11"/>
        <v>23012.145454545505</v>
      </c>
      <c r="AR13" s="155">
        <f t="shared" si="11"/>
        <v>23747.245454545366</v>
      </c>
      <c r="AS13" s="155">
        <f t="shared" si="11"/>
        <v>24482.345454545459</v>
      </c>
      <c r="AT13" s="155">
        <f t="shared" si="11"/>
        <v>25217.445454545552</v>
      </c>
      <c r="AU13" s="155">
        <f t="shared" si="11"/>
        <v>25952.545454545412</v>
      </c>
      <c r="AV13" s="155">
        <f t="shared" si="11"/>
        <v>26687.645454545505</v>
      </c>
      <c r="AW13" s="155">
        <f t="shared" si="11"/>
        <v>27422.745454545366</v>
      </c>
      <c r="AX13" s="155">
        <f t="shared" si="11"/>
        <v>28157.845454545459</v>
      </c>
      <c r="AY13" s="155">
        <f t="shared" si="11"/>
        <v>28892.945454545552</v>
      </c>
      <c r="AZ13" s="155">
        <f t="shared" si="11"/>
        <v>29628.045454545412</v>
      </c>
    </row>
    <row r="14" spans="1:52">
      <c r="A14" s="146" t="s">
        <v>114</v>
      </c>
      <c r="B14" s="150">
        <v>66341</v>
      </c>
      <c r="C14" s="150">
        <v>66663.820000000007</v>
      </c>
      <c r="D14" s="150">
        <v>65652.81</v>
      </c>
      <c r="E14" s="150">
        <v>69286.080000000002</v>
      </c>
      <c r="F14" s="150">
        <v>68067.25</v>
      </c>
      <c r="G14" s="150">
        <v>64440.81</v>
      </c>
      <c r="H14" s="150">
        <v>66353</v>
      </c>
      <c r="I14" s="150">
        <v>60153.58</v>
      </c>
      <c r="J14" s="150">
        <v>59283.95</v>
      </c>
      <c r="K14" s="150">
        <v>46148.21</v>
      </c>
      <c r="L14" s="150">
        <v>34702</v>
      </c>
      <c r="M14" s="150">
        <v>31439</v>
      </c>
      <c r="N14" s="150">
        <v>29858</v>
      </c>
      <c r="O14" s="150">
        <v>28237</v>
      </c>
      <c r="P14" s="150">
        <v>27270</v>
      </c>
      <c r="Q14" s="150">
        <v>25217</v>
      </c>
      <c r="R14" s="150">
        <v>29253</v>
      </c>
      <c r="S14" s="150">
        <v>28958</v>
      </c>
      <c r="T14" s="150">
        <v>32213</v>
      </c>
      <c r="U14" s="150">
        <v>36677</v>
      </c>
      <c r="V14" s="150">
        <v>24145</v>
      </c>
      <c r="W14" s="155">
        <f>_xlfn.FORECAST.LINEAR(W1,$B14:$V14,$B1:$V1)</f>
        <v>17212.779238095507</v>
      </c>
      <c r="X14" s="155">
        <f t="shared" ref="X14:AC14" si="12">_xlfn.FORECAST.LINEAR(X1,$B14:$V14,$B1:$V1)</f>
        <v>14620.17687445879</v>
      </c>
      <c r="Y14" s="155">
        <f t="shared" si="12"/>
        <v>12027.574510823004</v>
      </c>
      <c r="Z14" s="155">
        <f t="shared" si="12"/>
        <v>9434.9721471862867</v>
      </c>
      <c r="AA14" s="155">
        <f t="shared" si="12"/>
        <v>6842.3697835495695</v>
      </c>
      <c r="AB14" s="155">
        <f t="shared" si="12"/>
        <v>4249.7674199137837</v>
      </c>
      <c r="AC14" s="155">
        <f t="shared" si="12"/>
        <v>1657.1650562770665</v>
      </c>
      <c r="AD14" s="155">
        <v>1657.1650562770665</v>
      </c>
      <c r="AE14" s="155">
        <v>1657.1650562770665</v>
      </c>
      <c r="AF14" s="155">
        <v>1657.1650562770665</v>
      </c>
      <c r="AG14" s="155">
        <v>1657.1650562770665</v>
      </c>
      <c r="AH14" s="155">
        <v>1657.1650562770665</v>
      </c>
      <c r="AI14" s="155">
        <v>1657.1650562770665</v>
      </c>
      <c r="AJ14" s="155">
        <v>1657.1650562770665</v>
      </c>
      <c r="AK14" s="155">
        <v>1657.1650562770665</v>
      </c>
      <c r="AL14" s="155">
        <v>1657.1650562770665</v>
      </c>
      <c r="AM14" s="155">
        <v>1657.1650562770665</v>
      </c>
      <c r="AN14" s="155">
        <v>1657.1650562770665</v>
      </c>
      <c r="AO14" s="155">
        <v>1657.1650562770665</v>
      </c>
      <c r="AP14" s="155">
        <v>1657.1650562770665</v>
      </c>
      <c r="AQ14" s="155">
        <v>1657.1650562770665</v>
      </c>
      <c r="AR14" s="155">
        <v>1657.1650562770665</v>
      </c>
      <c r="AS14" s="155">
        <v>1657.1650562770665</v>
      </c>
      <c r="AT14" s="155">
        <v>1657.1650562770665</v>
      </c>
      <c r="AU14" s="155">
        <v>1657.1650562770665</v>
      </c>
      <c r="AV14" s="155">
        <v>1657.1650562770665</v>
      </c>
      <c r="AW14" s="155">
        <v>1657.1650562770665</v>
      </c>
      <c r="AX14" s="155">
        <v>1657.1650562770665</v>
      </c>
      <c r="AY14" s="155">
        <v>1657.1650562770665</v>
      </c>
      <c r="AZ14" s="155">
        <v>1657.1650562770665</v>
      </c>
    </row>
    <row r="15" spans="1:52">
      <c r="A15" s="146" t="s">
        <v>14</v>
      </c>
      <c r="B15" s="150">
        <v>0</v>
      </c>
      <c r="C15" s="150">
        <v>0</v>
      </c>
      <c r="D15" s="150">
        <v>0</v>
      </c>
      <c r="E15" s="150">
        <v>0</v>
      </c>
      <c r="F15" s="150">
        <v>0</v>
      </c>
      <c r="G15" s="150">
        <v>0</v>
      </c>
      <c r="H15" s="150">
        <v>0</v>
      </c>
      <c r="I15" s="150">
        <v>0</v>
      </c>
      <c r="J15" s="150">
        <v>0</v>
      </c>
      <c r="K15" s="150">
        <v>0</v>
      </c>
      <c r="L15" s="150">
        <v>0</v>
      </c>
      <c r="M15" s="150">
        <v>0</v>
      </c>
      <c r="N15" s="150">
        <v>0</v>
      </c>
      <c r="O15" s="150">
        <v>0</v>
      </c>
      <c r="P15" s="150">
        <v>0</v>
      </c>
      <c r="Q15" s="150">
        <v>0</v>
      </c>
      <c r="R15" s="150">
        <v>0</v>
      </c>
      <c r="S15" s="150">
        <v>0</v>
      </c>
      <c r="T15" s="150">
        <v>0</v>
      </c>
      <c r="U15" s="150">
        <v>0</v>
      </c>
      <c r="V15" s="150">
        <v>0</v>
      </c>
      <c r="W15" s="155">
        <f>_xlfn.FORECAST.LINEAR(W1,$B15:$V15,$B1:$V1)</f>
        <v>0</v>
      </c>
      <c r="X15" s="155">
        <f t="shared" ref="X15:AZ15" si="13">_xlfn.FORECAST.LINEAR(X1,$B15:$V15,$B1:$V1)</f>
        <v>0</v>
      </c>
      <c r="Y15" s="155">
        <f t="shared" si="13"/>
        <v>0</v>
      </c>
      <c r="Z15" s="155">
        <f t="shared" si="13"/>
        <v>0</v>
      </c>
      <c r="AA15" s="155">
        <f t="shared" si="13"/>
        <v>0</v>
      </c>
      <c r="AB15" s="155">
        <f t="shared" si="13"/>
        <v>0</v>
      </c>
      <c r="AC15" s="155">
        <f t="shared" si="13"/>
        <v>0</v>
      </c>
      <c r="AD15" s="155">
        <f t="shared" si="13"/>
        <v>0</v>
      </c>
      <c r="AE15" s="155">
        <f t="shared" si="13"/>
        <v>0</v>
      </c>
      <c r="AF15" s="155">
        <f t="shared" si="13"/>
        <v>0</v>
      </c>
      <c r="AG15" s="155">
        <f t="shared" si="13"/>
        <v>0</v>
      </c>
      <c r="AH15" s="155">
        <f t="shared" si="13"/>
        <v>0</v>
      </c>
      <c r="AI15" s="155">
        <f t="shared" si="13"/>
        <v>0</v>
      </c>
      <c r="AJ15" s="155">
        <f t="shared" si="13"/>
        <v>0</v>
      </c>
      <c r="AK15" s="155">
        <f t="shared" si="13"/>
        <v>0</v>
      </c>
      <c r="AL15" s="155">
        <f t="shared" si="13"/>
        <v>0</v>
      </c>
      <c r="AM15" s="155">
        <f t="shared" si="13"/>
        <v>0</v>
      </c>
      <c r="AN15" s="155">
        <f t="shared" si="13"/>
        <v>0</v>
      </c>
      <c r="AO15" s="155">
        <f t="shared" si="13"/>
        <v>0</v>
      </c>
      <c r="AP15" s="155">
        <f t="shared" si="13"/>
        <v>0</v>
      </c>
      <c r="AQ15" s="155">
        <f t="shared" si="13"/>
        <v>0</v>
      </c>
      <c r="AR15" s="155">
        <f t="shared" si="13"/>
        <v>0</v>
      </c>
      <c r="AS15" s="155">
        <f t="shared" si="13"/>
        <v>0</v>
      </c>
      <c r="AT15" s="155">
        <f t="shared" si="13"/>
        <v>0</v>
      </c>
      <c r="AU15" s="155">
        <f t="shared" si="13"/>
        <v>0</v>
      </c>
      <c r="AV15" s="155">
        <f t="shared" si="13"/>
        <v>0</v>
      </c>
      <c r="AW15" s="155">
        <f t="shared" si="13"/>
        <v>0</v>
      </c>
      <c r="AX15" s="155">
        <f t="shared" si="13"/>
        <v>0</v>
      </c>
      <c r="AY15" s="155">
        <f t="shared" si="13"/>
        <v>0</v>
      </c>
      <c r="AZ15" s="155">
        <f t="shared" si="13"/>
        <v>0</v>
      </c>
    </row>
    <row r="16" spans="1:52">
      <c r="A16" s="146" t="s">
        <v>15</v>
      </c>
      <c r="B16" s="150">
        <v>0</v>
      </c>
      <c r="C16" s="150">
        <v>0</v>
      </c>
      <c r="D16" s="150">
        <v>0</v>
      </c>
      <c r="E16" s="150">
        <v>0</v>
      </c>
      <c r="F16" s="150">
        <v>0</v>
      </c>
      <c r="G16" s="150">
        <v>0</v>
      </c>
      <c r="H16" s="150">
        <v>0</v>
      </c>
      <c r="I16" s="150">
        <v>0</v>
      </c>
      <c r="J16" s="150">
        <v>0</v>
      </c>
      <c r="K16" s="150">
        <v>0</v>
      </c>
      <c r="L16" s="150">
        <v>0</v>
      </c>
      <c r="M16" s="150">
        <v>0</v>
      </c>
      <c r="N16" s="150">
        <v>0</v>
      </c>
      <c r="O16" s="150">
        <v>0</v>
      </c>
      <c r="P16" s="150">
        <v>0</v>
      </c>
      <c r="Q16" s="150">
        <v>0</v>
      </c>
      <c r="R16" s="150">
        <v>0</v>
      </c>
      <c r="S16" s="150">
        <v>0</v>
      </c>
      <c r="T16" s="150">
        <v>0</v>
      </c>
      <c r="U16" s="150">
        <v>0</v>
      </c>
      <c r="V16" s="150">
        <v>0</v>
      </c>
      <c r="W16" s="155">
        <f>_xlfn.FORECAST.LINEAR(W1,$B16:$V16,$B1:$V1)</f>
        <v>0</v>
      </c>
      <c r="X16" s="155">
        <f t="shared" ref="X16:AZ16" si="14">_xlfn.FORECAST.LINEAR(X1,$B16:$V16,$B1:$V1)</f>
        <v>0</v>
      </c>
      <c r="Y16" s="155">
        <f t="shared" si="14"/>
        <v>0</v>
      </c>
      <c r="Z16" s="155">
        <f t="shared" si="14"/>
        <v>0</v>
      </c>
      <c r="AA16" s="155">
        <f t="shared" si="14"/>
        <v>0</v>
      </c>
      <c r="AB16" s="155">
        <f t="shared" si="14"/>
        <v>0</v>
      </c>
      <c r="AC16" s="155">
        <f t="shared" si="14"/>
        <v>0</v>
      </c>
      <c r="AD16" s="155">
        <f t="shared" si="14"/>
        <v>0</v>
      </c>
      <c r="AE16" s="155">
        <f t="shared" si="14"/>
        <v>0</v>
      </c>
      <c r="AF16" s="155">
        <f t="shared" si="14"/>
        <v>0</v>
      </c>
      <c r="AG16" s="155">
        <f t="shared" si="14"/>
        <v>0</v>
      </c>
      <c r="AH16" s="155">
        <f t="shared" si="14"/>
        <v>0</v>
      </c>
      <c r="AI16" s="155">
        <f t="shared" si="14"/>
        <v>0</v>
      </c>
      <c r="AJ16" s="155">
        <f t="shared" si="14"/>
        <v>0</v>
      </c>
      <c r="AK16" s="155">
        <f t="shared" si="14"/>
        <v>0</v>
      </c>
      <c r="AL16" s="155">
        <f t="shared" si="14"/>
        <v>0</v>
      </c>
      <c r="AM16" s="155">
        <f t="shared" si="14"/>
        <v>0</v>
      </c>
      <c r="AN16" s="155">
        <f t="shared" si="14"/>
        <v>0</v>
      </c>
      <c r="AO16" s="155">
        <f t="shared" si="14"/>
        <v>0</v>
      </c>
      <c r="AP16" s="155">
        <f t="shared" si="14"/>
        <v>0</v>
      </c>
      <c r="AQ16" s="155">
        <f t="shared" si="14"/>
        <v>0</v>
      </c>
      <c r="AR16" s="155">
        <f t="shared" si="14"/>
        <v>0</v>
      </c>
      <c r="AS16" s="155">
        <f t="shared" si="14"/>
        <v>0</v>
      </c>
      <c r="AT16" s="155">
        <f t="shared" si="14"/>
        <v>0</v>
      </c>
      <c r="AU16" s="155">
        <f t="shared" si="14"/>
        <v>0</v>
      </c>
      <c r="AV16" s="155">
        <f t="shared" si="14"/>
        <v>0</v>
      </c>
      <c r="AW16" s="155">
        <f t="shared" si="14"/>
        <v>0</v>
      </c>
      <c r="AX16" s="155">
        <f t="shared" si="14"/>
        <v>0</v>
      </c>
      <c r="AY16" s="155">
        <f t="shared" si="14"/>
        <v>0</v>
      </c>
      <c r="AZ16" s="155">
        <f t="shared" si="14"/>
        <v>0</v>
      </c>
    </row>
    <row r="17" spans="1:52">
      <c r="A17" s="146" t="s">
        <v>16</v>
      </c>
      <c r="B17" s="150">
        <v>0</v>
      </c>
      <c r="C17" s="150">
        <v>0</v>
      </c>
      <c r="D17" s="150">
        <v>0</v>
      </c>
      <c r="E17" s="150">
        <v>0</v>
      </c>
      <c r="F17" s="150">
        <v>0</v>
      </c>
      <c r="G17" s="150">
        <v>0</v>
      </c>
      <c r="H17" s="150">
        <v>0</v>
      </c>
      <c r="I17" s="150">
        <v>0</v>
      </c>
      <c r="J17" s="150">
        <v>0</v>
      </c>
      <c r="K17" s="150">
        <v>0</v>
      </c>
      <c r="L17" s="150">
        <v>0</v>
      </c>
      <c r="M17" s="150">
        <v>0</v>
      </c>
      <c r="N17" s="150">
        <v>0</v>
      </c>
      <c r="O17" s="150">
        <v>0</v>
      </c>
      <c r="P17" s="150">
        <v>0</v>
      </c>
      <c r="Q17" s="150">
        <v>0</v>
      </c>
      <c r="R17" s="150">
        <v>0</v>
      </c>
      <c r="S17" s="150">
        <v>0</v>
      </c>
      <c r="T17" s="150">
        <v>0</v>
      </c>
      <c r="U17" s="150">
        <v>0</v>
      </c>
      <c r="V17" s="150">
        <v>0</v>
      </c>
      <c r="W17" s="155">
        <f>_xlfn.FORECAST.LINEAR(W1,$B17:$V17,$B1:$V1)</f>
        <v>0</v>
      </c>
      <c r="X17" s="155">
        <f t="shared" ref="X17:AZ17" si="15">_xlfn.FORECAST.LINEAR(X1,$B17:$V17,$B1:$V1)</f>
        <v>0</v>
      </c>
      <c r="Y17" s="155">
        <f t="shared" si="15"/>
        <v>0</v>
      </c>
      <c r="Z17" s="155">
        <f t="shared" si="15"/>
        <v>0</v>
      </c>
      <c r="AA17" s="155">
        <f t="shared" si="15"/>
        <v>0</v>
      </c>
      <c r="AB17" s="155">
        <f t="shared" si="15"/>
        <v>0</v>
      </c>
      <c r="AC17" s="155">
        <f t="shared" si="15"/>
        <v>0</v>
      </c>
      <c r="AD17" s="155">
        <f t="shared" si="15"/>
        <v>0</v>
      </c>
      <c r="AE17" s="155">
        <f t="shared" si="15"/>
        <v>0</v>
      </c>
      <c r="AF17" s="155">
        <f t="shared" si="15"/>
        <v>0</v>
      </c>
      <c r="AG17" s="155">
        <f t="shared" si="15"/>
        <v>0</v>
      </c>
      <c r="AH17" s="155">
        <f t="shared" si="15"/>
        <v>0</v>
      </c>
      <c r="AI17" s="155">
        <f t="shared" si="15"/>
        <v>0</v>
      </c>
      <c r="AJ17" s="155">
        <f t="shared" si="15"/>
        <v>0</v>
      </c>
      <c r="AK17" s="155">
        <f t="shared" si="15"/>
        <v>0</v>
      </c>
      <c r="AL17" s="155">
        <f t="shared" si="15"/>
        <v>0</v>
      </c>
      <c r="AM17" s="155">
        <f t="shared" si="15"/>
        <v>0</v>
      </c>
      <c r="AN17" s="155">
        <f t="shared" si="15"/>
        <v>0</v>
      </c>
      <c r="AO17" s="155">
        <f t="shared" si="15"/>
        <v>0</v>
      </c>
      <c r="AP17" s="155">
        <f t="shared" si="15"/>
        <v>0</v>
      </c>
      <c r="AQ17" s="155">
        <f t="shared" si="15"/>
        <v>0</v>
      </c>
      <c r="AR17" s="155">
        <f t="shared" si="15"/>
        <v>0</v>
      </c>
      <c r="AS17" s="155">
        <f t="shared" si="15"/>
        <v>0</v>
      </c>
      <c r="AT17" s="155">
        <f t="shared" si="15"/>
        <v>0</v>
      </c>
      <c r="AU17" s="155">
        <f t="shared" si="15"/>
        <v>0</v>
      </c>
      <c r="AV17" s="155">
        <f t="shared" si="15"/>
        <v>0</v>
      </c>
      <c r="AW17" s="155">
        <f t="shared" si="15"/>
        <v>0</v>
      </c>
      <c r="AX17" s="155">
        <f t="shared" si="15"/>
        <v>0</v>
      </c>
      <c r="AY17" s="155">
        <f t="shared" si="15"/>
        <v>0</v>
      </c>
      <c r="AZ17" s="155">
        <f t="shared" si="15"/>
        <v>0</v>
      </c>
    </row>
    <row r="18" spans="1:52">
      <c r="A18" s="146" t="s">
        <v>51</v>
      </c>
      <c r="B18" s="150">
        <v>517489</v>
      </c>
      <c r="C18" s="150">
        <v>489306</v>
      </c>
      <c r="D18" s="150">
        <v>456026</v>
      </c>
      <c r="E18" s="150">
        <v>419255</v>
      </c>
      <c r="F18" s="150">
        <v>400554</v>
      </c>
      <c r="G18" s="150">
        <v>386483</v>
      </c>
      <c r="H18" s="150">
        <v>367049</v>
      </c>
      <c r="I18" s="150">
        <v>348348</v>
      </c>
      <c r="J18" s="150">
        <v>357501</v>
      </c>
      <c r="K18" s="150">
        <v>346313</v>
      </c>
      <c r="L18" s="150">
        <v>344888</v>
      </c>
      <c r="M18" s="150">
        <v>329265</v>
      </c>
      <c r="N18" s="152">
        <v>314666</v>
      </c>
      <c r="O18" s="152">
        <v>300830</v>
      </c>
      <c r="P18" s="152">
        <v>287902</v>
      </c>
      <c r="Q18" s="152">
        <v>286814</v>
      </c>
      <c r="R18" s="152">
        <v>303336</v>
      </c>
      <c r="S18" s="152">
        <v>292374</v>
      </c>
      <c r="T18" s="152">
        <v>281780</v>
      </c>
      <c r="U18" s="152">
        <v>272025</v>
      </c>
      <c r="V18" s="152">
        <v>259247</v>
      </c>
      <c r="W18" s="155">
        <f>_xlfn.FORECAST.LINEAR(W1,$B18:$V18,$B1:$V1)</f>
        <v>229636.75714285672</v>
      </c>
      <c r="X18" s="155">
        <f t="shared" ref="X18:AQ18" si="16">_xlfn.FORECAST.LINEAR(X1,$B18:$V18,$B1:$V1)</f>
        <v>218645.07272727415</v>
      </c>
      <c r="Y18" s="155">
        <f t="shared" si="16"/>
        <v>207653.38831168786</v>
      </c>
      <c r="Z18" s="155">
        <f t="shared" si="16"/>
        <v>196661.70389610529</v>
      </c>
      <c r="AA18" s="155">
        <f t="shared" si="16"/>
        <v>185670.019480519</v>
      </c>
      <c r="AB18" s="155">
        <f t="shared" si="16"/>
        <v>174678.33506493643</v>
      </c>
      <c r="AC18" s="155">
        <f t="shared" si="16"/>
        <v>163686.65064935014</v>
      </c>
      <c r="AD18" s="155">
        <f t="shared" si="16"/>
        <v>152694.96623376757</v>
      </c>
      <c r="AE18" s="155">
        <f t="shared" si="16"/>
        <v>141703.28181818128</v>
      </c>
      <c r="AF18" s="155">
        <f t="shared" si="16"/>
        <v>130711.59740259871</v>
      </c>
      <c r="AG18" s="155">
        <f t="shared" si="16"/>
        <v>119719.91298701242</v>
      </c>
      <c r="AH18" s="155">
        <f t="shared" si="16"/>
        <v>108728.22857142985</v>
      </c>
      <c r="AI18" s="155">
        <f t="shared" si="16"/>
        <v>97736.544155843556</v>
      </c>
      <c r="AJ18" s="155">
        <f t="shared" si="16"/>
        <v>86744.859740260988</v>
      </c>
      <c r="AK18" s="155">
        <f t="shared" si="16"/>
        <v>75753.175324674696</v>
      </c>
      <c r="AL18" s="155">
        <f t="shared" si="16"/>
        <v>64761.490909092128</v>
      </c>
      <c r="AM18" s="155">
        <f t="shared" si="16"/>
        <v>53769.806493505836</v>
      </c>
      <c r="AN18" s="155">
        <f t="shared" si="16"/>
        <v>42778.122077923268</v>
      </c>
      <c r="AO18" s="155">
        <f t="shared" si="16"/>
        <v>31786.437662336975</v>
      </c>
      <c r="AP18" s="155">
        <f t="shared" si="16"/>
        <v>20794.753246754408</v>
      </c>
      <c r="AQ18" s="155">
        <f t="shared" si="16"/>
        <v>9803.0688311681151</v>
      </c>
      <c r="AR18" s="155">
        <v>9803.0688311681151</v>
      </c>
      <c r="AS18" s="155">
        <v>9803.0688311681151</v>
      </c>
      <c r="AT18" s="155">
        <v>9803.0688311681151</v>
      </c>
      <c r="AU18" s="155">
        <v>9803.0688311681151</v>
      </c>
      <c r="AV18" s="155">
        <v>9803.0688311681151</v>
      </c>
      <c r="AW18" s="155">
        <v>9803.0688311681151</v>
      </c>
      <c r="AX18" s="155">
        <v>9803.0688311681151</v>
      </c>
      <c r="AY18" s="155">
        <v>9803.0688311681151</v>
      </c>
      <c r="AZ18" s="155">
        <v>9803.0688311681151</v>
      </c>
    </row>
    <row r="19" spans="1:52">
      <c r="A19" s="146" t="s">
        <v>139</v>
      </c>
      <c r="B19" s="150">
        <v>32483</v>
      </c>
      <c r="C19" s="150">
        <v>35087</v>
      </c>
      <c r="D19" s="150">
        <v>37302</v>
      </c>
      <c r="E19" s="150">
        <v>33874</v>
      </c>
      <c r="F19" s="150">
        <v>30962</v>
      </c>
      <c r="G19" s="150">
        <v>27752</v>
      </c>
      <c r="H19" s="150">
        <v>24157</v>
      </c>
      <c r="I19" s="150">
        <v>24795</v>
      </c>
      <c r="J19" s="150">
        <v>23084</v>
      </c>
      <c r="K19" s="150">
        <v>18843</v>
      </c>
      <c r="L19" s="152">
        <v>21515</v>
      </c>
      <c r="M19" s="152">
        <v>20276</v>
      </c>
      <c r="N19" s="152">
        <v>15043</v>
      </c>
      <c r="O19" s="152">
        <v>13879</v>
      </c>
      <c r="P19" s="152">
        <v>12243</v>
      </c>
      <c r="Q19" s="152">
        <v>11979</v>
      </c>
      <c r="R19" s="152">
        <v>18309</v>
      </c>
      <c r="S19" s="152">
        <v>9827</v>
      </c>
      <c r="T19" s="152">
        <v>12034</v>
      </c>
      <c r="U19" s="152">
        <v>11177</v>
      </c>
      <c r="V19" s="152">
        <v>10893</v>
      </c>
      <c r="W19" s="155">
        <f>_xlfn.FORECAST.LINEAR(W1,$B19:$V19,$B1:$V1)</f>
        <v>6194.9666666667908</v>
      </c>
      <c r="X19" s="155">
        <f t="shared" ref="X19:AA19" si="17">_xlfn.FORECAST.LINEAR(X1,$B19:$V19,$B1:$V1)</f>
        <v>4829.5134199135937</v>
      </c>
      <c r="Y19" s="155">
        <f t="shared" si="17"/>
        <v>3464.0601731603965</v>
      </c>
      <c r="Z19" s="155">
        <f t="shared" si="17"/>
        <v>2098.6069264071994</v>
      </c>
      <c r="AA19" s="155">
        <f t="shared" si="17"/>
        <v>733.15367965353653</v>
      </c>
      <c r="AB19" s="155">
        <v>733.15367965353653</v>
      </c>
      <c r="AC19" s="155">
        <v>733.15367965353653</v>
      </c>
      <c r="AD19" s="155">
        <v>733.15367965353653</v>
      </c>
      <c r="AE19" s="155">
        <v>733.15367965353653</v>
      </c>
      <c r="AF19" s="155">
        <v>733.15367965353653</v>
      </c>
      <c r="AG19" s="155">
        <v>733.15367965353653</v>
      </c>
      <c r="AH19" s="155">
        <v>733.15367965353653</v>
      </c>
      <c r="AI19" s="155">
        <v>733.15367965353653</v>
      </c>
      <c r="AJ19" s="155">
        <v>733.15367965353653</v>
      </c>
      <c r="AK19" s="155">
        <v>733.15367965353653</v>
      </c>
      <c r="AL19" s="155">
        <v>733.15367965353653</v>
      </c>
      <c r="AM19" s="155">
        <v>733.15367965353653</v>
      </c>
      <c r="AN19" s="155">
        <v>733.15367965353653</v>
      </c>
      <c r="AO19" s="155">
        <v>733.15367965353653</v>
      </c>
      <c r="AP19" s="155">
        <v>733.15367965353653</v>
      </c>
      <c r="AQ19" s="155">
        <v>733.15367965353653</v>
      </c>
      <c r="AR19" s="155">
        <v>733.15367965353653</v>
      </c>
      <c r="AS19" s="155">
        <v>733.15367965353653</v>
      </c>
      <c r="AT19" s="155">
        <v>733.15367965353653</v>
      </c>
      <c r="AU19" s="155">
        <v>733.15367965353653</v>
      </c>
      <c r="AV19" s="155">
        <v>733.15367965353653</v>
      </c>
      <c r="AW19" s="155">
        <v>733.15367965353653</v>
      </c>
      <c r="AX19" s="155">
        <v>733.15367965353653</v>
      </c>
      <c r="AY19" s="155">
        <v>733.15367965353653</v>
      </c>
      <c r="AZ19" s="155">
        <v>733.15367965353653</v>
      </c>
    </row>
    <row r="20" spans="1:52">
      <c r="A20" s="146" t="s">
        <v>59</v>
      </c>
      <c r="B20" s="150">
        <v>2087669</v>
      </c>
      <c r="C20" s="150">
        <v>2187677</v>
      </c>
      <c r="D20" s="150">
        <v>2110682</v>
      </c>
      <c r="E20" s="150">
        <v>1927318</v>
      </c>
      <c r="F20" s="150">
        <v>2026935</v>
      </c>
      <c r="G20" s="150">
        <v>1827814</v>
      </c>
      <c r="H20" s="150">
        <v>1428490</v>
      </c>
      <c r="I20" s="150">
        <v>1409430</v>
      </c>
      <c r="J20" s="150">
        <v>1690766</v>
      </c>
      <c r="K20" s="150">
        <v>2125218</v>
      </c>
      <c r="L20" s="152">
        <v>2478371</v>
      </c>
      <c r="M20" s="152">
        <v>2285439</v>
      </c>
      <c r="N20" s="152">
        <v>2201539</v>
      </c>
      <c r="O20" s="152">
        <v>2010990</v>
      </c>
      <c r="P20" s="152">
        <v>2379128</v>
      </c>
      <c r="Q20" s="152">
        <v>2307407</v>
      </c>
      <c r="R20" s="152">
        <v>2241567</v>
      </c>
      <c r="S20" s="152">
        <v>2027941</v>
      </c>
      <c r="T20" s="152">
        <v>2027263</v>
      </c>
      <c r="U20" s="152">
        <v>1961994</v>
      </c>
      <c r="V20" s="152">
        <v>1921652</v>
      </c>
      <c r="W20" s="155">
        <f>_xlfn.FORECAST.LINEAR(W1,$B20:$V20,$B1:$V1)</f>
        <v>2129115.4476190489</v>
      </c>
      <c r="X20" s="155">
        <f t="shared" ref="X20:AZ20" si="18">_xlfn.FORECAST.LINEAR(X1,$B20:$V20,$B1:$V1)</f>
        <v>2137973.1722943727</v>
      </c>
      <c r="Y20" s="155">
        <f t="shared" si="18"/>
        <v>2146830.8969696965</v>
      </c>
      <c r="Z20" s="155">
        <f t="shared" si="18"/>
        <v>2155688.6216450203</v>
      </c>
      <c r="AA20" s="155">
        <f t="shared" si="18"/>
        <v>2164546.3463203479</v>
      </c>
      <c r="AB20" s="155">
        <f t="shared" si="18"/>
        <v>2173404.0709956717</v>
      </c>
      <c r="AC20" s="155">
        <f t="shared" si="18"/>
        <v>2182261.7956709955</v>
      </c>
      <c r="AD20" s="155">
        <f t="shared" si="18"/>
        <v>2191119.5203463193</v>
      </c>
      <c r="AE20" s="155">
        <f t="shared" si="18"/>
        <v>2199977.2450216468</v>
      </c>
      <c r="AF20" s="155">
        <f t="shared" si="18"/>
        <v>2208834.9696969707</v>
      </c>
      <c r="AG20" s="155">
        <f t="shared" si="18"/>
        <v>2217692.6943722945</v>
      </c>
      <c r="AH20" s="155">
        <f t="shared" si="18"/>
        <v>2226550.4190476183</v>
      </c>
      <c r="AI20" s="155">
        <f t="shared" si="18"/>
        <v>2235408.1437229458</v>
      </c>
      <c r="AJ20" s="155">
        <f t="shared" si="18"/>
        <v>2244265.8683982696</v>
      </c>
      <c r="AK20" s="155">
        <f t="shared" si="18"/>
        <v>2253123.5930735935</v>
      </c>
      <c r="AL20" s="155">
        <f t="shared" si="18"/>
        <v>2261981.3177489173</v>
      </c>
      <c r="AM20" s="155">
        <f t="shared" si="18"/>
        <v>2270839.0424242411</v>
      </c>
      <c r="AN20" s="155">
        <f t="shared" si="18"/>
        <v>2279696.7670995686</v>
      </c>
      <c r="AO20" s="155">
        <f t="shared" si="18"/>
        <v>2288554.4917748924</v>
      </c>
      <c r="AP20" s="155">
        <f t="shared" si="18"/>
        <v>2297412.2164502162</v>
      </c>
      <c r="AQ20" s="155">
        <f t="shared" si="18"/>
        <v>2306269.9411255401</v>
      </c>
      <c r="AR20" s="155">
        <f t="shared" si="18"/>
        <v>2315127.6658008676</v>
      </c>
      <c r="AS20" s="155">
        <f t="shared" si="18"/>
        <v>2323985.3904761914</v>
      </c>
      <c r="AT20" s="155">
        <f t="shared" si="18"/>
        <v>2332843.1151515152</v>
      </c>
      <c r="AU20" s="155">
        <f t="shared" si="18"/>
        <v>2341700.839826839</v>
      </c>
      <c r="AV20" s="155">
        <f t="shared" si="18"/>
        <v>2350558.5645021666</v>
      </c>
      <c r="AW20" s="155">
        <f t="shared" si="18"/>
        <v>2359416.2891774904</v>
      </c>
      <c r="AX20" s="155">
        <f t="shared" si="18"/>
        <v>2368274.0138528142</v>
      </c>
      <c r="AY20" s="155">
        <f t="shared" si="18"/>
        <v>2377131.738528138</v>
      </c>
      <c r="AZ20" s="155">
        <f t="shared" si="18"/>
        <v>2385989.4632034618</v>
      </c>
    </row>
    <row r="21" spans="1:52">
      <c r="A21" s="146" t="s">
        <v>20</v>
      </c>
      <c r="B21" s="150">
        <v>0</v>
      </c>
      <c r="C21" s="150">
        <v>0</v>
      </c>
      <c r="D21" s="150">
        <v>0</v>
      </c>
      <c r="E21" s="150">
        <v>0</v>
      </c>
      <c r="F21" s="150">
        <v>0</v>
      </c>
      <c r="G21" s="150">
        <v>0</v>
      </c>
      <c r="H21" s="150">
        <v>0</v>
      </c>
      <c r="I21" s="150">
        <v>0</v>
      </c>
      <c r="J21" s="150">
        <v>0</v>
      </c>
      <c r="K21" s="150">
        <v>0</v>
      </c>
      <c r="L21" s="150">
        <v>0</v>
      </c>
      <c r="M21" s="150">
        <v>0</v>
      </c>
      <c r="N21" s="150">
        <v>0</v>
      </c>
      <c r="O21" s="150">
        <v>0</v>
      </c>
      <c r="P21" s="150">
        <v>0</v>
      </c>
      <c r="Q21" s="150">
        <v>0</v>
      </c>
      <c r="R21" s="150">
        <v>0</v>
      </c>
      <c r="S21" s="150">
        <v>0</v>
      </c>
      <c r="T21" s="150">
        <v>0</v>
      </c>
      <c r="U21" s="150">
        <v>0</v>
      </c>
      <c r="V21" s="150">
        <v>0</v>
      </c>
      <c r="W21" s="155">
        <f>_xlfn.FORECAST.LINEAR(W1,$B21:$V21,$B1:$V1)</f>
        <v>0</v>
      </c>
      <c r="X21" s="155">
        <f t="shared" ref="X21:AZ21" si="19">_xlfn.FORECAST.LINEAR(X1,$B21:$V21,$B1:$V1)</f>
        <v>0</v>
      </c>
      <c r="Y21" s="155">
        <f t="shared" si="19"/>
        <v>0</v>
      </c>
      <c r="Z21" s="155">
        <f t="shared" si="19"/>
        <v>0</v>
      </c>
      <c r="AA21" s="155">
        <f t="shared" si="19"/>
        <v>0</v>
      </c>
      <c r="AB21" s="155">
        <f t="shared" si="19"/>
        <v>0</v>
      </c>
      <c r="AC21" s="155">
        <f t="shared" si="19"/>
        <v>0</v>
      </c>
      <c r="AD21" s="155">
        <f t="shared" si="19"/>
        <v>0</v>
      </c>
      <c r="AE21" s="155">
        <f t="shared" si="19"/>
        <v>0</v>
      </c>
      <c r="AF21" s="155">
        <f t="shared" si="19"/>
        <v>0</v>
      </c>
      <c r="AG21" s="155">
        <f t="shared" si="19"/>
        <v>0</v>
      </c>
      <c r="AH21" s="155">
        <f t="shared" si="19"/>
        <v>0</v>
      </c>
      <c r="AI21" s="155">
        <f t="shared" si="19"/>
        <v>0</v>
      </c>
      <c r="AJ21" s="155">
        <f t="shared" si="19"/>
        <v>0</v>
      </c>
      <c r="AK21" s="155">
        <f t="shared" si="19"/>
        <v>0</v>
      </c>
      <c r="AL21" s="155">
        <f t="shared" si="19"/>
        <v>0</v>
      </c>
      <c r="AM21" s="155">
        <f t="shared" si="19"/>
        <v>0</v>
      </c>
      <c r="AN21" s="155">
        <f t="shared" si="19"/>
        <v>0</v>
      </c>
      <c r="AO21" s="155">
        <f t="shared" si="19"/>
        <v>0</v>
      </c>
      <c r="AP21" s="155">
        <f t="shared" si="19"/>
        <v>0</v>
      </c>
      <c r="AQ21" s="155">
        <f t="shared" si="19"/>
        <v>0</v>
      </c>
      <c r="AR21" s="155">
        <f t="shared" si="19"/>
        <v>0</v>
      </c>
      <c r="AS21" s="155">
        <f t="shared" si="19"/>
        <v>0</v>
      </c>
      <c r="AT21" s="155">
        <f t="shared" si="19"/>
        <v>0</v>
      </c>
      <c r="AU21" s="155">
        <f t="shared" si="19"/>
        <v>0</v>
      </c>
      <c r="AV21" s="155">
        <f t="shared" si="19"/>
        <v>0</v>
      </c>
      <c r="AW21" s="155">
        <f t="shared" si="19"/>
        <v>0</v>
      </c>
      <c r="AX21" s="155">
        <f t="shared" si="19"/>
        <v>0</v>
      </c>
      <c r="AY21" s="155">
        <f t="shared" si="19"/>
        <v>0</v>
      </c>
      <c r="AZ21" s="155">
        <f t="shared" si="19"/>
        <v>0</v>
      </c>
    </row>
    <row r="22" spans="1:52">
      <c r="A22" s="146" t="s">
        <v>21</v>
      </c>
      <c r="B22" s="150">
        <v>0</v>
      </c>
      <c r="C22" s="150">
        <v>0</v>
      </c>
      <c r="D22" s="150">
        <v>0</v>
      </c>
      <c r="E22" s="150">
        <v>0</v>
      </c>
      <c r="F22" s="150">
        <v>0</v>
      </c>
      <c r="G22" s="150">
        <v>0</v>
      </c>
      <c r="H22" s="150">
        <v>0</v>
      </c>
      <c r="I22" s="150">
        <v>0</v>
      </c>
      <c r="J22" s="150">
        <v>0</v>
      </c>
      <c r="K22" s="150">
        <v>0</v>
      </c>
      <c r="L22" s="150">
        <v>0</v>
      </c>
      <c r="M22" s="150">
        <v>0</v>
      </c>
      <c r="N22" s="150">
        <v>0</v>
      </c>
      <c r="O22" s="150">
        <v>0</v>
      </c>
      <c r="P22" s="150">
        <v>0</v>
      </c>
      <c r="Q22" s="150">
        <v>0</v>
      </c>
      <c r="R22" s="150">
        <v>0</v>
      </c>
      <c r="S22" s="150">
        <v>0</v>
      </c>
      <c r="T22" s="150">
        <v>0</v>
      </c>
      <c r="U22" s="150">
        <v>0</v>
      </c>
      <c r="V22" s="150">
        <v>0</v>
      </c>
      <c r="W22" s="155">
        <f>_xlfn.FORECAST.LINEAR(W1,$B22:$V22,$B1:$V1)</f>
        <v>0</v>
      </c>
      <c r="X22" s="155">
        <f t="shared" ref="X22:AZ22" si="20">_xlfn.FORECAST.LINEAR(X1,$B22:$V22,$B1:$V1)</f>
        <v>0</v>
      </c>
      <c r="Y22" s="155">
        <f t="shared" si="20"/>
        <v>0</v>
      </c>
      <c r="Z22" s="155">
        <f t="shared" si="20"/>
        <v>0</v>
      </c>
      <c r="AA22" s="155">
        <f t="shared" si="20"/>
        <v>0</v>
      </c>
      <c r="AB22" s="155">
        <f t="shared" si="20"/>
        <v>0</v>
      </c>
      <c r="AC22" s="155">
        <f t="shared" si="20"/>
        <v>0</v>
      </c>
      <c r="AD22" s="155">
        <f t="shared" si="20"/>
        <v>0</v>
      </c>
      <c r="AE22" s="155">
        <f t="shared" si="20"/>
        <v>0</v>
      </c>
      <c r="AF22" s="155">
        <f t="shared" si="20"/>
        <v>0</v>
      </c>
      <c r="AG22" s="155">
        <f t="shared" si="20"/>
        <v>0</v>
      </c>
      <c r="AH22" s="155">
        <f t="shared" si="20"/>
        <v>0</v>
      </c>
      <c r="AI22" s="155">
        <f t="shared" si="20"/>
        <v>0</v>
      </c>
      <c r="AJ22" s="155">
        <f t="shared" si="20"/>
        <v>0</v>
      </c>
      <c r="AK22" s="155">
        <f t="shared" si="20"/>
        <v>0</v>
      </c>
      <c r="AL22" s="155">
        <f t="shared" si="20"/>
        <v>0</v>
      </c>
      <c r="AM22" s="155">
        <f t="shared" si="20"/>
        <v>0</v>
      </c>
      <c r="AN22" s="155">
        <f t="shared" si="20"/>
        <v>0</v>
      </c>
      <c r="AO22" s="155">
        <f t="shared" si="20"/>
        <v>0</v>
      </c>
      <c r="AP22" s="155">
        <f t="shared" si="20"/>
        <v>0</v>
      </c>
      <c r="AQ22" s="155">
        <f t="shared" si="20"/>
        <v>0</v>
      </c>
      <c r="AR22" s="155">
        <f t="shared" si="20"/>
        <v>0</v>
      </c>
      <c r="AS22" s="155">
        <f t="shared" si="20"/>
        <v>0</v>
      </c>
      <c r="AT22" s="155">
        <f t="shared" si="20"/>
        <v>0</v>
      </c>
      <c r="AU22" s="155">
        <f t="shared" si="20"/>
        <v>0</v>
      </c>
      <c r="AV22" s="155">
        <f t="shared" si="20"/>
        <v>0</v>
      </c>
      <c r="AW22" s="155">
        <f t="shared" si="20"/>
        <v>0</v>
      </c>
      <c r="AX22" s="155">
        <f t="shared" si="20"/>
        <v>0</v>
      </c>
      <c r="AY22" s="155">
        <f t="shared" si="20"/>
        <v>0</v>
      </c>
      <c r="AZ22" s="155">
        <f t="shared" si="20"/>
        <v>0</v>
      </c>
    </row>
    <row r="23" spans="1:52">
      <c r="A23" s="149"/>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row>
    <row r="24" spans="1:52">
      <c r="A24" s="149"/>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row>
    <row r="25" spans="1:52">
      <c r="A25" s="149"/>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row>
    <row r="26" spans="1:52">
      <c r="A26" s="146" t="s">
        <v>30</v>
      </c>
      <c r="B26" s="147">
        <v>2000</v>
      </c>
      <c r="C26" s="147">
        <v>2001</v>
      </c>
      <c r="D26" s="147">
        <v>2002</v>
      </c>
      <c r="E26" s="147">
        <v>2003</v>
      </c>
      <c r="F26" s="147">
        <v>2004</v>
      </c>
      <c r="G26" s="147">
        <v>2005</v>
      </c>
      <c r="H26" s="147">
        <v>2006</v>
      </c>
      <c r="I26" s="147">
        <v>2007</v>
      </c>
      <c r="J26" s="147">
        <v>2008</v>
      </c>
      <c r="K26" s="147">
        <v>2009</v>
      </c>
      <c r="L26" s="147">
        <v>2010</v>
      </c>
      <c r="M26" s="147">
        <v>2011</v>
      </c>
      <c r="N26" s="147">
        <v>2012</v>
      </c>
      <c r="O26" s="147">
        <v>2013</v>
      </c>
      <c r="P26" s="147">
        <v>2014</v>
      </c>
      <c r="Q26" s="147">
        <v>2015</v>
      </c>
      <c r="R26" s="147">
        <v>2016</v>
      </c>
      <c r="S26" s="147">
        <v>2017</v>
      </c>
      <c r="T26" s="147">
        <v>2018</v>
      </c>
      <c r="U26" s="148">
        <v>2019</v>
      </c>
      <c r="V26" s="148">
        <v>2020</v>
      </c>
      <c r="W26" s="148">
        <v>2021</v>
      </c>
      <c r="X26" s="148">
        <v>2022</v>
      </c>
      <c r="Y26" s="148">
        <v>2023</v>
      </c>
      <c r="Z26" s="148">
        <v>2024</v>
      </c>
      <c r="AA26" s="148">
        <v>2025</v>
      </c>
      <c r="AB26" s="148">
        <v>2026</v>
      </c>
      <c r="AC26" s="148">
        <v>2027</v>
      </c>
      <c r="AD26" s="148">
        <v>2028</v>
      </c>
      <c r="AE26" s="148">
        <v>2029</v>
      </c>
      <c r="AF26" s="148">
        <v>2030</v>
      </c>
      <c r="AG26" s="148">
        <v>2031</v>
      </c>
      <c r="AH26" s="148">
        <v>2032</v>
      </c>
      <c r="AI26" s="148">
        <v>2033</v>
      </c>
      <c r="AJ26" s="148">
        <v>2034</v>
      </c>
      <c r="AK26" s="148">
        <v>2035</v>
      </c>
      <c r="AL26" s="148">
        <v>2036</v>
      </c>
      <c r="AM26" s="148">
        <v>2037</v>
      </c>
      <c r="AN26" s="148">
        <v>2038</v>
      </c>
      <c r="AO26" s="148">
        <v>2039</v>
      </c>
      <c r="AP26" s="148">
        <v>2040</v>
      </c>
      <c r="AQ26" s="148">
        <v>2041</v>
      </c>
      <c r="AR26" s="2">
        <v>2042</v>
      </c>
      <c r="AS26" s="2">
        <v>2043</v>
      </c>
      <c r="AT26" s="2">
        <v>2044</v>
      </c>
      <c r="AU26" s="2">
        <v>2045</v>
      </c>
      <c r="AV26" s="2">
        <v>2046</v>
      </c>
      <c r="AW26" s="2">
        <v>2047</v>
      </c>
      <c r="AX26" s="2">
        <v>2048</v>
      </c>
      <c r="AY26" s="2">
        <v>2049</v>
      </c>
      <c r="AZ26" s="2">
        <v>2050</v>
      </c>
    </row>
    <row r="27" spans="1:52">
      <c r="A27" s="146" t="s">
        <v>1</v>
      </c>
      <c r="B27" s="150">
        <v>0</v>
      </c>
      <c r="C27" s="150">
        <v>0</v>
      </c>
      <c r="D27" s="150">
        <v>0</v>
      </c>
      <c r="E27" s="150">
        <v>0</v>
      </c>
      <c r="F27" s="150">
        <v>0</v>
      </c>
      <c r="G27" s="150">
        <v>0</v>
      </c>
      <c r="H27" s="150">
        <v>0</v>
      </c>
      <c r="I27" s="150">
        <v>0</v>
      </c>
      <c r="J27" s="150">
        <v>0</v>
      </c>
      <c r="K27" s="150">
        <v>0</v>
      </c>
      <c r="L27" s="150">
        <v>0</v>
      </c>
      <c r="M27" s="150">
        <v>0</v>
      </c>
      <c r="N27" s="150">
        <v>0</v>
      </c>
      <c r="O27" s="150">
        <v>0</v>
      </c>
      <c r="P27" s="150">
        <v>0</v>
      </c>
      <c r="Q27" s="150">
        <v>0</v>
      </c>
      <c r="R27" s="150">
        <v>0</v>
      </c>
      <c r="S27" s="150">
        <v>0</v>
      </c>
      <c r="T27" s="150">
        <v>0</v>
      </c>
      <c r="U27" s="150">
        <v>0</v>
      </c>
      <c r="V27" s="150">
        <v>0</v>
      </c>
      <c r="W27" s="155">
        <f>_xlfn.FORECAST.LINEAR(W26,$B27:$V27,$B26:$V26)</f>
        <v>0</v>
      </c>
      <c r="X27" s="155">
        <f t="shared" ref="X27:AZ27" si="21">_xlfn.FORECAST.LINEAR(X26,$B27:$V27,$B26:$V26)</f>
        <v>0</v>
      </c>
      <c r="Y27" s="155">
        <f t="shared" si="21"/>
        <v>0</v>
      </c>
      <c r="Z27" s="155">
        <f t="shared" si="21"/>
        <v>0</v>
      </c>
      <c r="AA27" s="155">
        <f t="shared" si="21"/>
        <v>0</v>
      </c>
      <c r="AB27" s="155">
        <f t="shared" si="21"/>
        <v>0</v>
      </c>
      <c r="AC27" s="155">
        <f t="shared" si="21"/>
        <v>0</v>
      </c>
      <c r="AD27" s="155">
        <f t="shared" si="21"/>
        <v>0</v>
      </c>
      <c r="AE27" s="155">
        <f t="shared" si="21"/>
        <v>0</v>
      </c>
      <c r="AF27" s="155">
        <f t="shared" si="21"/>
        <v>0</v>
      </c>
      <c r="AG27" s="155">
        <f t="shared" si="21"/>
        <v>0</v>
      </c>
      <c r="AH27" s="155">
        <f t="shared" si="21"/>
        <v>0</v>
      </c>
      <c r="AI27" s="155">
        <f t="shared" si="21"/>
        <v>0</v>
      </c>
      <c r="AJ27" s="155">
        <f t="shared" si="21"/>
        <v>0</v>
      </c>
      <c r="AK27" s="155">
        <f t="shared" si="21"/>
        <v>0</v>
      </c>
      <c r="AL27" s="155">
        <f t="shared" si="21"/>
        <v>0</v>
      </c>
      <c r="AM27" s="155">
        <f t="shared" si="21"/>
        <v>0</v>
      </c>
      <c r="AN27" s="155">
        <f t="shared" si="21"/>
        <v>0</v>
      </c>
      <c r="AO27" s="155">
        <f t="shared" si="21"/>
        <v>0</v>
      </c>
      <c r="AP27" s="155">
        <f t="shared" si="21"/>
        <v>0</v>
      </c>
      <c r="AQ27" s="155">
        <f t="shared" si="21"/>
        <v>0</v>
      </c>
      <c r="AR27" s="155">
        <f t="shared" si="21"/>
        <v>0</v>
      </c>
      <c r="AS27" s="155">
        <f t="shared" si="21"/>
        <v>0</v>
      </c>
      <c r="AT27" s="155">
        <f t="shared" si="21"/>
        <v>0</v>
      </c>
      <c r="AU27" s="155">
        <f t="shared" si="21"/>
        <v>0</v>
      </c>
      <c r="AV27" s="155">
        <f t="shared" si="21"/>
        <v>0</v>
      </c>
      <c r="AW27" s="155">
        <f t="shared" si="21"/>
        <v>0</v>
      </c>
      <c r="AX27" s="155">
        <f t="shared" si="21"/>
        <v>0</v>
      </c>
      <c r="AY27" s="155">
        <f t="shared" si="21"/>
        <v>0</v>
      </c>
      <c r="AZ27" s="155">
        <f t="shared" si="21"/>
        <v>0</v>
      </c>
    </row>
    <row r="28" spans="1:52">
      <c r="A28" s="146" t="s">
        <v>36</v>
      </c>
      <c r="B28" s="151">
        <v>58460492</v>
      </c>
      <c r="C28" s="151">
        <v>65281086</v>
      </c>
      <c r="D28" s="151">
        <v>74177926</v>
      </c>
      <c r="E28" s="151">
        <v>85680621</v>
      </c>
      <c r="F28" s="151">
        <v>93758806</v>
      </c>
      <c r="G28" s="151">
        <v>110789700</v>
      </c>
      <c r="H28" s="151">
        <v>143632865</v>
      </c>
      <c r="I28" s="151">
        <v>163000000</v>
      </c>
      <c r="J28" s="151">
        <v>191430218</v>
      </c>
      <c r="K28" s="151">
        <v>198366000</v>
      </c>
      <c r="L28" s="151">
        <v>208000000</v>
      </c>
      <c r="M28" s="151">
        <v>272671351</v>
      </c>
      <c r="N28" s="152">
        <v>304051216</v>
      </c>
      <c r="O28" s="152">
        <v>356357973</v>
      </c>
      <c r="P28" s="152">
        <v>381972830</v>
      </c>
      <c r="Q28" s="152">
        <v>365849610</v>
      </c>
      <c r="R28" s="152">
        <v>331128438</v>
      </c>
      <c r="S28" s="152">
        <v>286936795</v>
      </c>
      <c r="T28" s="152">
        <v>356394687</v>
      </c>
      <c r="U28" s="152">
        <v>454500164</v>
      </c>
      <c r="V28" s="152">
        <v>405052868</v>
      </c>
      <c r="W28" s="155">
        <f>_xlfn.FORECAST.LINEAR(W26,$B28:$V28,$B26:$V26)</f>
        <v>450374762.70476532</v>
      </c>
      <c r="X28" s="155">
        <f t="shared" ref="X28:AZ28" si="22">_xlfn.FORECAST.LINEAR(X26,$B28:$V28,$B26:$V26)</f>
        <v>470073361.71255493</v>
      </c>
      <c r="Y28" s="155">
        <f t="shared" si="22"/>
        <v>489771960.72034454</v>
      </c>
      <c r="Z28" s="155">
        <f t="shared" si="22"/>
        <v>509470559.72814178</v>
      </c>
      <c r="AA28" s="155">
        <f t="shared" si="22"/>
        <v>529169158.7359314</v>
      </c>
      <c r="AB28" s="155">
        <f t="shared" si="22"/>
        <v>548867757.74372864</v>
      </c>
      <c r="AC28" s="155">
        <f t="shared" si="22"/>
        <v>568566356.75151825</v>
      </c>
      <c r="AD28" s="155">
        <f t="shared" si="22"/>
        <v>588264955.75930786</v>
      </c>
      <c r="AE28" s="155">
        <f t="shared" si="22"/>
        <v>607963554.7671051</v>
      </c>
      <c r="AF28" s="155">
        <f t="shared" si="22"/>
        <v>627662153.77489471</v>
      </c>
      <c r="AG28" s="155">
        <f t="shared" si="22"/>
        <v>647360752.78268433</v>
      </c>
      <c r="AH28" s="155">
        <f t="shared" si="22"/>
        <v>667059351.79048157</v>
      </c>
      <c r="AI28" s="155">
        <f t="shared" si="22"/>
        <v>686757950.79827118</v>
      </c>
      <c r="AJ28" s="155">
        <f t="shared" si="22"/>
        <v>706456549.80606079</v>
      </c>
      <c r="AK28" s="155">
        <f t="shared" si="22"/>
        <v>726155148.81385803</v>
      </c>
      <c r="AL28" s="155">
        <f t="shared" si="22"/>
        <v>745853747.82164764</v>
      </c>
      <c r="AM28" s="155">
        <f t="shared" si="22"/>
        <v>765552346.82943726</v>
      </c>
      <c r="AN28" s="155">
        <f t="shared" si="22"/>
        <v>785250945.8372345</v>
      </c>
      <c r="AO28" s="155">
        <f t="shared" si="22"/>
        <v>804949544.84502411</v>
      </c>
      <c r="AP28" s="155">
        <f t="shared" si="22"/>
        <v>824648143.85281372</v>
      </c>
      <c r="AQ28" s="155">
        <f t="shared" si="22"/>
        <v>844346742.86061096</v>
      </c>
      <c r="AR28" s="155">
        <f t="shared" si="22"/>
        <v>864045341.86840057</v>
      </c>
      <c r="AS28" s="155">
        <f t="shared" si="22"/>
        <v>883743940.87619019</v>
      </c>
      <c r="AT28" s="155">
        <f t="shared" si="22"/>
        <v>903442539.88398743</v>
      </c>
      <c r="AU28" s="155">
        <f t="shared" si="22"/>
        <v>923141138.89177704</v>
      </c>
      <c r="AV28" s="155">
        <f t="shared" si="22"/>
        <v>942839737.89956665</v>
      </c>
      <c r="AW28" s="155">
        <f t="shared" si="22"/>
        <v>962538336.90736389</v>
      </c>
      <c r="AX28" s="155">
        <f t="shared" si="22"/>
        <v>982236935.9151535</v>
      </c>
      <c r="AY28" s="155">
        <f t="shared" si="22"/>
        <v>1001935534.9229431</v>
      </c>
      <c r="AZ28" s="155">
        <f t="shared" si="22"/>
        <v>1021634133.9307404</v>
      </c>
    </row>
    <row r="29" spans="1:52">
      <c r="A29" s="146" t="s">
        <v>132</v>
      </c>
      <c r="B29" s="150">
        <v>220021638.264</v>
      </c>
      <c r="C29" s="150">
        <v>196050248.94280002</v>
      </c>
      <c r="D29" s="150">
        <v>210885786.5404</v>
      </c>
      <c r="E29" s="150">
        <v>210030033.41999999</v>
      </c>
      <c r="F29" s="150">
        <v>203274873.4064</v>
      </c>
      <c r="G29" s="150">
        <v>190718857.91679999</v>
      </c>
      <c r="H29" s="150">
        <v>180438851.86760002</v>
      </c>
      <c r="I29" s="150">
        <v>167979541.30000001</v>
      </c>
      <c r="J29" s="150">
        <v>165774091.95679998</v>
      </c>
      <c r="K29" s="150">
        <v>160576468.3628</v>
      </c>
      <c r="L29" s="150">
        <v>228606.22396603454</v>
      </c>
      <c r="M29" s="150">
        <v>207689.09055137934</v>
      </c>
      <c r="N29" s="150">
        <v>172153.40889672414</v>
      </c>
      <c r="O29" s="150">
        <v>181963.32992655176</v>
      </c>
      <c r="P29" s="150">
        <v>171909.49223500001</v>
      </c>
      <c r="Q29" s="150">
        <v>180273.10103500003</v>
      </c>
      <c r="R29" s="150">
        <v>191215.04051327589</v>
      </c>
      <c r="S29" s="150">
        <v>181684.91566931037</v>
      </c>
      <c r="T29" s="150">
        <v>180173.76245862071</v>
      </c>
      <c r="U29" s="150">
        <v>155360.19476500002</v>
      </c>
      <c r="V29" s="150">
        <v>145904.43348810347</v>
      </c>
      <c r="W29" s="155">
        <v>145904.43348810347</v>
      </c>
      <c r="X29" s="155">
        <v>145904.43348810347</v>
      </c>
      <c r="Y29" s="155">
        <v>145904.43348810347</v>
      </c>
      <c r="Z29" s="155">
        <v>145904.43348810347</v>
      </c>
      <c r="AA29" s="155">
        <v>145904.43348810347</v>
      </c>
      <c r="AB29" s="155">
        <v>145904.43348810347</v>
      </c>
      <c r="AC29" s="155">
        <v>145904.43348810347</v>
      </c>
      <c r="AD29" s="155">
        <v>145904.43348810347</v>
      </c>
      <c r="AE29" s="155">
        <v>145904.43348810347</v>
      </c>
      <c r="AF29" s="155">
        <v>145904.43348810347</v>
      </c>
      <c r="AG29" s="155">
        <v>145904.43348810347</v>
      </c>
      <c r="AH29" s="155">
        <v>145904.43348810347</v>
      </c>
      <c r="AI29" s="155">
        <v>145904.43348810347</v>
      </c>
      <c r="AJ29" s="155">
        <v>145904.43348810347</v>
      </c>
      <c r="AK29" s="155">
        <v>145904.43348810347</v>
      </c>
      <c r="AL29" s="155">
        <v>145904.43348810347</v>
      </c>
      <c r="AM29" s="155">
        <v>145904.43348810347</v>
      </c>
      <c r="AN29" s="155">
        <v>145904.43348810347</v>
      </c>
      <c r="AO29" s="155">
        <v>145904.43348810347</v>
      </c>
      <c r="AP29" s="155">
        <v>145904.43348810347</v>
      </c>
      <c r="AQ29" s="155">
        <v>145904.43348810347</v>
      </c>
      <c r="AR29" s="155">
        <v>145904.43348810347</v>
      </c>
      <c r="AS29" s="155">
        <v>145904.43348810347</v>
      </c>
      <c r="AT29" s="155">
        <v>145904.43348810347</v>
      </c>
      <c r="AU29" s="155">
        <v>145904.43348810347</v>
      </c>
      <c r="AV29" s="155">
        <v>145904.43348810347</v>
      </c>
      <c r="AW29" s="155">
        <v>145904.43348810347</v>
      </c>
      <c r="AX29" s="155">
        <v>145904.43348810347</v>
      </c>
      <c r="AY29" s="155">
        <v>145904.43348810347</v>
      </c>
      <c r="AZ29" s="155">
        <v>145904.43348810347</v>
      </c>
    </row>
    <row r="30" spans="1:52">
      <c r="A30" s="146" t="s">
        <v>4</v>
      </c>
      <c r="B30" s="150">
        <v>0</v>
      </c>
      <c r="C30" s="150">
        <v>0</v>
      </c>
      <c r="D30" s="150">
        <v>0</v>
      </c>
      <c r="E30" s="150">
        <v>0</v>
      </c>
      <c r="F30" s="150">
        <v>0</v>
      </c>
      <c r="G30" s="150">
        <v>0</v>
      </c>
      <c r="H30" s="150">
        <v>0</v>
      </c>
      <c r="I30" s="150">
        <v>0</v>
      </c>
      <c r="J30" s="150">
        <v>0</v>
      </c>
      <c r="K30" s="150">
        <v>0</v>
      </c>
      <c r="L30" s="150">
        <v>0</v>
      </c>
      <c r="M30" s="150">
        <v>0</v>
      </c>
      <c r="N30" s="150">
        <v>0</v>
      </c>
      <c r="O30" s="150">
        <v>0</v>
      </c>
      <c r="P30" s="150">
        <v>0</v>
      </c>
      <c r="Q30" s="150">
        <v>0</v>
      </c>
      <c r="R30" s="150">
        <v>0</v>
      </c>
      <c r="S30" s="150">
        <v>0</v>
      </c>
      <c r="T30" s="150">
        <v>0</v>
      </c>
      <c r="U30" s="150">
        <v>0</v>
      </c>
      <c r="V30" s="150">
        <v>0</v>
      </c>
      <c r="W30" s="155">
        <f>_xlfn.FORECAST.LINEAR(W26,$B30:$V30,$B26:$V26)</f>
        <v>0</v>
      </c>
      <c r="X30" s="155">
        <f t="shared" ref="X30:AZ30" si="23">_xlfn.FORECAST.LINEAR(X26,$B30:$V30,$B26:$V26)</f>
        <v>0</v>
      </c>
      <c r="Y30" s="155">
        <f t="shared" si="23"/>
        <v>0</v>
      </c>
      <c r="Z30" s="155">
        <f t="shared" si="23"/>
        <v>0</v>
      </c>
      <c r="AA30" s="155">
        <f t="shared" si="23"/>
        <v>0</v>
      </c>
      <c r="AB30" s="155">
        <f t="shared" si="23"/>
        <v>0</v>
      </c>
      <c r="AC30" s="155">
        <f t="shared" si="23"/>
        <v>0</v>
      </c>
      <c r="AD30" s="155">
        <f t="shared" si="23"/>
        <v>0</v>
      </c>
      <c r="AE30" s="155">
        <f t="shared" si="23"/>
        <v>0</v>
      </c>
      <c r="AF30" s="155">
        <f t="shared" si="23"/>
        <v>0</v>
      </c>
      <c r="AG30" s="155">
        <f t="shared" si="23"/>
        <v>0</v>
      </c>
      <c r="AH30" s="155">
        <f t="shared" si="23"/>
        <v>0</v>
      </c>
      <c r="AI30" s="155">
        <f t="shared" si="23"/>
        <v>0</v>
      </c>
      <c r="AJ30" s="155">
        <f t="shared" si="23"/>
        <v>0</v>
      </c>
      <c r="AK30" s="155">
        <f t="shared" si="23"/>
        <v>0</v>
      </c>
      <c r="AL30" s="155">
        <f t="shared" si="23"/>
        <v>0</v>
      </c>
      <c r="AM30" s="155">
        <f t="shared" si="23"/>
        <v>0</v>
      </c>
      <c r="AN30" s="155">
        <f t="shared" si="23"/>
        <v>0</v>
      </c>
      <c r="AO30" s="155">
        <f t="shared" si="23"/>
        <v>0</v>
      </c>
      <c r="AP30" s="155">
        <f t="shared" si="23"/>
        <v>0</v>
      </c>
      <c r="AQ30" s="155">
        <f t="shared" si="23"/>
        <v>0</v>
      </c>
      <c r="AR30" s="155">
        <f t="shared" si="23"/>
        <v>0</v>
      </c>
      <c r="AS30" s="155">
        <f t="shared" si="23"/>
        <v>0</v>
      </c>
      <c r="AT30" s="155">
        <f t="shared" si="23"/>
        <v>0</v>
      </c>
      <c r="AU30" s="155">
        <f t="shared" si="23"/>
        <v>0</v>
      </c>
      <c r="AV30" s="155">
        <f t="shared" si="23"/>
        <v>0</v>
      </c>
      <c r="AW30" s="155">
        <f t="shared" si="23"/>
        <v>0</v>
      </c>
      <c r="AX30" s="155">
        <f t="shared" si="23"/>
        <v>0</v>
      </c>
      <c r="AY30" s="155">
        <f t="shared" si="23"/>
        <v>0</v>
      </c>
      <c r="AZ30" s="155">
        <f t="shared" si="23"/>
        <v>0</v>
      </c>
    </row>
    <row r="31" spans="1:52">
      <c r="A31" s="146" t="s">
        <v>5</v>
      </c>
      <c r="B31" s="150">
        <v>0</v>
      </c>
      <c r="C31" s="150">
        <v>0</v>
      </c>
      <c r="D31" s="150">
        <v>0</v>
      </c>
      <c r="E31" s="150">
        <v>0</v>
      </c>
      <c r="F31" s="150">
        <v>0</v>
      </c>
      <c r="G31" s="150">
        <v>0</v>
      </c>
      <c r="H31" s="150">
        <v>0</v>
      </c>
      <c r="I31" s="150">
        <v>0</v>
      </c>
      <c r="J31" s="150">
        <v>0</v>
      </c>
      <c r="K31" s="150">
        <v>0</v>
      </c>
      <c r="L31" s="150">
        <v>0</v>
      </c>
      <c r="M31" s="150">
        <v>0</v>
      </c>
      <c r="N31" s="150">
        <v>0</v>
      </c>
      <c r="O31" s="150">
        <v>0</v>
      </c>
      <c r="P31" s="150">
        <v>0</v>
      </c>
      <c r="Q31" s="150">
        <v>0</v>
      </c>
      <c r="R31" s="150">
        <v>0</v>
      </c>
      <c r="S31" s="150">
        <v>0</v>
      </c>
      <c r="T31" s="150">
        <v>0</v>
      </c>
      <c r="U31" s="150">
        <v>0</v>
      </c>
      <c r="V31" s="150">
        <v>0</v>
      </c>
      <c r="W31" s="155">
        <f>_xlfn.FORECAST.LINEAR(W26,$B31:$V31,$B26:$V26)</f>
        <v>0</v>
      </c>
      <c r="X31" s="155">
        <f t="shared" ref="X31:AZ31" si="24">_xlfn.FORECAST.LINEAR(X26,$B31:$V31,$B26:$V26)</f>
        <v>0</v>
      </c>
      <c r="Y31" s="155">
        <f t="shared" si="24"/>
        <v>0</v>
      </c>
      <c r="Z31" s="155">
        <f t="shared" si="24"/>
        <v>0</v>
      </c>
      <c r="AA31" s="155">
        <f t="shared" si="24"/>
        <v>0</v>
      </c>
      <c r="AB31" s="155">
        <f t="shared" si="24"/>
        <v>0</v>
      </c>
      <c r="AC31" s="155">
        <f t="shared" si="24"/>
        <v>0</v>
      </c>
      <c r="AD31" s="155">
        <f t="shared" si="24"/>
        <v>0</v>
      </c>
      <c r="AE31" s="155">
        <f t="shared" si="24"/>
        <v>0</v>
      </c>
      <c r="AF31" s="155">
        <f t="shared" si="24"/>
        <v>0</v>
      </c>
      <c r="AG31" s="155">
        <f t="shared" si="24"/>
        <v>0</v>
      </c>
      <c r="AH31" s="155">
        <f t="shared" si="24"/>
        <v>0</v>
      </c>
      <c r="AI31" s="155">
        <f t="shared" si="24"/>
        <v>0</v>
      </c>
      <c r="AJ31" s="155">
        <f t="shared" si="24"/>
        <v>0</v>
      </c>
      <c r="AK31" s="155">
        <f t="shared" si="24"/>
        <v>0</v>
      </c>
      <c r="AL31" s="155">
        <f t="shared" si="24"/>
        <v>0</v>
      </c>
      <c r="AM31" s="155">
        <f t="shared" si="24"/>
        <v>0</v>
      </c>
      <c r="AN31" s="155">
        <f t="shared" si="24"/>
        <v>0</v>
      </c>
      <c r="AO31" s="155">
        <f t="shared" si="24"/>
        <v>0</v>
      </c>
      <c r="AP31" s="155">
        <f t="shared" si="24"/>
        <v>0</v>
      </c>
      <c r="AQ31" s="155">
        <f t="shared" si="24"/>
        <v>0</v>
      </c>
      <c r="AR31" s="155">
        <f t="shared" si="24"/>
        <v>0</v>
      </c>
      <c r="AS31" s="155">
        <f t="shared" si="24"/>
        <v>0</v>
      </c>
      <c r="AT31" s="155">
        <f t="shared" si="24"/>
        <v>0</v>
      </c>
      <c r="AU31" s="155">
        <f t="shared" si="24"/>
        <v>0</v>
      </c>
      <c r="AV31" s="155">
        <f t="shared" si="24"/>
        <v>0</v>
      </c>
      <c r="AW31" s="155">
        <f t="shared" si="24"/>
        <v>0</v>
      </c>
      <c r="AX31" s="155">
        <f t="shared" si="24"/>
        <v>0</v>
      </c>
      <c r="AY31" s="155">
        <f t="shared" si="24"/>
        <v>0</v>
      </c>
      <c r="AZ31" s="155">
        <f t="shared" si="24"/>
        <v>0</v>
      </c>
    </row>
    <row r="32" spans="1:52">
      <c r="A32" s="146" t="s">
        <v>6</v>
      </c>
      <c r="B32" s="150">
        <v>0</v>
      </c>
      <c r="C32" s="150">
        <v>0</v>
      </c>
      <c r="D32" s="150">
        <v>0</v>
      </c>
      <c r="E32" s="150">
        <v>0</v>
      </c>
      <c r="F32" s="150">
        <v>0</v>
      </c>
      <c r="G32" s="150">
        <v>0</v>
      </c>
      <c r="H32" s="150">
        <v>0</v>
      </c>
      <c r="I32" s="150">
        <v>0</v>
      </c>
      <c r="J32" s="150">
        <v>0</v>
      </c>
      <c r="K32" s="150">
        <v>0</v>
      </c>
      <c r="L32" s="150">
        <v>0</v>
      </c>
      <c r="M32" s="150">
        <v>0</v>
      </c>
      <c r="N32" s="150">
        <v>0</v>
      </c>
      <c r="O32" s="150">
        <v>0</v>
      </c>
      <c r="P32" s="150">
        <v>0</v>
      </c>
      <c r="Q32" s="150">
        <v>0</v>
      </c>
      <c r="R32" s="150">
        <v>0</v>
      </c>
      <c r="S32" s="150">
        <v>0</v>
      </c>
      <c r="T32" s="150">
        <v>0</v>
      </c>
      <c r="U32" s="150">
        <v>0</v>
      </c>
      <c r="V32" s="150">
        <v>0</v>
      </c>
      <c r="W32" s="155">
        <f>_xlfn.FORECAST.LINEAR(W26,$B32:$V32,$B26:$V26)</f>
        <v>0</v>
      </c>
      <c r="X32" s="155">
        <f t="shared" ref="X32:AZ32" si="25">_xlfn.FORECAST.LINEAR(X26,$B32:$V32,$B26:$V26)</f>
        <v>0</v>
      </c>
      <c r="Y32" s="155">
        <f t="shared" si="25"/>
        <v>0</v>
      </c>
      <c r="Z32" s="155">
        <f t="shared" si="25"/>
        <v>0</v>
      </c>
      <c r="AA32" s="155">
        <f t="shared" si="25"/>
        <v>0</v>
      </c>
      <c r="AB32" s="155">
        <f t="shared" si="25"/>
        <v>0</v>
      </c>
      <c r="AC32" s="155">
        <f t="shared" si="25"/>
        <v>0</v>
      </c>
      <c r="AD32" s="155">
        <f t="shared" si="25"/>
        <v>0</v>
      </c>
      <c r="AE32" s="155">
        <f t="shared" si="25"/>
        <v>0</v>
      </c>
      <c r="AF32" s="155">
        <f t="shared" si="25"/>
        <v>0</v>
      </c>
      <c r="AG32" s="155">
        <f t="shared" si="25"/>
        <v>0</v>
      </c>
      <c r="AH32" s="155">
        <f t="shared" si="25"/>
        <v>0</v>
      </c>
      <c r="AI32" s="155">
        <f t="shared" si="25"/>
        <v>0</v>
      </c>
      <c r="AJ32" s="155">
        <f t="shared" si="25"/>
        <v>0</v>
      </c>
      <c r="AK32" s="155">
        <f t="shared" si="25"/>
        <v>0</v>
      </c>
      <c r="AL32" s="155">
        <f t="shared" si="25"/>
        <v>0</v>
      </c>
      <c r="AM32" s="155">
        <f t="shared" si="25"/>
        <v>0</v>
      </c>
      <c r="AN32" s="155">
        <f t="shared" si="25"/>
        <v>0</v>
      </c>
      <c r="AO32" s="155">
        <f t="shared" si="25"/>
        <v>0</v>
      </c>
      <c r="AP32" s="155">
        <f t="shared" si="25"/>
        <v>0</v>
      </c>
      <c r="AQ32" s="155">
        <f t="shared" si="25"/>
        <v>0</v>
      </c>
      <c r="AR32" s="155">
        <f t="shared" si="25"/>
        <v>0</v>
      </c>
      <c r="AS32" s="155">
        <f t="shared" si="25"/>
        <v>0</v>
      </c>
      <c r="AT32" s="155">
        <f t="shared" si="25"/>
        <v>0</v>
      </c>
      <c r="AU32" s="155">
        <f t="shared" si="25"/>
        <v>0</v>
      </c>
      <c r="AV32" s="155">
        <f t="shared" si="25"/>
        <v>0</v>
      </c>
      <c r="AW32" s="155">
        <f t="shared" si="25"/>
        <v>0</v>
      </c>
      <c r="AX32" s="155">
        <f t="shared" si="25"/>
        <v>0</v>
      </c>
      <c r="AY32" s="155">
        <f t="shared" si="25"/>
        <v>0</v>
      </c>
      <c r="AZ32" s="155">
        <f t="shared" si="25"/>
        <v>0</v>
      </c>
    </row>
    <row r="33" spans="1:52">
      <c r="A33" s="146" t="s">
        <v>7</v>
      </c>
      <c r="B33" s="150">
        <v>0</v>
      </c>
      <c r="C33" s="150">
        <v>0</v>
      </c>
      <c r="D33" s="150">
        <v>0</v>
      </c>
      <c r="E33" s="150">
        <v>0</v>
      </c>
      <c r="F33" s="150">
        <v>0</v>
      </c>
      <c r="G33" s="150">
        <v>0</v>
      </c>
      <c r="H33" s="150">
        <v>0</v>
      </c>
      <c r="I33" s="150">
        <v>0</v>
      </c>
      <c r="J33" s="150">
        <v>0</v>
      </c>
      <c r="K33" s="150">
        <v>0</v>
      </c>
      <c r="L33" s="150">
        <v>0</v>
      </c>
      <c r="M33" s="150">
        <v>0</v>
      </c>
      <c r="N33" s="150">
        <v>0</v>
      </c>
      <c r="O33" s="150">
        <v>0</v>
      </c>
      <c r="P33" s="150">
        <v>0</v>
      </c>
      <c r="Q33" s="150">
        <v>0</v>
      </c>
      <c r="R33" s="150">
        <v>0</v>
      </c>
      <c r="S33" s="150">
        <v>0</v>
      </c>
      <c r="T33" s="150">
        <v>0</v>
      </c>
      <c r="U33" s="150">
        <v>0</v>
      </c>
      <c r="V33" s="150">
        <v>0</v>
      </c>
      <c r="W33" s="155">
        <f>_xlfn.FORECAST.LINEAR(W26,$B33:$V33,$B26:$V26)</f>
        <v>0</v>
      </c>
      <c r="X33" s="155">
        <f t="shared" ref="X33:AZ33" si="26">_xlfn.FORECAST.LINEAR(X26,$B33:$V33,$B26:$V26)</f>
        <v>0</v>
      </c>
      <c r="Y33" s="155">
        <f t="shared" si="26"/>
        <v>0</v>
      </c>
      <c r="Z33" s="155">
        <f t="shared" si="26"/>
        <v>0</v>
      </c>
      <c r="AA33" s="155">
        <f t="shared" si="26"/>
        <v>0</v>
      </c>
      <c r="AB33" s="155">
        <f t="shared" si="26"/>
        <v>0</v>
      </c>
      <c r="AC33" s="155">
        <f t="shared" si="26"/>
        <v>0</v>
      </c>
      <c r="AD33" s="155">
        <f t="shared" si="26"/>
        <v>0</v>
      </c>
      <c r="AE33" s="155">
        <f t="shared" si="26"/>
        <v>0</v>
      </c>
      <c r="AF33" s="155">
        <f t="shared" si="26"/>
        <v>0</v>
      </c>
      <c r="AG33" s="155">
        <f t="shared" si="26"/>
        <v>0</v>
      </c>
      <c r="AH33" s="155">
        <f t="shared" si="26"/>
        <v>0</v>
      </c>
      <c r="AI33" s="155">
        <f t="shared" si="26"/>
        <v>0</v>
      </c>
      <c r="AJ33" s="155">
        <f t="shared" si="26"/>
        <v>0</v>
      </c>
      <c r="AK33" s="155">
        <f t="shared" si="26"/>
        <v>0</v>
      </c>
      <c r="AL33" s="155">
        <f t="shared" si="26"/>
        <v>0</v>
      </c>
      <c r="AM33" s="155">
        <f t="shared" si="26"/>
        <v>0</v>
      </c>
      <c r="AN33" s="155">
        <f t="shared" si="26"/>
        <v>0</v>
      </c>
      <c r="AO33" s="155">
        <f t="shared" si="26"/>
        <v>0</v>
      </c>
      <c r="AP33" s="155">
        <f t="shared" si="26"/>
        <v>0</v>
      </c>
      <c r="AQ33" s="155">
        <f t="shared" si="26"/>
        <v>0</v>
      </c>
      <c r="AR33" s="155">
        <f t="shared" si="26"/>
        <v>0</v>
      </c>
      <c r="AS33" s="155">
        <f t="shared" si="26"/>
        <v>0</v>
      </c>
      <c r="AT33" s="155">
        <f t="shared" si="26"/>
        <v>0</v>
      </c>
      <c r="AU33" s="155">
        <f t="shared" si="26"/>
        <v>0</v>
      </c>
      <c r="AV33" s="155">
        <f t="shared" si="26"/>
        <v>0</v>
      </c>
      <c r="AW33" s="155">
        <f t="shared" si="26"/>
        <v>0</v>
      </c>
      <c r="AX33" s="155">
        <f t="shared" si="26"/>
        <v>0</v>
      </c>
      <c r="AY33" s="155">
        <f t="shared" si="26"/>
        <v>0</v>
      </c>
      <c r="AZ33" s="155">
        <f t="shared" si="26"/>
        <v>0</v>
      </c>
    </row>
    <row r="34" spans="1:52">
      <c r="A34" s="146" t="s">
        <v>8</v>
      </c>
      <c r="B34" s="150">
        <v>0</v>
      </c>
      <c r="C34" s="150">
        <v>0</v>
      </c>
      <c r="D34" s="150">
        <v>0</v>
      </c>
      <c r="E34" s="150">
        <v>0</v>
      </c>
      <c r="F34" s="150">
        <v>0</v>
      </c>
      <c r="G34" s="150">
        <v>0</v>
      </c>
      <c r="H34" s="150">
        <v>0</v>
      </c>
      <c r="I34" s="150">
        <v>0</v>
      </c>
      <c r="J34" s="150">
        <v>0</v>
      </c>
      <c r="K34" s="150">
        <v>0</v>
      </c>
      <c r="L34" s="150">
        <v>0</v>
      </c>
      <c r="M34" s="150">
        <v>0</v>
      </c>
      <c r="N34" s="150">
        <v>0</v>
      </c>
      <c r="O34" s="150">
        <v>0</v>
      </c>
      <c r="P34" s="150">
        <v>0</v>
      </c>
      <c r="Q34" s="150">
        <v>0</v>
      </c>
      <c r="R34" s="150">
        <v>0</v>
      </c>
      <c r="S34" s="150">
        <v>0</v>
      </c>
      <c r="T34" s="150">
        <v>0</v>
      </c>
      <c r="U34" s="150">
        <v>0</v>
      </c>
      <c r="V34" s="150">
        <v>0</v>
      </c>
      <c r="W34" s="155">
        <f>_xlfn.FORECAST.LINEAR(W26,$B33:$V33,$B26:$V26)</f>
        <v>0</v>
      </c>
      <c r="X34" s="155">
        <f t="shared" ref="X34:AZ34" si="27">_xlfn.FORECAST.LINEAR(X26,$B33:$V33,$B26:$V26)</f>
        <v>0</v>
      </c>
      <c r="Y34" s="155">
        <f t="shared" si="27"/>
        <v>0</v>
      </c>
      <c r="Z34" s="155">
        <f t="shared" si="27"/>
        <v>0</v>
      </c>
      <c r="AA34" s="155">
        <f t="shared" si="27"/>
        <v>0</v>
      </c>
      <c r="AB34" s="155">
        <f t="shared" si="27"/>
        <v>0</v>
      </c>
      <c r="AC34" s="155">
        <f t="shared" si="27"/>
        <v>0</v>
      </c>
      <c r="AD34" s="155">
        <f t="shared" si="27"/>
        <v>0</v>
      </c>
      <c r="AE34" s="155">
        <f t="shared" si="27"/>
        <v>0</v>
      </c>
      <c r="AF34" s="155">
        <f t="shared" si="27"/>
        <v>0</v>
      </c>
      <c r="AG34" s="155">
        <f t="shared" si="27"/>
        <v>0</v>
      </c>
      <c r="AH34" s="155">
        <f t="shared" si="27"/>
        <v>0</v>
      </c>
      <c r="AI34" s="155">
        <f t="shared" si="27"/>
        <v>0</v>
      </c>
      <c r="AJ34" s="155">
        <f t="shared" si="27"/>
        <v>0</v>
      </c>
      <c r="AK34" s="155">
        <f t="shared" si="27"/>
        <v>0</v>
      </c>
      <c r="AL34" s="155">
        <f t="shared" si="27"/>
        <v>0</v>
      </c>
      <c r="AM34" s="155">
        <f t="shared" si="27"/>
        <v>0</v>
      </c>
      <c r="AN34" s="155">
        <f t="shared" si="27"/>
        <v>0</v>
      </c>
      <c r="AO34" s="155">
        <f t="shared" si="27"/>
        <v>0</v>
      </c>
      <c r="AP34" s="155">
        <f t="shared" si="27"/>
        <v>0</v>
      </c>
      <c r="AQ34" s="155">
        <f t="shared" si="27"/>
        <v>0</v>
      </c>
      <c r="AR34" s="155">
        <f t="shared" si="27"/>
        <v>0</v>
      </c>
      <c r="AS34" s="155">
        <f t="shared" si="27"/>
        <v>0</v>
      </c>
      <c r="AT34" s="155">
        <f t="shared" si="27"/>
        <v>0</v>
      </c>
      <c r="AU34" s="155">
        <f t="shared" si="27"/>
        <v>0</v>
      </c>
      <c r="AV34" s="155">
        <f t="shared" si="27"/>
        <v>0</v>
      </c>
      <c r="AW34" s="155">
        <f t="shared" si="27"/>
        <v>0</v>
      </c>
      <c r="AX34" s="155">
        <f t="shared" si="27"/>
        <v>0</v>
      </c>
      <c r="AY34" s="155">
        <f t="shared" si="27"/>
        <v>0</v>
      </c>
      <c r="AZ34" s="155">
        <f t="shared" si="27"/>
        <v>0</v>
      </c>
    </row>
    <row r="35" spans="1:52">
      <c r="A35" s="146" t="s">
        <v>137</v>
      </c>
      <c r="B35" s="150">
        <v>0</v>
      </c>
      <c r="C35" s="150">
        <v>0</v>
      </c>
      <c r="D35" s="150">
        <v>0</v>
      </c>
      <c r="E35" s="150">
        <v>0</v>
      </c>
      <c r="F35" s="150">
        <v>0</v>
      </c>
      <c r="G35" s="150">
        <v>51.2</v>
      </c>
      <c r="H35" s="150">
        <v>37</v>
      </c>
      <c r="I35" s="150">
        <v>47.4</v>
      </c>
      <c r="J35" s="150">
        <v>38.4</v>
      </c>
      <c r="K35" s="150">
        <v>130.30000000000001</v>
      </c>
      <c r="L35" s="150">
        <v>23.9</v>
      </c>
      <c r="M35" s="150">
        <v>79.599999999999994</v>
      </c>
      <c r="N35" s="150">
        <v>60</v>
      </c>
      <c r="O35" s="150">
        <v>97</v>
      </c>
      <c r="P35" s="150">
        <v>159</v>
      </c>
      <c r="Q35" s="150">
        <v>15</v>
      </c>
      <c r="R35" s="150">
        <v>9</v>
      </c>
      <c r="S35" s="150">
        <v>4</v>
      </c>
      <c r="T35" s="150">
        <v>0</v>
      </c>
      <c r="U35" s="150">
        <v>0</v>
      </c>
      <c r="V35" s="150">
        <v>0</v>
      </c>
      <c r="W35" s="155">
        <f>_xlfn.FORECAST.LINEAR(W26,$B35:$V35,$B26:$V26)</f>
        <v>43.375714285714366</v>
      </c>
      <c r="X35" s="155">
        <f t="shared" ref="X35:AZ35" si="28">_xlfn.FORECAST.LINEAR(X26,$B35:$V35,$B26:$V26)</f>
        <v>44.064415584415656</v>
      </c>
      <c r="Y35" s="155">
        <f t="shared" si="28"/>
        <v>44.753116883116945</v>
      </c>
      <c r="Z35" s="155">
        <f t="shared" si="28"/>
        <v>45.441818181818235</v>
      </c>
      <c r="AA35" s="155">
        <f t="shared" si="28"/>
        <v>46.130519480519524</v>
      </c>
      <c r="AB35" s="155">
        <f t="shared" si="28"/>
        <v>46.819220779220814</v>
      </c>
      <c r="AC35" s="155">
        <f t="shared" si="28"/>
        <v>47.507922077922103</v>
      </c>
      <c r="AD35" s="155">
        <f t="shared" si="28"/>
        <v>48.196623376623393</v>
      </c>
      <c r="AE35" s="155">
        <f t="shared" si="28"/>
        <v>48.885324675324682</v>
      </c>
      <c r="AF35" s="155">
        <f t="shared" si="28"/>
        <v>49.574025974025972</v>
      </c>
      <c r="AG35" s="155">
        <f t="shared" si="28"/>
        <v>50.262727272727261</v>
      </c>
      <c r="AH35" s="155">
        <f t="shared" si="28"/>
        <v>50.951428571428551</v>
      </c>
      <c r="AI35" s="155">
        <f t="shared" si="28"/>
        <v>51.64012987012984</v>
      </c>
      <c r="AJ35" s="155">
        <f t="shared" si="28"/>
        <v>52.32883116883113</v>
      </c>
      <c r="AK35" s="155">
        <f t="shared" si="28"/>
        <v>53.017532467532419</v>
      </c>
      <c r="AL35" s="155">
        <f t="shared" si="28"/>
        <v>53.706233766233936</v>
      </c>
      <c r="AM35" s="155">
        <f t="shared" si="28"/>
        <v>54.394935064935225</v>
      </c>
      <c r="AN35" s="155">
        <f t="shared" si="28"/>
        <v>55.083636363636515</v>
      </c>
      <c r="AO35" s="155">
        <f t="shared" si="28"/>
        <v>55.772337662337804</v>
      </c>
      <c r="AP35" s="155">
        <f t="shared" si="28"/>
        <v>56.461038961039094</v>
      </c>
      <c r="AQ35" s="155">
        <f t="shared" si="28"/>
        <v>57.149740259740383</v>
      </c>
      <c r="AR35" s="155">
        <f t="shared" si="28"/>
        <v>57.838441558441673</v>
      </c>
      <c r="AS35" s="155">
        <f t="shared" si="28"/>
        <v>58.527142857142962</v>
      </c>
      <c r="AT35" s="155">
        <f t="shared" si="28"/>
        <v>59.215844155844252</v>
      </c>
      <c r="AU35" s="155">
        <f t="shared" si="28"/>
        <v>59.904545454545541</v>
      </c>
      <c r="AV35" s="155">
        <f t="shared" si="28"/>
        <v>60.593246753246831</v>
      </c>
      <c r="AW35" s="155">
        <f t="shared" si="28"/>
        <v>61.28194805194812</v>
      </c>
      <c r="AX35" s="155">
        <f t="shared" si="28"/>
        <v>61.97064935064941</v>
      </c>
      <c r="AY35" s="155">
        <f t="shared" si="28"/>
        <v>62.659350649350699</v>
      </c>
      <c r="AZ35" s="155">
        <f t="shared" si="28"/>
        <v>63.348051948051989</v>
      </c>
    </row>
    <row r="36" spans="1:52">
      <c r="A36" s="146" t="s">
        <v>138</v>
      </c>
      <c r="B36" s="150">
        <v>0</v>
      </c>
      <c r="C36" s="150">
        <v>0</v>
      </c>
      <c r="D36" s="150">
        <v>0</v>
      </c>
      <c r="E36" s="150">
        <v>0</v>
      </c>
      <c r="F36" s="150">
        <v>0</v>
      </c>
      <c r="G36" s="150">
        <v>114.9</v>
      </c>
      <c r="H36" s="150">
        <v>78.400000000000006</v>
      </c>
      <c r="I36" s="150">
        <v>988.1</v>
      </c>
      <c r="J36" s="150">
        <v>1860.7</v>
      </c>
      <c r="K36" s="150">
        <v>759.5</v>
      </c>
      <c r="L36" s="152">
        <v>1519</v>
      </c>
      <c r="M36" s="152">
        <v>113</v>
      </c>
      <c r="N36" s="152">
        <v>92</v>
      </c>
      <c r="O36" s="152">
        <v>0</v>
      </c>
      <c r="P36" s="152">
        <v>148</v>
      </c>
      <c r="Q36" s="152">
        <v>0</v>
      </c>
      <c r="R36" s="152">
        <v>1</v>
      </c>
      <c r="S36" s="152">
        <v>8</v>
      </c>
      <c r="T36" s="152">
        <v>4</v>
      </c>
      <c r="U36" s="152">
        <v>0</v>
      </c>
      <c r="V36" s="152">
        <v>697</v>
      </c>
      <c r="W36" s="155">
        <f>_xlfn.FORECAST.LINEAR(W26,$B36:$V36,$B26:$V26)</f>
        <v>298.54809523809524</v>
      </c>
      <c r="X36" s="155">
        <f t="shared" ref="X36:AZ36" si="29">_xlfn.FORECAST.LINEAR(X26,$B36:$V36,$B26:$V26)</f>
        <v>298.05419913419917</v>
      </c>
      <c r="Y36" s="155">
        <f t="shared" si="29"/>
        <v>297.56030303030298</v>
      </c>
      <c r="Z36" s="155">
        <f t="shared" si="29"/>
        <v>297.0664069264069</v>
      </c>
      <c r="AA36" s="155">
        <f t="shared" si="29"/>
        <v>296.57251082251082</v>
      </c>
      <c r="AB36" s="155">
        <f t="shared" si="29"/>
        <v>296.07861471861474</v>
      </c>
      <c r="AC36" s="155">
        <f t="shared" si="29"/>
        <v>295.58471861471867</v>
      </c>
      <c r="AD36" s="155">
        <f t="shared" si="29"/>
        <v>295.09082251082248</v>
      </c>
      <c r="AE36" s="155">
        <f t="shared" si="29"/>
        <v>294.5969264069264</v>
      </c>
      <c r="AF36" s="155">
        <f t="shared" si="29"/>
        <v>294.10303030303032</v>
      </c>
      <c r="AG36" s="155">
        <f t="shared" si="29"/>
        <v>293.60913419913425</v>
      </c>
      <c r="AH36" s="155">
        <f t="shared" si="29"/>
        <v>293.11523809523806</v>
      </c>
      <c r="AI36" s="155">
        <f t="shared" si="29"/>
        <v>292.62134199134198</v>
      </c>
      <c r="AJ36" s="155">
        <f t="shared" si="29"/>
        <v>292.1274458874459</v>
      </c>
      <c r="AK36" s="155">
        <f t="shared" si="29"/>
        <v>291.63354978354982</v>
      </c>
      <c r="AL36" s="155">
        <f t="shared" si="29"/>
        <v>291.13965367965375</v>
      </c>
      <c r="AM36" s="155">
        <f t="shared" si="29"/>
        <v>290.64575757575756</v>
      </c>
      <c r="AN36" s="155">
        <f t="shared" si="29"/>
        <v>290.15186147186148</v>
      </c>
      <c r="AO36" s="155">
        <f t="shared" si="29"/>
        <v>289.6579653679654</v>
      </c>
      <c r="AP36" s="155">
        <f t="shared" si="29"/>
        <v>289.16406926406933</v>
      </c>
      <c r="AQ36" s="155">
        <f t="shared" si="29"/>
        <v>288.67017316017325</v>
      </c>
      <c r="AR36" s="155">
        <f t="shared" si="29"/>
        <v>288.17627705627706</v>
      </c>
      <c r="AS36" s="155">
        <f t="shared" si="29"/>
        <v>287.68238095238098</v>
      </c>
      <c r="AT36" s="155">
        <f t="shared" si="29"/>
        <v>287.1884848484849</v>
      </c>
      <c r="AU36" s="155">
        <f t="shared" si="29"/>
        <v>286.69458874458883</v>
      </c>
      <c r="AV36" s="155">
        <f t="shared" si="29"/>
        <v>286.20069264069264</v>
      </c>
      <c r="AW36" s="155">
        <f t="shared" si="29"/>
        <v>285.70679653679656</v>
      </c>
      <c r="AX36" s="155">
        <f t="shared" si="29"/>
        <v>285.21290043290048</v>
      </c>
      <c r="AY36" s="155">
        <f t="shared" si="29"/>
        <v>284.71900432900441</v>
      </c>
      <c r="AZ36" s="155">
        <f t="shared" si="29"/>
        <v>284.22510822510833</v>
      </c>
    </row>
    <row r="37" spans="1:52">
      <c r="A37" s="146" t="s">
        <v>11</v>
      </c>
      <c r="B37" s="150">
        <v>0</v>
      </c>
      <c r="C37" s="150">
        <v>0</v>
      </c>
      <c r="D37" s="150">
        <v>0</v>
      </c>
      <c r="E37" s="150">
        <v>0</v>
      </c>
      <c r="F37" s="150">
        <v>0</v>
      </c>
      <c r="G37" s="150">
        <v>0</v>
      </c>
      <c r="H37" s="150">
        <v>0</v>
      </c>
      <c r="I37" s="150">
        <v>0</v>
      </c>
      <c r="J37" s="150">
        <v>0</v>
      </c>
      <c r="K37" s="150">
        <v>0</v>
      </c>
      <c r="L37" s="150">
        <v>0</v>
      </c>
      <c r="M37" s="150">
        <v>0</v>
      </c>
      <c r="N37" s="150">
        <v>0</v>
      </c>
      <c r="O37" s="150">
        <v>0</v>
      </c>
      <c r="P37" s="150">
        <v>0</v>
      </c>
      <c r="Q37" s="150">
        <v>0</v>
      </c>
      <c r="R37" s="150">
        <v>0</v>
      </c>
      <c r="S37" s="150">
        <v>0</v>
      </c>
      <c r="T37" s="150">
        <v>0</v>
      </c>
      <c r="U37" s="150">
        <v>0</v>
      </c>
      <c r="V37" s="150">
        <v>0</v>
      </c>
      <c r="W37" s="155">
        <f>_xlfn.FORECAST.LINEAR(W26,$B37:$V37,$B26:$V26)</f>
        <v>0</v>
      </c>
      <c r="X37" s="155">
        <f t="shared" ref="X37:AZ37" si="30">_xlfn.FORECAST.LINEAR(X26,$B37:$V37,$B26:$V26)</f>
        <v>0</v>
      </c>
      <c r="Y37" s="155">
        <f t="shared" si="30"/>
        <v>0</v>
      </c>
      <c r="Z37" s="155">
        <f t="shared" si="30"/>
        <v>0</v>
      </c>
      <c r="AA37" s="155">
        <f t="shared" si="30"/>
        <v>0</v>
      </c>
      <c r="AB37" s="155">
        <f t="shared" si="30"/>
        <v>0</v>
      </c>
      <c r="AC37" s="155">
        <f t="shared" si="30"/>
        <v>0</v>
      </c>
      <c r="AD37" s="155">
        <f t="shared" si="30"/>
        <v>0</v>
      </c>
      <c r="AE37" s="155">
        <f t="shared" si="30"/>
        <v>0</v>
      </c>
      <c r="AF37" s="155">
        <f t="shared" si="30"/>
        <v>0</v>
      </c>
      <c r="AG37" s="155">
        <f t="shared" si="30"/>
        <v>0</v>
      </c>
      <c r="AH37" s="155">
        <f t="shared" si="30"/>
        <v>0</v>
      </c>
      <c r="AI37" s="155">
        <f t="shared" si="30"/>
        <v>0</v>
      </c>
      <c r="AJ37" s="155">
        <f t="shared" si="30"/>
        <v>0</v>
      </c>
      <c r="AK37" s="155">
        <f t="shared" si="30"/>
        <v>0</v>
      </c>
      <c r="AL37" s="155">
        <f t="shared" si="30"/>
        <v>0</v>
      </c>
      <c r="AM37" s="155">
        <f t="shared" si="30"/>
        <v>0</v>
      </c>
      <c r="AN37" s="155">
        <f t="shared" si="30"/>
        <v>0</v>
      </c>
      <c r="AO37" s="155">
        <f t="shared" si="30"/>
        <v>0</v>
      </c>
      <c r="AP37" s="155">
        <f t="shared" si="30"/>
        <v>0</v>
      </c>
      <c r="AQ37" s="155">
        <f t="shared" si="30"/>
        <v>0</v>
      </c>
      <c r="AR37" s="155">
        <f t="shared" si="30"/>
        <v>0</v>
      </c>
      <c r="AS37" s="155">
        <f t="shared" si="30"/>
        <v>0</v>
      </c>
      <c r="AT37" s="155">
        <f t="shared" si="30"/>
        <v>0</v>
      </c>
      <c r="AU37" s="155">
        <f t="shared" si="30"/>
        <v>0</v>
      </c>
      <c r="AV37" s="155">
        <f t="shared" si="30"/>
        <v>0</v>
      </c>
      <c r="AW37" s="155">
        <f t="shared" si="30"/>
        <v>0</v>
      </c>
      <c r="AX37" s="155">
        <f t="shared" si="30"/>
        <v>0</v>
      </c>
      <c r="AY37" s="155">
        <f t="shared" si="30"/>
        <v>0</v>
      </c>
      <c r="AZ37" s="155">
        <f t="shared" si="30"/>
        <v>0</v>
      </c>
    </row>
    <row r="38" spans="1:52">
      <c r="A38" s="146" t="s">
        <v>171</v>
      </c>
      <c r="B38" s="157"/>
      <c r="C38" s="157"/>
      <c r="D38" s="157"/>
      <c r="E38" s="157"/>
      <c r="F38" s="157"/>
      <c r="G38" s="157"/>
      <c r="H38" s="157"/>
      <c r="I38" s="157"/>
      <c r="J38" s="157"/>
      <c r="K38" s="157"/>
      <c r="L38" s="152">
        <v>20</v>
      </c>
      <c r="M38" s="152">
        <v>1453</v>
      </c>
      <c r="N38" s="152">
        <v>1552</v>
      </c>
      <c r="O38" s="152">
        <v>1757</v>
      </c>
      <c r="P38" s="152">
        <v>1629</v>
      </c>
      <c r="Q38" s="152">
        <v>328</v>
      </c>
      <c r="R38" s="152">
        <v>477</v>
      </c>
      <c r="S38" s="152">
        <v>187</v>
      </c>
      <c r="T38" s="152">
        <v>1803</v>
      </c>
      <c r="U38" s="152">
        <v>1319</v>
      </c>
      <c r="V38" s="152">
        <v>36</v>
      </c>
      <c r="W38" s="155">
        <f>_xlfn.FORECAST.LINEAR(W26,$L38:$V38,$L26:$V26)</f>
        <v>742.18181818182347</v>
      </c>
      <c r="X38" s="155">
        <f t="shared" ref="X38:AQ38" si="31">_xlfn.FORECAST.LINEAR(X26,$L38:$V38,$L26:$V26)</f>
        <v>705.86363636363239</v>
      </c>
      <c r="Y38" s="155">
        <f t="shared" si="31"/>
        <v>669.54545454545587</v>
      </c>
      <c r="Z38" s="155">
        <f t="shared" si="31"/>
        <v>633.22727272727934</v>
      </c>
      <c r="AA38" s="155">
        <f t="shared" si="31"/>
        <v>596.90909090908826</v>
      </c>
      <c r="AB38" s="155">
        <f t="shared" si="31"/>
        <v>560.59090909091174</v>
      </c>
      <c r="AC38" s="155">
        <f t="shared" si="31"/>
        <v>524.27272727273521</v>
      </c>
      <c r="AD38" s="155">
        <f t="shared" si="31"/>
        <v>487.95454545454413</v>
      </c>
      <c r="AE38" s="155">
        <f t="shared" si="31"/>
        <v>451.63636363636761</v>
      </c>
      <c r="AF38" s="155">
        <f t="shared" si="31"/>
        <v>415.31818181819108</v>
      </c>
      <c r="AG38" s="155">
        <f t="shared" si="31"/>
        <v>379</v>
      </c>
      <c r="AH38" s="155">
        <f t="shared" si="31"/>
        <v>342.68181818182347</v>
      </c>
      <c r="AI38" s="155">
        <f t="shared" si="31"/>
        <v>306.36363636363239</v>
      </c>
      <c r="AJ38" s="155">
        <f t="shared" si="31"/>
        <v>270.04545454545587</v>
      </c>
      <c r="AK38" s="155">
        <f t="shared" si="31"/>
        <v>233.72727272727934</v>
      </c>
      <c r="AL38" s="155">
        <f t="shared" si="31"/>
        <v>197.40909090908826</v>
      </c>
      <c r="AM38" s="155">
        <f t="shared" si="31"/>
        <v>161.09090909091174</v>
      </c>
      <c r="AN38" s="155">
        <f t="shared" si="31"/>
        <v>124.77272727273521</v>
      </c>
      <c r="AO38" s="155">
        <f t="shared" si="31"/>
        <v>88.454545454544132</v>
      </c>
      <c r="AP38" s="155">
        <f t="shared" si="31"/>
        <v>52.136363636367605</v>
      </c>
      <c r="AQ38" s="155">
        <f t="shared" si="31"/>
        <v>15.818181818191078</v>
      </c>
      <c r="AR38" s="155">
        <v>15.818181818191078</v>
      </c>
      <c r="AS38" s="155">
        <v>15.818181818191078</v>
      </c>
      <c r="AT38" s="155">
        <v>15.818181818191078</v>
      </c>
      <c r="AU38" s="155">
        <v>15.818181818191078</v>
      </c>
      <c r="AV38" s="155">
        <v>15.818181818191078</v>
      </c>
      <c r="AW38" s="155">
        <v>15.818181818191078</v>
      </c>
      <c r="AX38" s="155">
        <v>15.818181818191078</v>
      </c>
      <c r="AY38" s="155">
        <v>15.818181818191078</v>
      </c>
      <c r="AZ38" s="155">
        <v>15.818181818191078</v>
      </c>
    </row>
    <row r="39" spans="1:52">
      <c r="A39" s="146" t="s">
        <v>116</v>
      </c>
      <c r="B39" s="150">
        <v>0</v>
      </c>
      <c r="C39" s="150">
        <v>0</v>
      </c>
      <c r="D39" s="150">
        <v>0</v>
      </c>
      <c r="E39" s="150">
        <v>0</v>
      </c>
      <c r="F39" s="150">
        <v>0</v>
      </c>
      <c r="G39" s="150">
        <v>0.5</v>
      </c>
      <c r="H39" s="150">
        <v>0.8</v>
      </c>
      <c r="I39" s="150">
        <v>0.7</v>
      </c>
      <c r="J39" s="150">
        <v>3.4</v>
      </c>
      <c r="K39" s="150">
        <v>850.7</v>
      </c>
      <c r="L39" s="150">
        <v>1439</v>
      </c>
      <c r="M39" s="150">
        <v>2710</v>
      </c>
      <c r="N39" s="150">
        <v>1930</v>
      </c>
      <c r="O39" s="150">
        <v>1641</v>
      </c>
      <c r="P39" s="150">
        <v>414</v>
      </c>
      <c r="Q39" s="150">
        <v>604</v>
      </c>
      <c r="R39" s="150">
        <v>15</v>
      </c>
      <c r="S39" s="150">
        <v>15</v>
      </c>
      <c r="T39" s="150">
        <v>16</v>
      </c>
      <c r="U39" s="150">
        <v>795</v>
      </c>
      <c r="V39" s="150">
        <v>2880</v>
      </c>
      <c r="W39" s="155">
        <f>_xlfn.FORECAST.LINEAR(W26,$B39:$V39,$B26:$V26)</f>
        <v>1370.9338095237908</v>
      </c>
      <c r="X39" s="155">
        <f t="shared" ref="X39:AZ39" si="32">_xlfn.FORECAST.LINEAR(X26,$B39:$V39,$B26:$V26)</f>
        <v>1437.9230303030054</v>
      </c>
      <c r="Y39" s="155">
        <f t="shared" si="32"/>
        <v>1504.912251082249</v>
      </c>
      <c r="Z39" s="155">
        <f t="shared" si="32"/>
        <v>1571.9014718614635</v>
      </c>
      <c r="AA39" s="155">
        <f t="shared" si="32"/>
        <v>1638.890692640678</v>
      </c>
      <c r="AB39" s="155">
        <f t="shared" si="32"/>
        <v>1705.8799134198925</v>
      </c>
      <c r="AC39" s="155">
        <f t="shared" si="32"/>
        <v>1772.8691341991071</v>
      </c>
      <c r="AD39" s="155">
        <f t="shared" si="32"/>
        <v>1839.8583549783507</v>
      </c>
      <c r="AE39" s="155">
        <f t="shared" si="32"/>
        <v>1906.8475757575652</v>
      </c>
      <c r="AF39" s="155">
        <f t="shared" si="32"/>
        <v>1973.8367965367797</v>
      </c>
      <c r="AG39" s="155">
        <f t="shared" si="32"/>
        <v>2040.8260173159942</v>
      </c>
      <c r="AH39" s="155">
        <f t="shared" si="32"/>
        <v>2107.8152380952379</v>
      </c>
      <c r="AI39" s="155">
        <f t="shared" si="32"/>
        <v>2174.8044588744524</v>
      </c>
      <c r="AJ39" s="155">
        <f t="shared" si="32"/>
        <v>2241.7936796536669</v>
      </c>
      <c r="AK39" s="155">
        <f t="shared" si="32"/>
        <v>2308.7829004328814</v>
      </c>
      <c r="AL39" s="155">
        <f t="shared" si="32"/>
        <v>2375.772121212096</v>
      </c>
      <c r="AM39" s="155">
        <f t="shared" si="32"/>
        <v>2442.7613419913396</v>
      </c>
      <c r="AN39" s="155">
        <f t="shared" si="32"/>
        <v>2509.7505627705541</v>
      </c>
      <c r="AO39" s="155">
        <f t="shared" si="32"/>
        <v>2576.7397835497686</v>
      </c>
      <c r="AP39" s="155">
        <f t="shared" si="32"/>
        <v>2643.7290043289831</v>
      </c>
      <c r="AQ39" s="155">
        <f t="shared" si="32"/>
        <v>2710.7182251081977</v>
      </c>
      <c r="AR39" s="155">
        <f t="shared" si="32"/>
        <v>2777.7074458874413</v>
      </c>
      <c r="AS39" s="155">
        <f t="shared" si="32"/>
        <v>2844.6966666666558</v>
      </c>
      <c r="AT39" s="155">
        <f t="shared" si="32"/>
        <v>2911.6858874458703</v>
      </c>
      <c r="AU39" s="155">
        <f t="shared" si="32"/>
        <v>2978.6751082250848</v>
      </c>
      <c r="AV39" s="155">
        <f t="shared" si="32"/>
        <v>3045.6643290043285</v>
      </c>
      <c r="AW39" s="155">
        <f t="shared" si="32"/>
        <v>3112.653549783543</v>
      </c>
      <c r="AX39" s="155">
        <f t="shared" si="32"/>
        <v>3179.6427705627575</v>
      </c>
      <c r="AY39" s="155">
        <f t="shared" si="32"/>
        <v>3246.631991341972</v>
      </c>
      <c r="AZ39" s="155">
        <f t="shared" si="32"/>
        <v>3313.6212121211865</v>
      </c>
    </row>
    <row r="40" spans="1:52">
      <c r="A40" s="146" t="s">
        <v>14</v>
      </c>
      <c r="B40" s="150">
        <v>0</v>
      </c>
      <c r="C40" s="150">
        <v>0</v>
      </c>
      <c r="D40" s="150">
        <v>0</v>
      </c>
      <c r="E40" s="150">
        <v>0</v>
      </c>
      <c r="F40" s="150">
        <v>0</v>
      </c>
      <c r="G40" s="150">
        <v>0</v>
      </c>
      <c r="H40" s="150">
        <v>0</v>
      </c>
      <c r="I40" s="150">
        <v>0</v>
      </c>
      <c r="J40" s="150">
        <v>0</v>
      </c>
      <c r="K40" s="150">
        <v>0</v>
      </c>
      <c r="L40" s="150">
        <v>0</v>
      </c>
      <c r="M40" s="150">
        <v>0</v>
      </c>
      <c r="N40" s="150">
        <v>0</v>
      </c>
      <c r="O40" s="150">
        <v>0</v>
      </c>
      <c r="P40" s="150">
        <v>0</v>
      </c>
      <c r="Q40" s="150">
        <v>0</v>
      </c>
      <c r="R40" s="150">
        <v>0</v>
      </c>
      <c r="S40" s="150">
        <v>0</v>
      </c>
      <c r="T40" s="150">
        <v>0</v>
      </c>
      <c r="U40" s="150">
        <v>0</v>
      </c>
      <c r="V40" s="150">
        <v>0</v>
      </c>
      <c r="W40" s="155">
        <f>_xlfn.FORECAST.LINEAR(W26,$B40:$V40,$B26:$V26)</f>
        <v>0</v>
      </c>
      <c r="X40" s="155">
        <f t="shared" ref="X40:AZ40" si="33">_xlfn.FORECAST.LINEAR(X26,$B40:$V40,$B26:$V26)</f>
        <v>0</v>
      </c>
      <c r="Y40" s="155">
        <f t="shared" si="33"/>
        <v>0</v>
      </c>
      <c r="Z40" s="155">
        <f t="shared" si="33"/>
        <v>0</v>
      </c>
      <c r="AA40" s="155">
        <f t="shared" si="33"/>
        <v>0</v>
      </c>
      <c r="AB40" s="155">
        <f t="shared" si="33"/>
        <v>0</v>
      </c>
      <c r="AC40" s="155">
        <f t="shared" si="33"/>
        <v>0</v>
      </c>
      <c r="AD40" s="155">
        <f t="shared" si="33"/>
        <v>0</v>
      </c>
      <c r="AE40" s="155">
        <f t="shared" si="33"/>
        <v>0</v>
      </c>
      <c r="AF40" s="155">
        <f t="shared" si="33"/>
        <v>0</v>
      </c>
      <c r="AG40" s="155">
        <f t="shared" si="33"/>
        <v>0</v>
      </c>
      <c r="AH40" s="155">
        <f t="shared" si="33"/>
        <v>0</v>
      </c>
      <c r="AI40" s="155">
        <f t="shared" si="33"/>
        <v>0</v>
      </c>
      <c r="AJ40" s="155">
        <f t="shared" si="33"/>
        <v>0</v>
      </c>
      <c r="AK40" s="155">
        <f t="shared" si="33"/>
        <v>0</v>
      </c>
      <c r="AL40" s="155">
        <f t="shared" si="33"/>
        <v>0</v>
      </c>
      <c r="AM40" s="155">
        <f t="shared" si="33"/>
        <v>0</v>
      </c>
      <c r="AN40" s="155">
        <f t="shared" si="33"/>
        <v>0</v>
      </c>
      <c r="AO40" s="155">
        <f t="shared" si="33"/>
        <v>0</v>
      </c>
      <c r="AP40" s="155">
        <f t="shared" si="33"/>
        <v>0</v>
      </c>
      <c r="AQ40" s="155">
        <f t="shared" si="33"/>
        <v>0</v>
      </c>
      <c r="AR40" s="155">
        <f t="shared" si="33"/>
        <v>0</v>
      </c>
      <c r="AS40" s="155">
        <f t="shared" si="33"/>
        <v>0</v>
      </c>
      <c r="AT40" s="155">
        <f t="shared" si="33"/>
        <v>0</v>
      </c>
      <c r="AU40" s="155">
        <f t="shared" si="33"/>
        <v>0</v>
      </c>
      <c r="AV40" s="155">
        <f t="shared" si="33"/>
        <v>0</v>
      </c>
      <c r="AW40" s="155">
        <f t="shared" si="33"/>
        <v>0</v>
      </c>
      <c r="AX40" s="155">
        <f t="shared" si="33"/>
        <v>0</v>
      </c>
      <c r="AY40" s="155">
        <f t="shared" si="33"/>
        <v>0</v>
      </c>
      <c r="AZ40" s="155">
        <f t="shared" si="33"/>
        <v>0</v>
      </c>
    </row>
    <row r="41" spans="1:52">
      <c r="A41" s="146" t="s">
        <v>15</v>
      </c>
      <c r="B41" s="150">
        <v>0</v>
      </c>
      <c r="C41" s="150">
        <v>0</v>
      </c>
      <c r="D41" s="150">
        <v>0</v>
      </c>
      <c r="E41" s="150">
        <v>0</v>
      </c>
      <c r="F41" s="150">
        <v>0</v>
      </c>
      <c r="G41" s="150">
        <v>0</v>
      </c>
      <c r="H41" s="150">
        <v>0</v>
      </c>
      <c r="I41" s="150">
        <v>0</v>
      </c>
      <c r="J41" s="150">
        <v>0</v>
      </c>
      <c r="K41" s="150">
        <v>0</v>
      </c>
      <c r="L41" s="150">
        <v>0</v>
      </c>
      <c r="M41" s="150">
        <v>0</v>
      </c>
      <c r="N41" s="150">
        <v>0</v>
      </c>
      <c r="O41" s="150">
        <v>0</v>
      </c>
      <c r="P41" s="150">
        <v>0</v>
      </c>
      <c r="Q41" s="150">
        <v>0</v>
      </c>
      <c r="R41" s="150">
        <v>0</v>
      </c>
      <c r="S41" s="150">
        <v>0</v>
      </c>
      <c r="T41" s="150">
        <v>0</v>
      </c>
      <c r="U41" s="150">
        <v>0</v>
      </c>
      <c r="V41" s="150">
        <v>0</v>
      </c>
      <c r="W41" s="155">
        <f>_xlfn.FORECAST.LINEAR(W26,$B41:$V41,$B26:$V26)</f>
        <v>0</v>
      </c>
      <c r="X41" s="155">
        <f t="shared" ref="X41:AZ41" si="34">_xlfn.FORECAST.LINEAR(X26,$B41:$V41,$B26:$V26)</f>
        <v>0</v>
      </c>
      <c r="Y41" s="155">
        <f t="shared" si="34"/>
        <v>0</v>
      </c>
      <c r="Z41" s="155">
        <f t="shared" si="34"/>
        <v>0</v>
      </c>
      <c r="AA41" s="155">
        <f t="shared" si="34"/>
        <v>0</v>
      </c>
      <c r="AB41" s="155">
        <f t="shared" si="34"/>
        <v>0</v>
      </c>
      <c r="AC41" s="155">
        <f t="shared" si="34"/>
        <v>0</v>
      </c>
      <c r="AD41" s="155">
        <f t="shared" si="34"/>
        <v>0</v>
      </c>
      <c r="AE41" s="155">
        <f t="shared" si="34"/>
        <v>0</v>
      </c>
      <c r="AF41" s="155">
        <f t="shared" si="34"/>
        <v>0</v>
      </c>
      <c r="AG41" s="155">
        <f t="shared" si="34"/>
        <v>0</v>
      </c>
      <c r="AH41" s="155">
        <f t="shared" si="34"/>
        <v>0</v>
      </c>
      <c r="AI41" s="155">
        <f t="shared" si="34"/>
        <v>0</v>
      </c>
      <c r="AJ41" s="155">
        <f t="shared" si="34"/>
        <v>0</v>
      </c>
      <c r="AK41" s="155">
        <f t="shared" si="34"/>
        <v>0</v>
      </c>
      <c r="AL41" s="155">
        <f t="shared" si="34"/>
        <v>0</v>
      </c>
      <c r="AM41" s="155">
        <f t="shared" si="34"/>
        <v>0</v>
      </c>
      <c r="AN41" s="155">
        <f t="shared" si="34"/>
        <v>0</v>
      </c>
      <c r="AO41" s="155">
        <f t="shared" si="34"/>
        <v>0</v>
      </c>
      <c r="AP41" s="155">
        <f t="shared" si="34"/>
        <v>0</v>
      </c>
      <c r="AQ41" s="155">
        <f t="shared" si="34"/>
        <v>0</v>
      </c>
      <c r="AR41" s="155">
        <f t="shared" si="34"/>
        <v>0</v>
      </c>
      <c r="AS41" s="155">
        <f t="shared" si="34"/>
        <v>0</v>
      </c>
      <c r="AT41" s="155">
        <f t="shared" si="34"/>
        <v>0</v>
      </c>
      <c r="AU41" s="155">
        <f t="shared" si="34"/>
        <v>0</v>
      </c>
      <c r="AV41" s="155">
        <f t="shared" si="34"/>
        <v>0</v>
      </c>
      <c r="AW41" s="155">
        <f t="shared" si="34"/>
        <v>0</v>
      </c>
      <c r="AX41" s="155">
        <f t="shared" si="34"/>
        <v>0</v>
      </c>
      <c r="AY41" s="155">
        <f t="shared" si="34"/>
        <v>0</v>
      </c>
      <c r="AZ41" s="155">
        <f t="shared" si="34"/>
        <v>0</v>
      </c>
    </row>
    <row r="42" spans="1:52">
      <c r="A42" s="146" t="s">
        <v>16</v>
      </c>
      <c r="B42" s="150">
        <v>0</v>
      </c>
      <c r="C42" s="150">
        <v>0</v>
      </c>
      <c r="D42" s="150">
        <v>0</v>
      </c>
      <c r="E42" s="150">
        <v>0</v>
      </c>
      <c r="F42" s="150">
        <v>0</v>
      </c>
      <c r="G42" s="150">
        <v>0</v>
      </c>
      <c r="H42" s="150">
        <v>0</v>
      </c>
      <c r="I42" s="150">
        <v>0</v>
      </c>
      <c r="J42" s="150">
        <v>0</v>
      </c>
      <c r="K42" s="150">
        <v>0</v>
      </c>
      <c r="L42" s="150">
        <v>0</v>
      </c>
      <c r="M42" s="150">
        <v>0</v>
      </c>
      <c r="N42" s="150">
        <v>0</v>
      </c>
      <c r="O42" s="150">
        <v>0</v>
      </c>
      <c r="P42" s="150">
        <v>0</v>
      </c>
      <c r="Q42" s="150">
        <v>0</v>
      </c>
      <c r="R42" s="150">
        <v>0</v>
      </c>
      <c r="S42" s="150">
        <v>0</v>
      </c>
      <c r="T42" s="150">
        <v>0</v>
      </c>
      <c r="U42" s="150">
        <v>0</v>
      </c>
      <c r="V42" s="150">
        <v>0</v>
      </c>
      <c r="W42" s="150">
        <v>0</v>
      </c>
      <c r="X42" s="150">
        <v>0</v>
      </c>
      <c r="Y42" s="150">
        <v>0</v>
      </c>
      <c r="Z42" s="150">
        <v>0</v>
      </c>
      <c r="AA42" s="150">
        <v>0</v>
      </c>
      <c r="AB42" s="150">
        <v>0</v>
      </c>
      <c r="AC42" s="150">
        <v>0</v>
      </c>
      <c r="AD42" s="150">
        <v>0</v>
      </c>
      <c r="AE42" s="150">
        <v>0</v>
      </c>
      <c r="AF42" s="150">
        <v>0</v>
      </c>
      <c r="AG42" s="150">
        <v>0</v>
      </c>
      <c r="AH42" s="150">
        <v>0</v>
      </c>
      <c r="AI42" s="150">
        <v>0</v>
      </c>
      <c r="AJ42" s="150">
        <v>0</v>
      </c>
      <c r="AK42" s="150">
        <v>0</v>
      </c>
      <c r="AL42" s="150">
        <v>0</v>
      </c>
      <c r="AM42" s="150">
        <v>0</v>
      </c>
      <c r="AN42" s="150">
        <v>0</v>
      </c>
      <c r="AO42" s="150">
        <v>0</v>
      </c>
      <c r="AP42" s="150">
        <v>0</v>
      </c>
      <c r="AQ42" s="150">
        <v>0</v>
      </c>
      <c r="AR42" s="150">
        <v>0</v>
      </c>
      <c r="AS42" s="150">
        <v>0</v>
      </c>
      <c r="AT42" s="150">
        <v>0</v>
      </c>
      <c r="AU42" s="150">
        <v>0</v>
      </c>
      <c r="AV42" s="150">
        <v>0</v>
      </c>
      <c r="AW42" s="150">
        <v>0</v>
      </c>
      <c r="AX42" s="150">
        <v>0</v>
      </c>
      <c r="AY42" s="150">
        <v>0</v>
      </c>
      <c r="AZ42" s="150">
        <v>0</v>
      </c>
    </row>
    <row r="43" spans="1:52">
      <c r="A43" s="146" t="s">
        <v>51</v>
      </c>
      <c r="B43" s="150">
        <v>223500</v>
      </c>
      <c r="C43" s="150">
        <v>241612</v>
      </c>
      <c r="D43" s="150">
        <v>218115</v>
      </c>
      <c r="E43" s="150">
        <v>189095</v>
      </c>
      <c r="F43" s="150">
        <v>178869</v>
      </c>
      <c r="G43" s="150">
        <v>159703</v>
      </c>
      <c r="H43" s="150">
        <v>134960</v>
      </c>
      <c r="I43" s="150">
        <v>135267</v>
      </c>
      <c r="J43" s="150">
        <v>134872</v>
      </c>
      <c r="K43" s="150">
        <v>132223</v>
      </c>
      <c r="L43" s="150">
        <v>134473</v>
      </c>
      <c r="M43" s="150">
        <v>135572</v>
      </c>
      <c r="N43" s="152">
        <v>106485</v>
      </c>
      <c r="O43" s="152">
        <v>104791</v>
      </c>
      <c r="P43" s="152">
        <v>93080</v>
      </c>
      <c r="Q43" s="152">
        <v>115063</v>
      </c>
      <c r="R43" s="152">
        <v>125541</v>
      </c>
      <c r="S43" s="152">
        <v>102723</v>
      </c>
      <c r="T43" s="152">
        <v>74472</v>
      </c>
      <c r="U43" s="152">
        <v>25971</v>
      </c>
      <c r="V43" s="152">
        <v>31448</v>
      </c>
      <c r="W43" s="155">
        <f>_xlfn.FORECAST.LINEAR(W26,$B43:$V43,$B26:$V26)</f>
        <v>40793.409523807466</v>
      </c>
      <c r="X43" s="155">
        <f t="shared" ref="X43:AA43" si="35">_xlfn.FORECAST.LINEAR(X26,$B43:$V43,$B26:$V26)</f>
        <v>32390.061471860856</v>
      </c>
      <c r="Y43" s="155">
        <f t="shared" si="35"/>
        <v>23986.713419914246</v>
      </c>
      <c r="Z43" s="155">
        <f t="shared" si="35"/>
        <v>15583.36536796391</v>
      </c>
      <c r="AA43" s="155">
        <f t="shared" si="35"/>
        <v>7180.0173160172999</v>
      </c>
      <c r="AB43" s="155">
        <v>7180.0173160172999</v>
      </c>
      <c r="AC43" s="155">
        <v>7180.0173160172999</v>
      </c>
      <c r="AD43" s="155">
        <v>7180.0173160172999</v>
      </c>
      <c r="AE43" s="155">
        <v>7180.0173160172999</v>
      </c>
      <c r="AF43" s="155">
        <v>7180.0173160172999</v>
      </c>
      <c r="AG43" s="155">
        <v>7180.0173160172999</v>
      </c>
      <c r="AH43" s="155">
        <v>7180.0173160172999</v>
      </c>
      <c r="AI43" s="155">
        <v>7180.0173160172999</v>
      </c>
      <c r="AJ43" s="155">
        <v>7180.0173160172999</v>
      </c>
      <c r="AK43" s="155">
        <v>7180.0173160172999</v>
      </c>
      <c r="AL43" s="155">
        <v>7180.0173160172999</v>
      </c>
      <c r="AM43" s="155">
        <v>7180.0173160172999</v>
      </c>
      <c r="AN43" s="155">
        <v>7180.0173160172999</v>
      </c>
      <c r="AO43" s="155">
        <v>7180.0173160172999</v>
      </c>
      <c r="AP43" s="155">
        <v>7180.0173160172999</v>
      </c>
      <c r="AQ43" s="155">
        <v>7180.0173160172999</v>
      </c>
      <c r="AR43" s="155">
        <v>7180.0173160172999</v>
      </c>
      <c r="AS43" s="155">
        <v>7180.0173160172999</v>
      </c>
      <c r="AT43" s="155">
        <v>7180.0173160172999</v>
      </c>
      <c r="AU43" s="155">
        <v>7180.0173160172999</v>
      </c>
      <c r="AV43" s="155">
        <v>7180.0173160172999</v>
      </c>
      <c r="AW43" s="155">
        <v>7180.0173160172999</v>
      </c>
      <c r="AX43" s="155">
        <v>7180.0173160172999</v>
      </c>
      <c r="AY43" s="155">
        <v>7180.0173160172999</v>
      </c>
      <c r="AZ43" s="155">
        <v>7180.0173160172999</v>
      </c>
    </row>
    <row r="44" spans="1:52">
      <c r="A44" s="146" t="s">
        <v>139</v>
      </c>
      <c r="B44" s="150">
        <v>0</v>
      </c>
      <c r="C44" s="150">
        <v>0</v>
      </c>
      <c r="D44" s="150">
        <v>3253.2</v>
      </c>
      <c r="E44" s="150">
        <v>2813.2</v>
      </c>
      <c r="F44" s="150">
        <v>4940</v>
      </c>
      <c r="G44" s="150">
        <v>3233.5</v>
      </c>
      <c r="H44" s="150">
        <v>203.6</v>
      </c>
      <c r="I44" s="150">
        <v>851.3</v>
      </c>
      <c r="J44" s="150">
        <v>64.099999999999994</v>
      </c>
      <c r="K44" s="150">
        <v>303.5</v>
      </c>
      <c r="L44" s="152">
        <v>600</v>
      </c>
      <c r="M44" s="152">
        <v>0</v>
      </c>
      <c r="N44" s="152">
        <v>0</v>
      </c>
      <c r="O44" s="152">
        <v>4319</v>
      </c>
      <c r="P44" s="152">
        <v>3215</v>
      </c>
      <c r="Q44" s="152">
        <v>1377</v>
      </c>
      <c r="R44" s="152">
        <v>2167</v>
      </c>
      <c r="S44" s="152">
        <v>2981</v>
      </c>
      <c r="T44" s="152">
        <v>2011</v>
      </c>
      <c r="U44" s="152">
        <v>0</v>
      </c>
      <c r="V44" s="152">
        <v>0</v>
      </c>
      <c r="W44" s="155">
        <f>_xlfn.FORECAST.LINEAR(W26,$B44:$V44,$B26:$V26)</f>
        <v>1358.6880952380961</v>
      </c>
      <c r="X44" s="155">
        <f t="shared" ref="X44:AZ44" si="36">_xlfn.FORECAST.LINEAR(X26,$B44:$V44,$B26:$V26)</f>
        <v>1342.2380952380918</v>
      </c>
      <c r="Y44" s="155">
        <f t="shared" si="36"/>
        <v>1325.7880952380947</v>
      </c>
      <c r="Z44" s="155">
        <f t="shared" si="36"/>
        <v>1309.3380952380976</v>
      </c>
      <c r="AA44" s="155">
        <f t="shared" si="36"/>
        <v>1292.8880952380932</v>
      </c>
      <c r="AB44" s="155">
        <f t="shared" si="36"/>
        <v>1276.4380952380961</v>
      </c>
      <c r="AC44" s="155">
        <f t="shared" si="36"/>
        <v>1259.9880952380918</v>
      </c>
      <c r="AD44" s="155">
        <f t="shared" si="36"/>
        <v>1243.5380952380947</v>
      </c>
      <c r="AE44" s="155">
        <f t="shared" si="36"/>
        <v>1227.0880952380976</v>
      </c>
      <c r="AF44" s="155">
        <f t="shared" si="36"/>
        <v>1210.6380952380932</v>
      </c>
      <c r="AG44" s="155">
        <f t="shared" si="36"/>
        <v>1194.1880952380961</v>
      </c>
      <c r="AH44" s="155">
        <f t="shared" si="36"/>
        <v>1177.7380952380918</v>
      </c>
      <c r="AI44" s="155">
        <f t="shared" si="36"/>
        <v>1161.2880952380947</v>
      </c>
      <c r="AJ44" s="155">
        <f t="shared" si="36"/>
        <v>1144.8380952380976</v>
      </c>
      <c r="AK44" s="155">
        <f t="shared" si="36"/>
        <v>1128.3880952380932</v>
      </c>
      <c r="AL44" s="155">
        <f t="shared" si="36"/>
        <v>1111.9380952380961</v>
      </c>
      <c r="AM44" s="155">
        <f t="shared" si="36"/>
        <v>1095.4880952380918</v>
      </c>
      <c r="AN44" s="155">
        <f t="shared" si="36"/>
        <v>1079.0380952380947</v>
      </c>
      <c r="AO44" s="155">
        <f t="shared" si="36"/>
        <v>1062.5880952380976</v>
      </c>
      <c r="AP44" s="155">
        <f t="shared" si="36"/>
        <v>1046.1380952380932</v>
      </c>
      <c r="AQ44" s="155">
        <f t="shared" si="36"/>
        <v>1029.6880952380961</v>
      </c>
      <c r="AR44" s="155">
        <f t="shared" si="36"/>
        <v>1013.2380952380918</v>
      </c>
      <c r="AS44" s="155">
        <f t="shared" si="36"/>
        <v>996.78809523809468</v>
      </c>
      <c r="AT44" s="155">
        <f t="shared" si="36"/>
        <v>980.33809523809759</v>
      </c>
      <c r="AU44" s="155">
        <f t="shared" si="36"/>
        <v>963.88809523809323</v>
      </c>
      <c r="AV44" s="155">
        <f t="shared" si="36"/>
        <v>947.43809523809614</v>
      </c>
      <c r="AW44" s="155">
        <f t="shared" si="36"/>
        <v>930.98809523809177</v>
      </c>
      <c r="AX44" s="155">
        <f t="shared" si="36"/>
        <v>914.53809523809468</v>
      </c>
      <c r="AY44" s="155">
        <f t="shared" si="36"/>
        <v>898.08809523809759</v>
      </c>
      <c r="AZ44" s="155">
        <f t="shared" si="36"/>
        <v>881.63809523809323</v>
      </c>
    </row>
    <row r="45" spans="1:52">
      <c r="A45" s="146" t="s">
        <v>59</v>
      </c>
      <c r="B45" s="150">
        <v>1253197</v>
      </c>
      <c r="C45" s="150">
        <v>1423928</v>
      </c>
      <c r="D45" s="150">
        <v>1217410</v>
      </c>
      <c r="E45" s="150">
        <v>1033672</v>
      </c>
      <c r="F45" s="150">
        <v>981780</v>
      </c>
      <c r="G45" s="150">
        <v>1015366</v>
      </c>
      <c r="H45" s="150">
        <v>289698</v>
      </c>
      <c r="I45" s="150">
        <v>268511</v>
      </c>
      <c r="J45" s="150">
        <v>100500</v>
      </c>
      <c r="K45" s="150">
        <v>88463</v>
      </c>
      <c r="L45" s="152">
        <v>279</v>
      </c>
      <c r="M45" s="152">
        <v>76566</v>
      </c>
      <c r="N45" s="152">
        <v>205</v>
      </c>
      <c r="O45" s="152">
        <v>286</v>
      </c>
      <c r="P45" s="152">
        <v>483</v>
      </c>
      <c r="Q45" s="152">
        <v>408</v>
      </c>
      <c r="R45" s="152">
        <v>494</v>
      </c>
      <c r="S45" s="152">
        <v>372</v>
      </c>
      <c r="T45" s="152">
        <v>434</v>
      </c>
      <c r="U45" s="152">
        <v>457</v>
      </c>
      <c r="V45" s="152">
        <v>281</v>
      </c>
      <c r="W45" s="155">
        <v>281</v>
      </c>
      <c r="X45" s="155">
        <v>281</v>
      </c>
      <c r="Y45" s="155">
        <v>281</v>
      </c>
      <c r="Z45" s="155">
        <v>281</v>
      </c>
      <c r="AA45" s="155">
        <v>281</v>
      </c>
      <c r="AB45" s="155">
        <v>281</v>
      </c>
      <c r="AC45" s="155">
        <v>281</v>
      </c>
      <c r="AD45" s="155">
        <v>281</v>
      </c>
      <c r="AE45" s="155">
        <v>281</v>
      </c>
      <c r="AF45" s="155">
        <v>281</v>
      </c>
      <c r="AG45" s="155">
        <v>281</v>
      </c>
      <c r="AH45" s="155">
        <v>281</v>
      </c>
      <c r="AI45" s="155">
        <v>281</v>
      </c>
      <c r="AJ45" s="155">
        <v>281</v>
      </c>
      <c r="AK45" s="155">
        <v>281</v>
      </c>
      <c r="AL45" s="155">
        <v>281</v>
      </c>
      <c r="AM45" s="155">
        <v>281</v>
      </c>
      <c r="AN45" s="155">
        <v>281</v>
      </c>
      <c r="AO45" s="155">
        <v>281</v>
      </c>
      <c r="AP45" s="155">
        <v>281</v>
      </c>
      <c r="AQ45" s="155">
        <v>281</v>
      </c>
      <c r="AR45" s="155">
        <v>281</v>
      </c>
      <c r="AS45" s="155">
        <v>281</v>
      </c>
      <c r="AT45" s="155">
        <v>281</v>
      </c>
      <c r="AU45" s="155">
        <v>281</v>
      </c>
      <c r="AV45" s="155">
        <v>281</v>
      </c>
      <c r="AW45" s="155">
        <v>281</v>
      </c>
      <c r="AX45" s="155">
        <v>281</v>
      </c>
      <c r="AY45" s="155">
        <v>281</v>
      </c>
      <c r="AZ45" s="155">
        <v>281</v>
      </c>
    </row>
    <row r="46" spans="1:52">
      <c r="A46" s="146" t="s">
        <v>20</v>
      </c>
      <c r="B46" s="150">
        <v>0</v>
      </c>
      <c r="C46" s="150">
        <v>0</v>
      </c>
      <c r="D46" s="150">
        <v>0</v>
      </c>
      <c r="E46" s="150">
        <v>0</v>
      </c>
      <c r="F46" s="150">
        <v>0</v>
      </c>
      <c r="G46" s="150">
        <v>0</v>
      </c>
      <c r="H46" s="150">
        <v>0</v>
      </c>
      <c r="I46" s="150">
        <v>0</v>
      </c>
      <c r="J46" s="150">
        <v>0</v>
      </c>
      <c r="K46" s="150">
        <v>0</v>
      </c>
      <c r="L46" s="150">
        <v>0</v>
      </c>
      <c r="M46" s="150">
        <v>0</v>
      </c>
      <c r="N46" s="150">
        <v>0</v>
      </c>
      <c r="O46" s="150">
        <v>0</v>
      </c>
      <c r="P46" s="150">
        <v>0</v>
      </c>
      <c r="Q46" s="150">
        <v>0</v>
      </c>
      <c r="R46" s="150">
        <v>0</v>
      </c>
      <c r="S46" s="150">
        <v>0</v>
      </c>
      <c r="T46" s="150">
        <v>0</v>
      </c>
      <c r="U46" s="150">
        <v>0</v>
      </c>
      <c r="V46" s="150">
        <v>0</v>
      </c>
      <c r="W46" s="155">
        <f>_xlfn.FORECAST.LINEAR(W26,$B46:$V46,$B26:$V26)</f>
        <v>0</v>
      </c>
      <c r="X46" s="155">
        <f t="shared" ref="X46:AZ46" si="37">_xlfn.FORECAST.LINEAR(X26,$B46:$V46,$B26:$V26)</f>
        <v>0</v>
      </c>
      <c r="Y46" s="155">
        <f t="shared" si="37"/>
        <v>0</v>
      </c>
      <c r="Z46" s="155">
        <f t="shared" si="37"/>
        <v>0</v>
      </c>
      <c r="AA46" s="155">
        <f t="shared" si="37"/>
        <v>0</v>
      </c>
      <c r="AB46" s="155">
        <f t="shared" si="37"/>
        <v>0</v>
      </c>
      <c r="AC46" s="155">
        <f t="shared" si="37"/>
        <v>0</v>
      </c>
      <c r="AD46" s="155">
        <f t="shared" si="37"/>
        <v>0</v>
      </c>
      <c r="AE46" s="155">
        <f t="shared" si="37"/>
        <v>0</v>
      </c>
      <c r="AF46" s="155">
        <f t="shared" si="37"/>
        <v>0</v>
      </c>
      <c r="AG46" s="155">
        <f t="shared" si="37"/>
        <v>0</v>
      </c>
      <c r="AH46" s="155">
        <f t="shared" si="37"/>
        <v>0</v>
      </c>
      <c r="AI46" s="155">
        <f t="shared" si="37"/>
        <v>0</v>
      </c>
      <c r="AJ46" s="155">
        <f t="shared" si="37"/>
        <v>0</v>
      </c>
      <c r="AK46" s="155">
        <f t="shared" si="37"/>
        <v>0</v>
      </c>
      <c r="AL46" s="155">
        <f t="shared" si="37"/>
        <v>0</v>
      </c>
      <c r="AM46" s="155">
        <f t="shared" si="37"/>
        <v>0</v>
      </c>
      <c r="AN46" s="155">
        <f t="shared" si="37"/>
        <v>0</v>
      </c>
      <c r="AO46" s="155">
        <f t="shared" si="37"/>
        <v>0</v>
      </c>
      <c r="AP46" s="155">
        <f t="shared" si="37"/>
        <v>0</v>
      </c>
      <c r="AQ46" s="155">
        <f t="shared" si="37"/>
        <v>0</v>
      </c>
      <c r="AR46" s="155">
        <f t="shared" si="37"/>
        <v>0</v>
      </c>
      <c r="AS46" s="155">
        <f t="shared" si="37"/>
        <v>0</v>
      </c>
      <c r="AT46" s="155">
        <f t="shared" si="37"/>
        <v>0</v>
      </c>
      <c r="AU46" s="155">
        <f t="shared" si="37"/>
        <v>0</v>
      </c>
      <c r="AV46" s="155">
        <f t="shared" si="37"/>
        <v>0</v>
      </c>
      <c r="AW46" s="155">
        <f t="shared" si="37"/>
        <v>0</v>
      </c>
      <c r="AX46" s="155">
        <f t="shared" si="37"/>
        <v>0</v>
      </c>
      <c r="AY46" s="155">
        <f t="shared" si="37"/>
        <v>0</v>
      </c>
      <c r="AZ46" s="155">
        <f t="shared" si="37"/>
        <v>0</v>
      </c>
    </row>
    <row r="47" spans="1:52">
      <c r="A47" s="146" t="s">
        <v>21</v>
      </c>
      <c r="B47" s="150">
        <v>0</v>
      </c>
      <c r="C47" s="150">
        <v>0</v>
      </c>
      <c r="D47" s="150">
        <v>0</v>
      </c>
      <c r="E47" s="150">
        <v>0</v>
      </c>
      <c r="F47" s="150">
        <v>0</v>
      </c>
      <c r="G47" s="150">
        <v>0</v>
      </c>
      <c r="H47" s="150">
        <v>0</v>
      </c>
      <c r="I47" s="150">
        <v>0</v>
      </c>
      <c r="J47" s="150">
        <v>0</v>
      </c>
      <c r="K47" s="150">
        <v>0</v>
      </c>
      <c r="L47" s="150">
        <v>0</v>
      </c>
      <c r="M47" s="150">
        <v>0</v>
      </c>
      <c r="N47" s="150">
        <v>0</v>
      </c>
      <c r="O47" s="150">
        <v>0</v>
      </c>
      <c r="P47" s="150">
        <v>0</v>
      </c>
      <c r="Q47" s="150">
        <v>0</v>
      </c>
      <c r="R47" s="150">
        <v>0</v>
      </c>
      <c r="S47" s="150">
        <v>0</v>
      </c>
      <c r="T47" s="150">
        <v>0</v>
      </c>
      <c r="U47" s="150">
        <v>0</v>
      </c>
      <c r="V47" s="150">
        <v>0</v>
      </c>
      <c r="W47" s="155">
        <f>_xlfn.FORECAST.LINEAR(W26,$B47:$V47,$B26:$V26)</f>
        <v>0</v>
      </c>
      <c r="X47" s="155">
        <f t="shared" ref="X47:AZ47" si="38">_xlfn.FORECAST.LINEAR(X26,$B47:$V47,$B26:$V26)</f>
        <v>0</v>
      </c>
      <c r="Y47" s="155">
        <f t="shared" si="38"/>
        <v>0</v>
      </c>
      <c r="Z47" s="155">
        <f t="shared" si="38"/>
        <v>0</v>
      </c>
      <c r="AA47" s="155">
        <f t="shared" si="38"/>
        <v>0</v>
      </c>
      <c r="AB47" s="155">
        <f t="shared" si="38"/>
        <v>0</v>
      </c>
      <c r="AC47" s="155">
        <f t="shared" si="38"/>
        <v>0</v>
      </c>
      <c r="AD47" s="155">
        <f t="shared" si="38"/>
        <v>0</v>
      </c>
      <c r="AE47" s="155">
        <f t="shared" si="38"/>
        <v>0</v>
      </c>
      <c r="AF47" s="155">
        <f t="shared" si="38"/>
        <v>0</v>
      </c>
      <c r="AG47" s="155">
        <f t="shared" si="38"/>
        <v>0</v>
      </c>
      <c r="AH47" s="155">
        <f t="shared" si="38"/>
        <v>0</v>
      </c>
      <c r="AI47" s="155">
        <f t="shared" si="38"/>
        <v>0</v>
      </c>
      <c r="AJ47" s="155">
        <f t="shared" si="38"/>
        <v>0</v>
      </c>
      <c r="AK47" s="155">
        <f t="shared" si="38"/>
        <v>0</v>
      </c>
      <c r="AL47" s="155">
        <f t="shared" si="38"/>
        <v>0</v>
      </c>
      <c r="AM47" s="155">
        <f t="shared" si="38"/>
        <v>0</v>
      </c>
      <c r="AN47" s="155">
        <f t="shared" si="38"/>
        <v>0</v>
      </c>
      <c r="AO47" s="155">
        <f t="shared" si="38"/>
        <v>0</v>
      </c>
      <c r="AP47" s="155">
        <f t="shared" si="38"/>
        <v>0</v>
      </c>
      <c r="AQ47" s="155">
        <f t="shared" si="38"/>
        <v>0</v>
      </c>
      <c r="AR47" s="155">
        <f t="shared" si="38"/>
        <v>0</v>
      </c>
      <c r="AS47" s="155">
        <f t="shared" si="38"/>
        <v>0</v>
      </c>
      <c r="AT47" s="155">
        <f t="shared" si="38"/>
        <v>0</v>
      </c>
      <c r="AU47" s="155">
        <f t="shared" si="38"/>
        <v>0</v>
      </c>
      <c r="AV47" s="155">
        <f t="shared" si="38"/>
        <v>0</v>
      </c>
      <c r="AW47" s="155">
        <f t="shared" si="38"/>
        <v>0</v>
      </c>
      <c r="AX47" s="155">
        <f t="shared" si="38"/>
        <v>0</v>
      </c>
      <c r="AY47" s="155">
        <f t="shared" si="38"/>
        <v>0</v>
      </c>
      <c r="AZ47" s="155">
        <f t="shared" si="38"/>
        <v>0</v>
      </c>
    </row>
    <row r="48" spans="1:52">
      <c r="A48" s="149"/>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c r="AG48" s="149"/>
      <c r="AH48" s="149"/>
      <c r="AI48" s="149"/>
      <c r="AJ48" s="149"/>
      <c r="AK48" s="149"/>
      <c r="AL48" s="149"/>
      <c r="AM48" s="149"/>
      <c r="AN48" s="149"/>
      <c r="AO48" s="149"/>
      <c r="AP48" s="149"/>
      <c r="AQ48" s="149"/>
    </row>
    <row r="49" spans="1:52">
      <c r="A49" s="149"/>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c r="AJ49" s="149"/>
      <c r="AK49" s="149"/>
      <c r="AL49" s="149"/>
      <c r="AM49" s="149"/>
      <c r="AN49" s="149"/>
      <c r="AO49" s="149"/>
      <c r="AP49" s="149"/>
      <c r="AQ49" s="149"/>
    </row>
    <row r="50" spans="1:52">
      <c r="A50" s="149"/>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149"/>
      <c r="AK50" s="149"/>
      <c r="AL50" s="149"/>
      <c r="AM50" s="149"/>
      <c r="AN50" s="149"/>
      <c r="AO50" s="149"/>
      <c r="AP50" s="149"/>
      <c r="AQ50" s="149"/>
    </row>
    <row r="51" spans="1:52">
      <c r="A51" s="146" t="s">
        <v>31</v>
      </c>
      <c r="B51" s="147">
        <v>2000</v>
      </c>
      <c r="C51" s="147">
        <v>2001</v>
      </c>
      <c r="D51" s="147">
        <v>2002</v>
      </c>
      <c r="E51" s="147">
        <v>2003</v>
      </c>
      <c r="F51" s="147">
        <v>2004</v>
      </c>
      <c r="G51" s="147">
        <v>2005</v>
      </c>
      <c r="H51" s="147">
        <v>2006</v>
      </c>
      <c r="I51" s="147">
        <v>2007</v>
      </c>
      <c r="J51" s="147">
        <v>2008</v>
      </c>
      <c r="K51" s="147">
        <v>2009</v>
      </c>
      <c r="L51" s="147">
        <v>2010</v>
      </c>
      <c r="M51" s="147">
        <v>2011</v>
      </c>
      <c r="N51" s="147">
        <v>2012</v>
      </c>
      <c r="O51" s="147">
        <v>2013</v>
      </c>
      <c r="P51" s="147">
        <v>2014</v>
      </c>
      <c r="Q51" s="147">
        <v>2015</v>
      </c>
      <c r="R51" s="147">
        <v>2016</v>
      </c>
      <c r="S51" s="147">
        <v>2017</v>
      </c>
      <c r="T51" s="147">
        <v>2018</v>
      </c>
      <c r="U51" s="148">
        <v>2019</v>
      </c>
      <c r="V51" s="148">
        <v>2020</v>
      </c>
      <c r="W51" s="148">
        <v>2021</v>
      </c>
      <c r="X51" s="148">
        <v>2022</v>
      </c>
      <c r="Y51" s="148">
        <v>2023</v>
      </c>
      <c r="Z51" s="148">
        <v>2024</v>
      </c>
      <c r="AA51" s="148">
        <v>2025</v>
      </c>
      <c r="AB51" s="148">
        <v>2026</v>
      </c>
      <c r="AC51" s="148">
        <v>2027</v>
      </c>
      <c r="AD51" s="148">
        <v>2028</v>
      </c>
      <c r="AE51" s="148">
        <v>2029</v>
      </c>
      <c r="AF51" s="148">
        <v>2030</v>
      </c>
      <c r="AG51" s="148">
        <v>2031</v>
      </c>
      <c r="AH51" s="148">
        <v>2032</v>
      </c>
      <c r="AI51" s="148">
        <v>2033</v>
      </c>
      <c r="AJ51" s="148">
        <v>2034</v>
      </c>
      <c r="AK51" s="148">
        <v>2035</v>
      </c>
      <c r="AL51" s="148">
        <v>2036</v>
      </c>
      <c r="AM51" s="148">
        <v>2037</v>
      </c>
      <c r="AN51" s="148">
        <v>2038</v>
      </c>
      <c r="AO51" s="148">
        <v>2039</v>
      </c>
      <c r="AP51" s="148">
        <v>2040</v>
      </c>
      <c r="AQ51" s="148">
        <v>2041</v>
      </c>
      <c r="AR51" s="2">
        <v>2042</v>
      </c>
      <c r="AS51" s="2">
        <v>2043</v>
      </c>
      <c r="AT51" s="2">
        <v>2044</v>
      </c>
      <c r="AU51" s="2">
        <v>2045</v>
      </c>
      <c r="AV51" s="2">
        <v>2046</v>
      </c>
      <c r="AW51" s="2">
        <v>2047</v>
      </c>
      <c r="AX51" s="2">
        <v>2048</v>
      </c>
      <c r="AY51" s="2">
        <v>2049</v>
      </c>
      <c r="AZ51" s="2">
        <v>2050</v>
      </c>
    </row>
    <row r="52" spans="1:52">
      <c r="A52" s="146" t="s">
        <v>1</v>
      </c>
      <c r="B52" s="150">
        <v>0</v>
      </c>
      <c r="C52" s="150">
        <v>0</v>
      </c>
      <c r="D52" s="150">
        <v>0</v>
      </c>
      <c r="E52" s="150">
        <v>0</v>
      </c>
      <c r="F52" s="150">
        <v>0</v>
      </c>
      <c r="G52" s="150">
        <v>0</v>
      </c>
      <c r="H52" s="150">
        <v>0</v>
      </c>
      <c r="I52" s="150">
        <v>0</v>
      </c>
      <c r="J52" s="150">
        <v>0</v>
      </c>
      <c r="K52" s="150">
        <v>0</v>
      </c>
      <c r="L52" s="150">
        <v>0</v>
      </c>
      <c r="M52" s="150">
        <v>0</v>
      </c>
      <c r="N52" s="150">
        <v>0</v>
      </c>
      <c r="O52" s="150">
        <v>0</v>
      </c>
      <c r="P52" s="150">
        <v>0</v>
      </c>
      <c r="Q52" s="150">
        <v>0</v>
      </c>
      <c r="R52" s="150">
        <v>0</v>
      </c>
      <c r="S52" s="150">
        <v>0</v>
      </c>
      <c r="T52" s="150">
        <v>0</v>
      </c>
      <c r="U52" s="150">
        <v>0</v>
      </c>
      <c r="V52" s="150">
        <v>0</v>
      </c>
      <c r="W52" s="155">
        <f>_xlfn.FORECAST.LINEAR(W51,$B52:$V52,$B51:$V51)</f>
        <v>0</v>
      </c>
      <c r="X52" s="155">
        <f t="shared" ref="X52:AZ52" si="39">_xlfn.FORECAST.LINEAR(X51,$B52:$V52,$B51:$V51)</f>
        <v>0</v>
      </c>
      <c r="Y52" s="155">
        <f t="shared" si="39"/>
        <v>0</v>
      </c>
      <c r="Z52" s="155">
        <f t="shared" si="39"/>
        <v>0</v>
      </c>
      <c r="AA52" s="155">
        <f t="shared" si="39"/>
        <v>0</v>
      </c>
      <c r="AB52" s="155">
        <f t="shared" si="39"/>
        <v>0</v>
      </c>
      <c r="AC52" s="155">
        <f t="shared" si="39"/>
        <v>0</v>
      </c>
      <c r="AD52" s="155">
        <f t="shared" si="39"/>
        <v>0</v>
      </c>
      <c r="AE52" s="155">
        <f t="shared" si="39"/>
        <v>0</v>
      </c>
      <c r="AF52" s="155">
        <f t="shared" si="39"/>
        <v>0</v>
      </c>
      <c r="AG52" s="155">
        <f t="shared" si="39"/>
        <v>0</v>
      </c>
      <c r="AH52" s="155">
        <f t="shared" si="39"/>
        <v>0</v>
      </c>
      <c r="AI52" s="155">
        <f t="shared" si="39"/>
        <v>0</v>
      </c>
      <c r="AJ52" s="155">
        <f t="shared" si="39"/>
        <v>0</v>
      </c>
      <c r="AK52" s="155">
        <f t="shared" si="39"/>
        <v>0</v>
      </c>
      <c r="AL52" s="155">
        <f t="shared" si="39"/>
        <v>0</v>
      </c>
      <c r="AM52" s="155">
        <f t="shared" si="39"/>
        <v>0</v>
      </c>
      <c r="AN52" s="155">
        <f t="shared" si="39"/>
        <v>0</v>
      </c>
      <c r="AO52" s="155">
        <f t="shared" si="39"/>
        <v>0</v>
      </c>
      <c r="AP52" s="155">
        <f t="shared" si="39"/>
        <v>0</v>
      </c>
      <c r="AQ52" s="155">
        <f t="shared" si="39"/>
        <v>0</v>
      </c>
      <c r="AR52" s="155">
        <f t="shared" si="39"/>
        <v>0</v>
      </c>
      <c r="AS52" s="155">
        <f t="shared" si="39"/>
        <v>0</v>
      </c>
      <c r="AT52" s="155">
        <f t="shared" si="39"/>
        <v>0</v>
      </c>
      <c r="AU52" s="155">
        <f t="shared" si="39"/>
        <v>0</v>
      </c>
      <c r="AV52" s="155">
        <f t="shared" si="39"/>
        <v>0</v>
      </c>
      <c r="AW52" s="155">
        <f t="shared" si="39"/>
        <v>0</v>
      </c>
      <c r="AX52" s="155">
        <f t="shared" si="39"/>
        <v>0</v>
      </c>
      <c r="AY52" s="155">
        <f t="shared" si="39"/>
        <v>0</v>
      </c>
      <c r="AZ52" s="155">
        <f t="shared" si="39"/>
        <v>0</v>
      </c>
    </row>
    <row r="53" spans="1:52">
      <c r="A53" s="146" t="s">
        <v>36</v>
      </c>
      <c r="B53" s="151">
        <v>140116.32999999999</v>
      </c>
      <c r="C53" s="151">
        <v>30465.88</v>
      </c>
      <c r="D53" s="151">
        <v>20025.900000000001</v>
      </c>
      <c r="E53" s="151">
        <v>38228.31</v>
      </c>
      <c r="F53" s="151">
        <v>97182.68</v>
      </c>
      <c r="G53" s="151">
        <v>98178.91</v>
      </c>
      <c r="H53" s="151">
        <v>110682.84</v>
      </c>
      <c r="I53" s="151">
        <v>67533.919999999998</v>
      </c>
      <c r="J53" s="151">
        <v>106930.88</v>
      </c>
      <c r="K53" s="151">
        <v>68804.45</v>
      </c>
      <c r="L53" s="151">
        <v>55229.53</v>
      </c>
      <c r="M53" s="151">
        <v>42449.21</v>
      </c>
      <c r="N53" s="152">
        <v>77786</v>
      </c>
      <c r="O53" s="152">
        <v>609875</v>
      </c>
      <c r="P53" s="152">
        <v>2442319</v>
      </c>
      <c r="Q53" s="152">
        <v>3031677</v>
      </c>
      <c r="R53" s="152">
        <v>4113764</v>
      </c>
      <c r="S53" s="152">
        <v>4723755</v>
      </c>
      <c r="T53" s="152">
        <v>5468706</v>
      </c>
      <c r="U53" s="152">
        <v>7391172</v>
      </c>
      <c r="V53" s="152">
        <v>8756363</v>
      </c>
      <c r="W53" s="155">
        <f>_xlfn.FORECAST.LINEAR(W51,$B53:$V53,$B51:$V51)</f>
        <v>5762909.5732381344</v>
      </c>
      <c r="X53" s="155">
        <f t="shared" ref="X53:AZ53" si="40">_xlfn.FORECAST.LINEAR(X51,$B53:$V53,$B51:$V51)</f>
        <v>6124510.6779913902</v>
      </c>
      <c r="Y53" s="155">
        <f t="shared" si="40"/>
        <v>6486111.7827446461</v>
      </c>
      <c r="Z53" s="155">
        <f t="shared" si="40"/>
        <v>6847712.8874979019</v>
      </c>
      <c r="AA53" s="155">
        <f t="shared" si="40"/>
        <v>7209313.9922511578</v>
      </c>
      <c r="AB53" s="155">
        <f t="shared" si="40"/>
        <v>7570915.0970044136</v>
      </c>
      <c r="AC53" s="155">
        <f t="shared" si="40"/>
        <v>7932516.2017576694</v>
      </c>
      <c r="AD53" s="155">
        <f t="shared" si="40"/>
        <v>8294117.3065109253</v>
      </c>
      <c r="AE53" s="155">
        <f t="shared" si="40"/>
        <v>8655718.4112640619</v>
      </c>
      <c r="AF53" s="155">
        <f t="shared" si="40"/>
        <v>9017319.5160173178</v>
      </c>
      <c r="AG53" s="155">
        <f t="shared" si="40"/>
        <v>9378920.6207705736</v>
      </c>
      <c r="AH53" s="155">
        <f t="shared" si="40"/>
        <v>9740521.7255238295</v>
      </c>
      <c r="AI53" s="155">
        <f t="shared" si="40"/>
        <v>10102122.830277085</v>
      </c>
      <c r="AJ53" s="155">
        <f t="shared" si="40"/>
        <v>10463723.935030341</v>
      </c>
      <c r="AK53" s="155">
        <f t="shared" si="40"/>
        <v>10825325.039783597</v>
      </c>
      <c r="AL53" s="155">
        <f t="shared" si="40"/>
        <v>11186926.144536853</v>
      </c>
      <c r="AM53" s="155">
        <f t="shared" si="40"/>
        <v>11548527.249290109</v>
      </c>
      <c r="AN53" s="155">
        <f t="shared" si="40"/>
        <v>11910128.354043365</v>
      </c>
      <c r="AO53" s="155">
        <f t="shared" si="40"/>
        <v>12271729.45879662</v>
      </c>
      <c r="AP53" s="155">
        <f t="shared" si="40"/>
        <v>12633330.563549876</v>
      </c>
      <c r="AQ53" s="155">
        <f t="shared" si="40"/>
        <v>12994931.668303132</v>
      </c>
      <c r="AR53" s="155">
        <f t="shared" si="40"/>
        <v>13356532.773056269</v>
      </c>
      <c r="AS53" s="155">
        <f t="shared" si="40"/>
        <v>13718133.877809525</v>
      </c>
      <c r="AT53" s="155">
        <f t="shared" si="40"/>
        <v>14079734.98256278</v>
      </c>
      <c r="AU53" s="155">
        <f t="shared" si="40"/>
        <v>14441336.087316036</v>
      </c>
      <c r="AV53" s="155">
        <f t="shared" si="40"/>
        <v>14802937.192069292</v>
      </c>
      <c r="AW53" s="155">
        <f t="shared" si="40"/>
        <v>15164538.296822548</v>
      </c>
      <c r="AX53" s="155">
        <f t="shared" si="40"/>
        <v>15526139.401575804</v>
      </c>
      <c r="AY53" s="155">
        <f t="shared" si="40"/>
        <v>15887740.50632906</v>
      </c>
      <c r="AZ53" s="155">
        <f t="shared" si="40"/>
        <v>16249341.611082315</v>
      </c>
    </row>
    <row r="54" spans="1:52">
      <c r="A54" s="146" t="s">
        <v>3</v>
      </c>
      <c r="B54" s="150">
        <v>0</v>
      </c>
      <c r="C54" s="150">
        <v>0</v>
      </c>
      <c r="D54" s="150">
        <v>0</v>
      </c>
      <c r="E54" s="150">
        <v>0</v>
      </c>
      <c r="F54" s="150">
        <v>0</v>
      </c>
      <c r="G54" s="150">
        <v>0</v>
      </c>
      <c r="H54" s="150">
        <v>0</v>
      </c>
      <c r="I54" s="150">
        <v>0</v>
      </c>
      <c r="J54" s="150">
        <v>0</v>
      </c>
      <c r="K54" s="150">
        <v>0</v>
      </c>
      <c r="L54" s="150">
        <v>0</v>
      </c>
      <c r="M54" s="150">
        <v>0</v>
      </c>
      <c r="N54" s="150">
        <v>0</v>
      </c>
      <c r="O54" s="150">
        <v>0</v>
      </c>
      <c r="P54" s="150">
        <v>0</v>
      </c>
      <c r="Q54" s="150">
        <v>0</v>
      </c>
      <c r="R54" s="150">
        <v>0</v>
      </c>
      <c r="S54" s="150">
        <v>0</v>
      </c>
      <c r="T54" s="150">
        <v>0</v>
      </c>
      <c r="U54" s="150">
        <v>0</v>
      </c>
      <c r="V54" s="150">
        <v>0</v>
      </c>
      <c r="W54" s="155">
        <f>_xlfn.FORECAST.LINEAR(W51,$B54:$V54,$B51:$V51)</f>
        <v>0</v>
      </c>
      <c r="X54" s="155">
        <f t="shared" ref="X54:AZ54" si="41">_xlfn.FORECAST.LINEAR(X51,$B54:$V54,$B51:$V51)</f>
        <v>0</v>
      </c>
      <c r="Y54" s="155">
        <f t="shared" si="41"/>
        <v>0</v>
      </c>
      <c r="Z54" s="155">
        <f t="shared" si="41"/>
        <v>0</v>
      </c>
      <c r="AA54" s="155">
        <f t="shared" si="41"/>
        <v>0</v>
      </c>
      <c r="AB54" s="155">
        <f t="shared" si="41"/>
        <v>0</v>
      </c>
      <c r="AC54" s="155">
        <f t="shared" si="41"/>
        <v>0</v>
      </c>
      <c r="AD54" s="155">
        <f t="shared" si="41"/>
        <v>0</v>
      </c>
      <c r="AE54" s="155">
        <f t="shared" si="41"/>
        <v>0</v>
      </c>
      <c r="AF54" s="155">
        <f t="shared" si="41"/>
        <v>0</v>
      </c>
      <c r="AG54" s="155">
        <f t="shared" si="41"/>
        <v>0</v>
      </c>
      <c r="AH54" s="155">
        <f t="shared" si="41"/>
        <v>0</v>
      </c>
      <c r="AI54" s="155">
        <f t="shared" si="41"/>
        <v>0</v>
      </c>
      <c r="AJ54" s="155">
        <f t="shared" si="41"/>
        <v>0</v>
      </c>
      <c r="AK54" s="155">
        <f t="shared" si="41"/>
        <v>0</v>
      </c>
      <c r="AL54" s="155">
        <f t="shared" si="41"/>
        <v>0</v>
      </c>
      <c r="AM54" s="155">
        <f t="shared" si="41"/>
        <v>0</v>
      </c>
      <c r="AN54" s="155">
        <f t="shared" si="41"/>
        <v>0</v>
      </c>
      <c r="AO54" s="155">
        <f t="shared" si="41"/>
        <v>0</v>
      </c>
      <c r="AP54" s="155">
        <f t="shared" si="41"/>
        <v>0</v>
      </c>
      <c r="AQ54" s="155">
        <f t="shared" si="41"/>
        <v>0</v>
      </c>
      <c r="AR54" s="155">
        <f t="shared" si="41"/>
        <v>0</v>
      </c>
      <c r="AS54" s="155">
        <f t="shared" si="41"/>
        <v>0</v>
      </c>
      <c r="AT54" s="155">
        <f t="shared" si="41"/>
        <v>0</v>
      </c>
      <c r="AU54" s="155">
        <f t="shared" si="41"/>
        <v>0</v>
      </c>
      <c r="AV54" s="155">
        <f t="shared" si="41"/>
        <v>0</v>
      </c>
      <c r="AW54" s="155">
        <f t="shared" si="41"/>
        <v>0</v>
      </c>
      <c r="AX54" s="155">
        <f t="shared" si="41"/>
        <v>0</v>
      </c>
      <c r="AY54" s="155">
        <f t="shared" si="41"/>
        <v>0</v>
      </c>
      <c r="AZ54" s="155">
        <f t="shared" si="41"/>
        <v>0</v>
      </c>
    </row>
    <row r="55" spans="1:52">
      <c r="A55" s="146" t="s">
        <v>4</v>
      </c>
      <c r="B55" s="150">
        <v>0</v>
      </c>
      <c r="C55" s="150">
        <v>0</v>
      </c>
      <c r="D55" s="150">
        <v>0</v>
      </c>
      <c r="E55" s="150">
        <v>0</v>
      </c>
      <c r="F55" s="150">
        <v>0</v>
      </c>
      <c r="G55" s="150">
        <v>0</v>
      </c>
      <c r="H55" s="150">
        <v>0</v>
      </c>
      <c r="I55" s="150">
        <v>0</v>
      </c>
      <c r="J55" s="150">
        <v>0</v>
      </c>
      <c r="K55" s="150">
        <v>0</v>
      </c>
      <c r="L55" s="150">
        <v>0</v>
      </c>
      <c r="M55" s="150">
        <v>0</v>
      </c>
      <c r="N55" s="150">
        <v>0</v>
      </c>
      <c r="O55" s="150">
        <v>0</v>
      </c>
      <c r="P55" s="150">
        <v>0</v>
      </c>
      <c r="Q55" s="150">
        <v>0</v>
      </c>
      <c r="R55" s="150">
        <v>0</v>
      </c>
      <c r="S55" s="150">
        <v>0</v>
      </c>
      <c r="T55" s="150">
        <v>0</v>
      </c>
      <c r="U55" s="150">
        <v>0</v>
      </c>
      <c r="V55" s="150">
        <v>0</v>
      </c>
      <c r="W55" s="155">
        <f>_xlfn.FORECAST.LINEAR(W51,$B55:$V55,$B51:$V51)</f>
        <v>0</v>
      </c>
      <c r="X55" s="155">
        <f t="shared" ref="X55:AZ55" si="42">_xlfn.FORECAST.LINEAR(X51,$B55:$V55,$B51:$V51)</f>
        <v>0</v>
      </c>
      <c r="Y55" s="155">
        <f t="shared" si="42"/>
        <v>0</v>
      </c>
      <c r="Z55" s="155">
        <f t="shared" si="42"/>
        <v>0</v>
      </c>
      <c r="AA55" s="155">
        <f t="shared" si="42"/>
        <v>0</v>
      </c>
      <c r="AB55" s="155">
        <f t="shared" si="42"/>
        <v>0</v>
      </c>
      <c r="AC55" s="155">
        <f t="shared" si="42"/>
        <v>0</v>
      </c>
      <c r="AD55" s="155">
        <f t="shared" si="42"/>
        <v>0</v>
      </c>
      <c r="AE55" s="155">
        <f t="shared" si="42"/>
        <v>0</v>
      </c>
      <c r="AF55" s="155">
        <f t="shared" si="42"/>
        <v>0</v>
      </c>
      <c r="AG55" s="155">
        <f t="shared" si="42"/>
        <v>0</v>
      </c>
      <c r="AH55" s="155">
        <f t="shared" si="42"/>
        <v>0</v>
      </c>
      <c r="AI55" s="155">
        <f t="shared" si="42"/>
        <v>0</v>
      </c>
      <c r="AJ55" s="155">
        <f t="shared" si="42"/>
        <v>0</v>
      </c>
      <c r="AK55" s="155">
        <f t="shared" si="42"/>
        <v>0</v>
      </c>
      <c r="AL55" s="155">
        <f t="shared" si="42"/>
        <v>0</v>
      </c>
      <c r="AM55" s="155">
        <f t="shared" si="42"/>
        <v>0</v>
      </c>
      <c r="AN55" s="155">
        <f t="shared" si="42"/>
        <v>0</v>
      </c>
      <c r="AO55" s="155">
        <f t="shared" si="42"/>
        <v>0</v>
      </c>
      <c r="AP55" s="155">
        <f t="shared" si="42"/>
        <v>0</v>
      </c>
      <c r="AQ55" s="155">
        <f t="shared" si="42"/>
        <v>0</v>
      </c>
      <c r="AR55" s="155">
        <f t="shared" si="42"/>
        <v>0</v>
      </c>
      <c r="AS55" s="155">
        <f t="shared" si="42"/>
        <v>0</v>
      </c>
      <c r="AT55" s="155">
        <f t="shared" si="42"/>
        <v>0</v>
      </c>
      <c r="AU55" s="155">
        <f t="shared" si="42"/>
        <v>0</v>
      </c>
      <c r="AV55" s="155">
        <f t="shared" si="42"/>
        <v>0</v>
      </c>
      <c r="AW55" s="155">
        <f t="shared" si="42"/>
        <v>0</v>
      </c>
      <c r="AX55" s="155">
        <f t="shared" si="42"/>
        <v>0</v>
      </c>
      <c r="AY55" s="155">
        <f t="shared" si="42"/>
        <v>0</v>
      </c>
      <c r="AZ55" s="155">
        <f t="shared" si="42"/>
        <v>0</v>
      </c>
    </row>
    <row r="56" spans="1:52">
      <c r="A56" s="146" t="s">
        <v>5</v>
      </c>
      <c r="B56" s="150">
        <v>0</v>
      </c>
      <c r="C56" s="150">
        <v>0</v>
      </c>
      <c r="D56" s="150">
        <v>0</v>
      </c>
      <c r="E56" s="150">
        <v>0</v>
      </c>
      <c r="F56" s="150">
        <v>0</v>
      </c>
      <c r="G56" s="150">
        <v>0</v>
      </c>
      <c r="H56" s="150">
        <v>0</v>
      </c>
      <c r="I56" s="150">
        <v>0</v>
      </c>
      <c r="J56" s="150">
        <v>0</v>
      </c>
      <c r="K56" s="150">
        <v>0</v>
      </c>
      <c r="L56" s="150">
        <v>0</v>
      </c>
      <c r="M56" s="150">
        <v>0</v>
      </c>
      <c r="N56" s="150">
        <v>0</v>
      </c>
      <c r="O56" s="150">
        <v>0</v>
      </c>
      <c r="P56" s="150">
        <v>0</v>
      </c>
      <c r="Q56" s="150">
        <v>0</v>
      </c>
      <c r="R56" s="150">
        <v>0</v>
      </c>
      <c r="S56" s="150">
        <v>0</v>
      </c>
      <c r="T56" s="150">
        <v>0</v>
      </c>
      <c r="U56" s="150">
        <v>0</v>
      </c>
      <c r="V56" s="150">
        <v>0</v>
      </c>
      <c r="W56" s="155">
        <f>_xlfn.FORECAST.LINEAR(W51,$B56:$V56,$B51:$V51)</f>
        <v>0</v>
      </c>
      <c r="X56" s="155">
        <f t="shared" ref="X56:AZ56" si="43">_xlfn.FORECAST.LINEAR(X51,$B56:$V56,$B51:$V51)</f>
        <v>0</v>
      </c>
      <c r="Y56" s="155">
        <f t="shared" si="43"/>
        <v>0</v>
      </c>
      <c r="Z56" s="155">
        <f t="shared" si="43"/>
        <v>0</v>
      </c>
      <c r="AA56" s="155">
        <f t="shared" si="43"/>
        <v>0</v>
      </c>
      <c r="AB56" s="155">
        <f t="shared" si="43"/>
        <v>0</v>
      </c>
      <c r="AC56" s="155">
        <f t="shared" si="43"/>
        <v>0</v>
      </c>
      <c r="AD56" s="155">
        <f t="shared" si="43"/>
        <v>0</v>
      </c>
      <c r="AE56" s="155">
        <f t="shared" si="43"/>
        <v>0</v>
      </c>
      <c r="AF56" s="155">
        <f t="shared" si="43"/>
        <v>0</v>
      </c>
      <c r="AG56" s="155">
        <f t="shared" si="43"/>
        <v>0</v>
      </c>
      <c r="AH56" s="155">
        <f t="shared" si="43"/>
        <v>0</v>
      </c>
      <c r="AI56" s="155">
        <f t="shared" si="43"/>
        <v>0</v>
      </c>
      <c r="AJ56" s="155">
        <f t="shared" si="43"/>
        <v>0</v>
      </c>
      <c r="AK56" s="155">
        <f t="shared" si="43"/>
        <v>0</v>
      </c>
      <c r="AL56" s="155">
        <f t="shared" si="43"/>
        <v>0</v>
      </c>
      <c r="AM56" s="155">
        <f t="shared" si="43"/>
        <v>0</v>
      </c>
      <c r="AN56" s="155">
        <f t="shared" si="43"/>
        <v>0</v>
      </c>
      <c r="AO56" s="155">
        <f t="shared" si="43"/>
        <v>0</v>
      </c>
      <c r="AP56" s="155">
        <f t="shared" si="43"/>
        <v>0</v>
      </c>
      <c r="AQ56" s="155">
        <f t="shared" si="43"/>
        <v>0</v>
      </c>
      <c r="AR56" s="155">
        <f t="shared" si="43"/>
        <v>0</v>
      </c>
      <c r="AS56" s="155">
        <f t="shared" si="43"/>
        <v>0</v>
      </c>
      <c r="AT56" s="155">
        <f t="shared" si="43"/>
        <v>0</v>
      </c>
      <c r="AU56" s="155">
        <f t="shared" si="43"/>
        <v>0</v>
      </c>
      <c r="AV56" s="155">
        <f t="shared" si="43"/>
        <v>0</v>
      </c>
      <c r="AW56" s="155">
        <f t="shared" si="43"/>
        <v>0</v>
      </c>
      <c r="AX56" s="155">
        <f t="shared" si="43"/>
        <v>0</v>
      </c>
      <c r="AY56" s="155">
        <f t="shared" si="43"/>
        <v>0</v>
      </c>
      <c r="AZ56" s="155">
        <f t="shared" si="43"/>
        <v>0</v>
      </c>
    </row>
    <row r="57" spans="1:52">
      <c r="A57" s="146" t="s">
        <v>6</v>
      </c>
      <c r="B57" s="150">
        <v>0</v>
      </c>
      <c r="C57" s="150">
        <v>0</v>
      </c>
      <c r="D57" s="150">
        <v>0</v>
      </c>
      <c r="E57" s="150">
        <v>0</v>
      </c>
      <c r="F57" s="150">
        <v>0</v>
      </c>
      <c r="G57" s="150">
        <v>0</v>
      </c>
      <c r="H57" s="150">
        <v>0</v>
      </c>
      <c r="I57" s="150">
        <v>0</v>
      </c>
      <c r="J57" s="150">
        <v>0</v>
      </c>
      <c r="K57" s="150">
        <v>0</v>
      </c>
      <c r="L57" s="150">
        <v>0</v>
      </c>
      <c r="M57" s="150">
        <v>0</v>
      </c>
      <c r="N57" s="150">
        <v>0</v>
      </c>
      <c r="O57" s="150">
        <v>0</v>
      </c>
      <c r="P57" s="150">
        <v>0</v>
      </c>
      <c r="Q57" s="150">
        <v>0</v>
      </c>
      <c r="R57" s="150">
        <v>0</v>
      </c>
      <c r="S57" s="150">
        <v>0</v>
      </c>
      <c r="T57" s="150">
        <v>0</v>
      </c>
      <c r="U57" s="150">
        <v>0</v>
      </c>
      <c r="V57" s="150">
        <v>0</v>
      </c>
      <c r="W57" s="155">
        <f>_xlfn.FORECAST.LINEAR(W51,$B57:$V57,$B51:$V51)</f>
        <v>0</v>
      </c>
      <c r="X57" s="155">
        <f t="shared" ref="X57:AZ57" si="44">_xlfn.FORECAST.LINEAR(X51,$B57:$V57,$B51:$V51)</f>
        <v>0</v>
      </c>
      <c r="Y57" s="155">
        <f t="shared" si="44"/>
        <v>0</v>
      </c>
      <c r="Z57" s="155">
        <f t="shared" si="44"/>
        <v>0</v>
      </c>
      <c r="AA57" s="155">
        <f t="shared" si="44"/>
        <v>0</v>
      </c>
      <c r="AB57" s="155">
        <f t="shared" si="44"/>
        <v>0</v>
      </c>
      <c r="AC57" s="155">
        <f t="shared" si="44"/>
        <v>0</v>
      </c>
      <c r="AD57" s="155">
        <f t="shared" si="44"/>
        <v>0</v>
      </c>
      <c r="AE57" s="155">
        <f t="shared" si="44"/>
        <v>0</v>
      </c>
      <c r="AF57" s="155">
        <f t="shared" si="44"/>
        <v>0</v>
      </c>
      <c r="AG57" s="155">
        <f t="shared" si="44"/>
        <v>0</v>
      </c>
      <c r="AH57" s="155">
        <f t="shared" si="44"/>
        <v>0</v>
      </c>
      <c r="AI57" s="155">
        <f t="shared" si="44"/>
        <v>0</v>
      </c>
      <c r="AJ57" s="155">
        <f t="shared" si="44"/>
        <v>0</v>
      </c>
      <c r="AK57" s="155">
        <f t="shared" si="44"/>
        <v>0</v>
      </c>
      <c r="AL57" s="155">
        <f t="shared" si="44"/>
        <v>0</v>
      </c>
      <c r="AM57" s="155">
        <f t="shared" si="44"/>
        <v>0</v>
      </c>
      <c r="AN57" s="155">
        <f t="shared" si="44"/>
        <v>0</v>
      </c>
      <c r="AO57" s="155">
        <f t="shared" si="44"/>
        <v>0</v>
      </c>
      <c r="AP57" s="155">
        <f t="shared" si="44"/>
        <v>0</v>
      </c>
      <c r="AQ57" s="155">
        <f t="shared" si="44"/>
        <v>0</v>
      </c>
      <c r="AR57" s="155">
        <f t="shared" si="44"/>
        <v>0</v>
      </c>
      <c r="AS57" s="155">
        <f t="shared" si="44"/>
        <v>0</v>
      </c>
      <c r="AT57" s="155">
        <f t="shared" si="44"/>
        <v>0</v>
      </c>
      <c r="AU57" s="155">
        <f t="shared" si="44"/>
        <v>0</v>
      </c>
      <c r="AV57" s="155">
        <f t="shared" si="44"/>
        <v>0</v>
      </c>
      <c r="AW57" s="155">
        <f t="shared" si="44"/>
        <v>0</v>
      </c>
      <c r="AX57" s="155">
        <f t="shared" si="44"/>
        <v>0</v>
      </c>
      <c r="AY57" s="155">
        <f t="shared" si="44"/>
        <v>0</v>
      </c>
      <c r="AZ57" s="155">
        <f t="shared" si="44"/>
        <v>0</v>
      </c>
    </row>
    <row r="58" spans="1:52">
      <c r="A58" s="146" t="s">
        <v>7</v>
      </c>
      <c r="B58" s="150">
        <v>0</v>
      </c>
      <c r="C58" s="150">
        <v>0</v>
      </c>
      <c r="D58" s="150">
        <v>0</v>
      </c>
      <c r="E58" s="150">
        <v>0</v>
      </c>
      <c r="F58" s="150">
        <v>0</v>
      </c>
      <c r="G58" s="150">
        <v>0</v>
      </c>
      <c r="H58" s="150">
        <v>0</v>
      </c>
      <c r="I58" s="150">
        <v>0</v>
      </c>
      <c r="J58" s="150">
        <v>0</v>
      </c>
      <c r="K58" s="150">
        <v>0</v>
      </c>
      <c r="L58" s="150">
        <v>0</v>
      </c>
      <c r="M58" s="150">
        <v>0</v>
      </c>
      <c r="N58" s="150">
        <v>0</v>
      </c>
      <c r="O58" s="150">
        <v>0</v>
      </c>
      <c r="P58" s="150">
        <v>0</v>
      </c>
      <c r="Q58" s="150">
        <v>0</v>
      </c>
      <c r="R58" s="150">
        <v>0</v>
      </c>
      <c r="S58" s="150">
        <v>0</v>
      </c>
      <c r="T58" s="150">
        <v>0</v>
      </c>
      <c r="U58" s="150">
        <v>0</v>
      </c>
      <c r="V58" s="150">
        <v>0</v>
      </c>
      <c r="W58" s="155">
        <f>_xlfn.FORECAST.LINEAR(W51,$B58:$V58,$B51:$V51)</f>
        <v>0</v>
      </c>
      <c r="X58" s="155">
        <f t="shared" ref="X58:AZ58" si="45">_xlfn.FORECAST.LINEAR(X51,$B58:$V58,$B51:$V51)</f>
        <v>0</v>
      </c>
      <c r="Y58" s="155">
        <f t="shared" si="45"/>
        <v>0</v>
      </c>
      <c r="Z58" s="155">
        <f t="shared" si="45"/>
        <v>0</v>
      </c>
      <c r="AA58" s="155">
        <f t="shared" si="45"/>
        <v>0</v>
      </c>
      <c r="AB58" s="155">
        <f t="shared" si="45"/>
        <v>0</v>
      </c>
      <c r="AC58" s="155">
        <f t="shared" si="45"/>
        <v>0</v>
      </c>
      <c r="AD58" s="155">
        <f t="shared" si="45"/>
        <v>0</v>
      </c>
      <c r="AE58" s="155">
        <f t="shared" si="45"/>
        <v>0</v>
      </c>
      <c r="AF58" s="155">
        <f t="shared" si="45"/>
        <v>0</v>
      </c>
      <c r="AG58" s="155">
        <f t="shared" si="45"/>
        <v>0</v>
      </c>
      <c r="AH58" s="155">
        <f t="shared" si="45"/>
        <v>0</v>
      </c>
      <c r="AI58" s="155">
        <f t="shared" si="45"/>
        <v>0</v>
      </c>
      <c r="AJ58" s="155">
        <f t="shared" si="45"/>
        <v>0</v>
      </c>
      <c r="AK58" s="155">
        <f t="shared" si="45"/>
        <v>0</v>
      </c>
      <c r="AL58" s="155">
        <f t="shared" si="45"/>
        <v>0</v>
      </c>
      <c r="AM58" s="155">
        <f t="shared" si="45"/>
        <v>0</v>
      </c>
      <c r="AN58" s="155">
        <f t="shared" si="45"/>
        <v>0</v>
      </c>
      <c r="AO58" s="155">
        <f t="shared" si="45"/>
        <v>0</v>
      </c>
      <c r="AP58" s="155">
        <f t="shared" si="45"/>
        <v>0</v>
      </c>
      <c r="AQ58" s="155">
        <f t="shared" si="45"/>
        <v>0</v>
      </c>
      <c r="AR58" s="155">
        <f t="shared" si="45"/>
        <v>0</v>
      </c>
      <c r="AS58" s="155">
        <f t="shared" si="45"/>
        <v>0</v>
      </c>
      <c r="AT58" s="155">
        <f t="shared" si="45"/>
        <v>0</v>
      </c>
      <c r="AU58" s="155">
        <f t="shared" si="45"/>
        <v>0</v>
      </c>
      <c r="AV58" s="155">
        <f t="shared" si="45"/>
        <v>0</v>
      </c>
      <c r="AW58" s="155">
        <f t="shared" si="45"/>
        <v>0</v>
      </c>
      <c r="AX58" s="155">
        <f t="shared" si="45"/>
        <v>0</v>
      </c>
      <c r="AY58" s="155">
        <f t="shared" si="45"/>
        <v>0</v>
      </c>
      <c r="AZ58" s="155">
        <f t="shared" si="45"/>
        <v>0</v>
      </c>
    </row>
    <row r="59" spans="1:52">
      <c r="A59" s="146" t="s">
        <v>8</v>
      </c>
      <c r="B59" s="150">
        <v>0</v>
      </c>
      <c r="C59" s="150">
        <v>0</v>
      </c>
      <c r="D59" s="150">
        <v>0</v>
      </c>
      <c r="E59" s="150">
        <v>0</v>
      </c>
      <c r="F59" s="150">
        <v>0</v>
      </c>
      <c r="G59" s="150">
        <v>0</v>
      </c>
      <c r="H59" s="150">
        <v>0</v>
      </c>
      <c r="I59" s="150">
        <v>0</v>
      </c>
      <c r="J59" s="150">
        <v>0</v>
      </c>
      <c r="K59" s="150">
        <v>0</v>
      </c>
      <c r="L59" s="150">
        <v>0</v>
      </c>
      <c r="M59" s="150">
        <v>0</v>
      </c>
      <c r="N59" s="150">
        <v>0</v>
      </c>
      <c r="O59" s="150">
        <v>0</v>
      </c>
      <c r="P59" s="150">
        <v>0</v>
      </c>
      <c r="Q59" s="150">
        <v>0</v>
      </c>
      <c r="R59" s="150">
        <v>0</v>
      </c>
      <c r="S59" s="150">
        <v>0</v>
      </c>
      <c r="T59" s="150">
        <v>0</v>
      </c>
      <c r="U59" s="150">
        <v>0</v>
      </c>
      <c r="V59" s="150">
        <v>0</v>
      </c>
      <c r="W59" s="155">
        <f>_xlfn.FORECAST.LINEAR(W51,$B58:$V58,$B51:$V51)</f>
        <v>0</v>
      </c>
      <c r="X59" s="155">
        <f t="shared" ref="X59:AZ59" si="46">_xlfn.FORECAST.LINEAR(X51,$B58:$V58,$B51:$V51)</f>
        <v>0</v>
      </c>
      <c r="Y59" s="155">
        <f t="shared" si="46"/>
        <v>0</v>
      </c>
      <c r="Z59" s="155">
        <f t="shared" si="46"/>
        <v>0</v>
      </c>
      <c r="AA59" s="155">
        <f t="shared" si="46"/>
        <v>0</v>
      </c>
      <c r="AB59" s="155">
        <f t="shared" si="46"/>
        <v>0</v>
      </c>
      <c r="AC59" s="155">
        <f t="shared" si="46"/>
        <v>0</v>
      </c>
      <c r="AD59" s="155">
        <f t="shared" si="46"/>
        <v>0</v>
      </c>
      <c r="AE59" s="155">
        <f t="shared" si="46"/>
        <v>0</v>
      </c>
      <c r="AF59" s="155">
        <f t="shared" si="46"/>
        <v>0</v>
      </c>
      <c r="AG59" s="155">
        <f t="shared" si="46"/>
        <v>0</v>
      </c>
      <c r="AH59" s="155">
        <f t="shared" si="46"/>
        <v>0</v>
      </c>
      <c r="AI59" s="155">
        <f t="shared" si="46"/>
        <v>0</v>
      </c>
      <c r="AJ59" s="155">
        <f t="shared" si="46"/>
        <v>0</v>
      </c>
      <c r="AK59" s="155">
        <f t="shared" si="46"/>
        <v>0</v>
      </c>
      <c r="AL59" s="155">
        <f t="shared" si="46"/>
        <v>0</v>
      </c>
      <c r="AM59" s="155">
        <f t="shared" si="46"/>
        <v>0</v>
      </c>
      <c r="AN59" s="155">
        <f t="shared" si="46"/>
        <v>0</v>
      </c>
      <c r="AO59" s="155">
        <f t="shared" si="46"/>
        <v>0</v>
      </c>
      <c r="AP59" s="155">
        <f t="shared" si="46"/>
        <v>0</v>
      </c>
      <c r="AQ59" s="155">
        <f t="shared" si="46"/>
        <v>0</v>
      </c>
      <c r="AR59" s="155">
        <f t="shared" si="46"/>
        <v>0</v>
      </c>
      <c r="AS59" s="155">
        <f t="shared" si="46"/>
        <v>0</v>
      </c>
      <c r="AT59" s="155">
        <f t="shared" si="46"/>
        <v>0</v>
      </c>
      <c r="AU59" s="155">
        <f t="shared" si="46"/>
        <v>0</v>
      </c>
      <c r="AV59" s="155">
        <f t="shared" si="46"/>
        <v>0</v>
      </c>
      <c r="AW59" s="155">
        <f t="shared" si="46"/>
        <v>0</v>
      </c>
      <c r="AX59" s="155">
        <f t="shared" si="46"/>
        <v>0</v>
      </c>
      <c r="AY59" s="155">
        <f t="shared" si="46"/>
        <v>0</v>
      </c>
      <c r="AZ59" s="155">
        <f t="shared" si="46"/>
        <v>0</v>
      </c>
    </row>
    <row r="60" spans="1:52">
      <c r="A60" s="146" t="s">
        <v>134</v>
      </c>
      <c r="B60" s="150">
        <v>0</v>
      </c>
      <c r="C60" s="150">
        <v>0</v>
      </c>
      <c r="D60" s="150">
        <v>0</v>
      </c>
      <c r="E60" s="150">
        <v>0</v>
      </c>
      <c r="F60" s="150">
        <v>772</v>
      </c>
      <c r="G60" s="150">
        <v>6205</v>
      </c>
      <c r="H60" s="150">
        <v>5910</v>
      </c>
      <c r="I60" s="150">
        <v>7131</v>
      </c>
      <c r="J60" s="150">
        <v>8629</v>
      </c>
      <c r="K60" s="150">
        <v>10415</v>
      </c>
      <c r="L60" s="150">
        <v>12712</v>
      </c>
      <c r="M60" s="150">
        <v>15603</v>
      </c>
      <c r="N60" s="150">
        <v>17870</v>
      </c>
      <c r="O60" s="150">
        <v>18668</v>
      </c>
      <c r="P60" s="150">
        <v>19512</v>
      </c>
      <c r="Q60" s="150">
        <v>18571</v>
      </c>
      <c r="R60" s="150">
        <v>16802</v>
      </c>
      <c r="S60" s="150">
        <v>17615</v>
      </c>
      <c r="T60" s="150">
        <v>18801</v>
      </c>
      <c r="U60" s="150">
        <v>19188</v>
      </c>
      <c r="V60" s="150">
        <v>16189</v>
      </c>
      <c r="W60" s="155">
        <f>_xlfn.FORECAST.LINEAR(W51,$B60:$V60,$B51:$V51)</f>
        <v>23537.676190475933</v>
      </c>
      <c r="X60" s="155">
        <f t="shared" ref="X60:AZ60" si="47">_xlfn.FORECAST.LINEAR(X51,$B60:$V60,$B51:$V51)</f>
        <v>24679.226839826442</v>
      </c>
      <c r="Y60" s="155">
        <f t="shared" si="47"/>
        <v>25820.777489176951</v>
      </c>
      <c r="Z60" s="155">
        <f t="shared" si="47"/>
        <v>26962.328138527926</v>
      </c>
      <c r="AA60" s="155">
        <f t="shared" si="47"/>
        <v>28103.878787878435</v>
      </c>
      <c r="AB60" s="155">
        <f t="shared" si="47"/>
        <v>29245.429437228944</v>
      </c>
      <c r="AC60" s="155">
        <f t="shared" si="47"/>
        <v>30386.980086579919</v>
      </c>
      <c r="AD60" s="155">
        <f t="shared" si="47"/>
        <v>31528.530735930428</v>
      </c>
      <c r="AE60" s="155">
        <f t="shared" si="47"/>
        <v>32670.081385280937</v>
      </c>
      <c r="AF60" s="155">
        <f t="shared" si="47"/>
        <v>33811.632034631912</v>
      </c>
      <c r="AG60" s="155">
        <f t="shared" si="47"/>
        <v>34953.182683982421</v>
      </c>
      <c r="AH60" s="155">
        <f t="shared" si="47"/>
        <v>36094.73333333293</v>
      </c>
      <c r="AI60" s="155">
        <f t="shared" si="47"/>
        <v>37236.283982683439</v>
      </c>
      <c r="AJ60" s="155">
        <f t="shared" si="47"/>
        <v>38377.834632034414</v>
      </c>
      <c r="AK60" s="155">
        <f t="shared" si="47"/>
        <v>39519.385281384923</v>
      </c>
      <c r="AL60" s="155">
        <f t="shared" si="47"/>
        <v>40660.935930735432</v>
      </c>
      <c r="AM60" s="155">
        <f t="shared" si="47"/>
        <v>41802.486580086406</v>
      </c>
      <c r="AN60" s="155">
        <f t="shared" si="47"/>
        <v>42944.037229436915</v>
      </c>
      <c r="AO60" s="155">
        <f t="shared" si="47"/>
        <v>44085.587878787424</v>
      </c>
      <c r="AP60" s="155">
        <f t="shared" si="47"/>
        <v>45227.138528138399</v>
      </c>
      <c r="AQ60" s="155">
        <f t="shared" si="47"/>
        <v>46368.689177488908</v>
      </c>
      <c r="AR60" s="155">
        <f t="shared" si="47"/>
        <v>47510.239826839417</v>
      </c>
      <c r="AS60" s="155">
        <f t="shared" si="47"/>
        <v>48651.790476189926</v>
      </c>
      <c r="AT60" s="155">
        <f t="shared" si="47"/>
        <v>49793.341125540901</v>
      </c>
      <c r="AU60" s="155">
        <f t="shared" si="47"/>
        <v>50934.89177489141</v>
      </c>
      <c r="AV60" s="155">
        <f t="shared" si="47"/>
        <v>52076.442424241919</v>
      </c>
      <c r="AW60" s="155">
        <f t="shared" si="47"/>
        <v>53217.993073592894</v>
      </c>
      <c r="AX60" s="155">
        <f t="shared" si="47"/>
        <v>54359.543722943403</v>
      </c>
      <c r="AY60" s="155">
        <f t="shared" si="47"/>
        <v>55501.094372293912</v>
      </c>
      <c r="AZ60" s="155">
        <f t="shared" si="47"/>
        <v>56642.645021644887</v>
      </c>
    </row>
    <row r="61" spans="1:52">
      <c r="A61" s="146" t="s">
        <v>135</v>
      </c>
      <c r="B61" s="150">
        <v>9178</v>
      </c>
      <c r="C61" s="150">
        <v>10289</v>
      </c>
      <c r="D61" s="150">
        <v>12791</v>
      </c>
      <c r="E61" s="150">
        <v>13031</v>
      </c>
      <c r="F61" s="150">
        <v>18143</v>
      </c>
      <c r="G61" s="150">
        <v>15546</v>
      </c>
      <c r="H61" s="150">
        <v>11934</v>
      </c>
      <c r="I61" s="150">
        <v>12483</v>
      </c>
      <c r="J61" s="150">
        <v>12312</v>
      </c>
      <c r="K61" s="150">
        <v>9814</v>
      </c>
      <c r="L61" s="150">
        <v>12179</v>
      </c>
      <c r="M61" s="150">
        <v>9947</v>
      </c>
      <c r="N61" s="150">
        <v>12455</v>
      </c>
      <c r="O61" s="150">
        <v>11953</v>
      </c>
      <c r="P61" s="150">
        <v>11482</v>
      </c>
      <c r="Q61" s="150">
        <v>7048</v>
      </c>
      <c r="R61" s="150">
        <v>4712</v>
      </c>
      <c r="S61" s="150">
        <v>6941</v>
      </c>
      <c r="T61" s="150">
        <v>6546</v>
      </c>
      <c r="U61" s="150">
        <v>3900</v>
      </c>
      <c r="V61" s="150">
        <v>3219</v>
      </c>
      <c r="W61" s="155">
        <f>_xlfn.FORECAST.LINEAR(W51,$B61:$V61,$B51:$V51)</f>
        <v>5484.8666666666977</v>
      </c>
      <c r="X61" s="155">
        <f t="shared" ref="X61:AI61" si="48">_xlfn.FORECAST.LINEAR(X51,$B61:$V61,$B51:$V51)</f>
        <v>5048.8458874459611</v>
      </c>
      <c r="Y61" s="155">
        <f t="shared" si="48"/>
        <v>4612.8251082251081</v>
      </c>
      <c r="Z61" s="155">
        <f t="shared" si="48"/>
        <v>4176.8043290043715</v>
      </c>
      <c r="AA61" s="155">
        <f t="shared" si="48"/>
        <v>3740.7835497835185</v>
      </c>
      <c r="AB61" s="155">
        <f t="shared" si="48"/>
        <v>3304.762770562782</v>
      </c>
      <c r="AC61" s="155">
        <f t="shared" si="48"/>
        <v>2868.7419913420454</v>
      </c>
      <c r="AD61" s="155">
        <f t="shared" si="48"/>
        <v>2432.7212121211924</v>
      </c>
      <c r="AE61" s="155">
        <f t="shared" si="48"/>
        <v>1996.7004329004558</v>
      </c>
      <c r="AF61" s="155">
        <f t="shared" si="48"/>
        <v>1560.6796536797192</v>
      </c>
      <c r="AG61" s="155">
        <f t="shared" si="48"/>
        <v>1124.6588744588662</v>
      </c>
      <c r="AH61" s="155">
        <f t="shared" si="48"/>
        <v>688.63809523812961</v>
      </c>
      <c r="AI61" s="155">
        <f t="shared" si="48"/>
        <v>252.61731601727661</v>
      </c>
      <c r="AJ61" s="155">
        <v>252.61731601727661</v>
      </c>
      <c r="AK61" s="155">
        <v>252.61731601727661</v>
      </c>
      <c r="AL61" s="155">
        <v>252.61731601727661</v>
      </c>
      <c r="AM61" s="155">
        <v>252.61731601727661</v>
      </c>
      <c r="AN61" s="155">
        <v>252.61731601727661</v>
      </c>
      <c r="AO61" s="155">
        <v>252.61731601727661</v>
      </c>
      <c r="AP61" s="155">
        <v>252.61731601727661</v>
      </c>
      <c r="AQ61" s="155">
        <v>252.61731601727661</v>
      </c>
      <c r="AR61" s="155">
        <v>252.61731601727661</v>
      </c>
      <c r="AS61" s="155">
        <v>252.61731601727661</v>
      </c>
      <c r="AT61" s="155">
        <v>252.61731601727661</v>
      </c>
      <c r="AU61" s="155">
        <v>252.61731601727661</v>
      </c>
      <c r="AV61" s="155">
        <v>252.61731601727661</v>
      </c>
      <c r="AW61" s="155">
        <v>252.61731601727661</v>
      </c>
      <c r="AX61" s="155">
        <v>252.61731601727661</v>
      </c>
      <c r="AY61" s="155">
        <v>252.61731601727661</v>
      </c>
      <c r="AZ61" s="155">
        <v>252.61731601727661</v>
      </c>
    </row>
    <row r="62" spans="1:52">
      <c r="A62" s="146" t="s">
        <v>11</v>
      </c>
      <c r="B62" s="150">
        <v>0</v>
      </c>
      <c r="C62" s="150">
        <v>0</v>
      </c>
      <c r="D62" s="150">
        <v>0</v>
      </c>
      <c r="E62" s="150">
        <v>0</v>
      </c>
      <c r="F62" s="150">
        <v>0</v>
      </c>
      <c r="G62" s="150">
        <v>0</v>
      </c>
      <c r="H62" s="150">
        <v>0</v>
      </c>
      <c r="I62" s="150">
        <v>0</v>
      </c>
      <c r="J62" s="150">
        <v>0</v>
      </c>
      <c r="K62" s="150">
        <v>0</v>
      </c>
      <c r="L62" s="150">
        <v>0</v>
      </c>
      <c r="M62" s="150">
        <v>0</v>
      </c>
      <c r="N62" s="150">
        <v>0</v>
      </c>
      <c r="O62" s="150">
        <v>0</v>
      </c>
      <c r="P62" s="150">
        <v>0</v>
      </c>
      <c r="Q62" s="150">
        <v>0</v>
      </c>
      <c r="R62" s="150">
        <v>0</v>
      </c>
      <c r="S62" s="150">
        <v>0</v>
      </c>
      <c r="T62" s="150">
        <v>0</v>
      </c>
      <c r="U62" s="150">
        <v>0</v>
      </c>
      <c r="V62" s="150">
        <v>0</v>
      </c>
      <c r="W62" s="155">
        <f>_xlfn.FORECAST.LINEAR(W51,$B62:$V62,$B51:$V51)</f>
        <v>0</v>
      </c>
      <c r="X62" s="155">
        <f t="shared" ref="X62:AZ62" si="49">_xlfn.FORECAST.LINEAR(X51,$B62:$V62,$B51:$V51)</f>
        <v>0</v>
      </c>
      <c r="Y62" s="155">
        <f t="shared" si="49"/>
        <v>0</v>
      </c>
      <c r="Z62" s="155">
        <f t="shared" si="49"/>
        <v>0</v>
      </c>
      <c r="AA62" s="155">
        <f t="shared" si="49"/>
        <v>0</v>
      </c>
      <c r="AB62" s="155">
        <f t="shared" si="49"/>
        <v>0</v>
      </c>
      <c r="AC62" s="155">
        <f t="shared" si="49"/>
        <v>0</v>
      </c>
      <c r="AD62" s="155">
        <f t="shared" si="49"/>
        <v>0</v>
      </c>
      <c r="AE62" s="155">
        <f t="shared" si="49"/>
        <v>0</v>
      </c>
      <c r="AF62" s="155">
        <f t="shared" si="49"/>
        <v>0</v>
      </c>
      <c r="AG62" s="155">
        <f t="shared" si="49"/>
        <v>0</v>
      </c>
      <c r="AH62" s="155">
        <f t="shared" si="49"/>
        <v>0</v>
      </c>
      <c r="AI62" s="155">
        <f t="shared" si="49"/>
        <v>0</v>
      </c>
      <c r="AJ62" s="155">
        <f t="shared" si="49"/>
        <v>0</v>
      </c>
      <c r="AK62" s="155">
        <f t="shared" si="49"/>
        <v>0</v>
      </c>
      <c r="AL62" s="155">
        <f t="shared" si="49"/>
        <v>0</v>
      </c>
      <c r="AM62" s="155">
        <f t="shared" si="49"/>
        <v>0</v>
      </c>
      <c r="AN62" s="155">
        <f t="shared" si="49"/>
        <v>0</v>
      </c>
      <c r="AO62" s="155">
        <f t="shared" si="49"/>
        <v>0</v>
      </c>
      <c r="AP62" s="155">
        <f t="shared" si="49"/>
        <v>0</v>
      </c>
      <c r="AQ62" s="155">
        <f t="shared" si="49"/>
        <v>0</v>
      </c>
      <c r="AR62" s="155">
        <f t="shared" si="49"/>
        <v>0</v>
      </c>
      <c r="AS62" s="155">
        <f t="shared" si="49"/>
        <v>0</v>
      </c>
      <c r="AT62" s="155">
        <f t="shared" si="49"/>
        <v>0</v>
      </c>
      <c r="AU62" s="155">
        <f t="shared" si="49"/>
        <v>0</v>
      </c>
      <c r="AV62" s="155">
        <f t="shared" si="49"/>
        <v>0</v>
      </c>
      <c r="AW62" s="155">
        <f t="shared" si="49"/>
        <v>0</v>
      </c>
      <c r="AX62" s="155">
        <f t="shared" si="49"/>
        <v>0</v>
      </c>
      <c r="AY62" s="155">
        <f t="shared" si="49"/>
        <v>0</v>
      </c>
      <c r="AZ62" s="155">
        <f t="shared" si="49"/>
        <v>0</v>
      </c>
    </row>
    <row r="63" spans="1:52">
      <c r="A63" s="146" t="s">
        <v>171</v>
      </c>
      <c r="B63" s="157"/>
      <c r="C63" s="157"/>
      <c r="D63" s="157"/>
      <c r="E63" s="157"/>
      <c r="F63" s="157"/>
      <c r="G63" s="157"/>
      <c r="H63" s="157"/>
      <c r="I63" s="157"/>
      <c r="J63" s="157"/>
      <c r="K63" s="157"/>
      <c r="L63" s="150">
        <v>0</v>
      </c>
      <c r="M63" s="150">
        <v>0</v>
      </c>
      <c r="N63" s="150">
        <v>0</v>
      </c>
      <c r="O63" s="150">
        <v>0</v>
      </c>
      <c r="P63" s="150">
        <v>0</v>
      </c>
      <c r="Q63" s="150">
        <v>0</v>
      </c>
      <c r="R63" s="150">
        <v>0</v>
      </c>
      <c r="S63" s="150">
        <v>0</v>
      </c>
      <c r="T63" s="150">
        <v>0</v>
      </c>
      <c r="U63" s="150">
        <v>0</v>
      </c>
      <c r="V63" s="150">
        <v>0</v>
      </c>
      <c r="W63" s="155">
        <f>_xlfn.FORECAST.LINEAR(W51,$L63:$V63,$L51:$V51)</f>
        <v>0</v>
      </c>
      <c r="X63" s="155">
        <f t="shared" ref="X63:AZ63" si="50">_xlfn.FORECAST.LINEAR(X51,$L63:$V63,$L51:$V51)</f>
        <v>0</v>
      </c>
      <c r="Y63" s="155">
        <f t="shared" si="50"/>
        <v>0</v>
      </c>
      <c r="Z63" s="155">
        <f t="shared" si="50"/>
        <v>0</v>
      </c>
      <c r="AA63" s="155">
        <f t="shared" si="50"/>
        <v>0</v>
      </c>
      <c r="AB63" s="155">
        <f t="shared" si="50"/>
        <v>0</v>
      </c>
      <c r="AC63" s="155">
        <f t="shared" si="50"/>
        <v>0</v>
      </c>
      <c r="AD63" s="155">
        <f t="shared" si="50"/>
        <v>0</v>
      </c>
      <c r="AE63" s="155">
        <f t="shared" si="50"/>
        <v>0</v>
      </c>
      <c r="AF63" s="155">
        <f t="shared" si="50"/>
        <v>0</v>
      </c>
      <c r="AG63" s="155">
        <f t="shared" si="50"/>
        <v>0</v>
      </c>
      <c r="AH63" s="155">
        <f t="shared" si="50"/>
        <v>0</v>
      </c>
      <c r="AI63" s="155">
        <f t="shared" si="50"/>
        <v>0</v>
      </c>
      <c r="AJ63" s="155">
        <f t="shared" si="50"/>
        <v>0</v>
      </c>
      <c r="AK63" s="155">
        <f t="shared" si="50"/>
        <v>0</v>
      </c>
      <c r="AL63" s="155">
        <f t="shared" si="50"/>
        <v>0</v>
      </c>
      <c r="AM63" s="155">
        <f t="shared" si="50"/>
        <v>0</v>
      </c>
      <c r="AN63" s="155">
        <f t="shared" si="50"/>
        <v>0</v>
      </c>
      <c r="AO63" s="155">
        <f t="shared" si="50"/>
        <v>0</v>
      </c>
      <c r="AP63" s="155">
        <f t="shared" si="50"/>
        <v>0</v>
      </c>
      <c r="AQ63" s="155">
        <f t="shared" si="50"/>
        <v>0</v>
      </c>
      <c r="AR63" s="155">
        <f t="shared" si="50"/>
        <v>0</v>
      </c>
      <c r="AS63" s="155">
        <f t="shared" si="50"/>
        <v>0</v>
      </c>
      <c r="AT63" s="155">
        <f t="shared" si="50"/>
        <v>0</v>
      </c>
      <c r="AU63" s="155">
        <f t="shared" si="50"/>
        <v>0</v>
      </c>
      <c r="AV63" s="155">
        <f t="shared" si="50"/>
        <v>0</v>
      </c>
      <c r="AW63" s="155">
        <f t="shared" si="50"/>
        <v>0</v>
      </c>
      <c r="AX63" s="155">
        <f t="shared" si="50"/>
        <v>0</v>
      </c>
      <c r="AY63" s="155">
        <f t="shared" si="50"/>
        <v>0</v>
      </c>
      <c r="AZ63" s="155">
        <f t="shared" si="50"/>
        <v>0</v>
      </c>
    </row>
    <row r="64" spans="1:52">
      <c r="A64" s="146" t="s">
        <v>114</v>
      </c>
      <c r="B64" s="150">
        <v>0</v>
      </c>
      <c r="C64" s="150">
        <v>0</v>
      </c>
      <c r="D64" s="150">
        <v>0</v>
      </c>
      <c r="E64" s="150">
        <v>0</v>
      </c>
      <c r="F64" s="150">
        <v>679</v>
      </c>
      <c r="G64" s="150">
        <v>654</v>
      </c>
      <c r="H64" s="150">
        <v>796</v>
      </c>
      <c r="I64" s="150">
        <v>1176</v>
      </c>
      <c r="J64" s="150">
        <v>769</v>
      </c>
      <c r="K64" s="150">
        <v>172</v>
      </c>
      <c r="L64" s="150">
        <v>577</v>
      </c>
      <c r="M64" s="150">
        <v>816</v>
      </c>
      <c r="N64" s="150">
        <v>710</v>
      </c>
      <c r="O64" s="150">
        <v>950</v>
      </c>
      <c r="P64" s="150">
        <v>981</v>
      </c>
      <c r="Q64" s="150">
        <v>1156</v>
      </c>
      <c r="R64" s="150">
        <v>1121</v>
      </c>
      <c r="S64" s="150">
        <v>1789</v>
      </c>
      <c r="T64" s="150">
        <v>1522</v>
      </c>
      <c r="U64" s="150">
        <v>282</v>
      </c>
      <c r="V64" s="150">
        <v>1</v>
      </c>
      <c r="W64" s="155">
        <f>_xlfn.FORECAST.LINEAR(W51,$B64:$V64,$B51:$V51)</f>
        <v>1145.2428571428609</v>
      </c>
      <c r="X64" s="155">
        <f t="shared" ref="X64:AZ64" si="51">_xlfn.FORECAST.LINEAR(X51,$B64:$V64,$B51:$V51)</f>
        <v>1188.0961038961104</v>
      </c>
      <c r="Y64" s="155">
        <f t="shared" si="51"/>
        <v>1230.94935064936</v>
      </c>
      <c r="Z64" s="155">
        <f t="shared" si="51"/>
        <v>1273.8025974026095</v>
      </c>
      <c r="AA64" s="155">
        <f t="shared" si="51"/>
        <v>1316.6558441558445</v>
      </c>
      <c r="AB64" s="155">
        <f t="shared" si="51"/>
        <v>1359.5090909090941</v>
      </c>
      <c r="AC64" s="155">
        <f t="shared" si="51"/>
        <v>1402.3623376623436</v>
      </c>
      <c r="AD64" s="155">
        <f t="shared" si="51"/>
        <v>1445.2155844155932</v>
      </c>
      <c r="AE64" s="155">
        <f t="shared" si="51"/>
        <v>1488.0688311688427</v>
      </c>
      <c r="AF64" s="155">
        <f t="shared" si="51"/>
        <v>1530.9220779220777</v>
      </c>
      <c r="AG64" s="155">
        <f t="shared" si="51"/>
        <v>1573.7753246753273</v>
      </c>
      <c r="AH64" s="155">
        <f t="shared" si="51"/>
        <v>1616.6285714285768</v>
      </c>
      <c r="AI64" s="155">
        <f t="shared" si="51"/>
        <v>1659.4818181818264</v>
      </c>
      <c r="AJ64" s="155">
        <f t="shared" si="51"/>
        <v>1702.3350649350759</v>
      </c>
      <c r="AK64" s="155">
        <f t="shared" si="51"/>
        <v>1745.1883116883255</v>
      </c>
      <c r="AL64" s="155">
        <f t="shared" si="51"/>
        <v>1788.0415584415605</v>
      </c>
      <c r="AM64" s="155">
        <f t="shared" si="51"/>
        <v>1830.89480519481</v>
      </c>
      <c r="AN64" s="155">
        <f t="shared" si="51"/>
        <v>1873.7480519480596</v>
      </c>
      <c r="AO64" s="155">
        <f t="shared" si="51"/>
        <v>1916.6012987013091</v>
      </c>
      <c r="AP64" s="155">
        <f t="shared" si="51"/>
        <v>1959.4545454545587</v>
      </c>
      <c r="AQ64" s="155">
        <f t="shared" si="51"/>
        <v>2002.3077922077937</v>
      </c>
      <c r="AR64" s="155">
        <f t="shared" si="51"/>
        <v>2045.1610389610432</v>
      </c>
      <c r="AS64" s="155">
        <f t="shared" si="51"/>
        <v>2088.0142857142928</v>
      </c>
      <c r="AT64" s="155">
        <f t="shared" si="51"/>
        <v>2130.8675324675423</v>
      </c>
      <c r="AU64" s="155">
        <f t="shared" si="51"/>
        <v>2173.7207792207919</v>
      </c>
      <c r="AV64" s="155">
        <f t="shared" si="51"/>
        <v>2216.5740259740269</v>
      </c>
      <c r="AW64" s="155">
        <f t="shared" si="51"/>
        <v>2259.4272727272764</v>
      </c>
      <c r="AX64" s="155">
        <f t="shared" si="51"/>
        <v>2302.280519480526</v>
      </c>
      <c r="AY64" s="155">
        <f t="shared" si="51"/>
        <v>2345.1337662337755</v>
      </c>
      <c r="AZ64" s="155">
        <f t="shared" si="51"/>
        <v>2387.9870129870251</v>
      </c>
    </row>
    <row r="65" spans="1:52">
      <c r="A65" s="146" t="s">
        <v>14</v>
      </c>
      <c r="B65" s="150">
        <v>0</v>
      </c>
      <c r="C65" s="150">
        <v>0</v>
      </c>
      <c r="D65" s="150">
        <v>0</v>
      </c>
      <c r="E65" s="150">
        <v>0</v>
      </c>
      <c r="F65" s="150">
        <v>0</v>
      </c>
      <c r="G65" s="150">
        <v>0</v>
      </c>
      <c r="H65" s="150">
        <v>0</v>
      </c>
      <c r="I65" s="150">
        <v>0</v>
      </c>
      <c r="J65" s="150">
        <v>0</v>
      </c>
      <c r="K65" s="150">
        <v>0</v>
      </c>
      <c r="L65" s="150">
        <v>0</v>
      </c>
      <c r="M65" s="150">
        <v>0</v>
      </c>
      <c r="N65" s="150">
        <v>0</v>
      </c>
      <c r="O65" s="150">
        <v>0</v>
      </c>
      <c r="P65" s="150">
        <v>0</v>
      </c>
      <c r="Q65" s="150">
        <v>0</v>
      </c>
      <c r="R65" s="150">
        <v>0</v>
      </c>
      <c r="S65" s="150">
        <v>0</v>
      </c>
      <c r="T65" s="150">
        <v>0</v>
      </c>
      <c r="U65" s="150">
        <v>0</v>
      </c>
      <c r="V65" s="150">
        <v>0</v>
      </c>
      <c r="W65" s="155">
        <f>_xlfn.FORECAST.LINEAR(W51,$B65:$V65,$B51:$V51)</f>
        <v>0</v>
      </c>
      <c r="X65" s="155">
        <f t="shared" ref="X65:AZ65" si="52">_xlfn.FORECAST.LINEAR(X51,$B65:$V65,$B51:$V51)</f>
        <v>0</v>
      </c>
      <c r="Y65" s="155">
        <f t="shared" si="52"/>
        <v>0</v>
      </c>
      <c r="Z65" s="155">
        <f t="shared" si="52"/>
        <v>0</v>
      </c>
      <c r="AA65" s="155">
        <f t="shared" si="52"/>
        <v>0</v>
      </c>
      <c r="AB65" s="155">
        <f t="shared" si="52"/>
        <v>0</v>
      </c>
      <c r="AC65" s="155">
        <f t="shared" si="52"/>
        <v>0</v>
      </c>
      <c r="AD65" s="155">
        <f t="shared" si="52"/>
        <v>0</v>
      </c>
      <c r="AE65" s="155">
        <f t="shared" si="52"/>
        <v>0</v>
      </c>
      <c r="AF65" s="155">
        <f t="shared" si="52"/>
        <v>0</v>
      </c>
      <c r="AG65" s="155">
        <f t="shared" si="52"/>
        <v>0</v>
      </c>
      <c r="AH65" s="155">
        <f t="shared" si="52"/>
        <v>0</v>
      </c>
      <c r="AI65" s="155">
        <f t="shared" si="52"/>
        <v>0</v>
      </c>
      <c r="AJ65" s="155">
        <f t="shared" si="52"/>
        <v>0</v>
      </c>
      <c r="AK65" s="155">
        <f t="shared" si="52"/>
        <v>0</v>
      </c>
      <c r="AL65" s="155">
        <f t="shared" si="52"/>
        <v>0</v>
      </c>
      <c r="AM65" s="155">
        <f t="shared" si="52"/>
        <v>0</v>
      </c>
      <c r="AN65" s="155">
        <f t="shared" si="52"/>
        <v>0</v>
      </c>
      <c r="AO65" s="155">
        <f t="shared" si="52"/>
        <v>0</v>
      </c>
      <c r="AP65" s="155">
        <f t="shared" si="52"/>
        <v>0</v>
      </c>
      <c r="AQ65" s="155">
        <f t="shared" si="52"/>
        <v>0</v>
      </c>
      <c r="AR65" s="155">
        <f t="shared" si="52"/>
        <v>0</v>
      </c>
      <c r="AS65" s="155">
        <f t="shared" si="52"/>
        <v>0</v>
      </c>
      <c r="AT65" s="155">
        <f t="shared" si="52"/>
        <v>0</v>
      </c>
      <c r="AU65" s="155">
        <f t="shared" si="52"/>
        <v>0</v>
      </c>
      <c r="AV65" s="155">
        <f t="shared" si="52"/>
        <v>0</v>
      </c>
      <c r="AW65" s="155">
        <f t="shared" si="52"/>
        <v>0</v>
      </c>
      <c r="AX65" s="155">
        <f t="shared" si="52"/>
        <v>0</v>
      </c>
      <c r="AY65" s="155">
        <f t="shared" si="52"/>
        <v>0</v>
      </c>
      <c r="AZ65" s="155">
        <f t="shared" si="52"/>
        <v>0</v>
      </c>
    </row>
    <row r="66" spans="1:52">
      <c r="A66" s="146" t="s">
        <v>15</v>
      </c>
      <c r="B66" s="150">
        <v>0</v>
      </c>
      <c r="C66" s="150">
        <v>0</v>
      </c>
      <c r="D66" s="150">
        <v>0</v>
      </c>
      <c r="E66" s="150">
        <v>0</v>
      </c>
      <c r="F66" s="150">
        <v>0</v>
      </c>
      <c r="G66" s="150">
        <v>0</v>
      </c>
      <c r="H66" s="150">
        <v>0</v>
      </c>
      <c r="I66" s="150">
        <v>0</v>
      </c>
      <c r="J66" s="150">
        <v>0</v>
      </c>
      <c r="K66" s="150">
        <v>0</v>
      </c>
      <c r="L66" s="150">
        <v>0</v>
      </c>
      <c r="M66" s="150">
        <v>0</v>
      </c>
      <c r="N66" s="150">
        <v>0</v>
      </c>
      <c r="O66" s="150">
        <v>0</v>
      </c>
      <c r="P66" s="150">
        <v>0</v>
      </c>
      <c r="Q66" s="150">
        <v>0</v>
      </c>
      <c r="R66" s="150">
        <v>0</v>
      </c>
      <c r="S66" s="150">
        <v>0</v>
      </c>
      <c r="T66" s="150">
        <v>0</v>
      </c>
      <c r="U66" s="150">
        <v>0</v>
      </c>
      <c r="V66" s="150">
        <v>0</v>
      </c>
      <c r="W66" s="155">
        <f>_xlfn.FORECAST.LINEAR(W51,$B66:$V66,$B51:$V51)</f>
        <v>0</v>
      </c>
      <c r="X66" s="155">
        <f t="shared" ref="X66:AZ66" si="53">_xlfn.FORECAST.LINEAR(X51,$B66:$V66,$B51:$V51)</f>
        <v>0</v>
      </c>
      <c r="Y66" s="155">
        <f t="shared" si="53"/>
        <v>0</v>
      </c>
      <c r="Z66" s="155">
        <f t="shared" si="53"/>
        <v>0</v>
      </c>
      <c r="AA66" s="155">
        <f t="shared" si="53"/>
        <v>0</v>
      </c>
      <c r="AB66" s="155">
        <f t="shared" si="53"/>
        <v>0</v>
      </c>
      <c r="AC66" s="155">
        <f t="shared" si="53"/>
        <v>0</v>
      </c>
      <c r="AD66" s="155">
        <f t="shared" si="53"/>
        <v>0</v>
      </c>
      <c r="AE66" s="155">
        <f t="shared" si="53"/>
        <v>0</v>
      </c>
      <c r="AF66" s="155">
        <f t="shared" si="53"/>
        <v>0</v>
      </c>
      <c r="AG66" s="155">
        <f t="shared" si="53"/>
        <v>0</v>
      </c>
      <c r="AH66" s="155">
        <f t="shared" si="53"/>
        <v>0</v>
      </c>
      <c r="AI66" s="155">
        <f t="shared" si="53"/>
        <v>0</v>
      </c>
      <c r="AJ66" s="155">
        <f t="shared" si="53"/>
        <v>0</v>
      </c>
      <c r="AK66" s="155">
        <f t="shared" si="53"/>
        <v>0</v>
      </c>
      <c r="AL66" s="155">
        <f t="shared" si="53"/>
        <v>0</v>
      </c>
      <c r="AM66" s="155">
        <f t="shared" si="53"/>
        <v>0</v>
      </c>
      <c r="AN66" s="155">
        <f t="shared" si="53"/>
        <v>0</v>
      </c>
      <c r="AO66" s="155">
        <f t="shared" si="53"/>
        <v>0</v>
      </c>
      <c r="AP66" s="155">
        <f t="shared" si="53"/>
        <v>0</v>
      </c>
      <c r="AQ66" s="155">
        <f t="shared" si="53"/>
        <v>0</v>
      </c>
      <c r="AR66" s="155">
        <f t="shared" si="53"/>
        <v>0</v>
      </c>
      <c r="AS66" s="155">
        <f t="shared" si="53"/>
        <v>0</v>
      </c>
      <c r="AT66" s="155">
        <f t="shared" si="53"/>
        <v>0</v>
      </c>
      <c r="AU66" s="155">
        <f t="shared" si="53"/>
        <v>0</v>
      </c>
      <c r="AV66" s="155">
        <f t="shared" si="53"/>
        <v>0</v>
      </c>
      <c r="AW66" s="155">
        <f t="shared" si="53"/>
        <v>0</v>
      </c>
      <c r="AX66" s="155">
        <f t="shared" si="53"/>
        <v>0</v>
      </c>
      <c r="AY66" s="155">
        <f t="shared" si="53"/>
        <v>0</v>
      </c>
      <c r="AZ66" s="155">
        <f t="shared" si="53"/>
        <v>0</v>
      </c>
    </row>
    <row r="67" spans="1:52">
      <c r="A67" s="146" t="s">
        <v>16</v>
      </c>
      <c r="B67" s="150">
        <v>0</v>
      </c>
      <c r="C67" s="150">
        <v>0</v>
      </c>
      <c r="D67" s="150">
        <v>0</v>
      </c>
      <c r="E67" s="150">
        <v>0</v>
      </c>
      <c r="F67" s="150">
        <v>0</v>
      </c>
      <c r="G67" s="150">
        <v>0</v>
      </c>
      <c r="H67" s="150">
        <v>0</v>
      </c>
      <c r="I67" s="150">
        <v>0</v>
      </c>
      <c r="J67" s="150">
        <v>0</v>
      </c>
      <c r="K67" s="150">
        <v>0</v>
      </c>
      <c r="L67" s="150">
        <v>0</v>
      </c>
      <c r="M67" s="150">
        <v>0</v>
      </c>
      <c r="N67" s="150">
        <v>0</v>
      </c>
      <c r="O67" s="150">
        <v>0</v>
      </c>
      <c r="P67" s="150">
        <v>0</v>
      </c>
      <c r="Q67" s="150">
        <v>0</v>
      </c>
      <c r="R67" s="150">
        <v>0</v>
      </c>
      <c r="S67" s="150">
        <v>0</v>
      </c>
      <c r="T67" s="150">
        <v>0</v>
      </c>
      <c r="U67" s="150">
        <v>0</v>
      </c>
      <c r="V67" s="150">
        <v>0</v>
      </c>
      <c r="W67" s="155">
        <f>_xlfn.FORECAST.LINEAR(W51,$B67:$V67,$B51:$V51)</f>
        <v>0</v>
      </c>
      <c r="X67" s="155">
        <f t="shared" ref="X67:AZ67" si="54">_xlfn.FORECAST.LINEAR(X51,$B67:$V67,$B51:$V51)</f>
        <v>0</v>
      </c>
      <c r="Y67" s="155">
        <f t="shared" si="54"/>
        <v>0</v>
      </c>
      <c r="Z67" s="155">
        <f t="shared" si="54"/>
        <v>0</v>
      </c>
      <c r="AA67" s="155">
        <f t="shared" si="54"/>
        <v>0</v>
      </c>
      <c r="AB67" s="155">
        <f t="shared" si="54"/>
        <v>0</v>
      </c>
      <c r="AC67" s="155">
        <f t="shared" si="54"/>
        <v>0</v>
      </c>
      <c r="AD67" s="155">
        <f t="shared" si="54"/>
        <v>0</v>
      </c>
      <c r="AE67" s="155">
        <f t="shared" si="54"/>
        <v>0</v>
      </c>
      <c r="AF67" s="155">
        <f t="shared" si="54"/>
        <v>0</v>
      </c>
      <c r="AG67" s="155">
        <f t="shared" si="54"/>
        <v>0</v>
      </c>
      <c r="AH67" s="155">
        <f t="shared" si="54"/>
        <v>0</v>
      </c>
      <c r="AI67" s="155">
        <f t="shared" si="54"/>
        <v>0</v>
      </c>
      <c r="AJ67" s="155">
        <f t="shared" si="54"/>
        <v>0</v>
      </c>
      <c r="AK67" s="155">
        <f t="shared" si="54"/>
        <v>0</v>
      </c>
      <c r="AL67" s="155">
        <f t="shared" si="54"/>
        <v>0</v>
      </c>
      <c r="AM67" s="155">
        <f t="shared" si="54"/>
        <v>0</v>
      </c>
      <c r="AN67" s="155">
        <f t="shared" si="54"/>
        <v>0</v>
      </c>
      <c r="AO67" s="155">
        <f t="shared" si="54"/>
        <v>0</v>
      </c>
      <c r="AP67" s="155">
        <f t="shared" si="54"/>
        <v>0</v>
      </c>
      <c r="AQ67" s="155">
        <f t="shared" si="54"/>
        <v>0</v>
      </c>
      <c r="AR67" s="155">
        <f t="shared" si="54"/>
        <v>0</v>
      </c>
      <c r="AS67" s="155">
        <f t="shared" si="54"/>
        <v>0</v>
      </c>
      <c r="AT67" s="155">
        <f t="shared" si="54"/>
        <v>0</v>
      </c>
      <c r="AU67" s="155">
        <f t="shared" si="54"/>
        <v>0</v>
      </c>
      <c r="AV67" s="155">
        <f t="shared" si="54"/>
        <v>0</v>
      </c>
      <c r="AW67" s="155">
        <f t="shared" si="54"/>
        <v>0</v>
      </c>
      <c r="AX67" s="155">
        <f t="shared" si="54"/>
        <v>0</v>
      </c>
      <c r="AY67" s="155">
        <f t="shared" si="54"/>
        <v>0</v>
      </c>
      <c r="AZ67" s="155">
        <f t="shared" si="54"/>
        <v>0</v>
      </c>
    </row>
    <row r="68" spans="1:52">
      <c r="A68" s="146" t="s">
        <v>51</v>
      </c>
      <c r="B68" s="150">
        <v>78615</v>
      </c>
      <c r="C68" s="150">
        <v>117168</v>
      </c>
      <c r="D68" s="150">
        <v>124148</v>
      </c>
      <c r="E68" s="150">
        <v>137127</v>
      </c>
      <c r="F68" s="150">
        <v>148490</v>
      </c>
      <c r="G68" s="150">
        <v>164007</v>
      </c>
      <c r="H68" s="150">
        <v>116232</v>
      </c>
      <c r="I68" s="150">
        <v>115812</v>
      </c>
      <c r="J68" s="150">
        <v>95100</v>
      </c>
      <c r="K68" s="150">
        <v>120119</v>
      </c>
      <c r="L68" s="150">
        <v>101093</v>
      </c>
      <c r="M68" s="150">
        <v>96862</v>
      </c>
      <c r="N68" s="152">
        <v>95968</v>
      </c>
      <c r="O68" s="152">
        <v>118334</v>
      </c>
      <c r="P68" s="152">
        <v>121993</v>
      </c>
      <c r="Q68" s="152">
        <v>136666</v>
      </c>
      <c r="R68" s="152">
        <v>148361</v>
      </c>
      <c r="S68" s="152">
        <v>141616</v>
      </c>
      <c r="T68" s="152">
        <v>126082</v>
      </c>
      <c r="U68" s="152">
        <v>89315</v>
      </c>
      <c r="V68" s="152">
        <v>79685</v>
      </c>
      <c r="W68" s="155">
        <f>_xlfn.FORECAST.LINEAR(W51,$B68:$V68,$B51:$V51)</f>
        <v>113159.59047619044</v>
      </c>
      <c r="X68" s="155">
        <f t="shared" ref="X68:AZ68" si="55">_xlfn.FORECAST.LINEAR(X51,$B68:$V68,$B51:$V51)</f>
        <v>112742.09437229438</v>
      </c>
      <c r="Y68" s="155">
        <f t="shared" si="55"/>
        <v>112324.5982683982</v>
      </c>
      <c r="Z68" s="155">
        <f t="shared" si="55"/>
        <v>111907.10216450214</v>
      </c>
      <c r="AA68" s="155">
        <f t="shared" si="55"/>
        <v>111489.60606060596</v>
      </c>
      <c r="AB68" s="155">
        <f t="shared" si="55"/>
        <v>111072.1099567099</v>
      </c>
      <c r="AC68" s="155">
        <f t="shared" si="55"/>
        <v>110654.61385281384</v>
      </c>
      <c r="AD68" s="155">
        <f t="shared" si="55"/>
        <v>110237.11774891766</v>
      </c>
      <c r="AE68" s="155">
        <f t="shared" si="55"/>
        <v>109819.6216450216</v>
      </c>
      <c r="AF68" s="155">
        <f t="shared" si="55"/>
        <v>109402.12554112554</v>
      </c>
      <c r="AG68" s="155">
        <f t="shared" si="55"/>
        <v>108984.62943722936</v>
      </c>
      <c r="AH68" s="155">
        <f t="shared" si="55"/>
        <v>108567.1333333333</v>
      </c>
      <c r="AI68" s="155">
        <f t="shared" si="55"/>
        <v>108149.63722943724</v>
      </c>
      <c r="AJ68" s="155">
        <f t="shared" si="55"/>
        <v>107732.14112554106</v>
      </c>
      <c r="AK68" s="155">
        <f t="shared" si="55"/>
        <v>107314.645021645</v>
      </c>
      <c r="AL68" s="155">
        <f t="shared" si="55"/>
        <v>106897.14891774883</v>
      </c>
      <c r="AM68" s="155">
        <f t="shared" si="55"/>
        <v>106479.65281385276</v>
      </c>
      <c r="AN68" s="155">
        <f t="shared" si="55"/>
        <v>106062.1567099567</v>
      </c>
      <c r="AO68" s="155">
        <f t="shared" si="55"/>
        <v>105644.66060606053</v>
      </c>
      <c r="AP68" s="155">
        <f t="shared" si="55"/>
        <v>105227.16450216447</v>
      </c>
      <c r="AQ68" s="155">
        <f t="shared" si="55"/>
        <v>104809.6683982684</v>
      </c>
      <c r="AR68" s="155">
        <f t="shared" si="55"/>
        <v>104392.17229437223</v>
      </c>
      <c r="AS68" s="155">
        <f t="shared" si="55"/>
        <v>103974.67619047617</v>
      </c>
      <c r="AT68" s="155">
        <f t="shared" si="55"/>
        <v>103557.18008657999</v>
      </c>
      <c r="AU68" s="155">
        <f t="shared" si="55"/>
        <v>103139.68398268393</v>
      </c>
      <c r="AV68" s="155">
        <f t="shared" si="55"/>
        <v>102722.18787878787</v>
      </c>
      <c r="AW68" s="155">
        <f t="shared" si="55"/>
        <v>102304.69177489169</v>
      </c>
      <c r="AX68" s="155">
        <f t="shared" si="55"/>
        <v>101887.19567099563</v>
      </c>
      <c r="AY68" s="155">
        <f t="shared" si="55"/>
        <v>101469.69956709957</v>
      </c>
      <c r="AZ68" s="155">
        <f t="shared" si="55"/>
        <v>101052.20346320339</v>
      </c>
    </row>
    <row r="69" spans="1:52">
      <c r="A69" s="146" t="s">
        <v>136</v>
      </c>
      <c r="B69" s="150">
        <v>2326</v>
      </c>
      <c r="C69" s="150">
        <v>1166</v>
      </c>
      <c r="D69" s="150">
        <v>1232</v>
      </c>
      <c r="E69" s="150">
        <v>1512</v>
      </c>
      <c r="F69" s="150">
        <v>1896</v>
      </c>
      <c r="G69" s="150">
        <v>1493</v>
      </c>
      <c r="H69" s="150">
        <v>1682</v>
      </c>
      <c r="I69" s="150">
        <v>2163</v>
      </c>
      <c r="J69" s="150">
        <v>2573</v>
      </c>
      <c r="K69" s="150">
        <v>1909</v>
      </c>
      <c r="L69" s="152">
        <v>549</v>
      </c>
      <c r="M69" s="152">
        <v>998</v>
      </c>
      <c r="N69" s="152">
        <v>420</v>
      </c>
      <c r="O69" s="152">
        <v>107</v>
      </c>
      <c r="P69" s="152">
        <v>174</v>
      </c>
      <c r="Q69" s="152">
        <v>487</v>
      </c>
      <c r="R69" s="152">
        <v>585</v>
      </c>
      <c r="S69" s="152">
        <v>392</v>
      </c>
      <c r="T69" s="152">
        <v>893</v>
      </c>
      <c r="U69" s="152">
        <v>358</v>
      </c>
      <c r="V69" s="152">
        <v>216</v>
      </c>
      <c r="W69" s="155">
        <f>_xlfn.FORECAST.LINEAR(W51,$B69:$V69,$B51:$V51)</f>
        <v>112.37619047620683</v>
      </c>
      <c r="X69" s="155">
        <f t="shared" ref="X69" si="56">_xlfn.FORECAST.LINEAR(X51,$B69:$V69,$B51:$V51)</f>
        <v>22.458008658024482</v>
      </c>
      <c r="Y69" s="155">
        <v>22.458008658024482</v>
      </c>
      <c r="Z69" s="155">
        <v>22.458008658024482</v>
      </c>
      <c r="AA69" s="155">
        <v>22.458008658024482</v>
      </c>
      <c r="AB69" s="155">
        <v>22.458008658024482</v>
      </c>
      <c r="AC69" s="155">
        <v>22.458008658024482</v>
      </c>
      <c r="AD69" s="155">
        <v>22.458008658024482</v>
      </c>
      <c r="AE69" s="155">
        <v>22.458008658024482</v>
      </c>
      <c r="AF69" s="155">
        <v>22.458008658024482</v>
      </c>
      <c r="AG69" s="155">
        <v>22.458008658024482</v>
      </c>
      <c r="AH69" s="155">
        <v>22.458008658024482</v>
      </c>
      <c r="AI69" s="155">
        <v>22.458008658024482</v>
      </c>
      <c r="AJ69" s="155">
        <v>22.458008658024482</v>
      </c>
      <c r="AK69" s="155">
        <v>22.458008658024482</v>
      </c>
      <c r="AL69" s="155">
        <v>22.458008658024482</v>
      </c>
      <c r="AM69" s="155">
        <v>22.458008658024482</v>
      </c>
      <c r="AN69" s="155">
        <v>22.458008658024482</v>
      </c>
      <c r="AO69" s="155">
        <v>22.458008658024482</v>
      </c>
      <c r="AP69" s="155">
        <v>22.458008658024482</v>
      </c>
      <c r="AQ69" s="155">
        <v>22.458008658024482</v>
      </c>
      <c r="AR69" s="155">
        <v>22.458008658024482</v>
      </c>
      <c r="AS69" s="155">
        <v>22.458008658024482</v>
      </c>
      <c r="AT69" s="155">
        <v>22.458008658024482</v>
      </c>
      <c r="AU69" s="155">
        <v>22.458008658024482</v>
      </c>
      <c r="AV69" s="155">
        <v>22.458008658024482</v>
      </c>
      <c r="AW69" s="155">
        <v>22.458008658024482</v>
      </c>
      <c r="AX69" s="155">
        <v>22.458008658024482</v>
      </c>
      <c r="AY69" s="155">
        <v>22.458008658024482</v>
      </c>
      <c r="AZ69" s="155">
        <v>22.458008658024482</v>
      </c>
    </row>
    <row r="70" spans="1:52">
      <c r="A70" s="146" t="s">
        <v>59</v>
      </c>
      <c r="B70" s="150">
        <v>0</v>
      </c>
      <c r="C70" s="150">
        <v>0</v>
      </c>
      <c r="D70" s="150">
        <v>0</v>
      </c>
      <c r="E70" s="150">
        <v>111178</v>
      </c>
      <c r="F70" s="150">
        <v>32994</v>
      </c>
      <c r="G70" s="150">
        <v>22166</v>
      </c>
      <c r="H70" s="150">
        <v>68997</v>
      </c>
      <c r="I70" s="150">
        <v>137760</v>
      </c>
      <c r="J70" s="150">
        <v>418139</v>
      </c>
      <c r="K70" s="150">
        <v>917171</v>
      </c>
      <c r="L70" s="152">
        <v>1621959</v>
      </c>
      <c r="M70" s="152">
        <v>1991774</v>
      </c>
      <c r="N70" s="152">
        <v>2573670</v>
      </c>
      <c r="O70" s="152">
        <v>3299808</v>
      </c>
      <c r="P70" s="152">
        <v>3604009</v>
      </c>
      <c r="Q70" s="152">
        <v>4237499</v>
      </c>
      <c r="R70" s="152">
        <v>4475929</v>
      </c>
      <c r="S70" s="152">
        <v>5461934</v>
      </c>
      <c r="T70" s="152">
        <v>5566572</v>
      </c>
      <c r="U70" s="152">
        <v>5714693</v>
      </c>
      <c r="V70" s="152">
        <v>6396962</v>
      </c>
      <c r="W70" s="155">
        <f>_xlfn.FORECAST.LINEAR(W51,$B70:$V70,$B51:$V51)</f>
        <v>6137808.147619009</v>
      </c>
      <c r="X70" s="155">
        <f t="shared" ref="X70:AZ70" si="57">_xlfn.FORECAST.LINEAR(X51,$B70:$V70,$B51:$V51)</f>
        <v>6493828.7411255836</v>
      </c>
      <c r="Y70" s="155">
        <f t="shared" si="57"/>
        <v>6849849.3346320391</v>
      </c>
      <c r="Z70" s="155">
        <f t="shared" si="57"/>
        <v>7205869.9281384945</v>
      </c>
      <c r="AA70" s="155">
        <f t="shared" si="57"/>
        <v>7561890.5216450691</v>
      </c>
      <c r="AB70" s="155">
        <f t="shared" si="57"/>
        <v>7917911.1151515245</v>
      </c>
      <c r="AC70" s="155">
        <f t="shared" si="57"/>
        <v>8273931.70865798</v>
      </c>
      <c r="AD70" s="155">
        <f t="shared" si="57"/>
        <v>8629952.3021645546</v>
      </c>
      <c r="AE70" s="155">
        <f t="shared" si="57"/>
        <v>8985972.89567101</v>
      </c>
      <c r="AF70" s="155">
        <f t="shared" si="57"/>
        <v>9341993.4891774654</v>
      </c>
      <c r="AG70" s="155">
        <f t="shared" si="57"/>
        <v>9698014.0826840401</v>
      </c>
      <c r="AH70" s="155">
        <f t="shared" si="57"/>
        <v>10054034.676190495</v>
      </c>
      <c r="AI70" s="155">
        <f t="shared" si="57"/>
        <v>10410055.269696951</v>
      </c>
      <c r="AJ70" s="155">
        <f t="shared" si="57"/>
        <v>10766075.863203526</v>
      </c>
      <c r="AK70" s="155">
        <f t="shared" si="57"/>
        <v>11122096.456709981</v>
      </c>
      <c r="AL70" s="155">
        <f t="shared" si="57"/>
        <v>11478117.050216436</v>
      </c>
      <c r="AM70" s="155">
        <f t="shared" si="57"/>
        <v>11834137.643722892</v>
      </c>
      <c r="AN70" s="155">
        <f t="shared" si="57"/>
        <v>12190158.237229466</v>
      </c>
      <c r="AO70" s="155">
        <f t="shared" si="57"/>
        <v>12546178.830735922</v>
      </c>
      <c r="AP70" s="155">
        <f t="shared" si="57"/>
        <v>12902199.424242377</v>
      </c>
      <c r="AQ70" s="155">
        <f t="shared" si="57"/>
        <v>13258220.017748952</v>
      </c>
      <c r="AR70" s="155">
        <f t="shared" si="57"/>
        <v>13614240.611255407</v>
      </c>
      <c r="AS70" s="155">
        <f t="shared" si="57"/>
        <v>13970261.204761863</v>
      </c>
      <c r="AT70" s="155">
        <f t="shared" si="57"/>
        <v>14326281.798268437</v>
      </c>
      <c r="AU70" s="155">
        <f t="shared" si="57"/>
        <v>14682302.391774893</v>
      </c>
      <c r="AV70" s="155">
        <f t="shared" si="57"/>
        <v>15038322.985281348</v>
      </c>
      <c r="AW70" s="155">
        <f t="shared" si="57"/>
        <v>15394343.578787923</v>
      </c>
      <c r="AX70" s="155">
        <f t="shared" si="57"/>
        <v>15750364.172294378</v>
      </c>
      <c r="AY70" s="155">
        <f t="shared" si="57"/>
        <v>16106384.765800834</v>
      </c>
      <c r="AZ70" s="155">
        <f t="shared" si="57"/>
        <v>16462405.359307408</v>
      </c>
    </row>
    <row r="71" spans="1:52">
      <c r="A71" s="146" t="s">
        <v>20</v>
      </c>
      <c r="B71" s="150">
        <v>0</v>
      </c>
      <c r="C71" s="150">
        <v>0</v>
      </c>
      <c r="D71" s="150">
        <v>0</v>
      </c>
      <c r="E71" s="150">
        <v>0</v>
      </c>
      <c r="F71" s="150">
        <v>0</v>
      </c>
      <c r="G71" s="150">
        <v>0</v>
      </c>
      <c r="H71" s="150">
        <v>0</v>
      </c>
      <c r="I71" s="150">
        <v>0</v>
      </c>
      <c r="J71" s="150">
        <v>0</v>
      </c>
      <c r="K71" s="150">
        <v>0</v>
      </c>
      <c r="L71" s="150">
        <v>0</v>
      </c>
      <c r="M71" s="150">
        <v>0</v>
      </c>
      <c r="N71" s="150">
        <v>0</v>
      </c>
      <c r="O71" s="150">
        <v>0</v>
      </c>
      <c r="P71" s="150">
        <v>0</v>
      </c>
      <c r="Q71" s="150">
        <v>0</v>
      </c>
      <c r="R71" s="150">
        <v>0</v>
      </c>
      <c r="S71" s="150">
        <v>0</v>
      </c>
      <c r="T71" s="150">
        <v>0</v>
      </c>
      <c r="U71" s="150">
        <v>0</v>
      </c>
      <c r="V71" s="150">
        <v>0</v>
      </c>
      <c r="W71" s="155">
        <f>_xlfn.FORECAST.LINEAR(W51,$B71:$V71,$B51:$V51)</f>
        <v>0</v>
      </c>
      <c r="X71" s="155">
        <f t="shared" ref="X71:AZ71" si="58">_xlfn.FORECAST.LINEAR(X51,$B71:$V71,$B51:$V51)</f>
        <v>0</v>
      </c>
      <c r="Y71" s="155">
        <f t="shared" si="58"/>
        <v>0</v>
      </c>
      <c r="Z71" s="155">
        <f t="shared" si="58"/>
        <v>0</v>
      </c>
      <c r="AA71" s="155">
        <f t="shared" si="58"/>
        <v>0</v>
      </c>
      <c r="AB71" s="155">
        <f t="shared" si="58"/>
        <v>0</v>
      </c>
      <c r="AC71" s="155">
        <f t="shared" si="58"/>
        <v>0</v>
      </c>
      <c r="AD71" s="155">
        <f t="shared" si="58"/>
        <v>0</v>
      </c>
      <c r="AE71" s="155">
        <f t="shared" si="58"/>
        <v>0</v>
      </c>
      <c r="AF71" s="155">
        <f t="shared" si="58"/>
        <v>0</v>
      </c>
      <c r="AG71" s="155">
        <f t="shared" si="58"/>
        <v>0</v>
      </c>
      <c r="AH71" s="155">
        <f t="shared" si="58"/>
        <v>0</v>
      </c>
      <c r="AI71" s="155">
        <f t="shared" si="58"/>
        <v>0</v>
      </c>
      <c r="AJ71" s="155">
        <f t="shared" si="58"/>
        <v>0</v>
      </c>
      <c r="AK71" s="155">
        <f t="shared" si="58"/>
        <v>0</v>
      </c>
      <c r="AL71" s="155">
        <f t="shared" si="58"/>
        <v>0</v>
      </c>
      <c r="AM71" s="155">
        <f t="shared" si="58"/>
        <v>0</v>
      </c>
      <c r="AN71" s="155">
        <f t="shared" si="58"/>
        <v>0</v>
      </c>
      <c r="AO71" s="155">
        <f t="shared" si="58"/>
        <v>0</v>
      </c>
      <c r="AP71" s="155">
        <f t="shared" si="58"/>
        <v>0</v>
      </c>
      <c r="AQ71" s="155">
        <f t="shared" si="58"/>
        <v>0</v>
      </c>
      <c r="AR71" s="155">
        <f t="shared" si="58"/>
        <v>0</v>
      </c>
      <c r="AS71" s="155">
        <f t="shared" si="58"/>
        <v>0</v>
      </c>
      <c r="AT71" s="155">
        <f t="shared" si="58"/>
        <v>0</v>
      </c>
      <c r="AU71" s="155">
        <f t="shared" si="58"/>
        <v>0</v>
      </c>
      <c r="AV71" s="155">
        <f t="shared" si="58"/>
        <v>0</v>
      </c>
      <c r="AW71" s="155">
        <f t="shared" si="58"/>
        <v>0</v>
      </c>
      <c r="AX71" s="155">
        <f t="shared" si="58"/>
        <v>0</v>
      </c>
      <c r="AY71" s="155">
        <f t="shared" si="58"/>
        <v>0</v>
      </c>
      <c r="AZ71" s="155">
        <f t="shared" si="58"/>
        <v>0</v>
      </c>
    </row>
    <row r="72" spans="1:52">
      <c r="A72" s="146" t="s">
        <v>21</v>
      </c>
      <c r="B72" s="150">
        <v>0</v>
      </c>
      <c r="C72" s="150">
        <v>0</v>
      </c>
      <c r="D72" s="150">
        <v>0</v>
      </c>
      <c r="E72" s="150">
        <v>0</v>
      </c>
      <c r="F72" s="150">
        <v>0</v>
      </c>
      <c r="G72" s="150">
        <v>0</v>
      </c>
      <c r="H72" s="150">
        <v>0</v>
      </c>
      <c r="I72" s="150">
        <v>0</v>
      </c>
      <c r="J72" s="150">
        <v>0</v>
      </c>
      <c r="K72" s="150">
        <v>0</v>
      </c>
      <c r="L72" s="150">
        <v>0</v>
      </c>
      <c r="M72" s="150">
        <v>0</v>
      </c>
      <c r="N72" s="150">
        <v>0</v>
      </c>
      <c r="O72" s="150">
        <v>0</v>
      </c>
      <c r="P72" s="150">
        <v>0</v>
      </c>
      <c r="Q72" s="150">
        <v>0</v>
      </c>
      <c r="R72" s="150">
        <v>0</v>
      </c>
      <c r="S72" s="150">
        <v>0</v>
      </c>
      <c r="T72" s="150">
        <v>0</v>
      </c>
      <c r="U72" s="150">
        <v>0</v>
      </c>
      <c r="V72" s="150">
        <v>0</v>
      </c>
      <c r="W72" s="155">
        <f>_xlfn.FORECAST.LINEAR(W51,$B72:$V72,$B51:$V51)</f>
        <v>0</v>
      </c>
      <c r="X72" s="155">
        <f t="shared" ref="X72:AZ72" si="59">_xlfn.FORECAST.LINEAR(X51,$B72:$V72,$B51:$V51)</f>
        <v>0</v>
      </c>
      <c r="Y72" s="155">
        <f t="shared" si="59"/>
        <v>0</v>
      </c>
      <c r="Z72" s="155">
        <f t="shared" si="59"/>
        <v>0</v>
      </c>
      <c r="AA72" s="155">
        <f t="shared" si="59"/>
        <v>0</v>
      </c>
      <c r="AB72" s="155">
        <f t="shared" si="59"/>
        <v>0</v>
      </c>
      <c r="AC72" s="155">
        <f t="shared" si="59"/>
        <v>0</v>
      </c>
      <c r="AD72" s="155">
        <f t="shared" si="59"/>
        <v>0</v>
      </c>
      <c r="AE72" s="155">
        <f t="shared" si="59"/>
        <v>0</v>
      </c>
      <c r="AF72" s="155">
        <f t="shared" si="59"/>
        <v>0</v>
      </c>
      <c r="AG72" s="155">
        <f t="shared" si="59"/>
        <v>0</v>
      </c>
      <c r="AH72" s="155">
        <f t="shared" si="59"/>
        <v>0</v>
      </c>
      <c r="AI72" s="155">
        <f t="shared" si="59"/>
        <v>0</v>
      </c>
      <c r="AJ72" s="155">
        <f t="shared" si="59"/>
        <v>0</v>
      </c>
      <c r="AK72" s="155">
        <f t="shared" si="59"/>
        <v>0</v>
      </c>
      <c r="AL72" s="155">
        <f t="shared" si="59"/>
        <v>0</v>
      </c>
      <c r="AM72" s="155">
        <f t="shared" si="59"/>
        <v>0</v>
      </c>
      <c r="AN72" s="155">
        <f t="shared" si="59"/>
        <v>0</v>
      </c>
      <c r="AO72" s="155">
        <f t="shared" si="59"/>
        <v>0</v>
      </c>
      <c r="AP72" s="155">
        <f t="shared" si="59"/>
        <v>0</v>
      </c>
      <c r="AQ72" s="155">
        <f t="shared" si="59"/>
        <v>0</v>
      </c>
      <c r="AR72" s="155">
        <f t="shared" si="59"/>
        <v>0</v>
      </c>
      <c r="AS72" s="155">
        <f t="shared" si="59"/>
        <v>0</v>
      </c>
      <c r="AT72" s="155">
        <f t="shared" si="59"/>
        <v>0</v>
      </c>
      <c r="AU72" s="155">
        <f t="shared" si="59"/>
        <v>0</v>
      </c>
      <c r="AV72" s="155">
        <f t="shared" si="59"/>
        <v>0</v>
      </c>
      <c r="AW72" s="155">
        <f t="shared" si="59"/>
        <v>0</v>
      </c>
      <c r="AX72" s="155">
        <f t="shared" si="59"/>
        <v>0</v>
      </c>
      <c r="AY72" s="155">
        <f t="shared" si="59"/>
        <v>0</v>
      </c>
      <c r="AZ72" s="155">
        <f t="shared" si="59"/>
        <v>0</v>
      </c>
    </row>
    <row r="73" spans="1:52">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c r="AE73" s="149"/>
      <c r="AF73" s="149"/>
      <c r="AG73" s="149"/>
      <c r="AH73" s="149"/>
      <c r="AI73" s="149"/>
      <c r="AJ73" s="149"/>
      <c r="AK73" s="149"/>
      <c r="AL73" s="149"/>
      <c r="AM73" s="149"/>
      <c r="AN73" s="149"/>
      <c r="AO73" s="149"/>
      <c r="AP73" s="149"/>
      <c r="AQ73" s="149"/>
    </row>
    <row r="74" spans="1:52">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c r="AG74" s="149"/>
      <c r="AH74" s="149"/>
      <c r="AI74" s="149"/>
      <c r="AJ74" s="149"/>
      <c r="AK74" s="149"/>
      <c r="AL74" s="149"/>
      <c r="AM74" s="149"/>
      <c r="AN74" s="149"/>
      <c r="AO74" s="149"/>
      <c r="AP74" s="149"/>
      <c r="AQ74" s="149"/>
    </row>
    <row r="75" spans="1:52">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9"/>
      <c r="AH75" s="149"/>
      <c r="AI75" s="149"/>
      <c r="AJ75" s="149"/>
      <c r="AK75" s="149"/>
      <c r="AL75" s="149"/>
      <c r="AM75" s="149"/>
      <c r="AN75" s="149"/>
      <c r="AO75" s="149"/>
      <c r="AP75" s="149"/>
      <c r="AQ75" s="149"/>
    </row>
    <row r="76" spans="1:52" ht="68" customHeight="1">
      <c r="A76" s="153"/>
      <c r="B76" s="154" t="s">
        <v>172</v>
      </c>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c r="AF76" s="149"/>
      <c r="AG76" s="149"/>
      <c r="AH76" s="149"/>
      <c r="AI76" s="149"/>
      <c r="AJ76" s="149"/>
      <c r="AK76" s="149"/>
      <c r="AL76" s="149"/>
      <c r="AM76" s="149"/>
      <c r="AN76" s="149"/>
      <c r="AO76" s="149"/>
      <c r="AP76" s="149"/>
      <c r="AQ76" s="149"/>
    </row>
    <row r="77" spans="1:52">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c r="AA77" s="149"/>
      <c r="AB77" s="149"/>
      <c r="AC77" s="149"/>
      <c r="AD77" s="149"/>
      <c r="AE77" s="149"/>
      <c r="AF77" s="149"/>
      <c r="AG77" s="149"/>
      <c r="AH77" s="149"/>
      <c r="AI77" s="149"/>
      <c r="AJ77" s="149"/>
      <c r="AK77" s="149"/>
      <c r="AL77" s="149"/>
      <c r="AM77" s="149"/>
      <c r="AN77" s="149"/>
      <c r="AO77" s="149"/>
      <c r="AP77" s="149"/>
      <c r="AQ77" s="149"/>
    </row>
    <row r="78" spans="1:52" ht="71" customHeight="1">
      <c r="A78" s="156"/>
      <c r="B78" s="159" t="s">
        <v>173</v>
      </c>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c r="AA78" s="149"/>
      <c r="AB78" s="149"/>
      <c r="AC78" s="149"/>
      <c r="AD78" s="149"/>
      <c r="AE78" s="149"/>
      <c r="AF78" s="149"/>
      <c r="AG78" s="149"/>
      <c r="AH78" s="149"/>
      <c r="AI78" s="149"/>
      <c r="AJ78" s="149"/>
      <c r="AK78" s="149"/>
      <c r="AL78" s="149"/>
      <c r="AM78" s="149"/>
      <c r="AN78" s="149"/>
      <c r="AO78" s="149"/>
      <c r="AP78" s="149"/>
      <c r="AQ78" s="149"/>
    </row>
    <row r="79" spans="1:52">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c r="AA79" s="149"/>
      <c r="AB79" s="149"/>
      <c r="AC79" s="149"/>
      <c r="AD79" s="149"/>
      <c r="AE79" s="149"/>
      <c r="AF79" s="149"/>
      <c r="AG79" s="149"/>
      <c r="AH79" s="149"/>
      <c r="AI79" s="149"/>
      <c r="AJ79" s="149"/>
      <c r="AK79" s="149"/>
      <c r="AL79" s="149"/>
      <c r="AM79" s="149"/>
      <c r="AN79" s="149"/>
      <c r="AO79" s="149"/>
      <c r="AP79" s="149"/>
      <c r="AQ79" s="149"/>
    </row>
    <row r="80" spans="1:52" ht="78" customHeight="1">
      <c r="A80" s="158"/>
      <c r="B80" s="159" t="s">
        <v>174</v>
      </c>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c r="AH80" s="149"/>
      <c r="AI80" s="149"/>
      <c r="AJ80" s="149"/>
      <c r="AK80" s="149"/>
      <c r="AL80" s="149"/>
      <c r="AM80" s="149"/>
      <c r="AN80" s="149"/>
      <c r="AO80" s="149"/>
      <c r="AP80" s="149"/>
      <c r="AQ80" s="149"/>
    </row>
    <row r="81" spans="1:43">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c r="AA81" s="149"/>
      <c r="AB81" s="149"/>
      <c r="AC81" s="149"/>
      <c r="AD81" s="149"/>
      <c r="AE81" s="149"/>
      <c r="AF81" s="149"/>
      <c r="AG81" s="149"/>
      <c r="AH81" s="149"/>
      <c r="AI81" s="149"/>
      <c r="AJ81" s="149"/>
      <c r="AK81" s="149"/>
      <c r="AL81" s="149"/>
      <c r="AM81" s="149"/>
      <c r="AN81" s="149"/>
      <c r="AO81" s="149"/>
      <c r="AP81" s="149"/>
      <c r="AQ81" s="1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08D71-B78F-774E-8A28-46D984F940EA}">
  <dimension ref="A1:B16"/>
  <sheetViews>
    <sheetView workbookViewId="0">
      <selection activeCell="D16" sqref="D16"/>
    </sheetView>
  </sheetViews>
  <sheetFormatPr baseColWidth="10" defaultRowHeight="16"/>
  <cols>
    <col min="1" max="1" width="29" customWidth="1"/>
  </cols>
  <sheetData>
    <row r="1" spans="1:2">
      <c r="A1" s="38" t="s">
        <v>176</v>
      </c>
    </row>
    <row r="2" spans="1:2">
      <c r="A2" t="s">
        <v>175</v>
      </c>
      <c r="B2" s="161">
        <v>0.17960000000000001</v>
      </c>
    </row>
    <row r="3" spans="1:2">
      <c r="A3" t="s">
        <v>177</v>
      </c>
      <c r="B3" s="161">
        <v>4.2766000000000002</v>
      </c>
    </row>
    <row r="4" spans="1:2">
      <c r="A4" t="s">
        <v>178</v>
      </c>
      <c r="B4" s="161">
        <v>1</v>
      </c>
    </row>
    <row r="5" spans="1:2">
      <c r="A5" t="s">
        <v>179</v>
      </c>
      <c r="B5" s="161">
        <v>5.9273999999999996</v>
      </c>
    </row>
    <row r="6" spans="1:2">
      <c r="A6" t="s">
        <v>180</v>
      </c>
      <c r="B6" s="161">
        <v>8.5245999999999995</v>
      </c>
    </row>
    <row r="7" spans="1:2">
      <c r="B7" s="162"/>
    </row>
    <row r="8" spans="1:2">
      <c r="A8" s="38" t="s">
        <v>182</v>
      </c>
      <c r="B8" s="160">
        <v>5800000</v>
      </c>
    </row>
    <row r="11" spans="1:2">
      <c r="A11" s="38" t="s">
        <v>181</v>
      </c>
    </row>
    <row r="12" spans="1:2">
      <c r="A12" t="s">
        <v>175</v>
      </c>
      <c r="B12" s="162">
        <f>B2*$B$8</f>
        <v>1041680</v>
      </c>
    </row>
    <row r="13" spans="1:2">
      <c r="A13" t="s">
        <v>177</v>
      </c>
      <c r="B13" s="162">
        <f t="shared" ref="B13:B16" si="0">B3*$B$8</f>
        <v>24804280</v>
      </c>
    </row>
    <row r="14" spans="1:2">
      <c r="A14" t="s">
        <v>178</v>
      </c>
      <c r="B14" s="162">
        <f t="shared" si="0"/>
        <v>5800000</v>
      </c>
    </row>
    <row r="15" spans="1:2">
      <c r="A15" t="s">
        <v>179</v>
      </c>
      <c r="B15" s="162">
        <f t="shared" si="0"/>
        <v>34378920</v>
      </c>
    </row>
    <row r="16" spans="1:2">
      <c r="A16" t="s">
        <v>180</v>
      </c>
      <c r="B16" s="162">
        <f t="shared" si="0"/>
        <v>49442680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9A75B-B529-A24C-89B4-38ED16AFA0A9}">
  <dimension ref="A1:AH73"/>
  <sheetViews>
    <sheetView topLeftCell="A21" workbookViewId="0">
      <selection activeCell="D29" sqref="D29"/>
    </sheetView>
  </sheetViews>
  <sheetFormatPr baseColWidth="10" defaultRowHeight="16"/>
  <cols>
    <col min="1" max="1" width="33.5" customWidth="1"/>
    <col min="2" max="2" width="18.33203125" customWidth="1"/>
    <col min="3" max="3" width="18.33203125" bestFit="1" customWidth="1"/>
    <col min="4" max="33" width="19.33203125" bestFit="1" customWidth="1"/>
  </cols>
  <sheetData>
    <row r="1" spans="1:34">
      <c r="A1" s="38" t="s">
        <v>37</v>
      </c>
    </row>
    <row r="2" spans="1:34">
      <c r="A2" s="1" t="s">
        <v>0</v>
      </c>
      <c r="B2" s="2">
        <v>2019</v>
      </c>
      <c r="C2" s="2">
        <v>2020</v>
      </c>
      <c r="D2" s="2">
        <v>2021</v>
      </c>
      <c r="E2" s="2">
        <v>2022</v>
      </c>
      <c r="F2" s="2">
        <v>2023</v>
      </c>
      <c r="G2" s="2">
        <v>2024</v>
      </c>
      <c r="H2" s="2">
        <v>2025</v>
      </c>
      <c r="I2" s="2">
        <v>2026</v>
      </c>
      <c r="J2" s="2">
        <v>2027</v>
      </c>
      <c r="K2" s="2">
        <v>2028</v>
      </c>
      <c r="L2" s="2">
        <v>2029</v>
      </c>
      <c r="M2" s="2">
        <v>2030</v>
      </c>
      <c r="N2" s="2">
        <v>2031</v>
      </c>
      <c r="O2" s="2">
        <v>2032</v>
      </c>
      <c r="P2" s="2">
        <v>2033</v>
      </c>
      <c r="Q2" s="2">
        <v>2034</v>
      </c>
      <c r="R2" s="2">
        <v>2035</v>
      </c>
      <c r="S2" s="2">
        <v>2036</v>
      </c>
      <c r="T2" s="2">
        <v>2037</v>
      </c>
      <c r="U2" s="2">
        <v>2038</v>
      </c>
      <c r="V2" s="2">
        <v>2039</v>
      </c>
      <c r="W2" s="2">
        <v>2040</v>
      </c>
      <c r="X2" s="2">
        <v>2041</v>
      </c>
      <c r="Y2" s="2">
        <v>2042</v>
      </c>
      <c r="Z2" s="2">
        <v>2043</v>
      </c>
      <c r="AA2" s="2">
        <v>2044</v>
      </c>
      <c r="AB2" s="2">
        <v>2045</v>
      </c>
      <c r="AC2" s="2">
        <v>2046</v>
      </c>
      <c r="AD2" s="2">
        <v>2047</v>
      </c>
      <c r="AE2" s="2">
        <v>2048</v>
      </c>
      <c r="AF2" s="2">
        <v>2049</v>
      </c>
      <c r="AG2" s="2">
        <v>2050</v>
      </c>
    </row>
    <row r="3" spans="1:34">
      <c r="A3" s="1" t="s">
        <v>1</v>
      </c>
      <c r="B3" s="164">
        <f>'Data Computation and Processing'!U2</f>
        <v>0</v>
      </c>
      <c r="C3" s="164">
        <f>'Data Computation and Processing'!V2</f>
        <v>0</v>
      </c>
      <c r="D3" s="164">
        <f>'Data Computation and Processing'!W2</f>
        <v>0</v>
      </c>
      <c r="E3" s="164">
        <f>'Data Computation and Processing'!X2</f>
        <v>0</v>
      </c>
      <c r="F3" s="164">
        <f>'Data Computation and Processing'!Y2</f>
        <v>0</v>
      </c>
      <c r="G3" s="164">
        <f>'Data Computation and Processing'!Z2</f>
        <v>0</v>
      </c>
      <c r="H3" s="164">
        <f>'Data Computation and Processing'!AA2</f>
        <v>0</v>
      </c>
      <c r="I3" s="164">
        <f>'Data Computation and Processing'!AB2</f>
        <v>0</v>
      </c>
      <c r="J3" s="164">
        <f>'Data Computation and Processing'!AC2</f>
        <v>0</v>
      </c>
      <c r="K3" s="164">
        <f>'Data Computation and Processing'!AD2</f>
        <v>0</v>
      </c>
      <c r="L3" s="164">
        <f>'Data Computation and Processing'!AE2</f>
        <v>0</v>
      </c>
      <c r="M3" s="164">
        <f>'Data Computation and Processing'!AF2</f>
        <v>0</v>
      </c>
      <c r="N3" s="164">
        <f>'Data Computation and Processing'!AG2</f>
        <v>0</v>
      </c>
      <c r="O3" s="164">
        <f>'Data Computation and Processing'!AH2</f>
        <v>0</v>
      </c>
      <c r="P3" s="164">
        <f>'Data Computation and Processing'!AI2</f>
        <v>0</v>
      </c>
      <c r="Q3" s="164">
        <f>'Data Computation and Processing'!AJ2</f>
        <v>0</v>
      </c>
      <c r="R3" s="164">
        <f>'Data Computation and Processing'!AK2</f>
        <v>0</v>
      </c>
      <c r="S3" s="164">
        <f>'Data Computation and Processing'!AL2</f>
        <v>0</v>
      </c>
      <c r="T3" s="164">
        <f>'Data Computation and Processing'!AM2</f>
        <v>0</v>
      </c>
      <c r="U3" s="164">
        <f>'Data Computation and Processing'!AN2</f>
        <v>0</v>
      </c>
      <c r="V3" s="164">
        <f>'Data Computation and Processing'!AO2</f>
        <v>0</v>
      </c>
      <c r="W3" s="164">
        <f>'Data Computation and Processing'!AP2</f>
        <v>0</v>
      </c>
      <c r="X3" s="164">
        <f>'Data Computation and Processing'!AQ2</f>
        <v>0</v>
      </c>
      <c r="Y3" s="164">
        <f>'Data Computation and Processing'!AR2</f>
        <v>0</v>
      </c>
      <c r="Z3" s="164">
        <f>'Data Computation and Processing'!AS2</f>
        <v>0</v>
      </c>
      <c r="AA3" s="164">
        <f>'Data Computation and Processing'!AT2</f>
        <v>0</v>
      </c>
      <c r="AB3" s="164">
        <f>'Data Computation and Processing'!AU2</f>
        <v>0</v>
      </c>
      <c r="AC3" s="164">
        <f>'Data Computation and Processing'!AV2</f>
        <v>0</v>
      </c>
      <c r="AD3" s="164">
        <f>'Data Computation and Processing'!AW2</f>
        <v>0</v>
      </c>
      <c r="AE3" s="164">
        <f>'Data Computation and Processing'!AX2</f>
        <v>0</v>
      </c>
      <c r="AF3" s="164">
        <f>'Data Computation and Processing'!AY2</f>
        <v>0</v>
      </c>
      <c r="AG3" s="164">
        <f>'Data Computation and Processing'!AZ2</f>
        <v>0</v>
      </c>
    </row>
    <row r="4" spans="1:34">
      <c r="A4" s="1" t="s">
        <v>2</v>
      </c>
      <c r="B4" s="164">
        <f>'Data Computation and Processing'!U3*Conversion!$B$13</f>
        <v>1.528339509426232E+16</v>
      </c>
      <c r="C4" s="164">
        <f>'Data Computation and Processing'!V3*Conversion!$B$13</f>
        <v>1.39828734809314E+16</v>
      </c>
      <c r="D4" s="164">
        <f>'Data Computation and Processing'!W3*Conversion!$B$13</f>
        <v>1.5411594829207226E+16</v>
      </c>
      <c r="E4" s="164">
        <f>'Data Computation and Processing'!X3*Conversion!$B$13</f>
        <v>1.6099332083447008E+16</v>
      </c>
      <c r="F4" s="164">
        <f>'Data Computation and Processing'!Y3*Conversion!$B$13</f>
        <v>1.6787069337686788E+16</v>
      </c>
      <c r="G4" s="164">
        <f>'Data Computation and Processing'!Z3*Conversion!$B$13</f>
        <v>1.747480659192638E+16</v>
      </c>
      <c r="H4" s="164">
        <f>'Data Computation and Processing'!AA3*Conversion!$B$13</f>
        <v>1.816254384616616E+16</v>
      </c>
      <c r="I4" s="164">
        <f>'Data Computation and Processing'!AB3*Conversion!$B$13</f>
        <v>1.885028110040594E+16</v>
      </c>
      <c r="J4" s="164">
        <f>'Data Computation and Processing'!AC3*Conversion!$B$13</f>
        <v>1.953801835464572E+16</v>
      </c>
      <c r="K4" s="164">
        <f>'Data Computation and Processing'!AD3*Conversion!$B$13</f>
        <v>2.0225755608885312E+16</v>
      </c>
      <c r="L4" s="164">
        <f>'Data Computation and Processing'!AE3*Conversion!$B$13</f>
        <v>2.0913492863125092E+16</v>
      </c>
      <c r="M4" s="164">
        <f>'Data Computation and Processing'!AF3*Conversion!$B$13</f>
        <v>2.1601230117364876E+16</v>
      </c>
      <c r="N4" s="164">
        <f>'Data Computation and Processing'!AG3*Conversion!$B$13</f>
        <v>2.2288967371604464E+16</v>
      </c>
      <c r="O4" s="164">
        <f>'Data Computation and Processing'!AH3*Conversion!$B$13</f>
        <v>2.2976704625844248E+16</v>
      </c>
      <c r="P4" s="164">
        <f>'Data Computation and Processing'!AI3*Conversion!$B$13</f>
        <v>2.3664441880084028E+16</v>
      </c>
      <c r="Q4" s="164">
        <f>'Data Computation and Processing'!AJ3*Conversion!$B$13</f>
        <v>2.4352179134323808E+16</v>
      </c>
      <c r="R4" s="164">
        <f>'Data Computation and Processing'!AK3*Conversion!$B$13</f>
        <v>2.50399163885634E+16</v>
      </c>
      <c r="S4" s="164">
        <f>'Data Computation and Processing'!AL3*Conversion!$B$13</f>
        <v>2.572765364280318E+16</v>
      </c>
      <c r="T4" s="164">
        <f>'Data Computation and Processing'!AM3*Conversion!$B$13</f>
        <v>2.641539089704296E+16</v>
      </c>
      <c r="U4" s="164">
        <f>'Data Computation and Processing'!AN3*Conversion!$B$13</f>
        <v>2.710312815128274E+16</v>
      </c>
      <c r="V4" s="164">
        <f>'Data Computation and Processing'!AO3*Conversion!$B$13</f>
        <v>2.7790865405522332E+16</v>
      </c>
      <c r="W4" s="164">
        <f>'Data Computation and Processing'!AP3*Conversion!$B$13</f>
        <v>2.8478602659762112E+16</v>
      </c>
      <c r="X4" s="164">
        <f>'Data Computation and Processing'!AQ3*Conversion!$B$13</f>
        <v>2.9166339914001896E+16</v>
      </c>
      <c r="Y4" s="164">
        <f>'Data Computation and Processing'!AR3*Conversion!$B$13</f>
        <v>2.9854077168241676E+16</v>
      </c>
      <c r="Z4" s="164">
        <f>'Data Computation and Processing'!AS3*Conversion!$B$13</f>
        <v>3.0541814422481268E+16</v>
      </c>
      <c r="AA4" s="164">
        <f>'Data Computation and Processing'!AT3*Conversion!$B$13</f>
        <v>3.1229551676721048E+16</v>
      </c>
      <c r="AB4" s="164">
        <f>'Data Computation and Processing'!AU3*Conversion!$B$13</f>
        <v>3.1917288930960828E+16</v>
      </c>
      <c r="AC4" s="164">
        <f>'Data Computation and Processing'!AV3*Conversion!$B$13</f>
        <v>3.2605026185200608E+16</v>
      </c>
      <c r="AD4" s="164">
        <f>'Data Computation and Processing'!AW3*Conversion!$B$13</f>
        <v>3.32927634394402E+16</v>
      </c>
      <c r="AE4" s="164">
        <f>'Data Computation and Processing'!AX3*Conversion!$B$13</f>
        <v>3.398050069367998E+16</v>
      </c>
      <c r="AF4" s="164">
        <f>'Data Computation and Processing'!AY3*Conversion!$B$13</f>
        <v>3.466823794791976E+16</v>
      </c>
      <c r="AG4" s="164">
        <f>'Data Computation and Processing'!AZ3*Conversion!$B$13</f>
        <v>3.5355975202159352E+16</v>
      </c>
    </row>
    <row r="5" spans="1:34">
      <c r="A5" s="1" t="s">
        <v>3</v>
      </c>
      <c r="B5" s="164">
        <f>'Data Computation and Processing'!U4*Conversion!$B$12</f>
        <v>2926774962240</v>
      </c>
      <c r="C5" s="164">
        <f>'Data Computation and Processing'!V4*Conversion!$B$12</f>
        <v>2544648196080</v>
      </c>
      <c r="D5" s="164">
        <f>'Data Computation and Processing'!W4*Conversion!$B$12</f>
        <v>3093384465846.0942</v>
      </c>
      <c r="E5" s="164">
        <f>'Data Computation and Processing'!X4*Conversion!$B$12</f>
        <v>3089928864255.6533</v>
      </c>
      <c r="F5" s="164">
        <f>'Data Computation and Processing'!Y4*Conversion!$B$12</f>
        <v>3086473262665.2114</v>
      </c>
      <c r="G5" s="164">
        <f>'Data Computation and Processing'!Z4*Conversion!$B$12</f>
        <v>3083017661074.7705</v>
      </c>
      <c r="H5" s="164">
        <f>'Data Computation and Processing'!AA4*Conversion!$B$12</f>
        <v>3079562059484.3281</v>
      </c>
      <c r="I5" s="164">
        <f>'Data Computation and Processing'!AB4*Conversion!$B$12</f>
        <v>3076106457893.8872</v>
      </c>
      <c r="J5" s="164">
        <f>'Data Computation and Processing'!AC4*Conversion!$B$12</f>
        <v>3072650856303.4453</v>
      </c>
      <c r="K5" s="164">
        <f>'Data Computation and Processing'!AD4*Conversion!$B$12</f>
        <v>3069195254713.0044</v>
      </c>
      <c r="L5" s="164">
        <f>'Data Computation and Processing'!AE4*Conversion!$B$12</f>
        <v>3065739653122.562</v>
      </c>
      <c r="M5" s="164">
        <f>'Data Computation and Processing'!AF4*Conversion!$B$12</f>
        <v>3062284051532.1211</v>
      </c>
      <c r="N5" s="164">
        <f>'Data Computation and Processing'!AG4*Conversion!$B$12</f>
        <v>3058828449941.6792</v>
      </c>
      <c r="O5" s="164">
        <f>'Data Computation and Processing'!AH4*Conversion!$B$12</f>
        <v>3055372848351.2383</v>
      </c>
      <c r="P5" s="164">
        <f>'Data Computation and Processing'!AI4*Conversion!$B$12</f>
        <v>3051917246760.7959</v>
      </c>
      <c r="Q5" s="164">
        <f>'Data Computation and Processing'!AJ4*Conversion!$B$12</f>
        <v>3048461645170.354</v>
      </c>
      <c r="R5" s="164">
        <f>'Data Computation and Processing'!AK4*Conversion!$B$12</f>
        <v>3045006043579.9131</v>
      </c>
      <c r="S5" s="164">
        <f>'Data Computation and Processing'!AL4*Conversion!$B$12</f>
        <v>3041550441989.4712</v>
      </c>
      <c r="T5" s="164">
        <f>'Data Computation and Processing'!AM4*Conversion!$B$12</f>
        <v>3038094840399.0298</v>
      </c>
      <c r="U5" s="164">
        <f>'Data Computation and Processing'!AN4*Conversion!$B$12</f>
        <v>3034639238808.5879</v>
      </c>
      <c r="V5" s="164">
        <f>'Data Computation and Processing'!AO4*Conversion!$B$12</f>
        <v>3031183637218.147</v>
      </c>
      <c r="W5" s="164">
        <f>'Data Computation and Processing'!AP4*Conversion!$B$12</f>
        <v>3027728035627.7051</v>
      </c>
      <c r="X5" s="164">
        <f>'Data Computation and Processing'!AQ4*Conversion!$B$12</f>
        <v>3024272434037.2637</v>
      </c>
      <c r="Y5" s="164">
        <f>'Data Computation and Processing'!AR4*Conversion!$B$12</f>
        <v>3020816832446.8218</v>
      </c>
      <c r="Z5" s="164">
        <f>'Data Computation and Processing'!AS4*Conversion!$B$12</f>
        <v>3017361230856.3809</v>
      </c>
      <c r="AA5" s="164">
        <f>'Data Computation and Processing'!AT4*Conversion!$B$12</f>
        <v>3013905629265.939</v>
      </c>
      <c r="AB5" s="164">
        <f>'Data Computation and Processing'!AU4*Conversion!$B$12</f>
        <v>3010450027675.4976</v>
      </c>
      <c r="AC5" s="164">
        <f>'Data Computation and Processing'!AV4*Conversion!$B$12</f>
        <v>3006994426085.0557</v>
      </c>
      <c r="AD5" s="164">
        <f>'Data Computation and Processing'!AW4*Conversion!$B$12</f>
        <v>3003538824494.6147</v>
      </c>
      <c r="AE5" s="164">
        <f>'Data Computation and Processing'!AX4*Conversion!$B$12</f>
        <v>3000083222904.1729</v>
      </c>
      <c r="AF5" s="164">
        <f>'Data Computation and Processing'!AY4*Conversion!$B$12</f>
        <v>2996627621313.731</v>
      </c>
      <c r="AG5" s="164">
        <f>'Data Computation and Processing'!AZ4*Conversion!$B$12</f>
        <v>2993172019723.2896</v>
      </c>
    </row>
    <row r="6" spans="1:34">
      <c r="A6" s="1" t="s">
        <v>4</v>
      </c>
      <c r="B6" s="164">
        <v>0</v>
      </c>
      <c r="C6" s="164">
        <v>0</v>
      </c>
      <c r="D6" s="164">
        <v>0</v>
      </c>
      <c r="E6" s="164">
        <v>0</v>
      </c>
      <c r="F6" s="164">
        <v>0</v>
      </c>
      <c r="G6" s="164">
        <v>0</v>
      </c>
      <c r="H6" s="164">
        <v>0</v>
      </c>
      <c r="I6" s="164">
        <v>0</v>
      </c>
      <c r="J6" s="164">
        <v>0</v>
      </c>
      <c r="K6" s="164">
        <v>0</v>
      </c>
      <c r="L6" s="164">
        <v>0</v>
      </c>
      <c r="M6" s="164">
        <v>0</v>
      </c>
      <c r="N6" s="164">
        <v>0</v>
      </c>
      <c r="O6" s="164">
        <v>0</v>
      </c>
      <c r="P6" s="164">
        <v>0</v>
      </c>
      <c r="Q6" s="164">
        <v>0</v>
      </c>
      <c r="R6" s="164">
        <v>0</v>
      </c>
      <c r="S6" s="164">
        <v>0</v>
      </c>
      <c r="T6" s="164">
        <v>0</v>
      </c>
      <c r="U6" s="164">
        <v>0</v>
      </c>
      <c r="V6" s="164">
        <v>0</v>
      </c>
      <c r="W6" s="164">
        <v>0</v>
      </c>
      <c r="X6" s="164">
        <v>0</v>
      </c>
      <c r="Y6" s="164">
        <v>0</v>
      </c>
      <c r="Z6" s="164">
        <v>0</v>
      </c>
      <c r="AA6" s="164">
        <v>0</v>
      </c>
      <c r="AB6" s="164">
        <v>0</v>
      </c>
      <c r="AC6" s="164">
        <v>0</v>
      </c>
      <c r="AD6" s="164">
        <v>0</v>
      </c>
      <c r="AE6" s="164">
        <v>0</v>
      </c>
      <c r="AF6" s="164">
        <v>0</v>
      </c>
      <c r="AG6" s="164">
        <v>0</v>
      </c>
    </row>
    <row r="7" spans="1:34">
      <c r="A7" s="1" t="s">
        <v>5</v>
      </c>
      <c r="B7" s="164">
        <v>0</v>
      </c>
      <c r="C7" s="164">
        <v>0</v>
      </c>
      <c r="D7" s="164">
        <v>0</v>
      </c>
      <c r="E7" s="164">
        <v>0</v>
      </c>
      <c r="F7" s="164">
        <v>0</v>
      </c>
      <c r="G7" s="164">
        <v>0</v>
      </c>
      <c r="H7" s="164">
        <v>0</v>
      </c>
      <c r="I7" s="164">
        <v>0</v>
      </c>
      <c r="J7" s="164">
        <v>0</v>
      </c>
      <c r="K7" s="164">
        <v>0</v>
      </c>
      <c r="L7" s="164">
        <v>0</v>
      </c>
      <c r="M7" s="164">
        <v>0</v>
      </c>
      <c r="N7" s="164">
        <v>0</v>
      </c>
      <c r="O7" s="164">
        <v>0</v>
      </c>
      <c r="P7" s="164">
        <v>0</v>
      </c>
      <c r="Q7" s="164">
        <v>0</v>
      </c>
      <c r="R7" s="164">
        <v>0</v>
      </c>
      <c r="S7" s="164">
        <v>0</v>
      </c>
      <c r="T7" s="164">
        <v>0</v>
      </c>
      <c r="U7" s="164">
        <v>0</v>
      </c>
      <c r="V7" s="164">
        <v>0</v>
      </c>
      <c r="W7" s="164">
        <v>0</v>
      </c>
      <c r="X7" s="164">
        <v>0</v>
      </c>
      <c r="Y7" s="164">
        <v>0</v>
      </c>
      <c r="Z7" s="164">
        <v>0</v>
      </c>
      <c r="AA7" s="164">
        <v>0</v>
      </c>
      <c r="AB7" s="164">
        <v>0</v>
      </c>
      <c r="AC7" s="164">
        <v>0</v>
      </c>
      <c r="AD7" s="164">
        <v>0</v>
      </c>
      <c r="AE7" s="164">
        <v>0</v>
      </c>
      <c r="AF7" s="164">
        <v>0</v>
      </c>
      <c r="AG7" s="164">
        <v>0</v>
      </c>
    </row>
    <row r="8" spans="1:34">
      <c r="A8" s="1" t="s">
        <v>6</v>
      </c>
      <c r="B8" s="164">
        <v>0</v>
      </c>
      <c r="C8" s="164">
        <v>0</v>
      </c>
      <c r="D8" s="164">
        <v>0</v>
      </c>
      <c r="E8" s="164">
        <v>0</v>
      </c>
      <c r="F8" s="164">
        <v>0</v>
      </c>
      <c r="G8" s="164">
        <v>0</v>
      </c>
      <c r="H8" s="164">
        <v>0</v>
      </c>
      <c r="I8" s="164">
        <v>0</v>
      </c>
      <c r="J8" s="164">
        <v>0</v>
      </c>
      <c r="K8" s="164">
        <v>0</v>
      </c>
      <c r="L8" s="164">
        <v>0</v>
      </c>
      <c r="M8" s="164">
        <v>0</v>
      </c>
      <c r="N8" s="164">
        <v>0</v>
      </c>
      <c r="O8" s="164">
        <v>0</v>
      </c>
      <c r="P8" s="164">
        <v>0</v>
      </c>
      <c r="Q8" s="164">
        <v>0</v>
      </c>
      <c r="R8" s="164">
        <v>0</v>
      </c>
      <c r="S8" s="164">
        <v>0</v>
      </c>
      <c r="T8" s="164">
        <v>0</v>
      </c>
      <c r="U8" s="164">
        <v>0</v>
      </c>
      <c r="V8" s="164">
        <v>0</v>
      </c>
      <c r="W8" s="164">
        <v>0</v>
      </c>
      <c r="X8" s="164">
        <v>0</v>
      </c>
      <c r="Y8" s="164">
        <v>0</v>
      </c>
      <c r="Z8" s="164">
        <v>0</v>
      </c>
      <c r="AA8" s="164">
        <v>0</v>
      </c>
      <c r="AB8" s="164">
        <v>0</v>
      </c>
      <c r="AC8" s="164">
        <v>0</v>
      </c>
      <c r="AD8" s="164">
        <v>0</v>
      </c>
      <c r="AE8" s="164">
        <v>0</v>
      </c>
      <c r="AF8" s="164">
        <v>0</v>
      </c>
      <c r="AG8" s="164">
        <v>0</v>
      </c>
    </row>
    <row r="9" spans="1:34">
      <c r="A9" s="1" t="s">
        <v>7</v>
      </c>
      <c r="B9" s="164">
        <v>0</v>
      </c>
      <c r="C9" s="164">
        <v>0</v>
      </c>
      <c r="D9" s="164">
        <v>0</v>
      </c>
      <c r="E9" s="164">
        <v>0</v>
      </c>
      <c r="F9" s="164">
        <v>0</v>
      </c>
      <c r="G9" s="164">
        <v>0</v>
      </c>
      <c r="H9" s="164">
        <v>0</v>
      </c>
      <c r="I9" s="164">
        <v>0</v>
      </c>
      <c r="J9" s="164">
        <v>0</v>
      </c>
      <c r="K9" s="164">
        <v>0</v>
      </c>
      <c r="L9" s="164">
        <v>0</v>
      </c>
      <c r="M9" s="164">
        <v>0</v>
      </c>
      <c r="N9" s="164">
        <v>0</v>
      </c>
      <c r="O9" s="164">
        <v>0</v>
      </c>
      <c r="P9" s="164">
        <v>0</v>
      </c>
      <c r="Q9" s="164">
        <v>0</v>
      </c>
      <c r="R9" s="164">
        <v>0</v>
      </c>
      <c r="S9" s="164">
        <v>0</v>
      </c>
      <c r="T9" s="164">
        <v>0</v>
      </c>
      <c r="U9" s="164">
        <v>0</v>
      </c>
      <c r="V9" s="164">
        <v>0</v>
      </c>
      <c r="W9" s="164">
        <v>0</v>
      </c>
      <c r="X9" s="164">
        <v>0</v>
      </c>
      <c r="Y9" s="164">
        <v>0</v>
      </c>
      <c r="Z9" s="164">
        <v>0</v>
      </c>
      <c r="AA9" s="164">
        <v>0</v>
      </c>
      <c r="AB9" s="164">
        <v>0</v>
      </c>
      <c r="AC9" s="164">
        <v>0</v>
      </c>
      <c r="AD9" s="164">
        <v>0</v>
      </c>
      <c r="AE9" s="164">
        <v>0</v>
      </c>
      <c r="AF9" s="164">
        <v>0</v>
      </c>
      <c r="AG9" s="164">
        <v>0</v>
      </c>
    </row>
    <row r="10" spans="1:34">
      <c r="A10" s="1" t="s">
        <v>8</v>
      </c>
      <c r="B10" s="164">
        <v>0</v>
      </c>
      <c r="C10" s="164">
        <v>0</v>
      </c>
      <c r="D10" s="164">
        <v>0</v>
      </c>
      <c r="E10" s="164">
        <v>0</v>
      </c>
      <c r="F10" s="164">
        <v>0</v>
      </c>
      <c r="G10" s="164">
        <v>0</v>
      </c>
      <c r="H10" s="164">
        <v>0</v>
      </c>
      <c r="I10" s="164">
        <v>0</v>
      </c>
      <c r="J10" s="164">
        <v>0</v>
      </c>
      <c r="K10" s="164">
        <v>0</v>
      </c>
      <c r="L10" s="164">
        <v>0</v>
      </c>
      <c r="M10" s="164">
        <v>0</v>
      </c>
      <c r="N10" s="164">
        <v>0</v>
      </c>
      <c r="O10" s="164">
        <v>0</v>
      </c>
      <c r="P10" s="164">
        <v>0</v>
      </c>
      <c r="Q10" s="164">
        <v>0</v>
      </c>
      <c r="R10" s="164">
        <v>0</v>
      </c>
      <c r="S10" s="164">
        <v>0</v>
      </c>
      <c r="T10" s="164">
        <v>0</v>
      </c>
      <c r="U10" s="164">
        <v>0</v>
      </c>
      <c r="V10" s="164">
        <v>0</v>
      </c>
      <c r="W10" s="164">
        <v>0</v>
      </c>
      <c r="X10" s="164">
        <v>0</v>
      </c>
      <c r="Y10" s="164">
        <v>0</v>
      </c>
      <c r="Z10" s="164">
        <v>0</v>
      </c>
      <c r="AA10" s="164">
        <v>0</v>
      </c>
      <c r="AB10" s="164">
        <v>0</v>
      </c>
      <c r="AC10" s="164">
        <v>0</v>
      </c>
      <c r="AD10" s="164">
        <v>0</v>
      </c>
      <c r="AE10" s="164">
        <v>0</v>
      </c>
      <c r="AF10" s="164">
        <v>0</v>
      </c>
      <c r="AG10" s="164">
        <v>0</v>
      </c>
    </row>
    <row r="11" spans="1:34">
      <c r="A11" s="1" t="s">
        <v>9</v>
      </c>
      <c r="B11" s="164">
        <f>'Data Computation and Processing'!U10*Conversion!$B$14</f>
        <v>252155000000</v>
      </c>
      <c r="C11" s="164">
        <f>'Data Computation and Processing'!V10*Conversion!$B$14</f>
        <v>289530200000</v>
      </c>
      <c r="D11" s="164">
        <f>'Data Computation and Processing'!W10*Conversion!$B$14</f>
        <v>202369595238.09625</v>
      </c>
      <c r="E11" s="164">
        <f>'Data Computation and Processing'!X10*Conversion!$B$14</f>
        <v>214735308225.10645</v>
      </c>
      <c r="F11" s="164">
        <f>'Data Computation and Processing'!Y10*Conversion!$B$14</f>
        <v>227101021212.12204</v>
      </c>
      <c r="G11" s="164">
        <f>'Data Computation and Processing'!Z10*Conversion!$B$14</f>
        <v>239466734199.1376</v>
      </c>
      <c r="H11" s="164">
        <f>'Data Computation and Processing'!AA10*Conversion!$B$14</f>
        <v>251832447186.1478</v>
      </c>
      <c r="I11" s="164">
        <f>'Data Computation and Processing'!AB10*Conversion!$B$14</f>
        <v>264198160173.16339</v>
      </c>
      <c r="J11" s="164">
        <f>'Data Computation and Processing'!AC10*Conversion!$B$14</f>
        <v>276563873160.17358</v>
      </c>
      <c r="K11" s="164">
        <f>'Data Computation and Processing'!AD10*Conversion!$B$14</f>
        <v>288929586147.18915</v>
      </c>
      <c r="L11" s="164">
        <f>'Data Computation and Processing'!AE10*Conversion!$B$14</f>
        <v>301295299134.19934</v>
      </c>
      <c r="M11" s="164">
        <f>'Data Computation and Processing'!AF10*Conversion!$B$14</f>
        <v>313661012121.2149</v>
      </c>
      <c r="N11" s="164">
        <f>'Data Computation and Processing'!AG10*Conversion!$B$14</f>
        <v>326026725108.2251</v>
      </c>
      <c r="O11" s="164">
        <f>'Data Computation and Processing'!AH10*Conversion!$B$14</f>
        <v>338392438095.24066</v>
      </c>
      <c r="P11" s="164">
        <f>'Data Computation and Processing'!AI10*Conversion!$B$14</f>
        <v>350758151082.25085</v>
      </c>
      <c r="Q11" s="164">
        <f>'Data Computation and Processing'!AJ10*Conversion!$B$14</f>
        <v>363123864069.26642</v>
      </c>
      <c r="R11" s="164">
        <f>'Data Computation and Processing'!AK10*Conversion!$B$14</f>
        <v>375489577056.27661</v>
      </c>
      <c r="S11" s="164">
        <f>'Data Computation and Processing'!AL10*Conversion!$B$14</f>
        <v>387855290043.29218</v>
      </c>
      <c r="T11" s="164">
        <f>'Data Computation and Processing'!AM10*Conversion!$B$14</f>
        <v>400221003030.30237</v>
      </c>
      <c r="U11" s="164">
        <f>'Data Computation and Processing'!AN10*Conversion!$B$14</f>
        <v>412586716017.31793</v>
      </c>
      <c r="V11" s="164">
        <f>'Data Computation and Processing'!AO10*Conversion!$B$14</f>
        <v>424952429004.32812</v>
      </c>
      <c r="W11" s="164">
        <f>'Data Computation and Processing'!AP10*Conversion!$B$14</f>
        <v>437318141991.34375</v>
      </c>
      <c r="X11" s="164">
        <f>'Data Computation and Processing'!AQ10*Conversion!$B$14</f>
        <v>449683854978.35388</v>
      </c>
      <c r="Y11" s="164">
        <f>'Data Computation and Processing'!AR10*Conversion!$B$14</f>
        <v>462049567965.36951</v>
      </c>
      <c r="Z11" s="164">
        <f>'Data Computation and Processing'!AS10*Conversion!$B$14</f>
        <v>474415280952.37964</v>
      </c>
      <c r="AA11" s="164">
        <f>'Data Computation and Processing'!AT10*Conversion!$B$14</f>
        <v>486780993939.39526</v>
      </c>
      <c r="AB11" s="164">
        <f>'Data Computation and Processing'!AU10*Conversion!$B$14</f>
        <v>499146706926.40546</v>
      </c>
      <c r="AC11" s="164">
        <f>'Data Computation and Processing'!AV10*Conversion!$B$14</f>
        <v>511512419913.42102</v>
      </c>
      <c r="AD11" s="164">
        <f>'Data Computation and Processing'!AW10*Conversion!$B$14</f>
        <v>523878132900.43121</v>
      </c>
      <c r="AE11" s="164">
        <f>'Data Computation and Processing'!AX10*Conversion!$B$14</f>
        <v>536243845887.44678</v>
      </c>
      <c r="AF11" s="164">
        <f>'Data Computation and Processing'!AY10*Conversion!$B$14</f>
        <v>548609558874.46234</v>
      </c>
      <c r="AG11" s="164">
        <f>'Data Computation and Processing'!AZ10*Conversion!$B$14</f>
        <v>560975271861.47253</v>
      </c>
      <c r="AH11" s="3"/>
    </row>
    <row r="12" spans="1:34">
      <c r="A12" s="1" t="s">
        <v>10</v>
      </c>
      <c r="B12" s="164">
        <f>'Data Computation and Processing'!U11*Conversion!$B$14</f>
        <v>786277000000</v>
      </c>
      <c r="C12" s="164">
        <f>'Data Computation and Processing'!V11*Conversion!$B$14</f>
        <v>707698600000</v>
      </c>
      <c r="D12" s="164">
        <f>'Data Computation and Processing'!W11*Conversion!$B$14</f>
        <v>791691217142.85669</v>
      </c>
      <c r="E12" s="164">
        <f>'Data Computation and Processing'!X11*Conversion!$B$14</f>
        <v>803317610909.0896</v>
      </c>
      <c r="F12" s="164">
        <f>'Data Computation and Processing'!Y11*Conversion!$B$14</f>
        <v>814944004675.32263</v>
      </c>
      <c r="G12" s="164">
        <f>'Data Computation and Processing'!Z11*Conversion!$B$14</f>
        <v>826570398441.55823</v>
      </c>
      <c r="H12" s="164">
        <f>'Data Computation and Processing'!AA11*Conversion!$B$14</f>
        <v>838196792207.79114</v>
      </c>
      <c r="I12" s="164">
        <f>'Data Computation and Processing'!AB11*Conversion!$B$14</f>
        <v>849823185974.02417</v>
      </c>
      <c r="J12" s="164">
        <f>'Data Computation and Processing'!AC11*Conversion!$B$14</f>
        <v>861449579740.25977</v>
      </c>
      <c r="K12" s="164">
        <f>'Data Computation and Processing'!AD11*Conversion!$B$14</f>
        <v>873075973506.4928</v>
      </c>
      <c r="L12" s="164">
        <f>'Data Computation and Processing'!AE11*Conversion!$B$14</f>
        <v>884702367272.72571</v>
      </c>
      <c r="M12" s="164">
        <f>'Data Computation and Processing'!AF11*Conversion!$B$14</f>
        <v>896328761038.9613</v>
      </c>
      <c r="N12" s="164">
        <f>'Data Computation and Processing'!AG11*Conversion!$B$14</f>
        <v>907955154805.19434</v>
      </c>
      <c r="O12" s="164">
        <f>'Data Computation and Processing'!AH11*Conversion!$B$14</f>
        <v>919581548571.42725</v>
      </c>
      <c r="P12" s="164">
        <f>'Data Computation and Processing'!AI11*Conversion!$B$14</f>
        <v>931207942337.66016</v>
      </c>
      <c r="Q12" s="164">
        <f>'Data Computation and Processing'!AJ11*Conversion!$B$14</f>
        <v>942834336103.89587</v>
      </c>
      <c r="R12" s="164">
        <f>'Data Computation and Processing'!AK11*Conversion!$B$14</f>
        <v>954460729870.12878</v>
      </c>
      <c r="S12" s="164">
        <f>'Data Computation and Processing'!AL11*Conversion!$B$14</f>
        <v>966087123636.36182</v>
      </c>
      <c r="T12" s="164">
        <f>'Data Computation and Processing'!AM11*Conversion!$B$14</f>
        <v>977713517402.59741</v>
      </c>
      <c r="U12" s="164">
        <f>'Data Computation and Processing'!AN11*Conversion!$B$14</f>
        <v>989339911168.83032</v>
      </c>
      <c r="V12" s="164">
        <f>'Data Computation and Processing'!AO11*Conversion!$B$14</f>
        <v>1000966304935.0634</v>
      </c>
      <c r="W12" s="164">
        <f>'Data Computation and Processing'!AP11*Conversion!$B$14</f>
        <v>1012592698701.299</v>
      </c>
      <c r="X12" s="164">
        <f>'Data Computation and Processing'!AQ11*Conversion!$B$14</f>
        <v>1024219092467.532</v>
      </c>
      <c r="Y12" s="164">
        <f>'Data Computation and Processing'!AR11*Conversion!$B$14</f>
        <v>1035845486233.7649</v>
      </c>
      <c r="Z12" s="164">
        <f>'Data Computation and Processing'!AS11*Conversion!$B$14</f>
        <v>1047471879999.9978</v>
      </c>
      <c r="AA12" s="164">
        <f>'Data Computation and Processing'!AT11*Conversion!$B$14</f>
        <v>1059098273766.2335</v>
      </c>
      <c r="AB12" s="164">
        <f>'Data Computation and Processing'!AU11*Conversion!$B$14</f>
        <v>1070724667532.4664</v>
      </c>
      <c r="AC12" s="164">
        <f>'Data Computation and Processing'!AV11*Conversion!$B$14</f>
        <v>1082351061298.6993</v>
      </c>
      <c r="AD12" s="164">
        <f>'Data Computation and Processing'!AW11*Conversion!$B$14</f>
        <v>1093977455064.9351</v>
      </c>
      <c r="AE12" s="164">
        <f>'Data Computation and Processing'!AX11*Conversion!$B$14</f>
        <v>1105603848831.168</v>
      </c>
      <c r="AF12" s="164">
        <f>'Data Computation and Processing'!AY11*Conversion!$B$14</f>
        <v>1117230242597.4009</v>
      </c>
      <c r="AG12" s="164">
        <f>'Data Computation and Processing'!AZ11*Conversion!$B$14</f>
        <v>1128856636363.6367</v>
      </c>
      <c r="AH12" s="3"/>
    </row>
    <row r="13" spans="1:34">
      <c r="A13" s="1" t="s">
        <v>11</v>
      </c>
      <c r="B13" s="164">
        <v>0</v>
      </c>
      <c r="C13" s="164">
        <v>0</v>
      </c>
      <c r="D13" s="164">
        <v>0</v>
      </c>
      <c r="E13" s="164">
        <v>0</v>
      </c>
      <c r="F13" s="164">
        <v>0</v>
      </c>
      <c r="G13" s="164">
        <v>0</v>
      </c>
      <c r="H13" s="164">
        <v>0</v>
      </c>
      <c r="I13" s="164">
        <v>0</v>
      </c>
      <c r="J13" s="164">
        <v>0</v>
      </c>
      <c r="K13" s="164">
        <v>0</v>
      </c>
      <c r="L13" s="164">
        <v>0</v>
      </c>
      <c r="M13" s="164">
        <v>0</v>
      </c>
      <c r="N13" s="164">
        <v>0</v>
      </c>
      <c r="O13" s="164">
        <v>0</v>
      </c>
      <c r="P13" s="164">
        <v>0</v>
      </c>
      <c r="Q13" s="164">
        <v>0</v>
      </c>
      <c r="R13" s="164">
        <v>0</v>
      </c>
      <c r="S13" s="164">
        <v>0</v>
      </c>
      <c r="T13" s="164">
        <v>0</v>
      </c>
      <c r="U13" s="164">
        <v>0</v>
      </c>
      <c r="V13" s="164">
        <v>0</v>
      </c>
      <c r="W13" s="164">
        <v>0</v>
      </c>
      <c r="X13" s="164">
        <v>0</v>
      </c>
      <c r="Y13" s="164">
        <v>0</v>
      </c>
      <c r="Z13" s="164">
        <v>0</v>
      </c>
      <c r="AA13" s="164">
        <v>0</v>
      </c>
      <c r="AB13" s="164">
        <v>0</v>
      </c>
      <c r="AC13" s="164">
        <v>0</v>
      </c>
      <c r="AD13" s="164">
        <v>0</v>
      </c>
      <c r="AE13" s="164">
        <v>0</v>
      </c>
      <c r="AF13" s="164">
        <v>0</v>
      </c>
      <c r="AG13" s="164">
        <v>0</v>
      </c>
      <c r="AH13" s="3"/>
    </row>
    <row r="14" spans="1:34">
      <c r="A14" s="1" t="s">
        <v>12</v>
      </c>
      <c r="B14" s="164">
        <f>'Data Computation and Processing'!U13*Conversion!$B$15</f>
        <v>288748549080</v>
      </c>
      <c r="C14" s="164">
        <f>'Data Computation and Processing'!V13*Conversion!$B$15</f>
        <v>295452438480</v>
      </c>
      <c r="D14" s="164">
        <f>'Data Computation and Processing'!W13*Conversion!$B$15</f>
        <v>285693825770.18359</v>
      </c>
      <c r="E14" s="164">
        <f>'Data Computation and Processing'!X13*Conversion!$B$15</f>
        <v>310965769862.17877</v>
      </c>
      <c r="F14" s="164">
        <f>'Data Computation and Processing'!Y13*Conversion!$B$15</f>
        <v>336237713954.18195</v>
      </c>
      <c r="G14" s="164">
        <f>'Data Computation and Processing'!Z13*Conversion!$B$15</f>
        <v>361509658046.18518</v>
      </c>
      <c r="H14" s="164">
        <f>'Data Computation and Processing'!AA13*Conversion!$B$15</f>
        <v>386781602138.18036</v>
      </c>
      <c r="I14" s="164">
        <f>'Data Computation and Processing'!AB13*Conversion!$B$15</f>
        <v>412053546230.18359</v>
      </c>
      <c r="J14" s="164">
        <f>'Data Computation and Processing'!AC13*Conversion!$B$15</f>
        <v>437325490322.17877</v>
      </c>
      <c r="K14" s="164">
        <f>'Data Computation and Processing'!AD13*Conversion!$B$15</f>
        <v>462597434414.18195</v>
      </c>
      <c r="L14" s="164">
        <f>'Data Computation and Processing'!AE13*Conversion!$B$15</f>
        <v>487869378506.18518</v>
      </c>
      <c r="M14" s="164">
        <f>'Data Computation and Processing'!AF13*Conversion!$B$15</f>
        <v>513141322598.18036</v>
      </c>
      <c r="N14" s="164">
        <f>'Data Computation and Processing'!AG13*Conversion!$B$15</f>
        <v>538413266690.18359</v>
      </c>
      <c r="O14" s="164">
        <f>'Data Computation and Processing'!AH13*Conversion!$B$15</f>
        <v>563685210782.17871</v>
      </c>
      <c r="P14" s="164">
        <f>'Data Computation and Processing'!AI13*Conversion!$B$15</f>
        <v>588957154874.18201</v>
      </c>
      <c r="Q14" s="164">
        <f>'Data Computation and Processing'!AJ13*Conversion!$B$15</f>
        <v>614229098966.18518</v>
      </c>
      <c r="R14" s="164">
        <f>'Data Computation and Processing'!AK13*Conversion!$B$15</f>
        <v>639501043058.18042</v>
      </c>
      <c r="S14" s="164">
        <f>'Data Computation and Processing'!AL13*Conversion!$B$15</f>
        <v>664772987150.18359</v>
      </c>
      <c r="T14" s="164">
        <f>'Data Computation and Processing'!AM13*Conversion!$B$15</f>
        <v>690044931242.17871</v>
      </c>
      <c r="U14" s="164">
        <f>'Data Computation and Processing'!AN13*Conversion!$B$15</f>
        <v>715316875334.18201</v>
      </c>
      <c r="V14" s="164">
        <f>'Data Computation and Processing'!AO13*Conversion!$B$15</f>
        <v>740588819426.18518</v>
      </c>
      <c r="W14" s="164">
        <f>'Data Computation and Processing'!AP13*Conversion!$B$15</f>
        <v>765860763518.18042</v>
      </c>
      <c r="X14" s="164">
        <f>'Data Computation and Processing'!AQ13*Conversion!$B$15</f>
        <v>791132707610.18359</v>
      </c>
      <c r="Y14" s="164">
        <f>'Data Computation and Processing'!AR13*Conversion!$B$15</f>
        <v>816404651702.17871</v>
      </c>
      <c r="Z14" s="164">
        <f>'Data Computation and Processing'!AS13*Conversion!$B$15</f>
        <v>841676595794.18201</v>
      </c>
      <c r="AA14" s="164">
        <f>'Data Computation and Processing'!AT13*Conversion!$B$15</f>
        <v>866948539886.18518</v>
      </c>
      <c r="AB14" s="164">
        <f>'Data Computation and Processing'!AU13*Conversion!$B$15</f>
        <v>892220483978.18042</v>
      </c>
      <c r="AC14" s="164">
        <f>'Data Computation and Processing'!AV13*Conversion!$B$15</f>
        <v>917492428070.18359</v>
      </c>
      <c r="AD14" s="164">
        <f>'Data Computation and Processing'!AW13*Conversion!$B$15</f>
        <v>942764372162.17871</v>
      </c>
      <c r="AE14" s="164">
        <f>'Data Computation and Processing'!AX13*Conversion!$B$15</f>
        <v>968036316254.18201</v>
      </c>
      <c r="AF14" s="164">
        <f>'Data Computation and Processing'!AY13*Conversion!$B$15</f>
        <v>993308260346.18518</v>
      </c>
      <c r="AG14" s="164">
        <f>'Data Computation and Processing'!AZ13*Conversion!$B$15</f>
        <v>1018580204438.1804</v>
      </c>
      <c r="AH14" s="3"/>
    </row>
    <row r="15" spans="1:34">
      <c r="A15" s="1" t="s">
        <v>13</v>
      </c>
      <c r="B15" s="164">
        <f>'Data Computation and Processing'!U14*Conversion!$B$15</f>
        <v>1260915648840</v>
      </c>
      <c r="C15" s="164">
        <f>'Data Computation and Processing'!V14*Conversion!$B$15</f>
        <v>830079023400</v>
      </c>
      <c r="D15" s="164">
        <f>'Data Computation and Processing'!W14*Conversion!$B$15</f>
        <v>591756760404.14636</v>
      </c>
      <c r="E15" s="164">
        <f>'Data Computation and Processing'!X14*Conversion!$B$15</f>
        <v>502625891152.86877</v>
      </c>
      <c r="F15" s="164">
        <f>'Data Computation and Processing'!Y14*Conversion!$B$15</f>
        <v>413495021901.62317</v>
      </c>
      <c r="G15" s="164">
        <f>'Data Computation and Processing'!Z14*Conversion!$B$15</f>
        <v>324364152650.34558</v>
      </c>
      <c r="H15" s="164">
        <f>'Data Computation and Processing'!AA14*Conversion!$B$15</f>
        <v>235233283399.06796</v>
      </c>
      <c r="I15" s="164">
        <f>'Data Computation and Processing'!AB14*Conversion!$B$15</f>
        <v>146102414147.82239</v>
      </c>
      <c r="J15" s="164">
        <f>'Data Computation and Processing'!AC14*Conversion!$B$15</f>
        <v>56971544896.544769</v>
      </c>
      <c r="K15" s="164">
        <f>'Data Computation and Processing'!AD14*Conversion!$B$15</f>
        <v>56971544896.544769</v>
      </c>
      <c r="L15" s="164">
        <f>'Data Computation and Processing'!AE14*Conversion!$B$15</f>
        <v>56971544896.544769</v>
      </c>
      <c r="M15" s="164">
        <f>'Data Computation and Processing'!AF14*Conversion!$B$15</f>
        <v>56971544896.544769</v>
      </c>
      <c r="N15" s="164">
        <f>'Data Computation and Processing'!AG14*Conversion!$B$15</f>
        <v>56971544896.544769</v>
      </c>
      <c r="O15" s="164">
        <f>'Data Computation and Processing'!AH14*Conversion!$B$15</f>
        <v>56971544896.544769</v>
      </c>
      <c r="P15" s="164">
        <f>'Data Computation and Processing'!AI14*Conversion!$B$15</f>
        <v>56971544896.544769</v>
      </c>
      <c r="Q15" s="164">
        <f>'Data Computation and Processing'!AJ14*Conversion!$B$15</f>
        <v>56971544896.544769</v>
      </c>
      <c r="R15" s="164">
        <f>'Data Computation and Processing'!AK14*Conversion!$B$15</f>
        <v>56971544896.544769</v>
      </c>
      <c r="S15" s="164">
        <f>'Data Computation and Processing'!AL14*Conversion!$B$15</f>
        <v>56971544896.544769</v>
      </c>
      <c r="T15" s="164">
        <f>'Data Computation and Processing'!AM14*Conversion!$B$15</f>
        <v>56971544896.544769</v>
      </c>
      <c r="U15" s="164">
        <f>'Data Computation and Processing'!AN14*Conversion!$B$15</f>
        <v>56971544896.544769</v>
      </c>
      <c r="V15" s="164">
        <f>'Data Computation and Processing'!AO14*Conversion!$B$15</f>
        <v>56971544896.544769</v>
      </c>
      <c r="W15" s="164">
        <f>'Data Computation and Processing'!AP14*Conversion!$B$15</f>
        <v>56971544896.544769</v>
      </c>
      <c r="X15" s="164">
        <f>'Data Computation and Processing'!AQ14*Conversion!$B$15</f>
        <v>56971544896.544769</v>
      </c>
      <c r="Y15" s="164">
        <f>'Data Computation and Processing'!AR14*Conversion!$B$15</f>
        <v>56971544896.544769</v>
      </c>
      <c r="Z15" s="164">
        <f>'Data Computation and Processing'!AS14*Conversion!$B$15</f>
        <v>56971544896.544769</v>
      </c>
      <c r="AA15" s="164">
        <f>'Data Computation and Processing'!AT14*Conversion!$B$15</f>
        <v>56971544896.544769</v>
      </c>
      <c r="AB15" s="164">
        <f>'Data Computation and Processing'!AU14*Conversion!$B$15</f>
        <v>56971544896.544769</v>
      </c>
      <c r="AC15" s="164">
        <f>'Data Computation and Processing'!AV14*Conversion!$B$15</f>
        <v>56971544896.544769</v>
      </c>
      <c r="AD15" s="164">
        <f>'Data Computation and Processing'!AW14*Conversion!$B$15</f>
        <v>56971544896.544769</v>
      </c>
      <c r="AE15" s="164">
        <f>'Data Computation and Processing'!AX14*Conversion!$B$15</f>
        <v>56971544896.544769</v>
      </c>
      <c r="AF15" s="164">
        <f>'Data Computation and Processing'!AY14*Conversion!$B$15</f>
        <v>56971544896.544769</v>
      </c>
      <c r="AG15" s="164">
        <f>'Data Computation and Processing'!AZ14*Conversion!$B$15</f>
        <v>56971544896.544769</v>
      </c>
      <c r="AH15" s="3"/>
    </row>
    <row r="16" spans="1:34">
      <c r="A16" s="1" t="s">
        <v>14</v>
      </c>
      <c r="B16" s="164">
        <v>0</v>
      </c>
      <c r="C16" s="164">
        <v>0</v>
      </c>
      <c r="D16" s="164">
        <v>0</v>
      </c>
      <c r="E16" s="164">
        <v>0</v>
      </c>
      <c r="F16" s="164">
        <v>0</v>
      </c>
      <c r="G16" s="164">
        <v>0</v>
      </c>
      <c r="H16" s="164">
        <v>0</v>
      </c>
      <c r="I16" s="164">
        <v>0</v>
      </c>
      <c r="J16" s="164">
        <v>0</v>
      </c>
      <c r="K16" s="164">
        <v>0</v>
      </c>
      <c r="L16" s="164">
        <v>0</v>
      </c>
      <c r="M16" s="164">
        <v>0</v>
      </c>
      <c r="N16" s="164">
        <v>0</v>
      </c>
      <c r="O16" s="164">
        <v>0</v>
      </c>
      <c r="P16" s="164">
        <v>0</v>
      </c>
      <c r="Q16" s="164">
        <v>0</v>
      </c>
      <c r="R16" s="164">
        <v>0</v>
      </c>
      <c r="S16" s="164">
        <v>0</v>
      </c>
      <c r="T16" s="164">
        <v>0</v>
      </c>
      <c r="U16" s="164">
        <v>0</v>
      </c>
      <c r="V16" s="164">
        <v>0</v>
      </c>
      <c r="W16" s="164">
        <v>0</v>
      </c>
      <c r="X16" s="164">
        <v>0</v>
      </c>
      <c r="Y16" s="164">
        <v>0</v>
      </c>
      <c r="Z16" s="164">
        <v>0</v>
      </c>
      <c r="AA16" s="164">
        <v>0</v>
      </c>
      <c r="AB16" s="164">
        <v>0</v>
      </c>
      <c r="AC16" s="164">
        <v>0</v>
      </c>
      <c r="AD16" s="164">
        <v>0</v>
      </c>
      <c r="AE16" s="164">
        <v>0</v>
      </c>
      <c r="AF16" s="164">
        <v>0</v>
      </c>
      <c r="AG16" s="164">
        <v>0</v>
      </c>
      <c r="AH16" s="3"/>
    </row>
    <row r="17" spans="1:34">
      <c r="A17" s="1" t="s">
        <v>15</v>
      </c>
      <c r="B17" s="164">
        <v>0</v>
      </c>
      <c r="C17" s="164">
        <v>0</v>
      </c>
      <c r="D17" s="164">
        <v>0</v>
      </c>
      <c r="E17" s="164">
        <v>0</v>
      </c>
      <c r="F17" s="164">
        <v>0</v>
      </c>
      <c r="G17" s="164">
        <v>0</v>
      </c>
      <c r="H17" s="164">
        <v>0</v>
      </c>
      <c r="I17" s="164">
        <v>0</v>
      </c>
      <c r="J17" s="164">
        <v>0</v>
      </c>
      <c r="K17" s="164">
        <v>0</v>
      </c>
      <c r="L17" s="164">
        <v>0</v>
      </c>
      <c r="M17" s="164">
        <v>0</v>
      </c>
      <c r="N17" s="164">
        <v>0</v>
      </c>
      <c r="O17" s="164">
        <v>0</v>
      </c>
      <c r="P17" s="164">
        <v>0</v>
      </c>
      <c r="Q17" s="164">
        <v>0</v>
      </c>
      <c r="R17" s="164">
        <v>0</v>
      </c>
      <c r="S17" s="164">
        <v>0</v>
      </c>
      <c r="T17" s="164">
        <v>0</v>
      </c>
      <c r="U17" s="164">
        <v>0</v>
      </c>
      <c r="V17" s="164">
        <v>0</v>
      </c>
      <c r="W17" s="164">
        <v>0</v>
      </c>
      <c r="X17" s="164">
        <v>0</v>
      </c>
      <c r="Y17" s="164">
        <v>0</v>
      </c>
      <c r="Z17" s="164">
        <v>0</v>
      </c>
      <c r="AA17" s="164">
        <v>0</v>
      </c>
      <c r="AB17" s="164">
        <v>0</v>
      </c>
      <c r="AC17" s="164">
        <v>0</v>
      </c>
      <c r="AD17" s="164">
        <v>0</v>
      </c>
      <c r="AE17" s="164">
        <v>0</v>
      </c>
      <c r="AF17" s="164">
        <v>0</v>
      </c>
      <c r="AG17" s="164">
        <v>0</v>
      </c>
      <c r="AH17" s="3"/>
    </row>
    <row r="18" spans="1:34">
      <c r="A18" s="1" t="s">
        <v>16</v>
      </c>
      <c r="B18" s="164">
        <v>0</v>
      </c>
      <c r="C18" s="164">
        <v>0</v>
      </c>
      <c r="D18" s="164">
        <v>0</v>
      </c>
      <c r="E18" s="164">
        <v>0</v>
      </c>
      <c r="F18" s="164">
        <v>0</v>
      </c>
      <c r="G18" s="164">
        <v>0</v>
      </c>
      <c r="H18" s="164">
        <v>0</v>
      </c>
      <c r="I18" s="164">
        <v>0</v>
      </c>
      <c r="J18" s="164">
        <v>0</v>
      </c>
      <c r="K18" s="164">
        <v>0</v>
      </c>
      <c r="L18" s="164">
        <v>0</v>
      </c>
      <c r="M18" s="164">
        <v>0</v>
      </c>
      <c r="N18" s="164">
        <v>0</v>
      </c>
      <c r="O18" s="164">
        <v>0</v>
      </c>
      <c r="P18" s="164">
        <v>0</v>
      </c>
      <c r="Q18" s="164">
        <v>0</v>
      </c>
      <c r="R18" s="164">
        <v>0</v>
      </c>
      <c r="S18" s="164">
        <v>0</v>
      </c>
      <c r="T18" s="164">
        <v>0</v>
      </c>
      <c r="U18" s="164">
        <v>0</v>
      </c>
      <c r="V18" s="164">
        <v>0</v>
      </c>
      <c r="W18" s="164">
        <v>0</v>
      </c>
      <c r="X18" s="164">
        <v>0</v>
      </c>
      <c r="Y18" s="164">
        <v>0</v>
      </c>
      <c r="Z18" s="164">
        <v>0</v>
      </c>
      <c r="AA18" s="164">
        <v>0</v>
      </c>
      <c r="AB18" s="164">
        <v>0</v>
      </c>
      <c r="AC18" s="164">
        <v>0</v>
      </c>
      <c r="AD18" s="164">
        <v>0</v>
      </c>
      <c r="AE18" s="164">
        <v>0</v>
      </c>
      <c r="AF18" s="164">
        <v>0</v>
      </c>
      <c r="AG18" s="164">
        <v>0</v>
      </c>
      <c r="AH18" s="3"/>
    </row>
    <row r="19" spans="1:34">
      <c r="A19" s="1" t="s">
        <v>17</v>
      </c>
      <c r="B19" s="164">
        <f>'Data Computation and Processing'!U18*Conversion!$B$14</f>
        <v>1577745000000</v>
      </c>
      <c r="C19" s="164">
        <f>'Data Computation and Processing'!V18*Conversion!$B$14</f>
        <v>1503632600000</v>
      </c>
      <c r="D19" s="164">
        <f>'Data Computation and Processing'!W18*Conversion!$B$14</f>
        <v>1331893191428.5688</v>
      </c>
      <c r="E19" s="164">
        <f>'Data Computation and Processing'!X18*Conversion!$B$14</f>
        <v>1268141421818.1902</v>
      </c>
      <c r="F19" s="164">
        <f>'Data Computation and Processing'!Y18*Conversion!$B$14</f>
        <v>1204389652207.7896</v>
      </c>
      <c r="G19" s="164">
        <f>'Data Computation and Processing'!Z18*Conversion!$B$14</f>
        <v>1140637882597.4106</v>
      </c>
      <c r="H19" s="164">
        <f>'Data Computation and Processing'!AA18*Conversion!$B$14</f>
        <v>1076886112987.0101</v>
      </c>
      <c r="I19" s="164">
        <f>'Data Computation and Processing'!AB18*Conversion!$B$14</f>
        <v>1013134343376.6313</v>
      </c>
      <c r="J19" s="164">
        <f>'Data Computation and Processing'!AC18*Conversion!$B$14</f>
        <v>949382573766.23083</v>
      </c>
      <c r="K19" s="164">
        <f>'Data Computation and Processing'!AD18*Conversion!$B$14</f>
        <v>885630804155.85193</v>
      </c>
      <c r="L19" s="164">
        <f>'Data Computation and Processing'!AE18*Conversion!$B$14</f>
        <v>821879034545.45142</v>
      </c>
      <c r="M19" s="164">
        <f>'Data Computation and Processing'!AF18*Conversion!$B$14</f>
        <v>758127264935.07251</v>
      </c>
      <c r="N19" s="164">
        <f>'Data Computation and Processing'!AG18*Conversion!$B$14</f>
        <v>694375495324.672</v>
      </c>
      <c r="O19" s="164">
        <f>'Data Computation and Processing'!AH18*Conversion!$B$14</f>
        <v>630623725714.29309</v>
      </c>
      <c r="P19" s="164">
        <f>'Data Computation and Processing'!AI18*Conversion!$B$14</f>
        <v>566871956103.89258</v>
      </c>
      <c r="Q19" s="164">
        <f>'Data Computation and Processing'!AJ18*Conversion!$B$14</f>
        <v>503120186493.51373</v>
      </c>
      <c r="R19" s="164">
        <f>'Data Computation and Processing'!AK18*Conversion!$B$14</f>
        <v>439368416883.11322</v>
      </c>
      <c r="S19" s="164">
        <f>'Data Computation and Processing'!AL18*Conversion!$B$14</f>
        <v>375616647272.73431</v>
      </c>
      <c r="T19" s="164">
        <f>'Data Computation and Processing'!AM18*Conversion!$B$14</f>
        <v>311864877662.33386</v>
      </c>
      <c r="U19" s="164">
        <f>'Data Computation and Processing'!AN18*Conversion!$B$14</f>
        <v>248113108051.95496</v>
      </c>
      <c r="V19" s="164">
        <f>'Data Computation and Processing'!AO18*Conversion!$B$14</f>
        <v>184361338441.55444</v>
      </c>
      <c r="W19" s="164">
        <f>'Data Computation and Processing'!AP18*Conversion!$B$14</f>
        <v>120609568831.17557</v>
      </c>
      <c r="X19" s="164">
        <f>'Data Computation and Processing'!AQ18*Conversion!$B$14</f>
        <v>56857799220.77507</v>
      </c>
      <c r="Y19" s="164">
        <f>'Data Computation and Processing'!AR18*Conversion!$B$14</f>
        <v>56857799220.77507</v>
      </c>
      <c r="Z19" s="164">
        <f>'Data Computation and Processing'!AS18*Conversion!$B$14</f>
        <v>56857799220.77507</v>
      </c>
      <c r="AA19" s="164">
        <f>'Data Computation and Processing'!AT18*Conversion!$B$14</f>
        <v>56857799220.77507</v>
      </c>
      <c r="AB19" s="164">
        <f>'Data Computation and Processing'!AU18*Conversion!$B$14</f>
        <v>56857799220.77507</v>
      </c>
      <c r="AC19" s="164">
        <f>'Data Computation and Processing'!AV18*Conversion!$B$14</f>
        <v>56857799220.77507</v>
      </c>
      <c r="AD19" s="164">
        <f>'Data Computation and Processing'!AW18*Conversion!$B$14</f>
        <v>56857799220.77507</v>
      </c>
      <c r="AE19" s="164">
        <f>'Data Computation and Processing'!AX18*Conversion!$B$14</f>
        <v>56857799220.77507</v>
      </c>
      <c r="AF19" s="164">
        <f>'Data Computation and Processing'!AY18*Conversion!$B$14</f>
        <v>56857799220.77507</v>
      </c>
      <c r="AG19" s="164">
        <f>'Data Computation and Processing'!AZ18*Conversion!$B$14</f>
        <v>56857799220.77507</v>
      </c>
      <c r="AH19" s="3"/>
    </row>
    <row r="20" spans="1:34">
      <c r="A20" s="1" t="s">
        <v>18</v>
      </c>
      <c r="B20" s="164">
        <f>'Data Computation and Processing'!U19*Conversion!$B$14</f>
        <v>64826600000</v>
      </c>
      <c r="C20" s="164">
        <f>'Data Computation and Processing'!V19*Conversion!$B$14</f>
        <v>63179400000</v>
      </c>
      <c r="D20" s="164">
        <f>'Data Computation and Processing'!W19*Conversion!$B$14</f>
        <v>35930806666.667389</v>
      </c>
      <c r="E20" s="164">
        <f>'Data Computation and Processing'!X19*Conversion!$B$14</f>
        <v>28011177835.498844</v>
      </c>
      <c r="F20" s="164">
        <f>'Data Computation and Processing'!Y19*Conversion!$B$14</f>
        <v>20091549004.330299</v>
      </c>
      <c r="G20" s="164">
        <f>'Data Computation and Processing'!Z19*Conversion!$B$14</f>
        <v>12171920173.161757</v>
      </c>
      <c r="H20" s="164">
        <f>'Data Computation and Processing'!AA19*Conversion!$B$14</f>
        <v>4252291341.9905119</v>
      </c>
      <c r="I20" s="164">
        <f>'Data Computation and Processing'!AB19*Conversion!$B$14</f>
        <v>4252291341.9905119</v>
      </c>
      <c r="J20" s="164">
        <f>'Data Computation and Processing'!AC19*Conversion!$B$14</f>
        <v>4252291341.9905119</v>
      </c>
      <c r="K20" s="164">
        <f>'Data Computation and Processing'!AD19*Conversion!$B$14</f>
        <v>4252291341.9905119</v>
      </c>
      <c r="L20" s="164">
        <f>'Data Computation and Processing'!AE19*Conversion!$B$14</f>
        <v>4252291341.9905119</v>
      </c>
      <c r="M20" s="164">
        <f>'Data Computation and Processing'!AF19*Conversion!$B$14</f>
        <v>4252291341.9905119</v>
      </c>
      <c r="N20" s="164">
        <f>'Data Computation and Processing'!AG19*Conversion!$B$14</f>
        <v>4252291341.9905119</v>
      </c>
      <c r="O20" s="164">
        <f>'Data Computation and Processing'!AH19*Conversion!$B$14</f>
        <v>4252291341.9905119</v>
      </c>
      <c r="P20" s="164">
        <f>'Data Computation and Processing'!AI19*Conversion!$B$14</f>
        <v>4252291341.9905119</v>
      </c>
      <c r="Q20" s="164">
        <f>'Data Computation and Processing'!AJ19*Conversion!$B$14</f>
        <v>4252291341.9905119</v>
      </c>
      <c r="R20" s="164">
        <f>'Data Computation and Processing'!AK19*Conversion!$B$14</f>
        <v>4252291341.9905119</v>
      </c>
      <c r="S20" s="164">
        <f>'Data Computation and Processing'!AL19*Conversion!$B$14</f>
        <v>4252291341.9905119</v>
      </c>
      <c r="T20" s="164">
        <f>'Data Computation and Processing'!AM19*Conversion!$B$14</f>
        <v>4252291341.9905119</v>
      </c>
      <c r="U20" s="164">
        <f>'Data Computation and Processing'!AN19*Conversion!$B$14</f>
        <v>4252291341.9905119</v>
      </c>
      <c r="V20" s="164">
        <f>'Data Computation and Processing'!AO19*Conversion!$B$14</f>
        <v>4252291341.9905119</v>
      </c>
      <c r="W20" s="164">
        <f>'Data Computation and Processing'!AP19*Conversion!$B$14</f>
        <v>4252291341.9905119</v>
      </c>
      <c r="X20" s="164">
        <f>'Data Computation and Processing'!AQ19*Conversion!$B$14</f>
        <v>4252291341.9905119</v>
      </c>
      <c r="Y20" s="164">
        <f>'Data Computation and Processing'!AR19*Conversion!$B$14</f>
        <v>4252291341.9905119</v>
      </c>
      <c r="Z20" s="164">
        <f>'Data Computation and Processing'!AS19*Conversion!$B$14</f>
        <v>4252291341.9905119</v>
      </c>
      <c r="AA20" s="164">
        <f>'Data Computation and Processing'!AT19*Conversion!$B$14</f>
        <v>4252291341.9905119</v>
      </c>
      <c r="AB20" s="164">
        <f>'Data Computation and Processing'!AU19*Conversion!$B$14</f>
        <v>4252291341.9905119</v>
      </c>
      <c r="AC20" s="164">
        <f>'Data Computation and Processing'!AV19*Conversion!$B$14</f>
        <v>4252291341.9905119</v>
      </c>
      <c r="AD20" s="164">
        <f>'Data Computation and Processing'!AW19*Conversion!$B$14</f>
        <v>4252291341.9905119</v>
      </c>
      <c r="AE20" s="164">
        <f>'Data Computation and Processing'!AX19*Conversion!$B$14</f>
        <v>4252291341.9905119</v>
      </c>
      <c r="AF20" s="164">
        <f>'Data Computation and Processing'!AY19*Conversion!$B$14</f>
        <v>4252291341.9905119</v>
      </c>
      <c r="AG20" s="164">
        <f>'Data Computation and Processing'!AZ19*Conversion!$B$14</f>
        <v>4252291341.9905119</v>
      </c>
      <c r="AH20" s="3"/>
    </row>
    <row r="21" spans="1:34">
      <c r="A21" s="1" t="s">
        <v>19</v>
      </c>
      <c r="B21" s="164">
        <f>'Data Computation and Processing'!U20*Conversion!$B$16</f>
        <v>97006241503920</v>
      </c>
      <c r="C21" s="164">
        <f>'Data Computation and Processing'!V20*Conversion!$B$16</f>
        <v>95011624907360</v>
      </c>
      <c r="D21" s="164">
        <f>'Data Computation and Processing'!W20*Conversion!$B$16</f>
        <v>105269173759685.39</v>
      </c>
      <c r="E21" s="164">
        <f>'Data Computation and Processing'!X20*Conversion!$B$16</f>
        <v>105707123406335.53</v>
      </c>
      <c r="F21" s="164">
        <f>'Data Computation and Processing'!Y20*Conversion!$B$16</f>
        <v>106145073052985.67</v>
      </c>
      <c r="G21" s="164">
        <f>'Data Computation and Processing'!Z20*Conversion!$B$16</f>
        <v>106583022699635.81</v>
      </c>
      <c r="H21" s="164">
        <f>'Data Computation and Processing'!AA20*Conversion!$B$16</f>
        <v>107020972346286.14</v>
      </c>
      <c r="I21" s="164">
        <f>'Data Computation and Processing'!AB20*Conversion!$B$16</f>
        <v>107458921992936.28</v>
      </c>
      <c r="J21" s="164">
        <f>'Data Computation and Processing'!AC20*Conversion!$B$16</f>
        <v>107896871639586.42</v>
      </c>
      <c r="K21" s="164">
        <f>'Data Computation and Processing'!AD20*Conversion!$B$16</f>
        <v>108334821286236.55</v>
      </c>
      <c r="L21" s="164">
        <f>'Data Computation and Processing'!AE20*Conversion!$B$16</f>
        <v>108772770932886.88</v>
      </c>
      <c r="M21" s="164">
        <f>'Data Computation and Processing'!AF20*Conversion!$B$16</f>
        <v>109210720579537.02</v>
      </c>
      <c r="N21" s="164">
        <f>'Data Computation and Processing'!AG20*Conversion!$B$16</f>
        <v>109648670226187.16</v>
      </c>
      <c r="O21" s="164">
        <f>'Data Computation and Processing'!AH20*Conversion!$B$16</f>
        <v>110086619872837.3</v>
      </c>
      <c r="P21" s="164">
        <f>'Data Computation and Processing'!AI20*Conversion!$B$16</f>
        <v>110524569519487.62</v>
      </c>
      <c r="Q21" s="164">
        <f>'Data Computation and Processing'!AJ20*Conversion!$B$16</f>
        <v>110962519166137.77</v>
      </c>
      <c r="R21" s="164">
        <f>'Data Computation and Processing'!AK20*Conversion!$B$16</f>
        <v>111400468812787.89</v>
      </c>
      <c r="S21" s="164">
        <f>'Data Computation and Processing'!AL20*Conversion!$B$16</f>
        <v>111838418459438.03</v>
      </c>
      <c r="T21" s="164">
        <f>'Data Computation and Processing'!AM20*Conversion!$B$16</f>
        <v>112276368106088.17</v>
      </c>
      <c r="U21" s="164">
        <f>'Data Computation and Processing'!AN20*Conversion!$B$16</f>
        <v>112714317752738.5</v>
      </c>
      <c r="V21" s="164">
        <f>'Data Computation and Processing'!AO20*Conversion!$B$16</f>
        <v>113152267399388.64</v>
      </c>
      <c r="W21" s="164">
        <f>'Data Computation and Processing'!AP20*Conversion!$B$16</f>
        <v>113590217046038.78</v>
      </c>
      <c r="X21" s="164">
        <f>'Data Computation and Processing'!AQ20*Conversion!$B$16</f>
        <v>114028166692688.92</v>
      </c>
      <c r="Y21" s="164">
        <f>'Data Computation and Processing'!AR20*Conversion!$B$16</f>
        <v>114466116339339.23</v>
      </c>
      <c r="Z21" s="164">
        <f>'Data Computation and Processing'!AS20*Conversion!$B$16</f>
        <v>114904065985989.38</v>
      </c>
      <c r="AA21" s="164">
        <f>'Data Computation and Processing'!AT20*Conversion!$B$16</f>
        <v>115342015632639.52</v>
      </c>
      <c r="AB21" s="164">
        <f>'Data Computation and Processing'!AU20*Conversion!$B$16</f>
        <v>115779965279289.66</v>
      </c>
      <c r="AC21" s="164">
        <f>'Data Computation and Processing'!AV20*Conversion!$B$16</f>
        <v>116217914925939.98</v>
      </c>
      <c r="AD21" s="164">
        <f>'Data Computation and Processing'!AW20*Conversion!$B$16</f>
        <v>116655864572590.12</v>
      </c>
      <c r="AE21" s="164">
        <f>'Data Computation and Processing'!AX20*Conversion!$B$16</f>
        <v>117093814219240.27</v>
      </c>
      <c r="AF21" s="164">
        <f>'Data Computation and Processing'!AY20*Conversion!$B$16</f>
        <v>117531763865890.41</v>
      </c>
      <c r="AG21" s="164">
        <f>'Data Computation and Processing'!AZ20*Conversion!$B$16</f>
        <v>117969713512540.53</v>
      </c>
      <c r="AH21" s="3"/>
    </row>
    <row r="22" spans="1:34">
      <c r="A22" s="1" t="s">
        <v>20</v>
      </c>
      <c r="B22" s="164">
        <v>0</v>
      </c>
      <c r="C22" s="164">
        <v>0</v>
      </c>
      <c r="D22" s="164">
        <v>0</v>
      </c>
      <c r="E22" s="164">
        <v>0</v>
      </c>
      <c r="F22" s="164">
        <v>0</v>
      </c>
      <c r="G22" s="164">
        <v>0</v>
      </c>
      <c r="H22" s="164">
        <v>0</v>
      </c>
      <c r="I22" s="164">
        <v>0</v>
      </c>
      <c r="J22" s="164">
        <v>0</v>
      </c>
      <c r="K22" s="164">
        <v>0</v>
      </c>
      <c r="L22" s="164">
        <v>0</v>
      </c>
      <c r="M22" s="164">
        <v>0</v>
      </c>
      <c r="N22" s="164">
        <v>0</v>
      </c>
      <c r="O22" s="164">
        <v>0</v>
      </c>
      <c r="P22" s="164">
        <v>0</v>
      </c>
      <c r="Q22" s="164">
        <v>0</v>
      </c>
      <c r="R22" s="164">
        <v>0</v>
      </c>
      <c r="S22" s="164">
        <v>0</v>
      </c>
      <c r="T22" s="164">
        <v>0</v>
      </c>
      <c r="U22" s="164">
        <v>0</v>
      </c>
      <c r="V22" s="164">
        <v>0</v>
      </c>
      <c r="W22" s="164">
        <v>0</v>
      </c>
      <c r="X22" s="164">
        <v>0</v>
      </c>
      <c r="Y22" s="164">
        <v>0</v>
      </c>
      <c r="Z22" s="164">
        <v>0</v>
      </c>
      <c r="AA22" s="164">
        <v>0</v>
      </c>
      <c r="AB22" s="164">
        <v>0</v>
      </c>
      <c r="AC22" s="164">
        <v>0</v>
      </c>
      <c r="AD22" s="164">
        <v>0</v>
      </c>
      <c r="AE22" s="164">
        <v>0</v>
      </c>
      <c r="AF22" s="164">
        <v>0</v>
      </c>
      <c r="AG22" s="164">
        <v>0</v>
      </c>
      <c r="AH22" s="3"/>
    </row>
    <row r="23" spans="1:34">
      <c r="A23" s="1" t="s">
        <v>21</v>
      </c>
      <c r="B23" s="164">
        <v>0</v>
      </c>
      <c r="C23" s="164">
        <v>0</v>
      </c>
      <c r="D23" s="164">
        <v>0</v>
      </c>
      <c r="E23" s="164">
        <v>0</v>
      </c>
      <c r="F23" s="164">
        <v>0</v>
      </c>
      <c r="G23" s="164">
        <v>0</v>
      </c>
      <c r="H23" s="164">
        <v>0</v>
      </c>
      <c r="I23" s="164">
        <v>0</v>
      </c>
      <c r="J23" s="164">
        <v>0</v>
      </c>
      <c r="K23" s="164">
        <v>0</v>
      </c>
      <c r="L23" s="164">
        <v>0</v>
      </c>
      <c r="M23" s="164">
        <v>0</v>
      </c>
      <c r="N23" s="164">
        <v>0</v>
      </c>
      <c r="O23" s="164">
        <v>0</v>
      </c>
      <c r="P23" s="164">
        <v>0</v>
      </c>
      <c r="Q23" s="164">
        <v>0</v>
      </c>
      <c r="R23" s="164">
        <v>0</v>
      </c>
      <c r="S23" s="164">
        <v>0</v>
      </c>
      <c r="T23" s="164">
        <v>0</v>
      </c>
      <c r="U23" s="164">
        <v>0</v>
      </c>
      <c r="V23" s="164">
        <v>0</v>
      </c>
      <c r="W23" s="164">
        <v>0</v>
      </c>
      <c r="X23" s="164">
        <v>0</v>
      </c>
      <c r="Y23" s="164">
        <v>0</v>
      </c>
      <c r="Z23" s="164">
        <v>0</v>
      </c>
      <c r="AA23" s="164">
        <v>0</v>
      </c>
      <c r="AB23" s="164">
        <v>0</v>
      </c>
      <c r="AC23" s="164">
        <v>0</v>
      </c>
      <c r="AD23" s="164">
        <v>0</v>
      </c>
      <c r="AE23" s="164">
        <v>0</v>
      </c>
      <c r="AF23" s="164">
        <v>0</v>
      </c>
      <c r="AG23" s="164">
        <v>0</v>
      </c>
      <c r="AH23" s="3"/>
    </row>
    <row r="24" spans="1:34">
      <c r="B24" s="165"/>
      <c r="C24" s="165"/>
      <c r="D24" s="165"/>
      <c r="E24" s="165"/>
      <c r="F24" s="165"/>
      <c r="G24" s="165"/>
      <c r="H24" s="165"/>
      <c r="I24" s="165"/>
      <c r="J24" s="165"/>
      <c r="K24" s="165"/>
      <c r="L24" s="165"/>
      <c r="M24" s="165"/>
      <c r="N24" s="165"/>
      <c r="O24" s="165"/>
      <c r="P24" s="165"/>
      <c r="Q24" s="165"/>
      <c r="R24" s="165"/>
      <c r="S24" s="165"/>
      <c r="T24" s="165"/>
      <c r="U24" s="165"/>
      <c r="V24" s="165"/>
      <c r="W24" s="165"/>
      <c r="X24" s="165"/>
      <c r="Y24" s="165"/>
      <c r="Z24" s="165"/>
      <c r="AA24" s="165"/>
      <c r="AB24" s="165"/>
      <c r="AC24" s="165"/>
      <c r="AD24" s="165"/>
      <c r="AE24" s="165"/>
      <c r="AF24" s="165"/>
      <c r="AG24" s="165"/>
      <c r="AH24" s="3"/>
    </row>
    <row r="25" spans="1:34">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spans="1:34">
      <c r="A26" s="1" t="s">
        <v>55</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c r="A27" s="1" t="s">
        <v>0</v>
      </c>
      <c r="B27" s="2">
        <v>2019</v>
      </c>
      <c r="C27" s="2">
        <v>2020</v>
      </c>
      <c r="D27" s="2">
        <v>2021</v>
      </c>
      <c r="E27" s="2">
        <v>2022</v>
      </c>
      <c r="F27" s="2">
        <v>2023</v>
      </c>
      <c r="G27" s="2">
        <v>2024</v>
      </c>
      <c r="H27" s="2">
        <v>2025</v>
      </c>
      <c r="I27" s="2">
        <v>2026</v>
      </c>
      <c r="J27" s="2">
        <v>2027</v>
      </c>
      <c r="K27" s="2">
        <v>2028</v>
      </c>
      <c r="L27" s="2">
        <v>2029</v>
      </c>
      <c r="M27" s="2">
        <v>2030</v>
      </c>
      <c r="N27" s="2">
        <v>2031</v>
      </c>
      <c r="O27" s="2">
        <v>2032</v>
      </c>
      <c r="P27" s="2">
        <v>2033</v>
      </c>
      <c r="Q27" s="2">
        <v>2034</v>
      </c>
      <c r="R27" s="2">
        <v>2035</v>
      </c>
      <c r="S27" s="2">
        <v>2036</v>
      </c>
      <c r="T27" s="2">
        <v>2037</v>
      </c>
      <c r="U27" s="2">
        <v>2038</v>
      </c>
      <c r="V27" s="2">
        <v>2039</v>
      </c>
      <c r="W27" s="2">
        <v>2040</v>
      </c>
      <c r="X27" s="2">
        <v>2041</v>
      </c>
      <c r="Y27" s="2">
        <v>2042</v>
      </c>
      <c r="Z27" s="2">
        <v>2043</v>
      </c>
      <c r="AA27" s="2">
        <v>2044</v>
      </c>
      <c r="AB27" s="2">
        <v>2045</v>
      </c>
      <c r="AC27" s="2">
        <v>2046</v>
      </c>
      <c r="AD27" s="2">
        <v>2047</v>
      </c>
      <c r="AE27" s="2">
        <v>2048</v>
      </c>
      <c r="AF27" s="2">
        <v>2049</v>
      </c>
      <c r="AG27" s="2">
        <v>2050</v>
      </c>
      <c r="AH27" s="3"/>
    </row>
    <row r="28" spans="1:34">
      <c r="A28" s="1" t="s">
        <v>1</v>
      </c>
      <c r="B28" s="164">
        <f>'Data Computation and Processing'!U27</f>
        <v>0</v>
      </c>
      <c r="C28" s="164">
        <f>'Data Computation and Processing'!V27</f>
        <v>0</v>
      </c>
      <c r="D28" s="164">
        <f>'Data Computation and Processing'!W27</f>
        <v>0</v>
      </c>
      <c r="E28" s="164">
        <f>'Data Computation and Processing'!X27</f>
        <v>0</v>
      </c>
      <c r="F28" s="164">
        <f>'Data Computation and Processing'!Y27</f>
        <v>0</v>
      </c>
      <c r="G28" s="164">
        <f>'Data Computation and Processing'!Z27</f>
        <v>0</v>
      </c>
      <c r="H28" s="164">
        <f>'Data Computation and Processing'!AA27</f>
        <v>0</v>
      </c>
      <c r="I28" s="164">
        <f>'Data Computation and Processing'!AB27</f>
        <v>0</v>
      </c>
      <c r="J28" s="164">
        <f>'Data Computation and Processing'!AC27</f>
        <v>0</v>
      </c>
      <c r="K28" s="164">
        <f>'Data Computation and Processing'!AD27</f>
        <v>0</v>
      </c>
      <c r="L28" s="164">
        <f>'Data Computation and Processing'!AE27</f>
        <v>0</v>
      </c>
      <c r="M28" s="164">
        <f>'Data Computation and Processing'!AF27</f>
        <v>0</v>
      </c>
      <c r="N28" s="164">
        <f>'Data Computation and Processing'!AG27</f>
        <v>0</v>
      </c>
      <c r="O28" s="164">
        <f>'Data Computation and Processing'!AH27</f>
        <v>0</v>
      </c>
      <c r="P28" s="164">
        <f>'Data Computation and Processing'!AI27</f>
        <v>0</v>
      </c>
      <c r="Q28" s="164">
        <f>'Data Computation and Processing'!AJ27</f>
        <v>0</v>
      </c>
      <c r="R28" s="164">
        <f>'Data Computation and Processing'!AK27</f>
        <v>0</v>
      </c>
      <c r="S28" s="164">
        <f>'Data Computation and Processing'!AL27</f>
        <v>0</v>
      </c>
      <c r="T28" s="164">
        <f>'Data Computation and Processing'!AM27</f>
        <v>0</v>
      </c>
      <c r="U28" s="164">
        <f>'Data Computation and Processing'!AN27</f>
        <v>0</v>
      </c>
      <c r="V28" s="164">
        <f>'Data Computation and Processing'!AO27</f>
        <v>0</v>
      </c>
      <c r="W28" s="164">
        <f>'Data Computation and Processing'!AP27</f>
        <v>0</v>
      </c>
      <c r="X28" s="164">
        <f>'Data Computation and Processing'!AQ27</f>
        <v>0</v>
      </c>
      <c r="Y28" s="164">
        <f>'Data Computation and Processing'!AR27</f>
        <v>0</v>
      </c>
      <c r="Z28" s="164">
        <f>'Data Computation and Processing'!AS27</f>
        <v>0</v>
      </c>
      <c r="AA28" s="164">
        <f>'Data Computation and Processing'!AT27</f>
        <v>0</v>
      </c>
      <c r="AB28" s="164">
        <f>'Data Computation and Processing'!AU27</f>
        <v>0</v>
      </c>
      <c r="AC28" s="164">
        <f>'Data Computation and Processing'!AV27</f>
        <v>0</v>
      </c>
      <c r="AD28" s="164">
        <f>'Data Computation and Processing'!AW27</f>
        <v>0</v>
      </c>
      <c r="AE28" s="164">
        <f>'Data Computation and Processing'!AX27</f>
        <v>0</v>
      </c>
      <c r="AF28" s="164">
        <f>'Data Computation and Processing'!AY27</f>
        <v>0</v>
      </c>
      <c r="AG28" s="164">
        <f>'Data Computation and Processing'!AZ27</f>
        <v>0</v>
      </c>
      <c r="AH28" s="3"/>
    </row>
    <row r="29" spans="1:34">
      <c r="A29" s="1" t="s">
        <v>2</v>
      </c>
      <c r="B29" s="164">
        <f>'Data Computation and Processing'!U28*Conversion!$B$13</f>
        <v>1.127354932790192E+16</v>
      </c>
      <c r="C29" s="164">
        <f>'Data Computation and Processing'!V28*Conversion!$B$13</f>
        <v>1.004704475267504E+16</v>
      </c>
      <c r="D29" s="164">
        <f>'Data Computation and Processing'!W28*Conversion!$B$13</f>
        <v>1.1171221719062556E+16</v>
      </c>
      <c r="E29" s="164">
        <f>'Data Computation and Processing'!X28*Conversion!$B$13</f>
        <v>1.1659831284459492E+16</v>
      </c>
      <c r="F29" s="164">
        <f>'Data Computation and Processing'!Y28*Conversion!$B$13</f>
        <v>1.2148440849856428E+16</v>
      </c>
      <c r="G29" s="164">
        <f>'Data Computation and Processing'!Z28*Conversion!$B$13</f>
        <v>1.2637050415253552E+16</v>
      </c>
      <c r="H29" s="164">
        <f>'Data Computation and Processing'!AA28*Conversion!$B$13</f>
        <v>1.3125659980650488E+16</v>
      </c>
      <c r="I29" s="164">
        <f>'Data Computation and Processing'!AB28*Conversion!$B$13</f>
        <v>1.3614269546047614E+16</v>
      </c>
      <c r="J29" s="164">
        <f>'Data Computation and Processing'!AC28*Conversion!$B$13</f>
        <v>1.410287911144455E+16</v>
      </c>
      <c r="K29" s="164">
        <f>'Data Computation and Processing'!AD28*Conversion!$B$13</f>
        <v>1.4591488676841484E+16</v>
      </c>
      <c r="L29" s="164">
        <f>'Data Computation and Processing'!AE28*Conversion!$B$13</f>
        <v>1.508009824223861E+16</v>
      </c>
      <c r="M29" s="164">
        <f>'Data Computation and Processing'!AF28*Conversion!$B$13</f>
        <v>1.5568707807635546E+16</v>
      </c>
      <c r="N29" s="164">
        <f>'Data Computation and Processing'!AG28*Conversion!$B$13</f>
        <v>1.6057317373032482E+16</v>
      </c>
      <c r="O29" s="164">
        <f>'Data Computation and Processing'!AH28*Conversion!$B$13</f>
        <v>1.6545926938429606E+16</v>
      </c>
      <c r="P29" s="164">
        <f>'Data Computation and Processing'!AI28*Conversion!$B$13</f>
        <v>1.7034536503826542E+16</v>
      </c>
      <c r="Q29" s="164">
        <f>'Data Computation and Processing'!AJ28*Conversion!$B$13</f>
        <v>1.7523146069223478E+16</v>
      </c>
      <c r="R29" s="164">
        <f>'Data Computation and Processing'!AK28*Conversion!$B$13</f>
        <v>1.8011755634620602E+16</v>
      </c>
      <c r="S29" s="164">
        <f>'Data Computation and Processing'!AL28*Conversion!$B$13</f>
        <v>1.850036520001754E+16</v>
      </c>
      <c r="T29" s="164">
        <f>'Data Computation and Processing'!AM28*Conversion!$B$13</f>
        <v>1.8988974765414472E+16</v>
      </c>
      <c r="U29" s="164">
        <f>'Data Computation and Processing'!AN28*Conversion!$B$13</f>
        <v>1.94775843308116E+16</v>
      </c>
      <c r="V29" s="164">
        <f>'Data Computation and Processing'!AO28*Conversion!$B$13</f>
        <v>1.9966193896208536E+16</v>
      </c>
      <c r="W29" s="164">
        <f>'Data Computation and Processing'!AP28*Conversion!$B$13</f>
        <v>2.0454803461605472E+16</v>
      </c>
      <c r="X29" s="164">
        <f>'Data Computation and Processing'!AQ28*Conversion!$B$13</f>
        <v>2.0943413027002596E+16</v>
      </c>
      <c r="Y29" s="164">
        <f>'Data Computation and Processing'!AR28*Conversion!$B$13</f>
        <v>2.1432022592399532E+16</v>
      </c>
      <c r="Z29" s="164">
        <f>'Data Computation and Processing'!AS28*Conversion!$B$13</f>
        <v>2.1920632157796468E+16</v>
      </c>
      <c r="AA29" s="164">
        <f>'Data Computation and Processing'!AT28*Conversion!$B$13</f>
        <v>2.2409241723193592E+16</v>
      </c>
      <c r="AB29" s="164">
        <f>'Data Computation and Processing'!AU28*Conversion!$B$13</f>
        <v>2.2897851288590528E+16</v>
      </c>
      <c r="AC29" s="164">
        <f>'Data Computation and Processing'!AV28*Conversion!$B$13</f>
        <v>2.3386460853987464E+16</v>
      </c>
      <c r="AD29" s="164">
        <f>'Data Computation and Processing'!AW28*Conversion!$B$13</f>
        <v>2.3875070419384588E+16</v>
      </c>
      <c r="AE29" s="164">
        <f>'Data Computation and Processing'!AX28*Conversion!$B$13</f>
        <v>2.4363679984781524E+16</v>
      </c>
      <c r="AF29" s="164">
        <f>'Data Computation and Processing'!AY28*Conversion!$B$13</f>
        <v>2.485228955017846E+16</v>
      </c>
      <c r="AG29" s="164">
        <f>'Data Computation and Processing'!AZ28*Conversion!$B$13</f>
        <v>2.5340899115575584E+16</v>
      </c>
      <c r="AH29" s="3"/>
    </row>
    <row r="30" spans="1:34">
      <c r="A30" s="1" t="s">
        <v>3</v>
      </c>
      <c r="B30" s="164">
        <f>'Data Computation and Processing'!U29*Conversion!$B$12</f>
        <v>161835607682.80524</v>
      </c>
      <c r="C30" s="164">
        <f>'Data Computation and Processing'!V29*Conversion!$B$12</f>
        <v>151985730275.88763</v>
      </c>
      <c r="D30" s="164">
        <f>'Data Computation and Processing'!W29*Conversion!$B$12</f>
        <v>151985730275.88763</v>
      </c>
      <c r="E30" s="164">
        <f>'Data Computation and Processing'!X29*Conversion!$B$12</f>
        <v>151985730275.88763</v>
      </c>
      <c r="F30" s="164">
        <f>'Data Computation and Processing'!Y29*Conversion!$B$12</f>
        <v>151985730275.88763</v>
      </c>
      <c r="G30" s="164">
        <f>'Data Computation and Processing'!Z29*Conversion!$B$12</f>
        <v>151985730275.88763</v>
      </c>
      <c r="H30" s="164">
        <f>'Data Computation and Processing'!AA29*Conversion!$B$12</f>
        <v>151985730275.88763</v>
      </c>
      <c r="I30" s="164">
        <f>'Data Computation and Processing'!AB29*Conversion!$B$12</f>
        <v>151985730275.88763</v>
      </c>
      <c r="J30" s="164">
        <f>'Data Computation and Processing'!AC29*Conversion!$B$12</f>
        <v>151985730275.88763</v>
      </c>
      <c r="K30" s="164">
        <f>'Data Computation and Processing'!AD29*Conversion!$B$12</f>
        <v>151985730275.88763</v>
      </c>
      <c r="L30" s="164">
        <f>'Data Computation and Processing'!AE29*Conversion!$B$12</f>
        <v>151985730275.88763</v>
      </c>
      <c r="M30" s="164">
        <f>'Data Computation and Processing'!AF29*Conversion!$B$12</f>
        <v>151985730275.88763</v>
      </c>
      <c r="N30" s="164">
        <f>'Data Computation and Processing'!AG29*Conversion!$B$12</f>
        <v>151985730275.88763</v>
      </c>
      <c r="O30" s="164">
        <f>'Data Computation and Processing'!AH29*Conversion!$B$12</f>
        <v>151985730275.88763</v>
      </c>
      <c r="P30" s="164">
        <f>'Data Computation and Processing'!AI29*Conversion!$B$12</f>
        <v>151985730275.88763</v>
      </c>
      <c r="Q30" s="164">
        <f>'Data Computation and Processing'!AJ29*Conversion!$B$12</f>
        <v>151985730275.88763</v>
      </c>
      <c r="R30" s="164">
        <f>'Data Computation and Processing'!AK29*Conversion!$B$12</f>
        <v>151985730275.88763</v>
      </c>
      <c r="S30" s="164">
        <f>'Data Computation and Processing'!AL29*Conversion!$B$12</f>
        <v>151985730275.88763</v>
      </c>
      <c r="T30" s="164">
        <f>'Data Computation and Processing'!AM29*Conversion!$B$12</f>
        <v>151985730275.88763</v>
      </c>
      <c r="U30" s="164">
        <f>'Data Computation and Processing'!AN29*Conversion!$B$12</f>
        <v>151985730275.88763</v>
      </c>
      <c r="V30" s="164">
        <f>'Data Computation and Processing'!AO29*Conversion!$B$12</f>
        <v>151985730275.88763</v>
      </c>
      <c r="W30" s="164">
        <f>'Data Computation and Processing'!AP29*Conversion!$B$12</f>
        <v>151985730275.88763</v>
      </c>
      <c r="X30" s="164">
        <f>'Data Computation and Processing'!AQ29*Conversion!$B$12</f>
        <v>151985730275.88763</v>
      </c>
      <c r="Y30" s="164">
        <f>'Data Computation and Processing'!AR29*Conversion!$B$12</f>
        <v>151985730275.88763</v>
      </c>
      <c r="Z30" s="164">
        <f>'Data Computation and Processing'!AS29*Conversion!$B$12</f>
        <v>151985730275.88763</v>
      </c>
      <c r="AA30" s="164">
        <f>'Data Computation and Processing'!AT29*Conversion!$B$12</f>
        <v>151985730275.88763</v>
      </c>
      <c r="AB30" s="164">
        <f>'Data Computation and Processing'!AU29*Conversion!$B$12</f>
        <v>151985730275.88763</v>
      </c>
      <c r="AC30" s="164">
        <f>'Data Computation and Processing'!AV29*Conversion!$B$12</f>
        <v>151985730275.88763</v>
      </c>
      <c r="AD30" s="164">
        <f>'Data Computation and Processing'!AW29*Conversion!$B$12</f>
        <v>151985730275.88763</v>
      </c>
      <c r="AE30" s="164">
        <f>'Data Computation and Processing'!AX29*Conversion!$B$12</f>
        <v>151985730275.88763</v>
      </c>
      <c r="AF30" s="164">
        <f>'Data Computation and Processing'!AY29*Conversion!$B$12</f>
        <v>151985730275.88763</v>
      </c>
      <c r="AG30" s="164">
        <f>'Data Computation and Processing'!AZ29*Conversion!$B$12</f>
        <v>151985730275.88763</v>
      </c>
      <c r="AH30" s="3"/>
    </row>
    <row r="31" spans="1:34">
      <c r="A31" s="1" t="s">
        <v>4</v>
      </c>
      <c r="B31" s="164">
        <v>0</v>
      </c>
      <c r="C31" s="164">
        <v>0</v>
      </c>
      <c r="D31" s="164">
        <v>0</v>
      </c>
      <c r="E31" s="164">
        <v>0</v>
      </c>
      <c r="F31" s="164">
        <v>0</v>
      </c>
      <c r="G31" s="164">
        <v>0</v>
      </c>
      <c r="H31" s="164">
        <v>0</v>
      </c>
      <c r="I31" s="164">
        <v>0</v>
      </c>
      <c r="J31" s="164">
        <v>0</v>
      </c>
      <c r="K31" s="164">
        <v>0</v>
      </c>
      <c r="L31" s="164">
        <v>0</v>
      </c>
      <c r="M31" s="164">
        <v>0</v>
      </c>
      <c r="N31" s="164">
        <v>0</v>
      </c>
      <c r="O31" s="164">
        <v>0</v>
      </c>
      <c r="P31" s="164">
        <v>0</v>
      </c>
      <c r="Q31" s="164">
        <v>0</v>
      </c>
      <c r="R31" s="164">
        <v>0</v>
      </c>
      <c r="S31" s="164">
        <v>0</v>
      </c>
      <c r="T31" s="164">
        <v>0</v>
      </c>
      <c r="U31" s="164">
        <v>0</v>
      </c>
      <c r="V31" s="164">
        <v>0</v>
      </c>
      <c r="W31" s="164">
        <v>0</v>
      </c>
      <c r="X31" s="164">
        <v>0</v>
      </c>
      <c r="Y31" s="164">
        <v>0</v>
      </c>
      <c r="Z31" s="164">
        <v>0</v>
      </c>
      <c r="AA31" s="164">
        <v>0</v>
      </c>
      <c r="AB31" s="164">
        <v>0</v>
      </c>
      <c r="AC31" s="164">
        <v>0</v>
      </c>
      <c r="AD31" s="164">
        <v>0</v>
      </c>
      <c r="AE31" s="164">
        <v>0</v>
      </c>
      <c r="AF31" s="164">
        <v>0</v>
      </c>
      <c r="AG31" s="164">
        <v>0</v>
      </c>
      <c r="AH31" s="3"/>
    </row>
    <row r="32" spans="1:34">
      <c r="A32" s="1" t="s">
        <v>5</v>
      </c>
      <c r="B32" s="164">
        <v>0</v>
      </c>
      <c r="C32" s="164">
        <v>0</v>
      </c>
      <c r="D32" s="164">
        <v>0</v>
      </c>
      <c r="E32" s="164">
        <v>0</v>
      </c>
      <c r="F32" s="164">
        <v>0</v>
      </c>
      <c r="G32" s="164">
        <v>0</v>
      </c>
      <c r="H32" s="164">
        <v>0</v>
      </c>
      <c r="I32" s="164">
        <v>0</v>
      </c>
      <c r="J32" s="164">
        <v>0</v>
      </c>
      <c r="K32" s="164">
        <v>0</v>
      </c>
      <c r="L32" s="164">
        <v>0</v>
      </c>
      <c r="M32" s="164">
        <v>0</v>
      </c>
      <c r="N32" s="164">
        <v>0</v>
      </c>
      <c r="O32" s="164">
        <v>0</v>
      </c>
      <c r="P32" s="164">
        <v>0</v>
      </c>
      <c r="Q32" s="164">
        <v>0</v>
      </c>
      <c r="R32" s="164">
        <v>0</v>
      </c>
      <c r="S32" s="164">
        <v>0</v>
      </c>
      <c r="T32" s="164">
        <v>0</v>
      </c>
      <c r="U32" s="164">
        <v>0</v>
      </c>
      <c r="V32" s="164">
        <v>0</v>
      </c>
      <c r="W32" s="164">
        <v>0</v>
      </c>
      <c r="X32" s="164">
        <v>0</v>
      </c>
      <c r="Y32" s="164">
        <v>0</v>
      </c>
      <c r="Z32" s="164">
        <v>0</v>
      </c>
      <c r="AA32" s="164">
        <v>0</v>
      </c>
      <c r="AB32" s="164">
        <v>0</v>
      </c>
      <c r="AC32" s="164">
        <v>0</v>
      </c>
      <c r="AD32" s="164">
        <v>0</v>
      </c>
      <c r="AE32" s="164">
        <v>0</v>
      </c>
      <c r="AF32" s="164">
        <v>0</v>
      </c>
      <c r="AG32" s="164">
        <v>0</v>
      </c>
      <c r="AH32" s="3"/>
    </row>
    <row r="33" spans="1:34">
      <c r="A33" s="1" t="s">
        <v>6</v>
      </c>
      <c r="B33" s="164">
        <v>0</v>
      </c>
      <c r="C33" s="164">
        <v>0</v>
      </c>
      <c r="D33" s="164">
        <v>0</v>
      </c>
      <c r="E33" s="164">
        <v>0</v>
      </c>
      <c r="F33" s="164">
        <v>0</v>
      </c>
      <c r="G33" s="164">
        <v>0</v>
      </c>
      <c r="H33" s="164">
        <v>0</v>
      </c>
      <c r="I33" s="164">
        <v>0</v>
      </c>
      <c r="J33" s="164">
        <v>0</v>
      </c>
      <c r="K33" s="164">
        <v>0</v>
      </c>
      <c r="L33" s="164">
        <v>0</v>
      </c>
      <c r="M33" s="164">
        <v>0</v>
      </c>
      <c r="N33" s="164">
        <v>0</v>
      </c>
      <c r="O33" s="164">
        <v>0</v>
      </c>
      <c r="P33" s="164">
        <v>0</v>
      </c>
      <c r="Q33" s="164">
        <v>0</v>
      </c>
      <c r="R33" s="164">
        <v>0</v>
      </c>
      <c r="S33" s="164">
        <v>0</v>
      </c>
      <c r="T33" s="164">
        <v>0</v>
      </c>
      <c r="U33" s="164">
        <v>0</v>
      </c>
      <c r="V33" s="164">
        <v>0</v>
      </c>
      <c r="W33" s="164">
        <v>0</v>
      </c>
      <c r="X33" s="164">
        <v>0</v>
      </c>
      <c r="Y33" s="164">
        <v>0</v>
      </c>
      <c r="Z33" s="164">
        <v>0</v>
      </c>
      <c r="AA33" s="164">
        <v>0</v>
      </c>
      <c r="AB33" s="164">
        <v>0</v>
      </c>
      <c r="AC33" s="164">
        <v>0</v>
      </c>
      <c r="AD33" s="164">
        <v>0</v>
      </c>
      <c r="AE33" s="164">
        <v>0</v>
      </c>
      <c r="AF33" s="164">
        <v>0</v>
      </c>
      <c r="AG33" s="164">
        <v>0</v>
      </c>
      <c r="AH33" s="3"/>
    </row>
    <row r="34" spans="1:34">
      <c r="A34" s="1" t="s">
        <v>7</v>
      </c>
      <c r="B34" s="164">
        <v>0</v>
      </c>
      <c r="C34" s="164">
        <v>0</v>
      </c>
      <c r="D34" s="164">
        <v>0</v>
      </c>
      <c r="E34" s="164">
        <v>0</v>
      </c>
      <c r="F34" s="164">
        <v>0</v>
      </c>
      <c r="G34" s="164">
        <v>0</v>
      </c>
      <c r="H34" s="164">
        <v>0</v>
      </c>
      <c r="I34" s="164">
        <v>0</v>
      </c>
      <c r="J34" s="164">
        <v>0</v>
      </c>
      <c r="K34" s="164">
        <v>0</v>
      </c>
      <c r="L34" s="164">
        <v>0</v>
      </c>
      <c r="M34" s="164">
        <v>0</v>
      </c>
      <c r="N34" s="164">
        <v>0</v>
      </c>
      <c r="O34" s="164">
        <v>0</v>
      </c>
      <c r="P34" s="164">
        <v>0</v>
      </c>
      <c r="Q34" s="164">
        <v>0</v>
      </c>
      <c r="R34" s="164">
        <v>0</v>
      </c>
      <c r="S34" s="164">
        <v>0</v>
      </c>
      <c r="T34" s="164">
        <v>0</v>
      </c>
      <c r="U34" s="164">
        <v>0</v>
      </c>
      <c r="V34" s="164">
        <v>0</v>
      </c>
      <c r="W34" s="164">
        <v>0</v>
      </c>
      <c r="X34" s="164">
        <v>0</v>
      </c>
      <c r="Y34" s="164">
        <v>0</v>
      </c>
      <c r="Z34" s="164">
        <v>0</v>
      </c>
      <c r="AA34" s="164">
        <v>0</v>
      </c>
      <c r="AB34" s="164">
        <v>0</v>
      </c>
      <c r="AC34" s="164">
        <v>0</v>
      </c>
      <c r="AD34" s="164">
        <v>0</v>
      </c>
      <c r="AE34" s="164">
        <v>0</v>
      </c>
      <c r="AF34" s="164">
        <v>0</v>
      </c>
      <c r="AG34" s="164">
        <v>0</v>
      </c>
      <c r="AH34" s="3"/>
    </row>
    <row r="35" spans="1:34">
      <c r="A35" s="1" t="s">
        <v>8</v>
      </c>
      <c r="B35" s="164">
        <v>0</v>
      </c>
      <c r="C35" s="164">
        <v>0</v>
      </c>
      <c r="D35" s="164">
        <v>0</v>
      </c>
      <c r="E35" s="164">
        <v>0</v>
      </c>
      <c r="F35" s="164">
        <v>0</v>
      </c>
      <c r="G35" s="164">
        <v>0</v>
      </c>
      <c r="H35" s="164">
        <v>0</v>
      </c>
      <c r="I35" s="164">
        <v>0</v>
      </c>
      <c r="J35" s="164">
        <v>0</v>
      </c>
      <c r="K35" s="164">
        <v>0</v>
      </c>
      <c r="L35" s="164">
        <v>0</v>
      </c>
      <c r="M35" s="164">
        <v>0</v>
      </c>
      <c r="N35" s="164">
        <v>0</v>
      </c>
      <c r="O35" s="164">
        <v>0</v>
      </c>
      <c r="P35" s="164">
        <v>0</v>
      </c>
      <c r="Q35" s="164">
        <v>0</v>
      </c>
      <c r="R35" s="164">
        <v>0</v>
      </c>
      <c r="S35" s="164">
        <v>0</v>
      </c>
      <c r="T35" s="164">
        <v>0</v>
      </c>
      <c r="U35" s="164">
        <v>0</v>
      </c>
      <c r="V35" s="164">
        <v>0</v>
      </c>
      <c r="W35" s="164">
        <v>0</v>
      </c>
      <c r="X35" s="164">
        <v>0</v>
      </c>
      <c r="Y35" s="164">
        <v>0</v>
      </c>
      <c r="Z35" s="164">
        <v>0</v>
      </c>
      <c r="AA35" s="164">
        <v>0</v>
      </c>
      <c r="AB35" s="164">
        <v>0</v>
      </c>
      <c r="AC35" s="164">
        <v>0</v>
      </c>
      <c r="AD35" s="164">
        <v>0</v>
      </c>
      <c r="AE35" s="164">
        <v>0</v>
      </c>
      <c r="AF35" s="164">
        <v>0</v>
      </c>
      <c r="AG35" s="164">
        <v>0</v>
      </c>
      <c r="AH35" s="3"/>
    </row>
    <row r="36" spans="1:34">
      <c r="A36" s="1" t="s">
        <v>9</v>
      </c>
      <c r="B36" s="164">
        <f>'Data Computation and Processing'!U35*Conversion!$B$14</f>
        <v>0</v>
      </c>
      <c r="C36" s="164">
        <f>'Data Computation and Processing'!V35*Conversion!$B$14</f>
        <v>0</v>
      </c>
      <c r="D36" s="164">
        <f>'Data Computation and Processing'!W35*Conversion!$B$14</f>
        <v>251579142.85714331</v>
      </c>
      <c r="E36" s="164">
        <f>'Data Computation and Processing'!X35*Conversion!$B$14</f>
        <v>255573610.3896108</v>
      </c>
      <c r="F36" s="164">
        <f>'Data Computation and Processing'!Y35*Conversion!$B$14</f>
        <v>259568077.92207828</v>
      </c>
      <c r="G36" s="164">
        <f>'Data Computation and Processing'!Z35*Conversion!$B$14</f>
        <v>263562545.45454577</v>
      </c>
      <c r="H36" s="164">
        <f>'Data Computation and Processing'!AA35*Conversion!$B$14</f>
        <v>267557012.98701325</v>
      </c>
      <c r="I36" s="164">
        <f>'Data Computation and Processing'!AB35*Conversion!$B$14</f>
        <v>271551480.51948071</v>
      </c>
      <c r="J36" s="164">
        <f>'Data Computation and Processing'!AC35*Conversion!$B$14</f>
        <v>275545948.05194819</v>
      </c>
      <c r="K36" s="164">
        <f>'Data Computation and Processing'!AD35*Conversion!$B$14</f>
        <v>279540415.58441567</v>
      </c>
      <c r="L36" s="164">
        <f>'Data Computation and Processing'!AE35*Conversion!$B$14</f>
        <v>283534883.11688316</v>
      </c>
      <c r="M36" s="164">
        <f>'Data Computation and Processing'!AF35*Conversion!$B$14</f>
        <v>287529350.64935064</v>
      </c>
      <c r="N36" s="164">
        <f>'Data Computation and Processing'!AG35*Conversion!$B$14</f>
        <v>291523818.18181813</v>
      </c>
      <c r="O36" s="164">
        <f>'Data Computation and Processing'!AH35*Conversion!$B$14</f>
        <v>295518285.71428561</v>
      </c>
      <c r="P36" s="164">
        <f>'Data Computation and Processing'!AI35*Conversion!$B$14</f>
        <v>299512753.2467531</v>
      </c>
      <c r="Q36" s="164">
        <f>'Data Computation and Processing'!AJ35*Conversion!$B$14</f>
        <v>303507220.77922058</v>
      </c>
      <c r="R36" s="164">
        <f>'Data Computation and Processing'!AK35*Conversion!$B$14</f>
        <v>307501688.31168801</v>
      </c>
      <c r="S36" s="164">
        <f>'Data Computation and Processing'!AL35*Conversion!$B$14</f>
        <v>311496155.8441568</v>
      </c>
      <c r="T36" s="164">
        <f>'Data Computation and Processing'!AM35*Conversion!$B$14</f>
        <v>315490623.37662429</v>
      </c>
      <c r="U36" s="164">
        <f>'Data Computation and Processing'!AN35*Conversion!$B$14</f>
        <v>319485090.90909177</v>
      </c>
      <c r="V36" s="164">
        <f>'Data Computation and Processing'!AO35*Conversion!$B$14</f>
        <v>323479558.44155926</v>
      </c>
      <c r="W36" s="164">
        <f>'Data Computation and Processing'!AP35*Conversion!$B$14</f>
        <v>327474025.97402674</v>
      </c>
      <c r="X36" s="164">
        <f>'Data Computation and Processing'!AQ35*Conversion!$B$14</f>
        <v>331468493.50649422</v>
      </c>
      <c r="Y36" s="164">
        <f>'Data Computation and Processing'!AR35*Conversion!$B$14</f>
        <v>335462961.03896171</v>
      </c>
      <c r="Z36" s="164">
        <f>'Data Computation and Processing'!AS35*Conversion!$B$14</f>
        <v>339457428.57142919</v>
      </c>
      <c r="AA36" s="164">
        <f>'Data Computation and Processing'!AT35*Conversion!$B$14</f>
        <v>343451896.10389668</v>
      </c>
      <c r="AB36" s="164">
        <f>'Data Computation and Processing'!AU35*Conversion!$B$14</f>
        <v>347446363.63636416</v>
      </c>
      <c r="AC36" s="164">
        <f>'Data Computation and Processing'!AV35*Conversion!$B$14</f>
        <v>351440831.16883165</v>
      </c>
      <c r="AD36" s="164">
        <f>'Data Computation and Processing'!AW35*Conversion!$B$14</f>
        <v>355435298.70129907</v>
      </c>
      <c r="AE36" s="164">
        <f>'Data Computation and Processing'!AX35*Conversion!$B$14</f>
        <v>359429766.23376656</v>
      </c>
      <c r="AF36" s="164">
        <f>'Data Computation and Processing'!AY35*Conversion!$B$14</f>
        <v>363424233.76623404</v>
      </c>
      <c r="AG36" s="164">
        <f>'Data Computation and Processing'!AZ35*Conversion!$B$14</f>
        <v>367418701.29870152</v>
      </c>
      <c r="AH36" s="3"/>
    </row>
    <row r="37" spans="1:34">
      <c r="A37" s="1" t="s">
        <v>10</v>
      </c>
      <c r="B37" s="164">
        <f>'Data Computation and Processing'!U36*Conversion!$B$14</f>
        <v>0</v>
      </c>
      <c r="C37" s="164">
        <f>'Data Computation and Processing'!V36*Conversion!$B$14</f>
        <v>4042600000</v>
      </c>
      <c r="D37" s="164">
        <f>'Data Computation and Processing'!W36*Conversion!$B$14</f>
        <v>1731578952.3809524</v>
      </c>
      <c r="E37" s="164">
        <f>'Data Computation and Processing'!X36*Conversion!$B$14</f>
        <v>1728714354.9783552</v>
      </c>
      <c r="F37" s="164">
        <f>'Data Computation and Processing'!Y36*Conversion!$B$14</f>
        <v>1725849757.5757573</v>
      </c>
      <c r="G37" s="164">
        <f>'Data Computation and Processing'!Z36*Conversion!$B$14</f>
        <v>1722985160.1731601</v>
      </c>
      <c r="H37" s="164">
        <f>'Data Computation and Processing'!AA36*Conversion!$B$14</f>
        <v>1720120562.7705626</v>
      </c>
      <c r="I37" s="164">
        <f>'Data Computation and Processing'!AB36*Conversion!$B$14</f>
        <v>1717255965.3679655</v>
      </c>
      <c r="J37" s="164">
        <f>'Data Computation and Processing'!AC36*Conversion!$B$14</f>
        <v>1714391367.9653683</v>
      </c>
      <c r="K37" s="164">
        <f>'Data Computation and Processing'!AD36*Conversion!$B$14</f>
        <v>1711526770.5627704</v>
      </c>
      <c r="L37" s="164">
        <f>'Data Computation and Processing'!AE36*Conversion!$B$14</f>
        <v>1708662173.1601732</v>
      </c>
      <c r="M37" s="164">
        <f>'Data Computation and Processing'!AF36*Conversion!$B$14</f>
        <v>1705797575.757576</v>
      </c>
      <c r="N37" s="164">
        <f>'Data Computation and Processing'!AG36*Conversion!$B$14</f>
        <v>1702932978.3549786</v>
      </c>
      <c r="O37" s="164">
        <f>'Data Computation and Processing'!AH36*Conversion!$B$14</f>
        <v>1700068380.9523807</v>
      </c>
      <c r="P37" s="164">
        <f>'Data Computation and Processing'!AI36*Conversion!$B$14</f>
        <v>1697203783.5497835</v>
      </c>
      <c r="Q37" s="164">
        <f>'Data Computation and Processing'!AJ36*Conversion!$B$14</f>
        <v>1694339186.1471863</v>
      </c>
      <c r="R37" s="164">
        <f>'Data Computation and Processing'!AK36*Conversion!$B$14</f>
        <v>1691474588.7445891</v>
      </c>
      <c r="S37" s="164">
        <f>'Data Computation and Processing'!AL36*Conversion!$B$14</f>
        <v>1688609991.3419917</v>
      </c>
      <c r="T37" s="164">
        <f>'Data Computation and Processing'!AM36*Conversion!$B$14</f>
        <v>1685745393.9393938</v>
      </c>
      <c r="U37" s="164">
        <f>'Data Computation and Processing'!AN36*Conversion!$B$14</f>
        <v>1682880796.5367966</v>
      </c>
      <c r="V37" s="164">
        <f>'Data Computation and Processing'!AO36*Conversion!$B$14</f>
        <v>1680016199.1341994</v>
      </c>
      <c r="W37" s="164">
        <f>'Data Computation and Processing'!AP36*Conversion!$B$14</f>
        <v>1677151601.7316022</v>
      </c>
      <c r="X37" s="164">
        <f>'Data Computation and Processing'!AQ36*Conversion!$B$14</f>
        <v>1674287004.3290048</v>
      </c>
      <c r="Y37" s="164">
        <f>'Data Computation and Processing'!AR36*Conversion!$B$14</f>
        <v>1671422406.9264069</v>
      </c>
      <c r="Z37" s="164">
        <f>'Data Computation and Processing'!AS36*Conversion!$B$14</f>
        <v>1668557809.5238097</v>
      </c>
      <c r="AA37" s="164">
        <f>'Data Computation and Processing'!AT36*Conversion!$B$14</f>
        <v>1665693212.1212125</v>
      </c>
      <c r="AB37" s="164">
        <f>'Data Computation and Processing'!AU36*Conversion!$B$14</f>
        <v>1662828614.7186153</v>
      </c>
      <c r="AC37" s="164">
        <f>'Data Computation and Processing'!AV36*Conversion!$B$14</f>
        <v>1659964017.3160174</v>
      </c>
      <c r="AD37" s="164">
        <f>'Data Computation and Processing'!AW36*Conversion!$B$14</f>
        <v>1657099419.91342</v>
      </c>
      <c r="AE37" s="164">
        <f>'Data Computation and Processing'!AX36*Conversion!$B$14</f>
        <v>1654234822.5108228</v>
      </c>
      <c r="AF37" s="164">
        <f>'Data Computation and Processing'!AY36*Conversion!$B$14</f>
        <v>1651370225.1082256</v>
      </c>
      <c r="AG37" s="164">
        <f>'Data Computation and Processing'!AZ36*Conversion!$B$14</f>
        <v>1648505627.7056284</v>
      </c>
      <c r="AH37" s="3"/>
    </row>
    <row r="38" spans="1:34">
      <c r="A38" s="1" t="s">
        <v>11</v>
      </c>
      <c r="B38" s="164">
        <v>0</v>
      </c>
      <c r="C38" s="164">
        <v>1</v>
      </c>
      <c r="D38" s="164">
        <v>2</v>
      </c>
      <c r="E38" s="164">
        <v>3</v>
      </c>
      <c r="F38" s="164">
        <v>4</v>
      </c>
      <c r="G38" s="164">
        <v>5</v>
      </c>
      <c r="H38" s="164">
        <v>6</v>
      </c>
      <c r="I38" s="164">
        <v>7</v>
      </c>
      <c r="J38" s="164">
        <v>8</v>
      </c>
      <c r="K38" s="164">
        <v>9</v>
      </c>
      <c r="L38" s="164">
        <v>10</v>
      </c>
      <c r="M38" s="164">
        <v>11</v>
      </c>
      <c r="N38" s="164">
        <v>12</v>
      </c>
      <c r="O38" s="164">
        <v>13</v>
      </c>
      <c r="P38" s="164">
        <v>14</v>
      </c>
      <c r="Q38" s="164">
        <v>15</v>
      </c>
      <c r="R38" s="164">
        <v>16</v>
      </c>
      <c r="S38" s="164">
        <v>17</v>
      </c>
      <c r="T38" s="164">
        <v>18</v>
      </c>
      <c r="U38" s="164">
        <v>19</v>
      </c>
      <c r="V38" s="164">
        <v>20</v>
      </c>
      <c r="W38" s="164">
        <v>21</v>
      </c>
      <c r="X38" s="164">
        <v>22</v>
      </c>
      <c r="Y38" s="164">
        <v>23</v>
      </c>
      <c r="Z38" s="164">
        <v>24</v>
      </c>
      <c r="AA38" s="164">
        <v>25</v>
      </c>
      <c r="AB38" s="164">
        <v>26</v>
      </c>
      <c r="AC38" s="164">
        <v>27</v>
      </c>
      <c r="AD38" s="164">
        <v>28</v>
      </c>
      <c r="AE38" s="164">
        <v>29</v>
      </c>
      <c r="AF38" s="164">
        <v>30</v>
      </c>
      <c r="AG38" s="164">
        <v>31</v>
      </c>
      <c r="AH38" s="3"/>
    </row>
    <row r="39" spans="1:34">
      <c r="A39" s="1" t="s">
        <v>12</v>
      </c>
      <c r="B39" s="164">
        <f>'Data Computation and Processing'!U38*Conversion!$B$15</f>
        <v>45345795480</v>
      </c>
      <c r="C39" s="164">
        <f>'Data Computation and Processing'!V38*Conversion!$B$15</f>
        <v>1237641120</v>
      </c>
      <c r="D39" s="164">
        <f>'Data Computation and Processing'!W38*Conversion!$B$15</f>
        <v>25515409352.727455</v>
      </c>
      <c r="E39" s="164">
        <f>'Data Computation and Processing'!X38*Conversion!$B$15</f>
        <v>24266829485.454411</v>
      </c>
      <c r="F39" s="164">
        <f>'Data Computation and Processing'!Y38*Conversion!$B$15</f>
        <v>23018249618.181862</v>
      </c>
      <c r="G39" s="164">
        <f>'Data Computation and Processing'!Z38*Conversion!$B$15</f>
        <v>21769669750.909317</v>
      </c>
      <c r="H39" s="164">
        <f>'Data Computation and Processing'!AA38*Conversion!$B$15</f>
        <v>20521089883.636272</v>
      </c>
      <c r="I39" s="164">
        <f>'Data Computation and Processing'!AB38*Conversion!$B$15</f>
        <v>19272510016.363728</v>
      </c>
      <c r="J39" s="164">
        <f>'Data Computation and Processing'!AC38*Conversion!$B$15</f>
        <v>18023930149.091183</v>
      </c>
      <c r="K39" s="164">
        <f>'Data Computation and Processing'!AD38*Conversion!$B$15</f>
        <v>16775350281.818136</v>
      </c>
      <c r="L39" s="164">
        <f>'Data Computation and Processing'!AE38*Conversion!$B$15</f>
        <v>15526770414.545591</v>
      </c>
      <c r="M39" s="164">
        <f>'Data Computation and Processing'!AF38*Conversion!$B$15</f>
        <v>14278190547.273046</v>
      </c>
      <c r="N39" s="164">
        <f>'Data Computation and Processing'!AG38*Conversion!$B$15</f>
        <v>13029610680</v>
      </c>
      <c r="O39" s="164">
        <f>'Data Computation and Processing'!AH38*Conversion!$B$15</f>
        <v>11781030812.727455</v>
      </c>
      <c r="P39" s="164">
        <f>'Data Computation and Processing'!AI38*Conversion!$B$15</f>
        <v>10532450945.454409</v>
      </c>
      <c r="Q39" s="164">
        <f>'Data Computation and Processing'!AJ38*Conversion!$B$15</f>
        <v>9283871078.1818638</v>
      </c>
      <c r="R39" s="164">
        <f>'Data Computation and Processing'!AK38*Conversion!$B$15</f>
        <v>8035291210.909318</v>
      </c>
      <c r="S39" s="164">
        <f>'Data Computation and Processing'!AL38*Conversion!$B$15</f>
        <v>6786711343.6362724</v>
      </c>
      <c r="T39" s="164">
        <f>'Data Computation and Processing'!AM38*Conversion!$B$15</f>
        <v>5538131476.3637276</v>
      </c>
      <c r="U39" s="164">
        <f>'Data Computation and Processing'!AN38*Conversion!$B$15</f>
        <v>4289551609.0911818</v>
      </c>
      <c r="V39" s="164">
        <f>'Data Computation and Processing'!AO38*Conversion!$B$15</f>
        <v>3040971741.8181362</v>
      </c>
      <c r="W39" s="164">
        <f>'Data Computation and Processing'!AP38*Conversion!$B$15</f>
        <v>1792391874.5455909</v>
      </c>
      <c r="X39" s="164">
        <f>'Data Computation and Processing'!AQ38*Conversion!$B$15</f>
        <v>543812007.27304566</v>
      </c>
      <c r="Y39" s="164">
        <f>'Data Computation and Processing'!AR38*Conversion!$B$15</f>
        <v>543812007.27304566</v>
      </c>
      <c r="Z39" s="164">
        <f>'Data Computation and Processing'!AS38*Conversion!$B$15</f>
        <v>543812007.27304566</v>
      </c>
      <c r="AA39" s="164">
        <f>'Data Computation and Processing'!AT38*Conversion!$B$15</f>
        <v>543812007.27304566</v>
      </c>
      <c r="AB39" s="164">
        <f>'Data Computation and Processing'!AU38*Conversion!$B$15</f>
        <v>543812007.27304566</v>
      </c>
      <c r="AC39" s="164">
        <f>'Data Computation and Processing'!AV38*Conversion!$B$15</f>
        <v>543812007.27304566</v>
      </c>
      <c r="AD39" s="164">
        <f>'Data Computation and Processing'!AW38*Conversion!$B$15</f>
        <v>543812007.27304566</v>
      </c>
      <c r="AE39" s="164">
        <f>'Data Computation and Processing'!AX38*Conversion!$B$15</f>
        <v>543812007.27304566</v>
      </c>
      <c r="AF39" s="164">
        <f>'Data Computation and Processing'!AY38*Conversion!$B$15</f>
        <v>543812007.27304566</v>
      </c>
      <c r="AG39" s="164">
        <f>'Data Computation and Processing'!AZ38*Conversion!$B$15</f>
        <v>543812007.27304566</v>
      </c>
      <c r="AH39" s="3"/>
    </row>
    <row r="40" spans="1:34">
      <c r="A40" s="1" t="s">
        <v>13</v>
      </c>
      <c r="B40" s="164">
        <f>'Data Computation and Processing'!U39*Conversion!$B$15</f>
        <v>27331241400</v>
      </c>
      <c r="C40" s="164">
        <f>'Data Computation and Processing'!V39*Conversion!$B$15</f>
        <v>99011289600</v>
      </c>
      <c r="D40" s="164">
        <f>'Data Computation and Processing'!W39*Conversion!$B$15</f>
        <v>47131223762.913643</v>
      </c>
      <c r="E40" s="164">
        <f>'Data Computation and Processing'!X39*Conversion!$B$15</f>
        <v>49434240824.944595</v>
      </c>
      <c r="F40" s="164">
        <f>'Data Computation and Processing'!Y39*Conversion!$B$15</f>
        <v>51737257886.976555</v>
      </c>
      <c r="G40" s="164">
        <f>'Data Computation and Processing'!Z39*Conversion!$B$15</f>
        <v>54040274949.007507</v>
      </c>
      <c r="H40" s="164">
        <f>'Data Computation and Processing'!AA39*Conversion!$B$15</f>
        <v>56343292011.03846</v>
      </c>
      <c r="I40" s="164">
        <f>'Data Computation and Processing'!AB39*Conversion!$B$15</f>
        <v>58646309073.069412</v>
      </c>
      <c r="J40" s="164">
        <f>'Data Computation and Processing'!AC39*Conversion!$B$15</f>
        <v>60949326135.100365</v>
      </c>
      <c r="K40" s="164">
        <f>'Data Computation and Processing'!AD39*Conversion!$B$15</f>
        <v>63252343197.132317</v>
      </c>
      <c r="L40" s="164">
        <f>'Data Computation and Processing'!AE39*Conversion!$B$15</f>
        <v>65555360259.163277</v>
      </c>
      <c r="M40" s="164">
        <f>'Data Computation and Processing'!AF39*Conversion!$B$15</f>
        <v>67858377321.194229</v>
      </c>
      <c r="N40" s="164">
        <f>'Data Computation and Processing'!AG39*Conversion!$B$15</f>
        <v>70161394383.225174</v>
      </c>
      <c r="O40" s="164">
        <f>'Data Computation and Processing'!AH39*Conversion!$B$15</f>
        <v>72464411445.257141</v>
      </c>
      <c r="P40" s="164">
        <f>'Data Computation and Processing'!AI39*Conversion!$B$15</f>
        <v>74767428507.288086</v>
      </c>
      <c r="Q40" s="164">
        <f>'Data Computation and Processing'!AJ39*Conversion!$B$15</f>
        <v>77070445569.319046</v>
      </c>
      <c r="R40" s="164">
        <f>'Data Computation and Processing'!AK39*Conversion!$B$15</f>
        <v>79373462631.349991</v>
      </c>
      <c r="S40" s="164">
        <f>'Data Computation and Processing'!AL39*Conversion!$B$15</f>
        <v>81676479693.380951</v>
      </c>
      <c r="T40" s="164">
        <f>'Data Computation and Processing'!AM39*Conversion!$B$15</f>
        <v>83979496755.412903</v>
      </c>
      <c r="U40" s="164">
        <f>'Data Computation and Processing'!AN39*Conversion!$B$15</f>
        <v>86282513817.443863</v>
      </c>
      <c r="V40" s="164">
        <f>'Data Computation and Processing'!AO39*Conversion!$B$15</f>
        <v>88585530879.474808</v>
      </c>
      <c r="W40" s="164">
        <f>'Data Computation and Processing'!AP39*Conversion!$B$15</f>
        <v>90888547941.505768</v>
      </c>
      <c r="X40" s="164">
        <f>'Data Computation and Processing'!AQ39*Conversion!$B$15</f>
        <v>93191565003.536713</v>
      </c>
      <c r="Y40" s="164">
        <f>'Data Computation and Processing'!AR39*Conversion!$B$15</f>
        <v>95494582065.56868</v>
      </c>
      <c r="Z40" s="164">
        <f>'Data Computation and Processing'!AS39*Conversion!$B$15</f>
        <v>97797599127.599625</v>
      </c>
      <c r="AA40" s="164">
        <f>'Data Computation and Processing'!AT39*Conversion!$B$15</f>
        <v>100100616189.63058</v>
      </c>
      <c r="AB40" s="164">
        <f>'Data Computation and Processing'!AU39*Conversion!$B$15</f>
        <v>102403633251.66153</v>
      </c>
      <c r="AC40" s="164">
        <f>'Data Computation and Processing'!AV39*Conversion!$B$15</f>
        <v>104706650313.69348</v>
      </c>
      <c r="AD40" s="164">
        <f>'Data Computation and Processing'!AW39*Conversion!$B$15</f>
        <v>107009667375.72444</v>
      </c>
      <c r="AE40" s="164">
        <f>'Data Computation and Processing'!AX39*Conversion!$B$15</f>
        <v>109312684437.7554</v>
      </c>
      <c r="AF40" s="164">
        <f>'Data Computation and Processing'!AY39*Conversion!$B$15</f>
        <v>111615701499.78635</v>
      </c>
      <c r="AG40" s="164">
        <f>'Data Computation and Processing'!AZ39*Conversion!$B$15</f>
        <v>113918718561.81731</v>
      </c>
      <c r="AH40" s="3"/>
    </row>
    <row r="41" spans="1:34">
      <c r="A41" s="1" t="s">
        <v>14</v>
      </c>
      <c r="B41" s="164">
        <v>0</v>
      </c>
      <c r="C41" s="164">
        <v>0</v>
      </c>
      <c r="D41" s="164">
        <v>0</v>
      </c>
      <c r="E41" s="164">
        <v>0</v>
      </c>
      <c r="F41" s="164">
        <v>0</v>
      </c>
      <c r="G41" s="164">
        <v>0</v>
      </c>
      <c r="H41" s="164">
        <v>0</v>
      </c>
      <c r="I41" s="164">
        <v>0</v>
      </c>
      <c r="J41" s="164">
        <v>0</v>
      </c>
      <c r="K41" s="164">
        <v>0</v>
      </c>
      <c r="L41" s="164">
        <v>0</v>
      </c>
      <c r="M41" s="164">
        <v>0</v>
      </c>
      <c r="N41" s="164">
        <v>0</v>
      </c>
      <c r="O41" s="164">
        <v>0</v>
      </c>
      <c r="P41" s="164">
        <v>0</v>
      </c>
      <c r="Q41" s="164">
        <v>0</v>
      </c>
      <c r="R41" s="164">
        <v>0</v>
      </c>
      <c r="S41" s="164">
        <v>0</v>
      </c>
      <c r="T41" s="164">
        <v>0</v>
      </c>
      <c r="U41" s="164">
        <v>0</v>
      </c>
      <c r="V41" s="164">
        <v>0</v>
      </c>
      <c r="W41" s="164">
        <v>0</v>
      </c>
      <c r="X41" s="164">
        <v>0</v>
      </c>
      <c r="Y41" s="164">
        <v>0</v>
      </c>
      <c r="Z41" s="164">
        <v>0</v>
      </c>
      <c r="AA41" s="164">
        <v>0</v>
      </c>
      <c r="AB41" s="164">
        <v>0</v>
      </c>
      <c r="AC41" s="164">
        <v>0</v>
      </c>
      <c r="AD41" s="164">
        <v>0</v>
      </c>
      <c r="AE41" s="164">
        <v>0</v>
      </c>
      <c r="AF41" s="164">
        <v>0</v>
      </c>
      <c r="AG41" s="164">
        <v>0</v>
      </c>
      <c r="AH41" s="3"/>
    </row>
    <row r="42" spans="1:34">
      <c r="A42" s="1" t="s">
        <v>15</v>
      </c>
      <c r="B42" s="164">
        <v>0</v>
      </c>
      <c r="C42" s="164">
        <v>0</v>
      </c>
      <c r="D42" s="164">
        <v>0</v>
      </c>
      <c r="E42" s="164">
        <v>0</v>
      </c>
      <c r="F42" s="164">
        <v>0</v>
      </c>
      <c r="G42" s="164">
        <v>0</v>
      </c>
      <c r="H42" s="164">
        <v>0</v>
      </c>
      <c r="I42" s="164">
        <v>0</v>
      </c>
      <c r="J42" s="164">
        <v>0</v>
      </c>
      <c r="K42" s="164">
        <v>0</v>
      </c>
      <c r="L42" s="164">
        <v>0</v>
      </c>
      <c r="M42" s="164">
        <v>0</v>
      </c>
      <c r="N42" s="164">
        <v>0</v>
      </c>
      <c r="O42" s="164">
        <v>0</v>
      </c>
      <c r="P42" s="164">
        <v>0</v>
      </c>
      <c r="Q42" s="164">
        <v>0</v>
      </c>
      <c r="R42" s="164">
        <v>0</v>
      </c>
      <c r="S42" s="164">
        <v>0</v>
      </c>
      <c r="T42" s="164">
        <v>0</v>
      </c>
      <c r="U42" s="164">
        <v>0</v>
      </c>
      <c r="V42" s="164">
        <v>0</v>
      </c>
      <c r="W42" s="164">
        <v>0</v>
      </c>
      <c r="X42" s="164">
        <v>0</v>
      </c>
      <c r="Y42" s="164">
        <v>0</v>
      </c>
      <c r="Z42" s="164">
        <v>0</v>
      </c>
      <c r="AA42" s="164">
        <v>0</v>
      </c>
      <c r="AB42" s="164">
        <v>0</v>
      </c>
      <c r="AC42" s="164">
        <v>0</v>
      </c>
      <c r="AD42" s="164">
        <v>0</v>
      </c>
      <c r="AE42" s="164">
        <v>0</v>
      </c>
      <c r="AF42" s="164">
        <v>0</v>
      </c>
      <c r="AG42" s="164">
        <v>0</v>
      </c>
    </row>
    <row r="43" spans="1:34">
      <c r="A43" s="1" t="s">
        <v>16</v>
      </c>
      <c r="B43" s="164">
        <f>'Data Computation and Processing'!U42*Conversion!$B$13</f>
        <v>0</v>
      </c>
      <c r="C43" s="164">
        <f>'Data Computation and Processing'!V42*Conversion!$B$13</f>
        <v>0</v>
      </c>
      <c r="D43" s="164">
        <f>'Data Computation and Processing'!W42*Conversion!$B$13</f>
        <v>0</v>
      </c>
      <c r="E43" s="164">
        <f>'Data Computation and Processing'!X42*Conversion!$B$13</f>
        <v>0</v>
      </c>
      <c r="F43" s="164">
        <f>'Data Computation and Processing'!Y42*Conversion!$B$13</f>
        <v>0</v>
      </c>
      <c r="G43" s="164">
        <f>'Data Computation and Processing'!Z42*Conversion!$B$13</f>
        <v>0</v>
      </c>
      <c r="H43" s="164">
        <f>'Data Computation and Processing'!AA42*Conversion!$B$13</f>
        <v>0</v>
      </c>
      <c r="I43" s="164">
        <f>'Data Computation and Processing'!AB42*Conversion!$B$13</f>
        <v>0</v>
      </c>
      <c r="J43" s="164">
        <f>'Data Computation and Processing'!AC42*Conversion!$B$13</f>
        <v>0</v>
      </c>
      <c r="K43" s="164">
        <f>'Data Computation and Processing'!AD42*Conversion!$B$13</f>
        <v>0</v>
      </c>
      <c r="L43" s="164">
        <f>'Data Computation and Processing'!AE42*Conversion!$B$13</f>
        <v>0</v>
      </c>
      <c r="M43" s="164">
        <f>'Data Computation and Processing'!AF42*Conversion!$B$13</f>
        <v>0</v>
      </c>
      <c r="N43" s="164">
        <f>'Data Computation and Processing'!AG42*Conversion!$B$13</f>
        <v>0</v>
      </c>
      <c r="O43" s="164">
        <f>'Data Computation and Processing'!AH42*Conversion!$B$13</f>
        <v>0</v>
      </c>
      <c r="P43" s="164">
        <f>'Data Computation and Processing'!AI42*Conversion!$B$13</f>
        <v>0</v>
      </c>
      <c r="Q43" s="164">
        <f>'Data Computation and Processing'!AJ42*Conversion!$B$13</f>
        <v>0</v>
      </c>
      <c r="R43" s="164">
        <f>'Data Computation and Processing'!AK42*Conversion!$B$13</f>
        <v>0</v>
      </c>
      <c r="S43" s="164">
        <f>'Data Computation and Processing'!AL42*Conversion!$B$13</f>
        <v>0</v>
      </c>
      <c r="T43" s="164">
        <f>'Data Computation and Processing'!AM42*Conversion!$B$13</f>
        <v>0</v>
      </c>
      <c r="U43" s="164">
        <f>'Data Computation and Processing'!AN42*Conversion!$B$13</f>
        <v>0</v>
      </c>
      <c r="V43" s="164">
        <f>'Data Computation and Processing'!AO42*Conversion!$B$13</f>
        <v>0</v>
      </c>
      <c r="W43" s="164">
        <f>'Data Computation and Processing'!AP42*Conversion!$B$13</f>
        <v>0</v>
      </c>
      <c r="X43" s="164">
        <f>'Data Computation and Processing'!AQ42*Conversion!$B$13</f>
        <v>0</v>
      </c>
      <c r="Y43" s="164">
        <f>'Data Computation and Processing'!AR42*Conversion!$B$13</f>
        <v>0</v>
      </c>
      <c r="Z43" s="164">
        <f>'Data Computation and Processing'!AS42*Conversion!$B$13</f>
        <v>0</v>
      </c>
      <c r="AA43" s="164">
        <f>'Data Computation and Processing'!AT42*Conversion!$B$13</f>
        <v>0</v>
      </c>
      <c r="AB43" s="164">
        <f>'Data Computation and Processing'!AU42*Conversion!$B$13</f>
        <v>0</v>
      </c>
      <c r="AC43" s="164">
        <f>'Data Computation and Processing'!AV42*Conversion!$B$13</f>
        <v>0</v>
      </c>
      <c r="AD43" s="164">
        <f>'Data Computation and Processing'!AW42*Conversion!$B$13</f>
        <v>0</v>
      </c>
      <c r="AE43" s="164">
        <f>'Data Computation and Processing'!AX42*Conversion!$B$13</f>
        <v>0</v>
      </c>
      <c r="AF43" s="164">
        <f>'Data Computation and Processing'!AY42*Conversion!$B$13</f>
        <v>0</v>
      </c>
      <c r="AG43" s="164">
        <f>'Data Computation and Processing'!AZ42*Conversion!$B$13</f>
        <v>0</v>
      </c>
    </row>
    <row r="44" spans="1:34">
      <c r="A44" s="1" t="s">
        <v>17</v>
      </c>
      <c r="B44" s="164">
        <f>'Data Computation and Processing'!U43*Conversion!$B$14</f>
        <v>150631800000</v>
      </c>
      <c r="C44" s="164">
        <f>'Data Computation and Processing'!V43*Conversion!$B$14</f>
        <v>182398400000</v>
      </c>
      <c r="D44" s="164">
        <f>'Data Computation and Processing'!W43*Conversion!$B$14</f>
        <v>236601775238.08331</v>
      </c>
      <c r="E44" s="164">
        <f>'Data Computation and Processing'!X43*Conversion!$B$14</f>
        <v>187862356536.79297</v>
      </c>
      <c r="F44" s="164">
        <f>'Data Computation and Processing'!Y43*Conversion!$B$14</f>
        <v>139122937835.50262</v>
      </c>
      <c r="G44" s="164">
        <f>'Data Computation and Processing'!Z43*Conversion!$B$14</f>
        <v>90383519134.190674</v>
      </c>
      <c r="H44" s="164">
        <f>'Data Computation and Processing'!AA43*Conversion!$B$14</f>
        <v>41644100432.900337</v>
      </c>
      <c r="I44" s="164">
        <f>'Data Computation and Processing'!AB43*Conversion!$B$14</f>
        <v>41644100432.900337</v>
      </c>
      <c r="J44" s="164">
        <f>'Data Computation and Processing'!AC43*Conversion!$B$14</f>
        <v>41644100432.900337</v>
      </c>
      <c r="K44" s="164">
        <f>'Data Computation and Processing'!AD43*Conversion!$B$14</f>
        <v>41644100432.900337</v>
      </c>
      <c r="L44" s="164">
        <f>'Data Computation and Processing'!AE43*Conversion!$B$14</f>
        <v>41644100432.900337</v>
      </c>
      <c r="M44" s="164">
        <f>'Data Computation and Processing'!AF43*Conversion!$B$14</f>
        <v>41644100432.900337</v>
      </c>
      <c r="N44" s="164">
        <f>'Data Computation and Processing'!AG43*Conversion!$B$14</f>
        <v>41644100432.900337</v>
      </c>
      <c r="O44" s="164">
        <f>'Data Computation and Processing'!AH43*Conversion!$B$14</f>
        <v>41644100432.900337</v>
      </c>
      <c r="P44" s="164">
        <f>'Data Computation and Processing'!AI43*Conversion!$B$14</f>
        <v>41644100432.900337</v>
      </c>
      <c r="Q44" s="164">
        <f>'Data Computation and Processing'!AJ43*Conversion!$B$14</f>
        <v>41644100432.900337</v>
      </c>
      <c r="R44" s="164">
        <f>'Data Computation and Processing'!AK43*Conversion!$B$14</f>
        <v>41644100432.900337</v>
      </c>
      <c r="S44" s="164">
        <f>'Data Computation and Processing'!AL43*Conversion!$B$14</f>
        <v>41644100432.900337</v>
      </c>
      <c r="T44" s="164">
        <f>'Data Computation and Processing'!AM43*Conversion!$B$14</f>
        <v>41644100432.900337</v>
      </c>
      <c r="U44" s="164">
        <f>'Data Computation and Processing'!AN43*Conversion!$B$14</f>
        <v>41644100432.900337</v>
      </c>
      <c r="V44" s="164">
        <f>'Data Computation and Processing'!AO43*Conversion!$B$14</f>
        <v>41644100432.900337</v>
      </c>
      <c r="W44" s="164">
        <f>'Data Computation and Processing'!AP43*Conversion!$B$14</f>
        <v>41644100432.900337</v>
      </c>
      <c r="X44" s="164">
        <f>'Data Computation and Processing'!AQ43*Conversion!$B$14</f>
        <v>41644100432.900337</v>
      </c>
      <c r="Y44" s="164">
        <f>'Data Computation and Processing'!AR43*Conversion!$B$14</f>
        <v>41644100432.900337</v>
      </c>
      <c r="Z44" s="164">
        <f>'Data Computation and Processing'!AS43*Conversion!$B$14</f>
        <v>41644100432.900337</v>
      </c>
      <c r="AA44" s="164">
        <f>'Data Computation and Processing'!AT43*Conversion!$B$14</f>
        <v>41644100432.900337</v>
      </c>
      <c r="AB44" s="164">
        <f>'Data Computation and Processing'!AU43*Conversion!$B$14</f>
        <v>41644100432.900337</v>
      </c>
      <c r="AC44" s="164">
        <f>'Data Computation and Processing'!AV43*Conversion!$B$14</f>
        <v>41644100432.900337</v>
      </c>
      <c r="AD44" s="164">
        <f>'Data Computation and Processing'!AW43*Conversion!$B$14</f>
        <v>41644100432.900337</v>
      </c>
      <c r="AE44" s="164">
        <f>'Data Computation and Processing'!AX43*Conversion!$B$14</f>
        <v>41644100432.900337</v>
      </c>
      <c r="AF44" s="164">
        <f>'Data Computation and Processing'!AY43*Conversion!$B$14</f>
        <v>41644100432.900337</v>
      </c>
      <c r="AG44" s="164">
        <f>'Data Computation and Processing'!AZ43*Conversion!$B$14</f>
        <v>41644100432.900337</v>
      </c>
    </row>
    <row r="45" spans="1:34">
      <c r="A45" s="1" t="s">
        <v>18</v>
      </c>
      <c r="B45" s="164">
        <f>'Data Computation and Processing'!U44*Conversion!$B$14</f>
        <v>0</v>
      </c>
      <c r="C45" s="164">
        <f>'Data Computation and Processing'!V44*Conversion!$B$14</f>
        <v>0</v>
      </c>
      <c r="D45" s="164">
        <f>'Data Computation and Processing'!W44*Conversion!$B$14</f>
        <v>7880390952.3809576</v>
      </c>
      <c r="E45" s="164">
        <f>'Data Computation and Processing'!X44*Conversion!$B$14</f>
        <v>7784980952.3809319</v>
      </c>
      <c r="F45" s="164">
        <f>'Data Computation and Processing'!Y44*Conversion!$B$14</f>
        <v>7689570952.380949</v>
      </c>
      <c r="G45" s="164">
        <f>'Data Computation and Processing'!Z44*Conversion!$B$14</f>
        <v>7594160952.3809662</v>
      </c>
      <c r="H45" s="164">
        <f>'Data Computation and Processing'!AA44*Conversion!$B$14</f>
        <v>7498750952.3809404</v>
      </c>
      <c r="I45" s="164">
        <f>'Data Computation and Processing'!AB44*Conversion!$B$14</f>
        <v>7403340952.3809576</v>
      </c>
      <c r="J45" s="164">
        <f>'Data Computation and Processing'!AC44*Conversion!$B$14</f>
        <v>7307930952.3809319</v>
      </c>
      <c r="K45" s="164">
        <f>'Data Computation and Processing'!AD44*Conversion!$B$14</f>
        <v>7212520952.380949</v>
      </c>
      <c r="L45" s="164">
        <f>'Data Computation and Processing'!AE44*Conversion!$B$14</f>
        <v>7117110952.3809662</v>
      </c>
      <c r="M45" s="164">
        <f>'Data Computation and Processing'!AF44*Conversion!$B$14</f>
        <v>7021700952.3809404</v>
      </c>
      <c r="N45" s="164">
        <f>'Data Computation and Processing'!AG44*Conversion!$B$14</f>
        <v>6926290952.3809576</v>
      </c>
      <c r="O45" s="164">
        <f>'Data Computation and Processing'!AH44*Conversion!$B$14</f>
        <v>6830880952.3809319</v>
      </c>
      <c r="P45" s="164">
        <f>'Data Computation and Processing'!AI44*Conversion!$B$14</f>
        <v>6735470952.380949</v>
      </c>
      <c r="Q45" s="164">
        <f>'Data Computation and Processing'!AJ44*Conversion!$B$14</f>
        <v>6640060952.3809662</v>
      </c>
      <c r="R45" s="164">
        <f>'Data Computation and Processing'!AK44*Conversion!$B$14</f>
        <v>6544650952.3809404</v>
      </c>
      <c r="S45" s="164">
        <f>'Data Computation and Processing'!AL44*Conversion!$B$14</f>
        <v>6449240952.3809576</v>
      </c>
      <c r="T45" s="164">
        <f>'Data Computation and Processing'!AM44*Conversion!$B$14</f>
        <v>6353830952.3809319</v>
      </c>
      <c r="U45" s="164">
        <f>'Data Computation and Processing'!AN44*Conversion!$B$14</f>
        <v>6258420952.380949</v>
      </c>
      <c r="V45" s="164">
        <f>'Data Computation and Processing'!AO44*Conversion!$B$14</f>
        <v>6163010952.3809662</v>
      </c>
      <c r="W45" s="164">
        <f>'Data Computation and Processing'!AP44*Conversion!$B$14</f>
        <v>6067600952.3809404</v>
      </c>
      <c r="X45" s="164">
        <f>'Data Computation and Processing'!AQ44*Conversion!$B$14</f>
        <v>5972190952.3809576</v>
      </c>
      <c r="Y45" s="164">
        <f>'Data Computation and Processing'!AR44*Conversion!$B$14</f>
        <v>5876780952.3809319</v>
      </c>
      <c r="Z45" s="164">
        <f>'Data Computation and Processing'!AS44*Conversion!$B$14</f>
        <v>5781370952.380949</v>
      </c>
      <c r="AA45" s="164">
        <f>'Data Computation and Processing'!AT44*Conversion!$B$14</f>
        <v>5685960952.3809662</v>
      </c>
      <c r="AB45" s="164">
        <f>'Data Computation and Processing'!AU44*Conversion!$B$14</f>
        <v>5590550952.3809404</v>
      </c>
      <c r="AC45" s="164">
        <f>'Data Computation and Processing'!AV44*Conversion!$B$14</f>
        <v>5495140952.3809576</v>
      </c>
      <c r="AD45" s="164">
        <f>'Data Computation and Processing'!AW44*Conversion!$B$14</f>
        <v>5399730952.3809319</v>
      </c>
      <c r="AE45" s="164">
        <f>'Data Computation and Processing'!AX44*Conversion!$B$14</f>
        <v>5304320952.380949</v>
      </c>
      <c r="AF45" s="164">
        <f>'Data Computation and Processing'!AY44*Conversion!$B$14</f>
        <v>5208910952.3809662</v>
      </c>
      <c r="AG45" s="164">
        <f>'Data Computation and Processing'!AZ44*Conversion!$B$14</f>
        <v>5113500952.3809404</v>
      </c>
    </row>
    <row r="46" spans="1:34">
      <c r="A46" s="1" t="s">
        <v>19</v>
      </c>
      <c r="B46" s="164">
        <f>'Data Computation and Processing'!U45*Conversion!$B$16</f>
        <v>22595304760</v>
      </c>
      <c r="C46" s="164">
        <f>'Data Computation and Processing'!V45*Conversion!$B$16</f>
        <v>13893393080</v>
      </c>
      <c r="D46" s="164">
        <f>'Data Computation and Processing'!W45*Conversion!$B$16</f>
        <v>13893393080</v>
      </c>
      <c r="E46" s="164">
        <f>'Data Computation and Processing'!X45*Conversion!$B$16</f>
        <v>13893393080</v>
      </c>
      <c r="F46" s="164">
        <f>'Data Computation and Processing'!Y45*Conversion!$B$16</f>
        <v>13893393080</v>
      </c>
      <c r="G46" s="164">
        <f>'Data Computation and Processing'!Z45*Conversion!$B$16</f>
        <v>13893393080</v>
      </c>
      <c r="H46" s="164">
        <f>'Data Computation and Processing'!AA45*Conversion!$B$16</f>
        <v>13893393080</v>
      </c>
      <c r="I46" s="164">
        <f>'Data Computation and Processing'!AB45*Conversion!$B$16</f>
        <v>13893393080</v>
      </c>
      <c r="J46" s="164">
        <f>'Data Computation and Processing'!AC45*Conversion!$B$16</f>
        <v>13893393080</v>
      </c>
      <c r="K46" s="164">
        <f>'Data Computation and Processing'!AD45*Conversion!$B$16</f>
        <v>13893393080</v>
      </c>
      <c r="L46" s="164">
        <f>'Data Computation and Processing'!AE45*Conversion!$B$16</f>
        <v>13893393080</v>
      </c>
      <c r="M46" s="164">
        <f>'Data Computation and Processing'!AF45*Conversion!$B$16</f>
        <v>13893393080</v>
      </c>
      <c r="N46" s="164">
        <f>'Data Computation and Processing'!AG45*Conversion!$B$16</f>
        <v>13893393080</v>
      </c>
      <c r="O46" s="164">
        <f>'Data Computation and Processing'!AH45*Conversion!$B$16</f>
        <v>13893393080</v>
      </c>
      <c r="P46" s="164">
        <f>'Data Computation and Processing'!AI45*Conversion!$B$16</f>
        <v>13893393080</v>
      </c>
      <c r="Q46" s="164">
        <f>'Data Computation and Processing'!AJ45*Conversion!$B$16</f>
        <v>13893393080</v>
      </c>
      <c r="R46" s="164">
        <f>'Data Computation and Processing'!AK45*Conversion!$B$16</f>
        <v>13893393080</v>
      </c>
      <c r="S46" s="164">
        <f>'Data Computation and Processing'!AL45*Conversion!$B$16</f>
        <v>13893393080</v>
      </c>
      <c r="T46" s="164">
        <f>'Data Computation and Processing'!AM45*Conversion!$B$16</f>
        <v>13893393080</v>
      </c>
      <c r="U46" s="164">
        <f>'Data Computation and Processing'!AN45*Conversion!$B$16</f>
        <v>13893393080</v>
      </c>
      <c r="V46" s="164">
        <f>'Data Computation and Processing'!AO45*Conversion!$B$16</f>
        <v>13893393080</v>
      </c>
      <c r="W46" s="164">
        <f>'Data Computation and Processing'!AP45*Conversion!$B$16</f>
        <v>13893393080</v>
      </c>
      <c r="X46" s="164">
        <f>'Data Computation and Processing'!AQ45*Conversion!$B$16</f>
        <v>13893393080</v>
      </c>
      <c r="Y46" s="164">
        <f>'Data Computation and Processing'!AR45*Conversion!$B$16</f>
        <v>13893393080</v>
      </c>
      <c r="Z46" s="164">
        <f>'Data Computation and Processing'!AS45*Conversion!$B$16</f>
        <v>13893393080</v>
      </c>
      <c r="AA46" s="164">
        <f>'Data Computation and Processing'!AT45*Conversion!$B$16</f>
        <v>13893393080</v>
      </c>
      <c r="AB46" s="164">
        <f>'Data Computation and Processing'!AU45*Conversion!$B$16</f>
        <v>13893393080</v>
      </c>
      <c r="AC46" s="164">
        <f>'Data Computation and Processing'!AV45*Conversion!$B$16</f>
        <v>13893393080</v>
      </c>
      <c r="AD46" s="164">
        <f>'Data Computation and Processing'!AW45*Conversion!$B$16</f>
        <v>13893393080</v>
      </c>
      <c r="AE46" s="164">
        <f>'Data Computation and Processing'!AX45*Conversion!$B$16</f>
        <v>13893393080</v>
      </c>
      <c r="AF46" s="164">
        <f>'Data Computation and Processing'!AY45*Conversion!$B$16</f>
        <v>13893393080</v>
      </c>
      <c r="AG46" s="164">
        <f>'Data Computation and Processing'!AZ45*Conversion!$B$16</f>
        <v>13893393080</v>
      </c>
    </row>
    <row r="47" spans="1:34">
      <c r="A47" s="1" t="s">
        <v>20</v>
      </c>
      <c r="B47" s="164">
        <v>0</v>
      </c>
      <c r="C47" s="164">
        <v>0</v>
      </c>
      <c r="D47" s="164">
        <v>0</v>
      </c>
      <c r="E47" s="164">
        <v>0</v>
      </c>
      <c r="F47" s="164">
        <v>0</v>
      </c>
      <c r="G47" s="164">
        <v>0</v>
      </c>
      <c r="H47" s="164">
        <v>0</v>
      </c>
      <c r="I47" s="164">
        <v>0</v>
      </c>
      <c r="J47" s="164">
        <v>0</v>
      </c>
      <c r="K47" s="164">
        <v>0</v>
      </c>
      <c r="L47" s="164">
        <v>0</v>
      </c>
      <c r="M47" s="164">
        <v>0</v>
      </c>
      <c r="N47" s="164">
        <v>0</v>
      </c>
      <c r="O47" s="164">
        <v>0</v>
      </c>
      <c r="P47" s="164">
        <v>0</v>
      </c>
      <c r="Q47" s="164">
        <v>0</v>
      </c>
      <c r="R47" s="164">
        <v>0</v>
      </c>
      <c r="S47" s="164">
        <v>0</v>
      </c>
      <c r="T47" s="164">
        <v>0</v>
      </c>
      <c r="U47" s="164">
        <v>0</v>
      </c>
      <c r="V47" s="164">
        <v>0</v>
      </c>
      <c r="W47" s="164">
        <v>0</v>
      </c>
      <c r="X47" s="164">
        <v>0</v>
      </c>
      <c r="Y47" s="164">
        <v>0</v>
      </c>
      <c r="Z47" s="164">
        <v>0</v>
      </c>
      <c r="AA47" s="164">
        <v>0</v>
      </c>
      <c r="AB47" s="164">
        <v>0</v>
      </c>
      <c r="AC47" s="164">
        <v>0</v>
      </c>
      <c r="AD47" s="164">
        <v>0</v>
      </c>
      <c r="AE47" s="164">
        <v>0</v>
      </c>
      <c r="AF47" s="164">
        <v>0</v>
      </c>
      <c r="AG47" s="164">
        <v>0</v>
      </c>
    </row>
    <row r="48" spans="1:34">
      <c r="A48" s="1" t="s">
        <v>21</v>
      </c>
      <c r="B48" s="164">
        <v>0</v>
      </c>
      <c r="C48" s="164">
        <v>0</v>
      </c>
      <c r="D48" s="164">
        <v>0</v>
      </c>
      <c r="E48" s="164">
        <v>0</v>
      </c>
      <c r="F48" s="164">
        <v>0</v>
      </c>
      <c r="G48" s="164">
        <v>0</v>
      </c>
      <c r="H48" s="164">
        <v>0</v>
      </c>
      <c r="I48" s="164">
        <v>0</v>
      </c>
      <c r="J48" s="164">
        <v>0</v>
      </c>
      <c r="K48" s="164">
        <v>0</v>
      </c>
      <c r="L48" s="164">
        <v>0</v>
      </c>
      <c r="M48" s="164">
        <v>0</v>
      </c>
      <c r="N48" s="164">
        <v>0</v>
      </c>
      <c r="O48" s="164">
        <v>0</v>
      </c>
      <c r="P48" s="164">
        <v>0</v>
      </c>
      <c r="Q48" s="164">
        <v>0</v>
      </c>
      <c r="R48" s="164">
        <v>0</v>
      </c>
      <c r="S48" s="164">
        <v>0</v>
      </c>
      <c r="T48" s="164">
        <v>0</v>
      </c>
      <c r="U48" s="164">
        <v>0</v>
      </c>
      <c r="V48" s="164">
        <v>0</v>
      </c>
      <c r="W48" s="164">
        <v>0</v>
      </c>
      <c r="X48" s="164">
        <v>0</v>
      </c>
      <c r="Y48" s="164">
        <v>0</v>
      </c>
      <c r="Z48" s="164">
        <v>0</v>
      </c>
      <c r="AA48" s="164">
        <v>0</v>
      </c>
      <c r="AB48" s="164">
        <v>0</v>
      </c>
      <c r="AC48" s="164">
        <v>0</v>
      </c>
      <c r="AD48" s="164">
        <v>0</v>
      </c>
      <c r="AE48" s="164">
        <v>0</v>
      </c>
      <c r="AF48" s="164">
        <v>0</v>
      </c>
      <c r="AG48" s="164">
        <v>0</v>
      </c>
    </row>
    <row r="51" spans="1:33">
      <c r="A51" s="1" t="s">
        <v>56</v>
      </c>
    </row>
    <row r="52" spans="1:33">
      <c r="A52" s="1" t="s">
        <v>0</v>
      </c>
      <c r="B52" s="2">
        <v>2019</v>
      </c>
      <c r="C52" s="2">
        <v>2020</v>
      </c>
      <c r="D52" s="2">
        <v>2021</v>
      </c>
      <c r="E52" s="2">
        <v>2022</v>
      </c>
      <c r="F52" s="2">
        <v>2023</v>
      </c>
      <c r="G52" s="2">
        <v>2024</v>
      </c>
      <c r="H52" s="2">
        <v>2025</v>
      </c>
      <c r="I52" s="2">
        <v>2026</v>
      </c>
      <c r="J52" s="2">
        <v>2027</v>
      </c>
      <c r="K52" s="2">
        <v>2028</v>
      </c>
      <c r="L52" s="2">
        <v>2029</v>
      </c>
      <c r="M52" s="2">
        <v>2030</v>
      </c>
      <c r="N52" s="2">
        <v>2031</v>
      </c>
      <c r="O52" s="2">
        <v>2032</v>
      </c>
      <c r="P52" s="2">
        <v>2033</v>
      </c>
      <c r="Q52" s="2">
        <v>2034</v>
      </c>
      <c r="R52" s="2">
        <v>2035</v>
      </c>
      <c r="S52" s="2">
        <v>2036</v>
      </c>
      <c r="T52" s="2">
        <v>2037</v>
      </c>
      <c r="U52" s="2">
        <v>2038</v>
      </c>
      <c r="V52" s="2">
        <v>2039</v>
      </c>
      <c r="W52" s="2">
        <v>2040</v>
      </c>
      <c r="X52" s="2">
        <v>2041</v>
      </c>
      <c r="Y52" s="2">
        <v>2042</v>
      </c>
      <c r="Z52" s="2">
        <v>2043</v>
      </c>
      <c r="AA52" s="2">
        <v>2044</v>
      </c>
      <c r="AB52" s="2">
        <v>2045</v>
      </c>
      <c r="AC52" s="2">
        <v>2046</v>
      </c>
      <c r="AD52" s="2">
        <v>2047</v>
      </c>
      <c r="AE52" s="2">
        <v>2048</v>
      </c>
      <c r="AF52" s="2">
        <v>2049</v>
      </c>
      <c r="AG52" s="2">
        <v>2050</v>
      </c>
    </row>
    <row r="53" spans="1:33">
      <c r="A53" s="1" t="s">
        <v>1</v>
      </c>
      <c r="B53" s="164">
        <f>'Data Computation and Processing'!U52</f>
        <v>0</v>
      </c>
      <c r="C53" s="164">
        <f>'Data Computation and Processing'!V52</f>
        <v>0</v>
      </c>
      <c r="D53" s="164">
        <f>'Data Computation and Processing'!W52</f>
        <v>0</v>
      </c>
      <c r="E53" s="164">
        <f>'Data Computation and Processing'!X52</f>
        <v>0</v>
      </c>
      <c r="F53" s="164">
        <f>'Data Computation and Processing'!Y52</f>
        <v>0</v>
      </c>
      <c r="G53" s="164">
        <f>'Data Computation and Processing'!Z52</f>
        <v>0</v>
      </c>
      <c r="H53" s="164">
        <f>'Data Computation and Processing'!AA52</f>
        <v>0</v>
      </c>
      <c r="I53" s="164">
        <f>'Data Computation and Processing'!AB52</f>
        <v>0</v>
      </c>
      <c r="J53" s="164">
        <f>'Data Computation and Processing'!AC52</f>
        <v>0</v>
      </c>
      <c r="K53" s="164">
        <f>'Data Computation and Processing'!AD52</f>
        <v>0</v>
      </c>
      <c r="L53" s="164">
        <f>'Data Computation and Processing'!AE52</f>
        <v>0</v>
      </c>
      <c r="M53" s="164">
        <f>'Data Computation and Processing'!AF52</f>
        <v>0</v>
      </c>
      <c r="N53" s="164">
        <f>'Data Computation and Processing'!AG52</f>
        <v>0</v>
      </c>
      <c r="O53" s="164">
        <f>'Data Computation and Processing'!AH52</f>
        <v>0</v>
      </c>
      <c r="P53" s="164">
        <f>'Data Computation and Processing'!AI52</f>
        <v>0</v>
      </c>
      <c r="Q53" s="164">
        <f>'Data Computation and Processing'!AJ52</f>
        <v>0</v>
      </c>
      <c r="R53" s="164">
        <f>'Data Computation and Processing'!AK52</f>
        <v>0</v>
      </c>
      <c r="S53" s="164">
        <f>'Data Computation and Processing'!AL52</f>
        <v>0</v>
      </c>
      <c r="T53" s="164">
        <f>'Data Computation and Processing'!AM52</f>
        <v>0</v>
      </c>
      <c r="U53" s="164">
        <f>'Data Computation and Processing'!AN52</f>
        <v>0</v>
      </c>
      <c r="V53" s="164">
        <f>'Data Computation and Processing'!AO52</f>
        <v>0</v>
      </c>
      <c r="W53" s="164">
        <f>'Data Computation and Processing'!AP52</f>
        <v>0</v>
      </c>
      <c r="X53" s="164">
        <f>'Data Computation and Processing'!AQ52</f>
        <v>0</v>
      </c>
      <c r="Y53" s="164">
        <f>'Data Computation and Processing'!AR52</f>
        <v>0</v>
      </c>
      <c r="Z53" s="164">
        <f>'Data Computation and Processing'!AS52</f>
        <v>0</v>
      </c>
      <c r="AA53" s="164">
        <f>'Data Computation and Processing'!AT52</f>
        <v>0</v>
      </c>
      <c r="AB53" s="164">
        <f>'Data Computation and Processing'!AU52</f>
        <v>0</v>
      </c>
      <c r="AC53" s="164">
        <f>'Data Computation and Processing'!AV52</f>
        <v>0</v>
      </c>
      <c r="AD53" s="164">
        <f>'Data Computation and Processing'!AW52</f>
        <v>0</v>
      </c>
      <c r="AE53" s="164">
        <f>'Data Computation and Processing'!AX52</f>
        <v>0</v>
      </c>
      <c r="AF53" s="164">
        <f>'Data Computation and Processing'!AY52</f>
        <v>0</v>
      </c>
      <c r="AG53" s="164">
        <f>'Data Computation and Processing'!AZ52</f>
        <v>0</v>
      </c>
    </row>
    <row r="54" spans="1:33">
      <c r="A54" s="1" t="s">
        <v>2</v>
      </c>
      <c r="B54" s="164">
        <f>'Data Computation and Processing'!U53*Conversion!$B$13</f>
        <v>183332699816160</v>
      </c>
      <c r="C54" s="164">
        <f>'Data Computation and Processing'!V53*Conversion!$B$13</f>
        <v>217195279633640</v>
      </c>
      <c r="D54" s="164">
        <f>'Data Computation and Processing'!W53*Conversion!$B$13</f>
        <v>142944822669279.19</v>
      </c>
      <c r="E54" s="164">
        <f>'Data Computation and Processing'!X53*Conversion!$B$13</f>
        <v>151914077719888.28</v>
      </c>
      <c r="F54" s="164">
        <f>'Data Computation and Processing'!Y53*Conversion!$B$13</f>
        <v>160883332770497.38</v>
      </c>
      <c r="G54" s="164">
        <f>'Data Computation and Processing'!Z53*Conversion!$B$13</f>
        <v>169852587821106.47</v>
      </c>
      <c r="H54" s="164">
        <f>'Data Computation and Processing'!AA53*Conversion!$B$13</f>
        <v>178821842871715.56</v>
      </c>
      <c r="I54" s="164">
        <f>'Data Computation and Processing'!AB53*Conversion!$B$13</f>
        <v>187791097922324.62</v>
      </c>
      <c r="J54" s="164">
        <f>'Data Computation and Processing'!AC53*Conversion!$B$13</f>
        <v>196760352972933.72</v>
      </c>
      <c r="K54" s="164">
        <f>'Data Computation and Processing'!AD53*Conversion!$B$13</f>
        <v>205729608023542.81</v>
      </c>
      <c r="L54" s="164">
        <f>'Data Computation and Processing'!AE53*Conversion!$B$13</f>
        <v>214698863074148.94</v>
      </c>
      <c r="M54" s="164">
        <f>'Data Computation and Processing'!AF53*Conversion!$B$13</f>
        <v>223668118124758.03</v>
      </c>
      <c r="N54" s="164">
        <f>'Data Computation and Processing'!AG53*Conversion!$B$13</f>
        <v>232637373175367.12</v>
      </c>
      <c r="O54" s="164">
        <f>'Data Computation and Processing'!AH53*Conversion!$B$13</f>
        <v>241606628225976.22</v>
      </c>
      <c r="P54" s="164">
        <f>'Data Computation and Processing'!AI53*Conversion!$B$13</f>
        <v>250575883276585.31</v>
      </c>
      <c r="Q54" s="164">
        <f>'Data Computation and Processing'!AJ53*Conversion!$B$13</f>
        <v>259545138327194.38</v>
      </c>
      <c r="R54" s="164">
        <f>'Data Computation and Processing'!AK53*Conversion!$B$13</f>
        <v>268514393377803.47</v>
      </c>
      <c r="S54" s="164">
        <f>'Data Computation and Processing'!AL53*Conversion!$B$13</f>
        <v>277483648428412.56</v>
      </c>
      <c r="T54" s="164">
        <f>'Data Computation and Processing'!AM53*Conversion!$B$13</f>
        <v>286452903479021.69</v>
      </c>
      <c r="U54" s="164">
        <f>'Data Computation and Processing'!AN53*Conversion!$B$13</f>
        <v>295422158529630.75</v>
      </c>
      <c r="V54" s="164">
        <f>'Data Computation and Processing'!AO53*Conversion!$B$13</f>
        <v>304391413580239.81</v>
      </c>
      <c r="W54" s="164">
        <f>'Data Computation and Processing'!AP53*Conversion!$B$13</f>
        <v>313360668630848.94</v>
      </c>
      <c r="X54" s="164">
        <f>'Data Computation and Processing'!AQ53*Conversion!$B$13</f>
        <v>322329923681458</v>
      </c>
      <c r="Y54" s="164">
        <f>'Data Computation and Processing'!AR53*Conversion!$B$13</f>
        <v>331299178732064.12</v>
      </c>
      <c r="Z54" s="164">
        <f>'Data Computation and Processing'!AS53*Conversion!$B$13</f>
        <v>340268433782673.25</v>
      </c>
      <c r="AA54" s="164">
        <f>'Data Computation and Processing'!AT53*Conversion!$B$13</f>
        <v>349237688833282.31</v>
      </c>
      <c r="AB54" s="164">
        <f>'Data Computation and Processing'!AU53*Conversion!$B$13</f>
        <v>358206943883891.44</v>
      </c>
      <c r="AC54" s="164">
        <f>'Data Computation and Processing'!AV53*Conversion!$B$13</f>
        <v>367176198934500.5</v>
      </c>
      <c r="AD54" s="164">
        <f>'Data Computation and Processing'!AW53*Conversion!$B$13</f>
        <v>376145453985109.56</v>
      </c>
      <c r="AE54" s="164">
        <f>'Data Computation and Processing'!AX53*Conversion!$B$13</f>
        <v>385114709035718.69</v>
      </c>
      <c r="AF54" s="164">
        <f>'Data Computation and Processing'!AY53*Conversion!$B$13</f>
        <v>394083964086327.75</v>
      </c>
      <c r="AG54" s="164">
        <f>'Data Computation and Processing'!AZ53*Conversion!$B$13</f>
        <v>403053219136936.88</v>
      </c>
    </row>
    <row r="55" spans="1:33">
      <c r="A55" s="1" t="s">
        <v>3</v>
      </c>
      <c r="B55" s="164">
        <f>'Data Computation and Processing'!U54*Conversion!$B$12</f>
        <v>0</v>
      </c>
      <c r="C55" s="164">
        <f>'Data Computation and Processing'!V54*Conversion!$B$12</f>
        <v>0</v>
      </c>
      <c r="D55" s="164">
        <f>'Data Computation and Processing'!W54*Conversion!$B$12</f>
        <v>0</v>
      </c>
      <c r="E55" s="164">
        <f>'Data Computation and Processing'!X54*Conversion!$B$12</f>
        <v>0</v>
      </c>
      <c r="F55" s="164">
        <f>'Data Computation and Processing'!Y54*Conversion!$B$12</f>
        <v>0</v>
      </c>
      <c r="G55" s="164">
        <f>'Data Computation and Processing'!Z54*Conversion!$B$12</f>
        <v>0</v>
      </c>
      <c r="H55" s="164">
        <f>'Data Computation and Processing'!AA54*Conversion!$B$12</f>
        <v>0</v>
      </c>
      <c r="I55" s="164">
        <f>'Data Computation and Processing'!AB54*Conversion!$B$12</f>
        <v>0</v>
      </c>
      <c r="J55" s="164">
        <f>'Data Computation and Processing'!AC54*Conversion!$B$12</f>
        <v>0</v>
      </c>
      <c r="K55" s="164">
        <f>'Data Computation and Processing'!AD54*Conversion!$B$12</f>
        <v>0</v>
      </c>
      <c r="L55" s="164">
        <f>'Data Computation and Processing'!AE54*Conversion!$B$12</f>
        <v>0</v>
      </c>
      <c r="M55" s="164">
        <f>'Data Computation and Processing'!AF54*Conversion!$B$12</f>
        <v>0</v>
      </c>
      <c r="N55" s="164">
        <f>'Data Computation and Processing'!AG54*Conversion!$B$12</f>
        <v>0</v>
      </c>
      <c r="O55" s="164">
        <f>'Data Computation and Processing'!AH54*Conversion!$B$12</f>
        <v>0</v>
      </c>
      <c r="P55" s="164">
        <f>'Data Computation and Processing'!AI54*Conversion!$B$12</f>
        <v>0</v>
      </c>
      <c r="Q55" s="164">
        <f>'Data Computation and Processing'!AJ54*Conversion!$B$12</f>
        <v>0</v>
      </c>
      <c r="R55" s="164">
        <f>'Data Computation and Processing'!AK54*Conversion!$B$12</f>
        <v>0</v>
      </c>
      <c r="S55" s="164">
        <f>'Data Computation and Processing'!AL54*Conversion!$B$12</f>
        <v>0</v>
      </c>
      <c r="T55" s="164">
        <f>'Data Computation and Processing'!AM54*Conversion!$B$12</f>
        <v>0</v>
      </c>
      <c r="U55" s="164">
        <f>'Data Computation and Processing'!AN54*Conversion!$B$12</f>
        <v>0</v>
      </c>
      <c r="V55" s="164">
        <f>'Data Computation and Processing'!AO54*Conversion!$B$12</f>
        <v>0</v>
      </c>
      <c r="W55" s="164">
        <f>'Data Computation and Processing'!AP54*Conversion!$B$12</f>
        <v>0</v>
      </c>
      <c r="X55" s="164">
        <f>'Data Computation and Processing'!AQ54*Conversion!$B$12</f>
        <v>0</v>
      </c>
      <c r="Y55" s="164">
        <f>'Data Computation and Processing'!AR54*Conversion!$B$12</f>
        <v>0</v>
      </c>
      <c r="Z55" s="164">
        <f>'Data Computation and Processing'!AS54*Conversion!$B$12</f>
        <v>0</v>
      </c>
      <c r="AA55" s="164">
        <f>'Data Computation and Processing'!AT54*Conversion!$B$12</f>
        <v>0</v>
      </c>
      <c r="AB55" s="164">
        <f>'Data Computation and Processing'!AU54*Conversion!$B$12</f>
        <v>0</v>
      </c>
      <c r="AC55" s="164">
        <f>'Data Computation and Processing'!AV54*Conversion!$B$12</f>
        <v>0</v>
      </c>
      <c r="AD55" s="164">
        <f>'Data Computation and Processing'!AW54*Conversion!$B$12</f>
        <v>0</v>
      </c>
      <c r="AE55" s="164">
        <f>'Data Computation and Processing'!AX54*Conversion!$B$12</f>
        <v>0</v>
      </c>
      <c r="AF55" s="164">
        <f>'Data Computation and Processing'!AY54*Conversion!$B$12</f>
        <v>0</v>
      </c>
      <c r="AG55" s="164">
        <f>'Data Computation and Processing'!AZ54*Conversion!$B$12</f>
        <v>0</v>
      </c>
    </row>
    <row r="56" spans="1:33">
      <c r="A56" s="1" t="s">
        <v>4</v>
      </c>
      <c r="B56" s="164">
        <v>0</v>
      </c>
      <c r="C56" s="164">
        <v>0</v>
      </c>
      <c r="D56" s="164">
        <v>0</v>
      </c>
      <c r="E56" s="164">
        <v>0</v>
      </c>
      <c r="F56" s="164">
        <v>0</v>
      </c>
      <c r="G56" s="164">
        <v>0</v>
      </c>
      <c r="H56" s="164">
        <v>0</v>
      </c>
      <c r="I56" s="164">
        <v>0</v>
      </c>
      <c r="J56" s="164">
        <v>0</v>
      </c>
      <c r="K56" s="164">
        <v>0</v>
      </c>
      <c r="L56" s="164">
        <v>0</v>
      </c>
      <c r="M56" s="164">
        <v>0</v>
      </c>
      <c r="N56" s="164">
        <v>0</v>
      </c>
      <c r="O56" s="164">
        <v>0</v>
      </c>
      <c r="P56" s="164">
        <v>0</v>
      </c>
      <c r="Q56" s="164">
        <v>0</v>
      </c>
      <c r="R56" s="164">
        <v>0</v>
      </c>
      <c r="S56" s="164">
        <v>0</v>
      </c>
      <c r="T56" s="164">
        <v>0</v>
      </c>
      <c r="U56" s="164">
        <v>0</v>
      </c>
      <c r="V56" s="164">
        <v>0</v>
      </c>
      <c r="W56" s="164">
        <v>0</v>
      </c>
      <c r="X56" s="164">
        <v>0</v>
      </c>
      <c r="Y56" s="164">
        <v>0</v>
      </c>
      <c r="Z56" s="164">
        <v>0</v>
      </c>
      <c r="AA56" s="164">
        <v>0</v>
      </c>
      <c r="AB56" s="164">
        <v>0</v>
      </c>
      <c r="AC56" s="164">
        <v>0</v>
      </c>
      <c r="AD56" s="164">
        <v>0</v>
      </c>
      <c r="AE56" s="164">
        <v>0</v>
      </c>
      <c r="AF56" s="164">
        <v>0</v>
      </c>
      <c r="AG56" s="164">
        <v>0</v>
      </c>
    </row>
    <row r="57" spans="1:33">
      <c r="A57" s="1" t="s">
        <v>5</v>
      </c>
      <c r="B57" s="164">
        <v>0</v>
      </c>
      <c r="C57" s="164">
        <v>0</v>
      </c>
      <c r="D57" s="164">
        <v>0</v>
      </c>
      <c r="E57" s="164">
        <v>0</v>
      </c>
      <c r="F57" s="164">
        <v>0</v>
      </c>
      <c r="G57" s="164">
        <v>0</v>
      </c>
      <c r="H57" s="164">
        <v>0</v>
      </c>
      <c r="I57" s="164">
        <v>0</v>
      </c>
      <c r="J57" s="164">
        <v>0</v>
      </c>
      <c r="K57" s="164">
        <v>0</v>
      </c>
      <c r="L57" s="164">
        <v>0</v>
      </c>
      <c r="M57" s="164">
        <v>0</v>
      </c>
      <c r="N57" s="164">
        <v>0</v>
      </c>
      <c r="O57" s="164">
        <v>0</v>
      </c>
      <c r="P57" s="164">
        <v>0</v>
      </c>
      <c r="Q57" s="164">
        <v>0</v>
      </c>
      <c r="R57" s="164">
        <v>0</v>
      </c>
      <c r="S57" s="164">
        <v>0</v>
      </c>
      <c r="T57" s="164">
        <v>0</v>
      </c>
      <c r="U57" s="164">
        <v>0</v>
      </c>
      <c r="V57" s="164">
        <v>0</v>
      </c>
      <c r="W57" s="164">
        <v>0</v>
      </c>
      <c r="X57" s="164">
        <v>0</v>
      </c>
      <c r="Y57" s="164">
        <v>0</v>
      </c>
      <c r="Z57" s="164">
        <v>0</v>
      </c>
      <c r="AA57" s="164">
        <v>0</v>
      </c>
      <c r="AB57" s="164">
        <v>0</v>
      </c>
      <c r="AC57" s="164">
        <v>0</v>
      </c>
      <c r="AD57" s="164">
        <v>0</v>
      </c>
      <c r="AE57" s="164">
        <v>0</v>
      </c>
      <c r="AF57" s="164">
        <v>0</v>
      </c>
      <c r="AG57" s="164">
        <v>0</v>
      </c>
    </row>
    <row r="58" spans="1:33">
      <c r="A58" s="1" t="s">
        <v>6</v>
      </c>
      <c r="B58" s="164">
        <v>0</v>
      </c>
      <c r="C58" s="164">
        <v>0</v>
      </c>
      <c r="D58" s="164">
        <v>0</v>
      </c>
      <c r="E58" s="164">
        <v>0</v>
      </c>
      <c r="F58" s="164">
        <v>0</v>
      </c>
      <c r="G58" s="164">
        <v>0</v>
      </c>
      <c r="H58" s="164">
        <v>0</v>
      </c>
      <c r="I58" s="164">
        <v>0</v>
      </c>
      <c r="J58" s="164">
        <v>0</v>
      </c>
      <c r="K58" s="164">
        <v>0</v>
      </c>
      <c r="L58" s="164">
        <v>0</v>
      </c>
      <c r="M58" s="164">
        <v>0</v>
      </c>
      <c r="N58" s="164">
        <v>0</v>
      </c>
      <c r="O58" s="164">
        <v>0</v>
      </c>
      <c r="P58" s="164">
        <v>0</v>
      </c>
      <c r="Q58" s="164">
        <v>0</v>
      </c>
      <c r="R58" s="164">
        <v>0</v>
      </c>
      <c r="S58" s="164">
        <v>0</v>
      </c>
      <c r="T58" s="164">
        <v>0</v>
      </c>
      <c r="U58" s="164">
        <v>0</v>
      </c>
      <c r="V58" s="164">
        <v>0</v>
      </c>
      <c r="W58" s="164">
        <v>0</v>
      </c>
      <c r="X58" s="164">
        <v>0</v>
      </c>
      <c r="Y58" s="164">
        <v>0</v>
      </c>
      <c r="Z58" s="164">
        <v>0</v>
      </c>
      <c r="AA58" s="164">
        <v>0</v>
      </c>
      <c r="AB58" s="164">
        <v>0</v>
      </c>
      <c r="AC58" s="164">
        <v>0</v>
      </c>
      <c r="AD58" s="164">
        <v>0</v>
      </c>
      <c r="AE58" s="164">
        <v>0</v>
      </c>
      <c r="AF58" s="164">
        <v>0</v>
      </c>
      <c r="AG58" s="164">
        <v>0</v>
      </c>
    </row>
    <row r="59" spans="1:33">
      <c r="A59" s="1" t="s">
        <v>7</v>
      </c>
      <c r="B59" s="164">
        <v>0</v>
      </c>
      <c r="C59" s="164">
        <v>0</v>
      </c>
      <c r="D59" s="164">
        <v>0</v>
      </c>
      <c r="E59" s="164">
        <v>0</v>
      </c>
      <c r="F59" s="164">
        <v>0</v>
      </c>
      <c r="G59" s="164">
        <v>0</v>
      </c>
      <c r="H59" s="164">
        <v>0</v>
      </c>
      <c r="I59" s="164">
        <v>0</v>
      </c>
      <c r="J59" s="164">
        <v>0</v>
      </c>
      <c r="K59" s="164">
        <v>0</v>
      </c>
      <c r="L59" s="164">
        <v>0</v>
      </c>
      <c r="M59" s="164">
        <v>0</v>
      </c>
      <c r="N59" s="164">
        <v>0</v>
      </c>
      <c r="O59" s="164">
        <v>0</v>
      </c>
      <c r="P59" s="164">
        <v>0</v>
      </c>
      <c r="Q59" s="164">
        <v>0</v>
      </c>
      <c r="R59" s="164">
        <v>0</v>
      </c>
      <c r="S59" s="164">
        <v>0</v>
      </c>
      <c r="T59" s="164">
        <v>0</v>
      </c>
      <c r="U59" s="164">
        <v>0</v>
      </c>
      <c r="V59" s="164">
        <v>0</v>
      </c>
      <c r="W59" s="164">
        <v>0</v>
      </c>
      <c r="X59" s="164">
        <v>0</v>
      </c>
      <c r="Y59" s="164">
        <v>0</v>
      </c>
      <c r="Z59" s="164">
        <v>0</v>
      </c>
      <c r="AA59" s="164">
        <v>0</v>
      </c>
      <c r="AB59" s="164">
        <v>0</v>
      </c>
      <c r="AC59" s="164">
        <v>0</v>
      </c>
      <c r="AD59" s="164">
        <v>0</v>
      </c>
      <c r="AE59" s="164">
        <v>0</v>
      </c>
      <c r="AF59" s="164">
        <v>0</v>
      </c>
      <c r="AG59" s="164">
        <v>0</v>
      </c>
    </row>
    <row r="60" spans="1:33">
      <c r="A60" s="1" t="s">
        <v>8</v>
      </c>
      <c r="B60" s="164">
        <v>0</v>
      </c>
      <c r="C60" s="164">
        <v>0</v>
      </c>
      <c r="D60" s="164">
        <v>0</v>
      </c>
      <c r="E60" s="164">
        <v>0</v>
      </c>
      <c r="F60" s="164">
        <v>0</v>
      </c>
      <c r="G60" s="164">
        <v>0</v>
      </c>
      <c r="H60" s="164">
        <v>0</v>
      </c>
      <c r="I60" s="164">
        <v>0</v>
      </c>
      <c r="J60" s="164">
        <v>0</v>
      </c>
      <c r="K60" s="164">
        <v>0</v>
      </c>
      <c r="L60" s="164">
        <v>0</v>
      </c>
      <c r="M60" s="164">
        <v>0</v>
      </c>
      <c r="N60" s="164">
        <v>0</v>
      </c>
      <c r="O60" s="164">
        <v>0</v>
      </c>
      <c r="P60" s="164">
        <v>0</v>
      </c>
      <c r="Q60" s="164">
        <v>0</v>
      </c>
      <c r="R60" s="164">
        <v>0</v>
      </c>
      <c r="S60" s="164">
        <v>0</v>
      </c>
      <c r="T60" s="164">
        <v>0</v>
      </c>
      <c r="U60" s="164">
        <v>0</v>
      </c>
      <c r="V60" s="164">
        <v>0</v>
      </c>
      <c r="W60" s="164">
        <v>0</v>
      </c>
      <c r="X60" s="164">
        <v>0</v>
      </c>
      <c r="Y60" s="164">
        <v>0</v>
      </c>
      <c r="Z60" s="164">
        <v>0</v>
      </c>
      <c r="AA60" s="164">
        <v>0</v>
      </c>
      <c r="AB60" s="164">
        <v>0</v>
      </c>
      <c r="AC60" s="164">
        <v>0</v>
      </c>
      <c r="AD60" s="164">
        <v>0</v>
      </c>
      <c r="AE60" s="164">
        <v>0</v>
      </c>
      <c r="AF60" s="164">
        <v>0</v>
      </c>
      <c r="AG60" s="164">
        <v>0</v>
      </c>
    </row>
    <row r="61" spans="1:33">
      <c r="A61" s="1" t="s">
        <v>9</v>
      </c>
      <c r="B61" s="164">
        <f>'Data Computation and Processing'!U60*Conversion!$B$14</f>
        <v>111290400000</v>
      </c>
      <c r="C61" s="164">
        <f>'Data Computation and Processing'!V60*Conversion!$B$14</f>
        <v>93896200000</v>
      </c>
      <c r="D61" s="164">
        <f>'Data Computation and Processing'!W60*Conversion!$B$14</f>
        <v>136518521904.76041</v>
      </c>
      <c r="E61" s="164">
        <f>'Data Computation and Processing'!X60*Conversion!$B$14</f>
        <v>143139515670.99338</v>
      </c>
      <c r="F61" s="164">
        <f>'Data Computation and Processing'!Y60*Conversion!$B$14</f>
        <v>149760509437.22632</v>
      </c>
      <c r="G61" s="164">
        <f>'Data Computation and Processing'!Z60*Conversion!$B$14</f>
        <v>156381503203.46198</v>
      </c>
      <c r="H61" s="164">
        <f>'Data Computation and Processing'!AA60*Conversion!$B$14</f>
        <v>163002496969.69492</v>
      </c>
      <c r="I61" s="164">
        <f>'Data Computation and Processing'!AB60*Conversion!$B$14</f>
        <v>169623490735.92789</v>
      </c>
      <c r="J61" s="164">
        <f>'Data Computation and Processing'!AC60*Conversion!$B$14</f>
        <v>176244484502.16354</v>
      </c>
      <c r="K61" s="164">
        <f>'Data Computation and Processing'!AD60*Conversion!$B$14</f>
        <v>182865478268.39648</v>
      </c>
      <c r="L61" s="164">
        <f>'Data Computation and Processing'!AE60*Conversion!$B$14</f>
        <v>189486472034.62943</v>
      </c>
      <c r="M61" s="164">
        <f>'Data Computation and Processing'!AF60*Conversion!$B$14</f>
        <v>196107465800.86508</v>
      </c>
      <c r="N61" s="164">
        <f>'Data Computation and Processing'!AG60*Conversion!$B$14</f>
        <v>202728459567.09805</v>
      </c>
      <c r="O61" s="164">
        <f>'Data Computation and Processing'!AH60*Conversion!$B$14</f>
        <v>209349453333.33099</v>
      </c>
      <c r="P61" s="164">
        <f>'Data Computation and Processing'!AI60*Conversion!$B$14</f>
        <v>215970447099.56393</v>
      </c>
      <c r="Q61" s="164">
        <f>'Data Computation and Processing'!AJ60*Conversion!$B$14</f>
        <v>222591440865.79959</v>
      </c>
      <c r="R61" s="164">
        <f>'Data Computation and Processing'!AK60*Conversion!$B$14</f>
        <v>229212434632.03256</v>
      </c>
      <c r="S61" s="164">
        <f>'Data Computation and Processing'!AL60*Conversion!$B$14</f>
        <v>235833428398.2655</v>
      </c>
      <c r="T61" s="164">
        <f>'Data Computation and Processing'!AM60*Conversion!$B$14</f>
        <v>242454422164.50116</v>
      </c>
      <c r="U61" s="164">
        <f>'Data Computation and Processing'!AN60*Conversion!$B$14</f>
        <v>249075415930.7341</v>
      </c>
      <c r="V61" s="164">
        <f>'Data Computation and Processing'!AO60*Conversion!$B$14</f>
        <v>255696409696.96707</v>
      </c>
      <c r="W61" s="164">
        <f>'Data Computation and Processing'!AP60*Conversion!$B$14</f>
        <v>262317403463.20273</v>
      </c>
      <c r="X61" s="164">
        <f>'Data Computation and Processing'!AQ60*Conversion!$B$14</f>
        <v>268938397229.43567</v>
      </c>
      <c r="Y61" s="164">
        <f>'Data Computation and Processing'!AR60*Conversion!$B$14</f>
        <v>275559390995.66864</v>
      </c>
      <c r="Z61" s="164">
        <f>'Data Computation and Processing'!AS60*Conversion!$B$14</f>
        <v>282180384761.90155</v>
      </c>
      <c r="AA61" s="164">
        <f>'Data Computation and Processing'!AT60*Conversion!$B$14</f>
        <v>288801378528.13721</v>
      </c>
      <c r="AB61" s="164">
        <f>'Data Computation and Processing'!AU60*Conversion!$B$14</f>
        <v>295422372294.37018</v>
      </c>
      <c r="AC61" s="164">
        <f>'Data Computation and Processing'!AV60*Conversion!$B$14</f>
        <v>302043366060.60315</v>
      </c>
      <c r="AD61" s="164">
        <f>'Data Computation and Processing'!AW60*Conversion!$B$14</f>
        <v>308664359826.83881</v>
      </c>
      <c r="AE61" s="164">
        <f>'Data Computation and Processing'!AX60*Conversion!$B$14</f>
        <v>315285353593.07172</v>
      </c>
      <c r="AF61" s="164">
        <f>'Data Computation and Processing'!AY60*Conversion!$B$14</f>
        <v>321906347359.30469</v>
      </c>
      <c r="AG61" s="164">
        <f>'Data Computation and Processing'!AZ60*Conversion!$B$14</f>
        <v>328527341125.54034</v>
      </c>
    </row>
    <row r="62" spans="1:33">
      <c r="A62" s="1" t="s">
        <v>10</v>
      </c>
      <c r="B62" s="164">
        <f>'Data Computation and Processing'!U61*Conversion!$B$14</f>
        <v>22620000000</v>
      </c>
      <c r="C62" s="164">
        <f>'Data Computation and Processing'!V61*Conversion!$B$14</f>
        <v>18670200000</v>
      </c>
      <c r="D62" s="164">
        <f>'Data Computation and Processing'!W61*Conversion!$B$14</f>
        <v>31812226666.666847</v>
      </c>
      <c r="E62" s="164">
        <f>'Data Computation and Processing'!X61*Conversion!$B$14</f>
        <v>29283306147.186573</v>
      </c>
      <c r="F62" s="164">
        <f>'Data Computation and Processing'!Y61*Conversion!$B$14</f>
        <v>26754385627.705627</v>
      </c>
      <c r="G62" s="164">
        <f>'Data Computation and Processing'!Z61*Conversion!$B$14</f>
        <v>24225465108.225353</v>
      </c>
      <c r="H62" s="164">
        <f>'Data Computation and Processing'!AA61*Conversion!$B$14</f>
        <v>21696544588.744408</v>
      </c>
      <c r="I62" s="164">
        <f>'Data Computation and Processing'!AB61*Conversion!$B$14</f>
        <v>19167624069.264133</v>
      </c>
      <c r="J62" s="164">
        <f>'Data Computation and Processing'!AC61*Conversion!$B$14</f>
        <v>16638703549.783863</v>
      </c>
      <c r="K62" s="164">
        <f>'Data Computation and Processing'!AD61*Conversion!$B$14</f>
        <v>14109783030.302916</v>
      </c>
      <c r="L62" s="164">
        <f>'Data Computation and Processing'!AE61*Conversion!$B$14</f>
        <v>11580862510.822643</v>
      </c>
      <c r="M62" s="164">
        <f>'Data Computation and Processing'!AF61*Conversion!$B$14</f>
        <v>9051941991.342371</v>
      </c>
      <c r="N62" s="164">
        <f>'Data Computation and Processing'!AG61*Conversion!$B$14</f>
        <v>6523021471.8614235</v>
      </c>
      <c r="O62" s="164">
        <f>'Data Computation and Processing'!AH61*Conversion!$B$14</f>
        <v>3994100952.3811517</v>
      </c>
      <c r="P62" s="164">
        <f>'Data Computation and Processing'!AI61*Conversion!$B$14</f>
        <v>1465180432.9002044</v>
      </c>
      <c r="Q62" s="164">
        <f>'Data Computation and Processing'!AJ61*Conversion!$B$14</f>
        <v>1465180432.9002044</v>
      </c>
      <c r="R62" s="164">
        <f>'Data Computation and Processing'!AK61*Conversion!$B$14</f>
        <v>1465180432.9002044</v>
      </c>
      <c r="S62" s="164">
        <f>'Data Computation and Processing'!AL61*Conversion!$B$14</f>
        <v>1465180432.9002044</v>
      </c>
      <c r="T62" s="164">
        <f>'Data Computation and Processing'!AM61*Conversion!$B$14</f>
        <v>1465180432.9002044</v>
      </c>
      <c r="U62" s="164">
        <f>'Data Computation and Processing'!AN61*Conversion!$B$14</f>
        <v>1465180432.9002044</v>
      </c>
      <c r="V62" s="164">
        <f>'Data Computation and Processing'!AO61*Conversion!$B$14</f>
        <v>1465180432.9002044</v>
      </c>
      <c r="W62" s="164">
        <f>'Data Computation and Processing'!AP61*Conversion!$B$14</f>
        <v>1465180432.9002044</v>
      </c>
      <c r="X62" s="164">
        <f>'Data Computation and Processing'!AQ61*Conversion!$B$14</f>
        <v>1465180432.9002044</v>
      </c>
      <c r="Y62" s="164">
        <f>'Data Computation and Processing'!AR61*Conversion!$B$14</f>
        <v>1465180432.9002044</v>
      </c>
      <c r="Z62" s="164">
        <f>'Data Computation and Processing'!AS61*Conversion!$B$14</f>
        <v>1465180432.9002044</v>
      </c>
      <c r="AA62" s="164">
        <f>'Data Computation and Processing'!AT61*Conversion!$B$14</f>
        <v>1465180432.9002044</v>
      </c>
      <c r="AB62" s="164">
        <f>'Data Computation and Processing'!AU61*Conversion!$B$14</f>
        <v>1465180432.9002044</v>
      </c>
      <c r="AC62" s="164">
        <f>'Data Computation and Processing'!AV61*Conversion!$B$14</f>
        <v>1465180432.9002044</v>
      </c>
      <c r="AD62" s="164">
        <f>'Data Computation and Processing'!AW61*Conversion!$B$14</f>
        <v>1465180432.9002044</v>
      </c>
      <c r="AE62" s="164">
        <f>'Data Computation and Processing'!AX61*Conversion!$B$14</f>
        <v>1465180432.9002044</v>
      </c>
      <c r="AF62" s="164">
        <f>'Data Computation and Processing'!AY61*Conversion!$B$14</f>
        <v>1465180432.9002044</v>
      </c>
      <c r="AG62" s="164">
        <f>'Data Computation and Processing'!AZ61*Conversion!$B$14</f>
        <v>1465180432.9002044</v>
      </c>
    </row>
    <row r="63" spans="1:33">
      <c r="A63" s="1" t="s">
        <v>11</v>
      </c>
      <c r="B63" s="164">
        <v>0</v>
      </c>
      <c r="C63" s="164">
        <v>1</v>
      </c>
      <c r="D63" s="164">
        <v>2</v>
      </c>
      <c r="E63" s="164">
        <v>3</v>
      </c>
      <c r="F63" s="164">
        <v>4</v>
      </c>
      <c r="G63" s="164">
        <v>5</v>
      </c>
      <c r="H63" s="164">
        <v>6</v>
      </c>
      <c r="I63" s="164">
        <v>7</v>
      </c>
      <c r="J63" s="164">
        <v>8</v>
      </c>
      <c r="K63" s="164">
        <v>9</v>
      </c>
      <c r="L63" s="164">
        <v>10</v>
      </c>
      <c r="M63" s="164">
        <v>11</v>
      </c>
      <c r="N63" s="164">
        <v>12</v>
      </c>
      <c r="O63" s="164">
        <v>13</v>
      </c>
      <c r="P63" s="164">
        <v>14</v>
      </c>
      <c r="Q63" s="164">
        <v>15</v>
      </c>
      <c r="R63" s="164">
        <v>16</v>
      </c>
      <c r="S63" s="164">
        <v>17</v>
      </c>
      <c r="T63" s="164">
        <v>18</v>
      </c>
      <c r="U63" s="164">
        <v>19</v>
      </c>
      <c r="V63" s="164">
        <v>20</v>
      </c>
      <c r="W63" s="164">
        <v>21</v>
      </c>
      <c r="X63" s="164">
        <v>22</v>
      </c>
      <c r="Y63" s="164">
        <v>23</v>
      </c>
      <c r="Z63" s="164">
        <v>24</v>
      </c>
      <c r="AA63" s="164">
        <v>25</v>
      </c>
      <c r="AB63" s="164">
        <v>26</v>
      </c>
      <c r="AC63" s="164">
        <v>27</v>
      </c>
      <c r="AD63" s="164">
        <v>28</v>
      </c>
      <c r="AE63" s="164">
        <v>29</v>
      </c>
      <c r="AF63" s="164">
        <v>30</v>
      </c>
      <c r="AG63" s="164">
        <v>31</v>
      </c>
    </row>
    <row r="64" spans="1:33">
      <c r="A64" s="1" t="s">
        <v>12</v>
      </c>
      <c r="B64" s="164">
        <f>'Data Computation and Processing'!U63*Conversion!$B$15</f>
        <v>0</v>
      </c>
      <c r="C64" s="164">
        <f>'Data Computation and Processing'!V63*Conversion!$B$15</f>
        <v>0</v>
      </c>
      <c r="D64" s="164">
        <f>'Data Computation and Processing'!W63*Conversion!$B$15</f>
        <v>0</v>
      </c>
      <c r="E64" s="164">
        <f>'Data Computation and Processing'!X63*Conversion!$B$15</f>
        <v>0</v>
      </c>
      <c r="F64" s="164">
        <f>'Data Computation and Processing'!Y63*Conversion!$B$15</f>
        <v>0</v>
      </c>
      <c r="G64" s="164">
        <f>'Data Computation and Processing'!Z63*Conversion!$B$15</f>
        <v>0</v>
      </c>
      <c r="H64" s="164">
        <f>'Data Computation and Processing'!AA63*Conversion!$B$15</f>
        <v>0</v>
      </c>
      <c r="I64" s="164">
        <f>'Data Computation and Processing'!AB63*Conversion!$B$15</f>
        <v>0</v>
      </c>
      <c r="J64" s="164">
        <f>'Data Computation and Processing'!AC63*Conversion!$B$15</f>
        <v>0</v>
      </c>
      <c r="K64" s="164">
        <f>'Data Computation and Processing'!AD63*Conversion!$B$15</f>
        <v>0</v>
      </c>
      <c r="L64" s="164">
        <f>'Data Computation and Processing'!AE63*Conversion!$B$15</f>
        <v>0</v>
      </c>
      <c r="M64" s="164">
        <f>'Data Computation and Processing'!AF63*Conversion!$B$15</f>
        <v>0</v>
      </c>
      <c r="N64" s="164">
        <f>'Data Computation and Processing'!AG63*Conversion!$B$15</f>
        <v>0</v>
      </c>
      <c r="O64" s="164">
        <f>'Data Computation and Processing'!AH63*Conversion!$B$15</f>
        <v>0</v>
      </c>
      <c r="P64" s="164">
        <f>'Data Computation and Processing'!AI63*Conversion!$B$15</f>
        <v>0</v>
      </c>
      <c r="Q64" s="164">
        <f>'Data Computation and Processing'!AJ63*Conversion!$B$15</f>
        <v>0</v>
      </c>
      <c r="R64" s="164">
        <f>'Data Computation and Processing'!AK63*Conversion!$B$15</f>
        <v>0</v>
      </c>
      <c r="S64" s="164">
        <f>'Data Computation and Processing'!AL63*Conversion!$B$15</f>
        <v>0</v>
      </c>
      <c r="T64" s="164">
        <f>'Data Computation and Processing'!AM63*Conversion!$B$15</f>
        <v>0</v>
      </c>
      <c r="U64" s="164">
        <f>'Data Computation and Processing'!AN63*Conversion!$B$15</f>
        <v>0</v>
      </c>
      <c r="V64" s="164">
        <f>'Data Computation and Processing'!AO63*Conversion!$B$15</f>
        <v>0</v>
      </c>
      <c r="W64" s="164">
        <f>'Data Computation and Processing'!AP63*Conversion!$B$15</f>
        <v>0</v>
      </c>
      <c r="X64" s="164">
        <f>'Data Computation and Processing'!AQ63*Conversion!$B$15</f>
        <v>0</v>
      </c>
      <c r="Y64" s="164">
        <f>'Data Computation and Processing'!AR63*Conversion!$B$15</f>
        <v>0</v>
      </c>
      <c r="Z64" s="164">
        <f>'Data Computation and Processing'!AS63*Conversion!$B$15</f>
        <v>0</v>
      </c>
      <c r="AA64" s="164">
        <f>'Data Computation and Processing'!AT63*Conversion!$B$15</f>
        <v>0</v>
      </c>
      <c r="AB64" s="164">
        <f>'Data Computation and Processing'!AU63*Conversion!$B$15</f>
        <v>0</v>
      </c>
      <c r="AC64" s="164">
        <f>'Data Computation and Processing'!AV63*Conversion!$B$15</f>
        <v>0</v>
      </c>
      <c r="AD64" s="164">
        <f>'Data Computation and Processing'!AW63*Conversion!$B$15</f>
        <v>0</v>
      </c>
      <c r="AE64" s="164">
        <f>'Data Computation and Processing'!AX63*Conversion!$B$15</f>
        <v>0</v>
      </c>
      <c r="AF64" s="164">
        <f>'Data Computation and Processing'!AY63*Conversion!$B$15</f>
        <v>0</v>
      </c>
      <c r="AG64" s="164">
        <f>'Data Computation and Processing'!AZ63*Conversion!$B$15</f>
        <v>0</v>
      </c>
    </row>
    <row r="65" spans="1:33">
      <c r="A65" s="1" t="s">
        <v>13</v>
      </c>
      <c r="B65" s="164">
        <f>'Data Computation and Processing'!U64*Conversion!$B$15</f>
        <v>9694855440</v>
      </c>
      <c r="C65" s="164">
        <f>'Data Computation and Processing'!V64*Conversion!$B$15</f>
        <v>34378920</v>
      </c>
      <c r="D65" s="164">
        <f>'Data Computation and Processing'!W64*Conversion!$B$15</f>
        <v>39372212566.285843</v>
      </c>
      <c r="E65" s="164">
        <f>'Data Computation and Processing'!X64*Conversion!$B$15</f>
        <v>40845460908.156067</v>
      </c>
      <c r="F65" s="164">
        <f>'Data Computation and Processing'!Y64*Conversion!$B$15</f>
        <v>42318709250.026299</v>
      </c>
      <c r="G65" s="164">
        <f>'Data Computation and Processing'!Z64*Conversion!$B$15</f>
        <v>43791957591.896523</v>
      </c>
      <c r="H65" s="164">
        <f>'Data Computation and Processing'!AA64*Conversion!$B$15</f>
        <v>45265205933.766243</v>
      </c>
      <c r="I65" s="164">
        <f>'Data Computation and Processing'!AB64*Conversion!$B$15</f>
        <v>46738454275.636475</v>
      </c>
      <c r="J65" s="164">
        <f>'Data Computation and Processing'!AC64*Conversion!$B$15</f>
        <v>48211702617.506699</v>
      </c>
      <c r="K65" s="164">
        <f>'Data Computation and Processing'!AD64*Conversion!$B$15</f>
        <v>49684950959.376923</v>
      </c>
      <c r="L65" s="164">
        <f>'Data Computation and Processing'!AE64*Conversion!$B$15</f>
        <v>51158199301.247154</v>
      </c>
      <c r="M65" s="164">
        <f>'Data Computation and Processing'!AF64*Conversion!$B$15</f>
        <v>52631447643.116875</v>
      </c>
      <c r="N65" s="164">
        <f>'Data Computation and Processing'!AG64*Conversion!$B$15</f>
        <v>54104695984.987106</v>
      </c>
      <c r="O65" s="164">
        <f>'Data Computation and Processing'!AH64*Conversion!$B$15</f>
        <v>55577944326.85733</v>
      </c>
      <c r="P65" s="164">
        <f>'Data Computation and Processing'!AI64*Conversion!$B$15</f>
        <v>57051192668.727554</v>
      </c>
      <c r="Q65" s="164">
        <f>'Data Computation and Processing'!AJ64*Conversion!$B$15</f>
        <v>58524441010.597778</v>
      </c>
      <c r="R65" s="164">
        <f>'Data Computation and Processing'!AK64*Conversion!$B$15</f>
        <v>59997689352.46801</v>
      </c>
      <c r="S65" s="164">
        <f>'Data Computation and Processing'!AL64*Conversion!$B$15</f>
        <v>61470937694.33773</v>
      </c>
      <c r="T65" s="164">
        <f>'Data Computation and Processing'!AM64*Conversion!$B$15</f>
        <v>62944186036.207962</v>
      </c>
      <c r="U65" s="164">
        <f>'Data Computation and Processing'!AN64*Conversion!$B$15</f>
        <v>64417434378.078186</v>
      </c>
      <c r="V65" s="164">
        <f>'Data Computation and Processing'!AO64*Conversion!$B$15</f>
        <v>65890682719.94841</v>
      </c>
      <c r="W65" s="164">
        <f>'Data Computation and Processing'!AP64*Conversion!$B$15</f>
        <v>67363931061.818634</v>
      </c>
      <c r="X65" s="164">
        <f>'Data Computation and Processing'!AQ64*Conversion!$B$15</f>
        <v>68837179403.68837</v>
      </c>
      <c r="Y65" s="164">
        <f>'Data Computation and Processing'!AR64*Conversion!$B$15</f>
        <v>70310427745.558594</v>
      </c>
      <c r="Z65" s="164">
        <f>'Data Computation and Processing'!AS64*Conversion!$B$15</f>
        <v>71783676087.428818</v>
      </c>
      <c r="AA65" s="164">
        <f>'Data Computation and Processing'!AT64*Conversion!$B$15</f>
        <v>73256924429.299042</v>
      </c>
      <c r="AB65" s="164">
        <f>'Data Computation and Processing'!AU64*Conversion!$B$15</f>
        <v>74730172771.169266</v>
      </c>
      <c r="AC65" s="164">
        <f>'Data Computation and Processing'!AV64*Conversion!$B$15</f>
        <v>76203421113.038986</v>
      </c>
      <c r="AD65" s="164">
        <f>'Data Computation and Processing'!AW64*Conversion!$B$15</f>
        <v>77676669454.909225</v>
      </c>
      <c r="AE65" s="164">
        <f>'Data Computation and Processing'!AX64*Conversion!$B$15</f>
        <v>79149917796.779449</v>
      </c>
      <c r="AF65" s="164">
        <f>'Data Computation and Processing'!AY64*Conversion!$B$15</f>
        <v>80623166138.649673</v>
      </c>
      <c r="AG65" s="164">
        <f>'Data Computation and Processing'!AZ64*Conversion!$B$15</f>
        <v>82096414480.519897</v>
      </c>
    </row>
    <row r="66" spans="1:33">
      <c r="A66" s="1" t="s">
        <v>14</v>
      </c>
      <c r="B66" s="164">
        <v>0</v>
      </c>
      <c r="C66" s="164">
        <v>0</v>
      </c>
      <c r="D66" s="164">
        <v>0</v>
      </c>
      <c r="E66" s="164">
        <v>0</v>
      </c>
      <c r="F66" s="164">
        <v>0</v>
      </c>
      <c r="G66" s="164">
        <v>0</v>
      </c>
      <c r="H66" s="164">
        <v>0</v>
      </c>
      <c r="I66" s="164">
        <v>0</v>
      </c>
      <c r="J66" s="164">
        <v>0</v>
      </c>
      <c r="K66" s="164">
        <v>0</v>
      </c>
      <c r="L66" s="164">
        <v>0</v>
      </c>
      <c r="M66" s="164">
        <v>0</v>
      </c>
      <c r="N66" s="164">
        <v>0</v>
      </c>
      <c r="O66" s="164">
        <v>0</v>
      </c>
      <c r="P66" s="164">
        <v>0</v>
      </c>
      <c r="Q66" s="164">
        <v>0</v>
      </c>
      <c r="R66" s="164">
        <v>0</v>
      </c>
      <c r="S66" s="164">
        <v>0</v>
      </c>
      <c r="T66" s="164">
        <v>0</v>
      </c>
      <c r="U66" s="164">
        <v>0</v>
      </c>
      <c r="V66" s="164">
        <v>0</v>
      </c>
      <c r="W66" s="164">
        <v>0</v>
      </c>
      <c r="X66" s="164">
        <v>0</v>
      </c>
      <c r="Y66" s="164">
        <v>0</v>
      </c>
      <c r="Z66" s="164">
        <v>0</v>
      </c>
      <c r="AA66" s="164">
        <v>0</v>
      </c>
      <c r="AB66" s="164">
        <v>0</v>
      </c>
      <c r="AC66" s="164">
        <v>0</v>
      </c>
      <c r="AD66" s="164">
        <v>0</v>
      </c>
      <c r="AE66" s="164">
        <v>0</v>
      </c>
      <c r="AF66" s="164">
        <v>0</v>
      </c>
      <c r="AG66" s="164">
        <v>0</v>
      </c>
    </row>
    <row r="67" spans="1:33">
      <c r="A67" s="1" t="s">
        <v>15</v>
      </c>
      <c r="B67" s="164">
        <v>0</v>
      </c>
      <c r="C67" s="164">
        <v>0</v>
      </c>
      <c r="D67" s="164">
        <v>0</v>
      </c>
      <c r="E67" s="164">
        <v>0</v>
      </c>
      <c r="F67" s="164">
        <v>0</v>
      </c>
      <c r="G67" s="164">
        <v>0</v>
      </c>
      <c r="H67" s="164">
        <v>0</v>
      </c>
      <c r="I67" s="164">
        <v>0</v>
      </c>
      <c r="J67" s="164">
        <v>0</v>
      </c>
      <c r="K67" s="164">
        <v>0</v>
      </c>
      <c r="L67" s="164">
        <v>0</v>
      </c>
      <c r="M67" s="164">
        <v>0</v>
      </c>
      <c r="N67" s="164">
        <v>0</v>
      </c>
      <c r="O67" s="164">
        <v>0</v>
      </c>
      <c r="P67" s="164">
        <v>0</v>
      </c>
      <c r="Q67" s="164">
        <v>0</v>
      </c>
      <c r="R67" s="164">
        <v>0</v>
      </c>
      <c r="S67" s="164">
        <v>0</v>
      </c>
      <c r="T67" s="164">
        <v>0</v>
      </c>
      <c r="U67" s="164">
        <v>0</v>
      </c>
      <c r="V67" s="164">
        <v>0</v>
      </c>
      <c r="W67" s="164">
        <v>0</v>
      </c>
      <c r="X67" s="164">
        <v>0</v>
      </c>
      <c r="Y67" s="164">
        <v>0</v>
      </c>
      <c r="Z67" s="164">
        <v>0</v>
      </c>
      <c r="AA67" s="164">
        <v>0</v>
      </c>
      <c r="AB67" s="164">
        <v>0</v>
      </c>
      <c r="AC67" s="164">
        <v>0</v>
      </c>
      <c r="AD67" s="164">
        <v>0</v>
      </c>
      <c r="AE67" s="164">
        <v>0</v>
      </c>
      <c r="AF67" s="164">
        <v>0</v>
      </c>
      <c r="AG67" s="164">
        <v>0</v>
      </c>
    </row>
    <row r="68" spans="1:33">
      <c r="A68" s="1" t="s">
        <v>16</v>
      </c>
      <c r="B68" s="164">
        <v>0</v>
      </c>
      <c r="C68" s="164">
        <v>0</v>
      </c>
      <c r="D68" s="164">
        <v>0</v>
      </c>
      <c r="E68" s="164">
        <v>0</v>
      </c>
      <c r="F68" s="164">
        <v>0</v>
      </c>
      <c r="G68" s="164">
        <v>0</v>
      </c>
      <c r="H68" s="164">
        <v>0</v>
      </c>
      <c r="I68" s="164">
        <v>0</v>
      </c>
      <c r="J68" s="164">
        <v>0</v>
      </c>
      <c r="K68" s="164">
        <v>0</v>
      </c>
      <c r="L68" s="164">
        <v>0</v>
      </c>
      <c r="M68" s="164">
        <v>0</v>
      </c>
      <c r="N68" s="164">
        <v>0</v>
      </c>
      <c r="O68" s="164">
        <v>0</v>
      </c>
      <c r="P68" s="164">
        <v>0</v>
      </c>
      <c r="Q68" s="164">
        <v>0</v>
      </c>
      <c r="R68" s="164">
        <v>0</v>
      </c>
      <c r="S68" s="164">
        <v>0</v>
      </c>
      <c r="T68" s="164">
        <v>0</v>
      </c>
      <c r="U68" s="164">
        <v>0</v>
      </c>
      <c r="V68" s="164">
        <v>0</v>
      </c>
      <c r="W68" s="164">
        <v>0</v>
      </c>
      <c r="X68" s="164">
        <v>0</v>
      </c>
      <c r="Y68" s="164">
        <v>0</v>
      </c>
      <c r="Z68" s="164">
        <v>0</v>
      </c>
      <c r="AA68" s="164">
        <v>0</v>
      </c>
      <c r="AB68" s="164">
        <v>0</v>
      </c>
      <c r="AC68" s="164">
        <v>0</v>
      </c>
      <c r="AD68" s="164">
        <v>0</v>
      </c>
      <c r="AE68" s="164">
        <v>0</v>
      </c>
      <c r="AF68" s="164">
        <v>0</v>
      </c>
      <c r="AG68" s="164">
        <v>0</v>
      </c>
    </row>
    <row r="69" spans="1:33">
      <c r="A69" s="1" t="s">
        <v>17</v>
      </c>
      <c r="B69" s="164">
        <f>'Data Computation and Processing'!U68*Conversion!$B$14</f>
        <v>518027000000</v>
      </c>
      <c r="C69" s="164">
        <f>'Data Computation and Processing'!V68*Conversion!$B$14</f>
        <v>462173000000</v>
      </c>
      <c r="D69" s="164">
        <f>'Data Computation and Processing'!W68*Conversion!$B$14</f>
        <v>656325624761.90454</v>
      </c>
      <c r="E69" s="164">
        <f>'Data Computation and Processing'!X68*Conversion!$B$14</f>
        <v>653904147359.30737</v>
      </c>
      <c r="F69" s="164">
        <f>'Data Computation and Processing'!Y68*Conversion!$B$14</f>
        <v>651482669956.70959</v>
      </c>
      <c r="G69" s="164">
        <f>'Data Computation and Processing'!Z68*Conversion!$B$14</f>
        <v>649061192554.11243</v>
      </c>
      <c r="H69" s="164">
        <f>'Data Computation and Processing'!AA68*Conversion!$B$14</f>
        <v>646639715151.51453</v>
      </c>
      <c r="I69" s="164">
        <f>'Data Computation and Processing'!AB68*Conversion!$B$14</f>
        <v>644218237748.91748</v>
      </c>
      <c r="J69" s="164">
        <f>'Data Computation and Processing'!AC68*Conversion!$B$14</f>
        <v>641796760346.32031</v>
      </c>
      <c r="K69" s="164">
        <f>'Data Computation and Processing'!AD68*Conversion!$B$14</f>
        <v>639375282943.72241</v>
      </c>
      <c r="L69" s="164">
        <f>'Data Computation and Processing'!AE68*Conversion!$B$14</f>
        <v>636953805541.12524</v>
      </c>
      <c r="M69" s="164">
        <f>'Data Computation and Processing'!AF68*Conversion!$B$14</f>
        <v>634532328138.52808</v>
      </c>
      <c r="N69" s="164">
        <f>'Data Computation and Processing'!AG68*Conversion!$B$14</f>
        <v>632110850735.9303</v>
      </c>
      <c r="O69" s="164">
        <f>'Data Computation and Processing'!AH68*Conversion!$B$14</f>
        <v>629689373333.33313</v>
      </c>
      <c r="P69" s="164">
        <f>'Data Computation and Processing'!AI68*Conversion!$B$14</f>
        <v>627267895930.73596</v>
      </c>
      <c r="Q69" s="164">
        <f>'Data Computation and Processing'!AJ68*Conversion!$B$14</f>
        <v>624846418528.13818</v>
      </c>
      <c r="R69" s="164">
        <f>'Data Computation and Processing'!AK68*Conversion!$B$14</f>
        <v>622424941125.54102</v>
      </c>
      <c r="S69" s="164">
        <f>'Data Computation and Processing'!AL68*Conversion!$B$14</f>
        <v>620003463722.94324</v>
      </c>
      <c r="T69" s="164">
        <f>'Data Computation and Processing'!AM68*Conversion!$B$14</f>
        <v>617581986320.34607</v>
      </c>
      <c r="U69" s="164">
        <f>'Data Computation and Processing'!AN68*Conversion!$B$14</f>
        <v>615160508917.7489</v>
      </c>
      <c r="V69" s="164">
        <f>'Data Computation and Processing'!AO68*Conversion!$B$14</f>
        <v>612739031515.151</v>
      </c>
      <c r="W69" s="164">
        <f>'Data Computation and Processing'!AP68*Conversion!$B$14</f>
        <v>610317554112.55396</v>
      </c>
      <c r="X69" s="164">
        <f>'Data Computation and Processing'!AQ68*Conversion!$B$14</f>
        <v>607896076709.95679</v>
      </c>
      <c r="Y69" s="164">
        <f>'Data Computation and Processing'!AR68*Conversion!$B$14</f>
        <v>605474599307.35889</v>
      </c>
      <c r="Z69" s="164">
        <f>'Data Computation and Processing'!AS68*Conversion!$B$14</f>
        <v>603053121904.76172</v>
      </c>
      <c r="AA69" s="164">
        <f>'Data Computation and Processing'!AT68*Conversion!$B$14</f>
        <v>600631644502.16394</v>
      </c>
      <c r="AB69" s="164">
        <f>'Data Computation and Processing'!AU68*Conversion!$B$14</f>
        <v>598210167099.56677</v>
      </c>
      <c r="AC69" s="164">
        <f>'Data Computation and Processing'!AV68*Conversion!$B$14</f>
        <v>595788689696.9696</v>
      </c>
      <c r="AD69" s="164">
        <f>'Data Computation and Processing'!AW68*Conversion!$B$14</f>
        <v>593367212294.37183</v>
      </c>
      <c r="AE69" s="164">
        <f>'Data Computation and Processing'!AX68*Conversion!$B$14</f>
        <v>590945734891.77466</v>
      </c>
      <c r="AF69" s="164">
        <f>'Data Computation and Processing'!AY68*Conversion!$B$14</f>
        <v>588524257489.17749</v>
      </c>
      <c r="AG69" s="164">
        <f>'Data Computation and Processing'!AZ68*Conversion!$B$14</f>
        <v>586102780086.57971</v>
      </c>
    </row>
    <row r="70" spans="1:33">
      <c r="A70" s="1" t="s">
        <v>18</v>
      </c>
      <c r="B70" s="164">
        <f>'Data Computation and Processing'!U69*Conversion!$B$14</f>
        <v>2076400000</v>
      </c>
      <c r="C70" s="164">
        <f>'Data Computation and Processing'!V69*Conversion!$B$14</f>
        <v>1252800000</v>
      </c>
      <c r="D70" s="164">
        <f>'Data Computation and Processing'!W69*Conversion!$B$14</f>
        <v>651781904.76199961</v>
      </c>
      <c r="E70" s="164">
        <f>'Data Computation and Processing'!X69*Conversion!$B$14</f>
        <v>130256450.21654201</v>
      </c>
      <c r="F70" s="164">
        <f>'Data Computation and Processing'!Y69*Conversion!$B$14</f>
        <v>130256450.21654201</v>
      </c>
      <c r="G70" s="164">
        <f>'Data Computation and Processing'!Z69*Conversion!$B$14</f>
        <v>130256450.21654201</v>
      </c>
      <c r="H70" s="164">
        <f>'Data Computation and Processing'!AA69*Conversion!$B$14</f>
        <v>130256450.21654201</v>
      </c>
      <c r="I70" s="164">
        <f>'Data Computation and Processing'!AB69*Conversion!$B$14</f>
        <v>130256450.21654201</v>
      </c>
      <c r="J70" s="164">
        <f>'Data Computation and Processing'!AC69*Conversion!$B$14</f>
        <v>130256450.21654201</v>
      </c>
      <c r="K70" s="164">
        <f>'Data Computation and Processing'!AD69*Conversion!$B$14</f>
        <v>130256450.21654201</v>
      </c>
      <c r="L70" s="164">
        <f>'Data Computation and Processing'!AE69*Conversion!$B$14</f>
        <v>130256450.21654201</v>
      </c>
      <c r="M70" s="164">
        <f>'Data Computation and Processing'!AF69*Conversion!$B$14</f>
        <v>130256450.21654201</v>
      </c>
      <c r="N70" s="164">
        <f>'Data Computation and Processing'!AG69*Conversion!$B$14</f>
        <v>130256450.21654201</v>
      </c>
      <c r="O70" s="164">
        <f>'Data Computation and Processing'!AH69*Conversion!$B$14</f>
        <v>130256450.21654201</v>
      </c>
      <c r="P70" s="164">
        <f>'Data Computation and Processing'!AI69*Conversion!$B$14</f>
        <v>130256450.21654201</v>
      </c>
      <c r="Q70" s="164">
        <f>'Data Computation and Processing'!AJ69*Conversion!$B$14</f>
        <v>130256450.21654201</v>
      </c>
      <c r="R70" s="164">
        <f>'Data Computation and Processing'!AK69*Conversion!$B$14</f>
        <v>130256450.21654201</v>
      </c>
      <c r="S70" s="164">
        <f>'Data Computation and Processing'!AL69*Conversion!$B$14</f>
        <v>130256450.21654201</v>
      </c>
      <c r="T70" s="164">
        <f>'Data Computation and Processing'!AM69*Conversion!$B$14</f>
        <v>130256450.21654201</v>
      </c>
      <c r="U70" s="164">
        <f>'Data Computation and Processing'!AN69*Conversion!$B$14</f>
        <v>130256450.21654201</v>
      </c>
      <c r="V70" s="164">
        <f>'Data Computation and Processing'!AO69*Conversion!$B$14</f>
        <v>130256450.21654201</v>
      </c>
      <c r="W70" s="164">
        <f>'Data Computation and Processing'!AP69*Conversion!$B$14</f>
        <v>130256450.21654201</v>
      </c>
      <c r="X70" s="164">
        <f>'Data Computation and Processing'!AQ69*Conversion!$B$14</f>
        <v>130256450.21654201</v>
      </c>
      <c r="Y70" s="164">
        <f>'Data Computation and Processing'!AR69*Conversion!$B$14</f>
        <v>130256450.21654201</v>
      </c>
      <c r="Z70" s="164">
        <f>'Data Computation and Processing'!AS69*Conversion!$B$14</f>
        <v>130256450.21654201</v>
      </c>
      <c r="AA70" s="164">
        <f>'Data Computation and Processing'!AT69*Conversion!$B$14</f>
        <v>130256450.21654201</v>
      </c>
      <c r="AB70" s="164">
        <f>'Data Computation and Processing'!AU69*Conversion!$B$14</f>
        <v>130256450.21654201</v>
      </c>
      <c r="AC70" s="164">
        <f>'Data Computation and Processing'!AV69*Conversion!$B$14</f>
        <v>130256450.21654201</v>
      </c>
      <c r="AD70" s="164">
        <f>'Data Computation and Processing'!AW69*Conversion!$B$14</f>
        <v>130256450.21654201</v>
      </c>
      <c r="AE70" s="164">
        <f>'Data Computation and Processing'!AX69*Conversion!$B$14</f>
        <v>130256450.21654201</v>
      </c>
      <c r="AF70" s="164">
        <f>'Data Computation and Processing'!AY69*Conversion!$B$14</f>
        <v>130256450.21654201</v>
      </c>
      <c r="AG70" s="164">
        <f>'Data Computation and Processing'!AZ69*Conversion!$B$14</f>
        <v>130256450.21654201</v>
      </c>
    </row>
    <row r="71" spans="1:33">
      <c r="A71" s="1" t="s">
        <v>19</v>
      </c>
      <c r="B71" s="164">
        <f>'Data Computation and Processing'!U70*Conversion!$B$16</f>
        <v>282549737297240</v>
      </c>
      <c r="C71" s="164">
        <f>'Data Computation and Processing'!V70*Conversion!$B$16</f>
        <v>316282945138160</v>
      </c>
      <c r="D71" s="164">
        <f>'Data Computation and Processing'!W70*Conversion!$B$16</f>
        <v>303469684144119.44</v>
      </c>
      <c r="E71" s="164">
        <f>'Data Computation and Processing'!X70*Conversion!$B$16</f>
        <v>321072296422275.06</v>
      </c>
      <c r="F71" s="164">
        <f>'Data Computation and Processing'!Y70*Conversion!$B$16</f>
        <v>338674908700424.81</v>
      </c>
      <c r="G71" s="164">
        <f>'Data Computation and Processing'!Z70*Conversion!$B$16</f>
        <v>356277520978574.56</v>
      </c>
      <c r="H71" s="164">
        <f>'Data Computation and Processing'!AA70*Conversion!$B$16</f>
        <v>373880133256730.25</v>
      </c>
      <c r="I71" s="164">
        <f>'Data Computation and Processing'!AB70*Conversion!$B$16</f>
        <v>391482745534880</v>
      </c>
      <c r="J71" s="164">
        <f>'Data Computation and Processing'!AC70*Conversion!$B$16</f>
        <v>409085357813029.75</v>
      </c>
      <c r="K71" s="164">
        <f>'Data Computation and Processing'!AD70*Conversion!$B$16</f>
        <v>426687970091185.38</v>
      </c>
      <c r="L71" s="164">
        <f>'Data Computation and Processing'!AE70*Conversion!$B$16</f>
        <v>444290582369335.12</v>
      </c>
      <c r="M71" s="164">
        <f>'Data Computation and Processing'!AF70*Conversion!$B$16</f>
        <v>461893194647484.88</v>
      </c>
      <c r="N71" s="164">
        <f>'Data Computation and Processing'!AG70*Conversion!$B$16</f>
        <v>479495806925640.56</v>
      </c>
      <c r="O71" s="164">
        <f>'Data Computation and Processing'!AH70*Conversion!$B$16</f>
        <v>497098419203790.31</v>
      </c>
      <c r="P71" s="164">
        <f>'Data Computation and Processing'!AI70*Conversion!$B$16</f>
        <v>514701031481940.06</v>
      </c>
      <c r="Q71" s="164">
        <f>'Data Computation and Processing'!AJ70*Conversion!$B$16</f>
        <v>532303643760095.69</v>
      </c>
      <c r="R71" s="164">
        <f>'Data Computation and Processing'!AK70*Conversion!$B$16</f>
        <v>549906256038245.44</v>
      </c>
      <c r="S71" s="164">
        <f>'Data Computation and Processing'!AL70*Conversion!$B$16</f>
        <v>567508868316395.25</v>
      </c>
      <c r="T71" s="164">
        <f>'Data Computation and Processing'!AM70*Conversion!$B$16</f>
        <v>585111480594545</v>
      </c>
      <c r="U71" s="164">
        <f>'Data Computation and Processing'!AN70*Conversion!$B$16</f>
        <v>602714092872700.62</v>
      </c>
      <c r="V71" s="164">
        <f>'Data Computation and Processing'!AO70*Conversion!$B$16</f>
        <v>620316705150850.38</v>
      </c>
      <c r="W71" s="164">
        <f>'Data Computation and Processing'!AP70*Conversion!$B$16</f>
        <v>637919317429000.12</v>
      </c>
      <c r="X71" s="164">
        <f>'Data Computation and Processing'!AQ70*Conversion!$B$16</f>
        <v>655521929707155.75</v>
      </c>
      <c r="Y71" s="164">
        <f>'Data Computation and Processing'!AR70*Conversion!$B$16</f>
        <v>673124541985305.5</v>
      </c>
      <c r="Z71" s="164">
        <f>'Data Computation and Processing'!AS70*Conversion!$B$16</f>
        <v>690727154263455.25</v>
      </c>
      <c r="AA71" s="164">
        <f>'Data Computation and Processing'!AT70*Conversion!$B$16</f>
        <v>708329766541610.88</v>
      </c>
      <c r="AB71" s="164">
        <f>'Data Computation and Processing'!AU70*Conversion!$B$16</f>
        <v>725932378819760.62</v>
      </c>
      <c r="AC71" s="164">
        <f>'Data Computation and Processing'!AV70*Conversion!$B$16</f>
        <v>743534991097910.38</v>
      </c>
      <c r="AD71" s="164">
        <f>'Data Computation and Processing'!AW70*Conversion!$B$16</f>
        <v>761137603376066</v>
      </c>
      <c r="AE71" s="164">
        <f>'Data Computation and Processing'!AX70*Conversion!$B$16</f>
        <v>778740215654215.75</v>
      </c>
      <c r="AF71" s="164">
        <f>'Data Computation and Processing'!AY70*Conversion!$B$16</f>
        <v>796342827932365.62</v>
      </c>
      <c r="AG71" s="164">
        <f>'Data Computation and Processing'!AZ70*Conversion!$B$16</f>
        <v>813945440210521.25</v>
      </c>
    </row>
    <row r="72" spans="1:33">
      <c r="A72" s="1" t="s">
        <v>20</v>
      </c>
      <c r="B72" s="164">
        <v>0</v>
      </c>
      <c r="C72" s="164">
        <v>0</v>
      </c>
      <c r="D72" s="164">
        <v>0</v>
      </c>
      <c r="E72" s="164">
        <v>0</v>
      </c>
      <c r="F72" s="164">
        <v>0</v>
      </c>
      <c r="G72" s="164">
        <v>0</v>
      </c>
      <c r="H72" s="164">
        <v>0</v>
      </c>
      <c r="I72" s="164">
        <v>0</v>
      </c>
      <c r="J72" s="164">
        <v>0</v>
      </c>
      <c r="K72" s="164">
        <v>0</v>
      </c>
      <c r="L72" s="164">
        <v>0</v>
      </c>
      <c r="M72" s="164">
        <v>0</v>
      </c>
      <c r="N72" s="164">
        <v>0</v>
      </c>
      <c r="O72" s="164">
        <v>0</v>
      </c>
      <c r="P72" s="164">
        <v>0</v>
      </c>
      <c r="Q72" s="164">
        <v>0</v>
      </c>
      <c r="R72" s="164">
        <v>0</v>
      </c>
      <c r="S72" s="164">
        <v>0</v>
      </c>
      <c r="T72" s="164">
        <v>0</v>
      </c>
      <c r="U72" s="164">
        <v>0</v>
      </c>
      <c r="V72" s="164">
        <v>0</v>
      </c>
      <c r="W72" s="164">
        <v>0</v>
      </c>
      <c r="X72" s="164">
        <v>0</v>
      </c>
      <c r="Y72" s="164">
        <v>0</v>
      </c>
      <c r="Z72" s="164">
        <v>0</v>
      </c>
      <c r="AA72" s="164">
        <v>0</v>
      </c>
      <c r="AB72" s="164">
        <v>0</v>
      </c>
      <c r="AC72" s="164">
        <v>0</v>
      </c>
      <c r="AD72" s="164">
        <v>0</v>
      </c>
      <c r="AE72" s="164">
        <v>0</v>
      </c>
      <c r="AF72" s="164">
        <v>0</v>
      </c>
      <c r="AG72" s="164">
        <v>0</v>
      </c>
    </row>
    <row r="73" spans="1:33">
      <c r="A73" s="1" t="s">
        <v>21</v>
      </c>
      <c r="B73" s="164">
        <v>0</v>
      </c>
      <c r="C73" s="164">
        <v>0</v>
      </c>
      <c r="D73" s="164">
        <v>0</v>
      </c>
      <c r="E73" s="164">
        <v>0</v>
      </c>
      <c r="F73" s="164">
        <v>0</v>
      </c>
      <c r="G73" s="164">
        <v>0</v>
      </c>
      <c r="H73" s="164">
        <v>0</v>
      </c>
      <c r="I73" s="164">
        <v>0</v>
      </c>
      <c r="J73" s="164">
        <v>0</v>
      </c>
      <c r="K73" s="164">
        <v>0</v>
      </c>
      <c r="L73" s="164">
        <v>0</v>
      </c>
      <c r="M73" s="164">
        <v>0</v>
      </c>
      <c r="N73" s="164">
        <v>0</v>
      </c>
      <c r="O73" s="164">
        <v>0</v>
      </c>
      <c r="P73" s="164">
        <v>0</v>
      </c>
      <c r="Q73" s="164">
        <v>0</v>
      </c>
      <c r="R73" s="164">
        <v>0</v>
      </c>
      <c r="S73" s="164">
        <v>0</v>
      </c>
      <c r="T73" s="164">
        <v>0</v>
      </c>
      <c r="U73" s="164">
        <v>0</v>
      </c>
      <c r="V73" s="164">
        <v>0</v>
      </c>
      <c r="W73" s="164">
        <v>0</v>
      </c>
      <c r="X73" s="164">
        <v>0</v>
      </c>
      <c r="Y73" s="164">
        <v>0</v>
      </c>
      <c r="Z73" s="164">
        <v>0</v>
      </c>
      <c r="AA73" s="164">
        <v>0</v>
      </c>
      <c r="AB73" s="164">
        <v>0</v>
      </c>
      <c r="AC73" s="164">
        <v>0</v>
      </c>
      <c r="AD73" s="164">
        <v>0</v>
      </c>
      <c r="AE73" s="164">
        <v>0</v>
      </c>
      <c r="AF73" s="164">
        <v>0</v>
      </c>
      <c r="AG73" s="16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37507-87BA-654F-BB86-B174DB20C06A}">
  <sheetPr>
    <tabColor rgb="FF00B0F0"/>
  </sheetPr>
  <dimension ref="A1:AG23"/>
  <sheetViews>
    <sheetView workbookViewId="0">
      <selection activeCell="S3" sqref="S3"/>
    </sheetView>
  </sheetViews>
  <sheetFormatPr baseColWidth="10" defaultRowHeight="16"/>
  <cols>
    <col min="1" max="1" width="32.6640625" customWidth="1"/>
  </cols>
  <sheetData>
    <row r="1" spans="1:33" s="38" customFormat="1">
      <c r="A1" s="4" t="s">
        <v>0</v>
      </c>
      <c r="B1" s="4">
        <v>2019</v>
      </c>
      <c r="C1" s="4">
        <v>2020</v>
      </c>
      <c r="D1" s="4">
        <v>2021</v>
      </c>
      <c r="E1" s="4">
        <v>2022</v>
      </c>
      <c r="F1" s="4">
        <v>2023</v>
      </c>
      <c r="G1" s="4">
        <v>2024</v>
      </c>
      <c r="H1" s="4">
        <v>2025</v>
      </c>
      <c r="I1" s="4">
        <v>2026</v>
      </c>
      <c r="J1" s="4">
        <v>2027</v>
      </c>
      <c r="K1" s="4">
        <v>2028</v>
      </c>
      <c r="L1" s="4">
        <v>2029</v>
      </c>
      <c r="M1" s="4">
        <v>2030</v>
      </c>
      <c r="N1" s="4">
        <v>2031</v>
      </c>
      <c r="O1" s="4">
        <v>2032</v>
      </c>
      <c r="P1" s="4">
        <v>2033</v>
      </c>
      <c r="Q1" s="4">
        <v>2034</v>
      </c>
      <c r="R1" s="4">
        <v>2035</v>
      </c>
      <c r="S1" s="4">
        <v>2036</v>
      </c>
      <c r="T1" s="4">
        <v>2037</v>
      </c>
      <c r="U1" s="4">
        <v>2038</v>
      </c>
      <c r="V1" s="4">
        <v>2039</v>
      </c>
      <c r="W1" s="4">
        <v>2040</v>
      </c>
      <c r="X1" s="4">
        <v>2041</v>
      </c>
      <c r="Y1" s="4">
        <v>2042</v>
      </c>
      <c r="Z1" s="4">
        <v>2043</v>
      </c>
      <c r="AA1" s="4">
        <v>2044</v>
      </c>
      <c r="AB1" s="4">
        <v>2045</v>
      </c>
      <c r="AC1" s="4">
        <v>2046</v>
      </c>
      <c r="AD1" s="4">
        <v>2047</v>
      </c>
      <c r="AE1" s="4">
        <v>2048</v>
      </c>
      <c r="AF1" s="4">
        <v>2049</v>
      </c>
      <c r="AG1" s="4">
        <v>2050</v>
      </c>
    </row>
    <row r="2" spans="1:33">
      <c r="A2" s="4" t="s">
        <v>1</v>
      </c>
      <c r="B2" s="162">
        <f>BFPIaE!B3</f>
        <v>0</v>
      </c>
      <c r="C2" s="162">
        <f>BFPIaE!C3</f>
        <v>0</v>
      </c>
      <c r="D2" s="162">
        <f>BFPIaE!D3</f>
        <v>0</v>
      </c>
      <c r="E2" s="162">
        <f>BFPIaE!E3</f>
        <v>0</v>
      </c>
      <c r="F2" s="162">
        <f>BFPIaE!F3</f>
        <v>0</v>
      </c>
      <c r="G2" s="162">
        <f>BFPIaE!G3</f>
        <v>0</v>
      </c>
      <c r="H2" s="162">
        <f>BFPIaE!H3</f>
        <v>0</v>
      </c>
      <c r="I2" s="162">
        <f>BFPIaE!I3</f>
        <v>0</v>
      </c>
      <c r="J2" s="162">
        <f>BFPIaE!J3</f>
        <v>0</v>
      </c>
      <c r="K2" s="162">
        <f>BFPIaE!K3</f>
        <v>0</v>
      </c>
      <c r="L2" s="162">
        <f>BFPIaE!L3</f>
        <v>0</v>
      </c>
      <c r="M2" s="162">
        <f>BFPIaE!M3</f>
        <v>0</v>
      </c>
      <c r="N2" s="162">
        <f>BFPIaE!N3</f>
        <v>0</v>
      </c>
      <c r="O2" s="162">
        <f>BFPIaE!O3</f>
        <v>0</v>
      </c>
      <c r="P2" s="162">
        <f>BFPIaE!P3</f>
        <v>0</v>
      </c>
      <c r="Q2" s="162">
        <f>BFPIaE!Q3</f>
        <v>0</v>
      </c>
      <c r="R2" s="162">
        <f>BFPIaE!R3</f>
        <v>0</v>
      </c>
      <c r="S2" s="162">
        <f>BFPIaE!S3</f>
        <v>0</v>
      </c>
      <c r="T2" s="162">
        <f>BFPIaE!T3</f>
        <v>0</v>
      </c>
      <c r="U2" s="162">
        <f>BFPIaE!U3</f>
        <v>0</v>
      </c>
      <c r="V2" s="162">
        <f>BFPIaE!V3</f>
        <v>0</v>
      </c>
      <c r="W2" s="162">
        <f>BFPIaE!W3</f>
        <v>0</v>
      </c>
      <c r="X2" s="162">
        <f>BFPIaE!X3</f>
        <v>0</v>
      </c>
      <c r="Y2" s="162">
        <f>BFPIaE!Y3</f>
        <v>0</v>
      </c>
      <c r="Z2" s="162">
        <f>BFPIaE!Z3</f>
        <v>0</v>
      </c>
      <c r="AA2" s="162">
        <f>BFPIaE!AA3</f>
        <v>0</v>
      </c>
      <c r="AB2" s="162">
        <f>BFPIaE!AB3</f>
        <v>0</v>
      </c>
      <c r="AC2" s="162">
        <f>BFPIaE!AC3</f>
        <v>0</v>
      </c>
      <c r="AD2" s="162">
        <f>BFPIaE!AD3</f>
        <v>0</v>
      </c>
      <c r="AE2" s="162">
        <f>BFPIaE!AE3</f>
        <v>0</v>
      </c>
      <c r="AF2" s="162">
        <f>BFPIaE!AF3</f>
        <v>0</v>
      </c>
      <c r="AG2" s="162">
        <f>BFPIaE!AG3</f>
        <v>0</v>
      </c>
    </row>
    <row r="3" spans="1:33">
      <c r="A3" s="4" t="s">
        <v>2</v>
      </c>
      <c r="B3" s="162">
        <f>BFPIaE!B4</f>
        <v>1.528339509426232E+16</v>
      </c>
      <c r="C3" s="162">
        <f>BFPIaE!C4</f>
        <v>1.39828734809314E+16</v>
      </c>
      <c r="D3" s="162">
        <f>BFPIaE!D4</f>
        <v>1.5411594829207226E+16</v>
      </c>
      <c r="E3" s="162">
        <f>BFPIaE!E4</f>
        <v>1.6099332083447008E+16</v>
      </c>
      <c r="F3" s="162">
        <f>BFPIaE!F4</f>
        <v>1.6787069337686788E+16</v>
      </c>
      <c r="G3" s="162">
        <f>BFPIaE!G4</f>
        <v>1.747480659192638E+16</v>
      </c>
      <c r="H3" s="162">
        <f>BFPIaE!H4</f>
        <v>1.816254384616616E+16</v>
      </c>
      <c r="I3" s="162">
        <f>BFPIaE!I4</f>
        <v>1.885028110040594E+16</v>
      </c>
      <c r="J3" s="162">
        <f>BFPIaE!J4</f>
        <v>1.953801835464572E+16</v>
      </c>
      <c r="K3" s="162">
        <f>BFPIaE!K4</f>
        <v>2.0225755608885312E+16</v>
      </c>
      <c r="L3" s="162">
        <f>BFPIaE!L4</f>
        <v>2.0913492863125092E+16</v>
      </c>
      <c r="M3" s="162">
        <f>BFPIaE!M4</f>
        <v>2.1601230117364876E+16</v>
      </c>
      <c r="N3" s="162">
        <f>BFPIaE!N4</f>
        <v>2.2288967371604464E+16</v>
      </c>
      <c r="O3" s="162">
        <f>BFPIaE!O4</f>
        <v>2.2976704625844248E+16</v>
      </c>
      <c r="P3" s="162">
        <f>BFPIaE!P4</f>
        <v>2.3664441880084028E+16</v>
      </c>
      <c r="Q3" s="162">
        <f>BFPIaE!Q4</f>
        <v>2.4352179134323808E+16</v>
      </c>
      <c r="R3" s="162">
        <f>BFPIaE!R4</f>
        <v>2.50399163885634E+16</v>
      </c>
      <c r="S3" s="162">
        <f>BFPIaE!S4</f>
        <v>2.572765364280318E+16</v>
      </c>
      <c r="T3" s="162">
        <f>BFPIaE!T4</f>
        <v>2.641539089704296E+16</v>
      </c>
      <c r="U3" s="162">
        <f>BFPIaE!U4</f>
        <v>2.710312815128274E+16</v>
      </c>
      <c r="V3" s="162">
        <f>BFPIaE!V4</f>
        <v>2.7790865405522332E+16</v>
      </c>
      <c r="W3" s="162">
        <f>BFPIaE!W4</f>
        <v>2.8478602659762112E+16</v>
      </c>
      <c r="X3" s="162">
        <f>BFPIaE!X4</f>
        <v>2.9166339914001896E+16</v>
      </c>
      <c r="Y3" s="162">
        <f>BFPIaE!Y4</f>
        <v>2.9854077168241676E+16</v>
      </c>
      <c r="Z3" s="162">
        <f>BFPIaE!Z4</f>
        <v>3.0541814422481268E+16</v>
      </c>
      <c r="AA3" s="162">
        <f>BFPIaE!AA4</f>
        <v>3.1229551676721048E+16</v>
      </c>
      <c r="AB3" s="162">
        <f>BFPIaE!AB4</f>
        <v>3.1917288930960828E+16</v>
      </c>
      <c r="AC3" s="162">
        <f>BFPIaE!AC4</f>
        <v>3.2605026185200608E+16</v>
      </c>
      <c r="AD3" s="162">
        <f>BFPIaE!AD4</f>
        <v>3.32927634394402E+16</v>
      </c>
      <c r="AE3" s="162">
        <f>BFPIaE!AE4</f>
        <v>3.398050069367998E+16</v>
      </c>
      <c r="AF3" s="162">
        <f>BFPIaE!AF4</f>
        <v>3.466823794791976E+16</v>
      </c>
      <c r="AG3" s="162">
        <f>BFPIaE!AG4</f>
        <v>3.5355975202159352E+16</v>
      </c>
    </row>
    <row r="4" spans="1:33">
      <c r="A4" s="4" t="s">
        <v>3</v>
      </c>
      <c r="B4" s="162">
        <f>BFPIaE!B5</f>
        <v>2926774962240</v>
      </c>
      <c r="C4" s="162">
        <f>BFPIaE!C5</f>
        <v>2544648196080</v>
      </c>
      <c r="D4" s="162">
        <f>BFPIaE!D5</f>
        <v>3093384465846.0942</v>
      </c>
      <c r="E4" s="162">
        <f>BFPIaE!E5</f>
        <v>3089928864255.6533</v>
      </c>
      <c r="F4" s="162">
        <f>BFPIaE!F5</f>
        <v>3086473262665.2114</v>
      </c>
      <c r="G4" s="162">
        <f>BFPIaE!G5</f>
        <v>3083017661074.7705</v>
      </c>
      <c r="H4" s="162">
        <f>BFPIaE!H5</f>
        <v>3079562059484.3281</v>
      </c>
      <c r="I4" s="162">
        <f>BFPIaE!I5</f>
        <v>3076106457893.8872</v>
      </c>
      <c r="J4" s="162">
        <f>BFPIaE!J5</f>
        <v>3072650856303.4453</v>
      </c>
      <c r="K4" s="162">
        <f>BFPIaE!K5</f>
        <v>3069195254713.0044</v>
      </c>
      <c r="L4" s="162">
        <f>BFPIaE!L5</f>
        <v>3065739653122.562</v>
      </c>
      <c r="M4" s="162">
        <f>BFPIaE!M5</f>
        <v>3062284051532.1211</v>
      </c>
      <c r="N4" s="162">
        <f>BFPIaE!N5</f>
        <v>3058828449941.6792</v>
      </c>
      <c r="O4" s="162">
        <f>BFPIaE!O5</f>
        <v>3055372848351.2383</v>
      </c>
      <c r="P4" s="162">
        <f>BFPIaE!P5</f>
        <v>3051917246760.7959</v>
      </c>
      <c r="Q4" s="162">
        <f>BFPIaE!Q5</f>
        <v>3048461645170.354</v>
      </c>
      <c r="R4" s="162">
        <f>BFPIaE!R5</f>
        <v>3045006043579.9131</v>
      </c>
      <c r="S4" s="162">
        <f>BFPIaE!S5</f>
        <v>3041550441989.4712</v>
      </c>
      <c r="T4" s="162">
        <f>BFPIaE!T5</f>
        <v>3038094840399.0298</v>
      </c>
      <c r="U4" s="162">
        <f>BFPIaE!U5</f>
        <v>3034639238808.5879</v>
      </c>
      <c r="V4" s="162">
        <f>BFPIaE!V5</f>
        <v>3031183637218.147</v>
      </c>
      <c r="W4" s="162">
        <f>BFPIaE!W5</f>
        <v>3027728035627.7051</v>
      </c>
      <c r="X4" s="162">
        <f>BFPIaE!X5</f>
        <v>3024272434037.2637</v>
      </c>
      <c r="Y4" s="162">
        <f>BFPIaE!Y5</f>
        <v>3020816832446.8218</v>
      </c>
      <c r="Z4" s="162">
        <f>BFPIaE!Z5</f>
        <v>3017361230856.3809</v>
      </c>
      <c r="AA4" s="162">
        <f>BFPIaE!AA5</f>
        <v>3013905629265.939</v>
      </c>
      <c r="AB4" s="162">
        <f>BFPIaE!AB5</f>
        <v>3010450027675.4976</v>
      </c>
      <c r="AC4" s="162">
        <f>BFPIaE!AC5</f>
        <v>3006994426085.0557</v>
      </c>
      <c r="AD4" s="162">
        <f>BFPIaE!AD5</f>
        <v>3003538824494.6147</v>
      </c>
      <c r="AE4" s="162">
        <f>BFPIaE!AE5</f>
        <v>3000083222904.1729</v>
      </c>
      <c r="AF4" s="162">
        <f>BFPIaE!AF5</f>
        <v>2996627621313.731</v>
      </c>
      <c r="AG4" s="162">
        <f>BFPIaE!AG5</f>
        <v>2993172019723.2896</v>
      </c>
    </row>
    <row r="5" spans="1:33">
      <c r="A5" s="4" t="s">
        <v>4</v>
      </c>
      <c r="B5" s="162">
        <f>BFPIaE!B6</f>
        <v>0</v>
      </c>
      <c r="C5" s="162">
        <f>BFPIaE!C6</f>
        <v>0</v>
      </c>
      <c r="D5" s="162">
        <f>BFPIaE!D6</f>
        <v>0</v>
      </c>
      <c r="E5" s="162">
        <f>BFPIaE!E6</f>
        <v>0</v>
      </c>
      <c r="F5" s="162">
        <f>BFPIaE!F6</f>
        <v>0</v>
      </c>
      <c r="G5" s="162">
        <f>BFPIaE!G6</f>
        <v>0</v>
      </c>
      <c r="H5" s="162">
        <f>BFPIaE!H6</f>
        <v>0</v>
      </c>
      <c r="I5" s="162">
        <f>BFPIaE!I6</f>
        <v>0</v>
      </c>
      <c r="J5" s="162">
        <f>BFPIaE!J6</f>
        <v>0</v>
      </c>
      <c r="K5" s="162">
        <f>BFPIaE!K6</f>
        <v>0</v>
      </c>
      <c r="L5" s="162">
        <f>BFPIaE!L6</f>
        <v>0</v>
      </c>
      <c r="M5" s="162">
        <f>BFPIaE!M6</f>
        <v>0</v>
      </c>
      <c r="N5" s="162">
        <f>BFPIaE!N6</f>
        <v>0</v>
      </c>
      <c r="O5" s="162">
        <f>BFPIaE!O6</f>
        <v>0</v>
      </c>
      <c r="P5" s="162">
        <f>BFPIaE!P6</f>
        <v>0</v>
      </c>
      <c r="Q5" s="162">
        <f>BFPIaE!Q6</f>
        <v>0</v>
      </c>
      <c r="R5" s="162">
        <f>BFPIaE!R6</f>
        <v>0</v>
      </c>
      <c r="S5" s="162">
        <f>BFPIaE!S6</f>
        <v>0</v>
      </c>
      <c r="T5" s="162">
        <f>BFPIaE!T6</f>
        <v>0</v>
      </c>
      <c r="U5" s="162">
        <f>BFPIaE!U6</f>
        <v>0</v>
      </c>
      <c r="V5" s="162">
        <f>BFPIaE!V6</f>
        <v>0</v>
      </c>
      <c r="W5" s="162">
        <f>BFPIaE!W6</f>
        <v>0</v>
      </c>
      <c r="X5" s="162">
        <f>BFPIaE!X6</f>
        <v>0</v>
      </c>
      <c r="Y5" s="162">
        <f>BFPIaE!Y6</f>
        <v>0</v>
      </c>
      <c r="Z5" s="162">
        <f>BFPIaE!Z6</f>
        <v>0</v>
      </c>
      <c r="AA5" s="162">
        <f>BFPIaE!AA6</f>
        <v>0</v>
      </c>
      <c r="AB5" s="162">
        <f>BFPIaE!AB6</f>
        <v>0</v>
      </c>
      <c r="AC5" s="162">
        <f>BFPIaE!AC6</f>
        <v>0</v>
      </c>
      <c r="AD5" s="162">
        <f>BFPIaE!AD6</f>
        <v>0</v>
      </c>
      <c r="AE5" s="162">
        <f>BFPIaE!AE6</f>
        <v>0</v>
      </c>
      <c r="AF5" s="162">
        <f>BFPIaE!AF6</f>
        <v>0</v>
      </c>
      <c r="AG5" s="162">
        <f>BFPIaE!AG6</f>
        <v>0</v>
      </c>
    </row>
    <row r="6" spans="1:33">
      <c r="A6" s="4" t="s">
        <v>5</v>
      </c>
      <c r="B6" s="162">
        <f>BFPIaE!B7</f>
        <v>0</v>
      </c>
      <c r="C6" s="162">
        <f>BFPIaE!C7</f>
        <v>0</v>
      </c>
      <c r="D6" s="162">
        <f>BFPIaE!D7</f>
        <v>0</v>
      </c>
      <c r="E6" s="162">
        <f>BFPIaE!E7</f>
        <v>0</v>
      </c>
      <c r="F6" s="162">
        <f>BFPIaE!F7</f>
        <v>0</v>
      </c>
      <c r="G6" s="162">
        <f>BFPIaE!G7</f>
        <v>0</v>
      </c>
      <c r="H6" s="162">
        <f>BFPIaE!H7</f>
        <v>0</v>
      </c>
      <c r="I6" s="162">
        <f>BFPIaE!I7</f>
        <v>0</v>
      </c>
      <c r="J6" s="162">
        <f>BFPIaE!J7</f>
        <v>0</v>
      </c>
      <c r="K6" s="162">
        <f>BFPIaE!K7</f>
        <v>0</v>
      </c>
      <c r="L6" s="162">
        <f>BFPIaE!L7</f>
        <v>0</v>
      </c>
      <c r="M6" s="162">
        <f>BFPIaE!M7</f>
        <v>0</v>
      </c>
      <c r="N6" s="162">
        <f>BFPIaE!N7</f>
        <v>0</v>
      </c>
      <c r="O6" s="162">
        <f>BFPIaE!O7</f>
        <v>0</v>
      </c>
      <c r="P6" s="162">
        <f>BFPIaE!P7</f>
        <v>0</v>
      </c>
      <c r="Q6" s="162">
        <f>BFPIaE!Q7</f>
        <v>0</v>
      </c>
      <c r="R6" s="162">
        <f>BFPIaE!R7</f>
        <v>0</v>
      </c>
      <c r="S6" s="162">
        <f>BFPIaE!S7</f>
        <v>0</v>
      </c>
      <c r="T6" s="162">
        <f>BFPIaE!T7</f>
        <v>0</v>
      </c>
      <c r="U6" s="162">
        <f>BFPIaE!U7</f>
        <v>0</v>
      </c>
      <c r="V6" s="162">
        <f>BFPIaE!V7</f>
        <v>0</v>
      </c>
      <c r="W6" s="162">
        <f>BFPIaE!W7</f>
        <v>0</v>
      </c>
      <c r="X6" s="162">
        <f>BFPIaE!X7</f>
        <v>0</v>
      </c>
      <c r="Y6" s="162">
        <f>BFPIaE!Y7</f>
        <v>0</v>
      </c>
      <c r="Z6" s="162">
        <f>BFPIaE!Z7</f>
        <v>0</v>
      </c>
      <c r="AA6" s="162">
        <f>BFPIaE!AA7</f>
        <v>0</v>
      </c>
      <c r="AB6" s="162">
        <f>BFPIaE!AB7</f>
        <v>0</v>
      </c>
      <c r="AC6" s="162">
        <f>BFPIaE!AC7</f>
        <v>0</v>
      </c>
      <c r="AD6" s="162">
        <f>BFPIaE!AD7</f>
        <v>0</v>
      </c>
      <c r="AE6" s="162">
        <f>BFPIaE!AE7</f>
        <v>0</v>
      </c>
      <c r="AF6" s="162">
        <f>BFPIaE!AF7</f>
        <v>0</v>
      </c>
      <c r="AG6" s="162">
        <f>BFPIaE!AG7</f>
        <v>0</v>
      </c>
    </row>
    <row r="7" spans="1:33">
      <c r="A7" s="4" t="s">
        <v>6</v>
      </c>
      <c r="B7" s="162">
        <f>BFPIaE!B8</f>
        <v>0</v>
      </c>
      <c r="C7" s="162">
        <f>BFPIaE!C8</f>
        <v>0</v>
      </c>
      <c r="D7" s="162">
        <f>BFPIaE!D8</f>
        <v>0</v>
      </c>
      <c r="E7" s="162">
        <f>BFPIaE!E8</f>
        <v>0</v>
      </c>
      <c r="F7" s="162">
        <f>BFPIaE!F8</f>
        <v>0</v>
      </c>
      <c r="G7" s="162">
        <f>BFPIaE!G8</f>
        <v>0</v>
      </c>
      <c r="H7" s="162">
        <f>BFPIaE!H8</f>
        <v>0</v>
      </c>
      <c r="I7" s="162">
        <f>BFPIaE!I8</f>
        <v>0</v>
      </c>
      <c r="J7" s="162">
        <f>BFPIaE!J8</f>
        <v>0</v>
      </c>
      <c r="K7" s="162">
        <f>BFPIaE!K8</f>
        <v>0</v>
      </c>
      <c r="L7" s="162">
        <f>BFPIaE!L8</f>
        <v>0</v>
      </c>
      <c r="M7" s="162">
        <f>BFPIaE!M8</f>
        <v>0</v>
      </c>
      <c r="N7" s="162">
        <f>BFPIaE!N8</f>
        <v>0</v>
      </c>
      <c r="O7" s="162">
        <f>BFPIaE!O8</f>
        <v>0</v>
      </c>
      <c r="P7" s="162">
        <f>BFPIaE!P8</f>
        <v>0</v>
      </c>
      <c r="Q7" s="162">
        <f>BFPIaE!Q8</f>
        <v>0</v>
      </c>
      <c r="R7" s="162">
        <f>BFPIaE!R8</f>
        <v>0</v>
      </c>
      <c r="S7" s="162">
        <f>BFPIaE!S8</f>
        <v>0</v>
      </c>
      <c r="T7" s="162">
        <f>BFPIaE!T8</f>
        <v>0</v>
      </c>
      <c r="U7" s="162">
        <f>BFPIaE!U8</f>
        <v>0</v>
      </c>
      <c r="V7" s="162">
        <f>BFPIaE!V8</f>
        <v>0</v>
      </c>
      <c r="W7" s="162">
        <f>BFPIaE!W8</f>
        <v>0</v>
      </c>
      <c r="X7" s="162">
        <f>BFPIaE!X8</f>
        <v>0</v>
      </c>
      <c r="Y7" s="162">
        <f>BFPIaE!Y8</f>
        <v>0</v>
      </c>
      <c r="Z7" s="162">
        <f>BFPIaE!Z8</f>
        <v>0</v>
      </c>
      <c r="AA7" s="162">
        <f>BFPIaE!AA8</f>
        <v>0</v>
      </c>
      <c r="AB7" s="162">
        <f>BFPIaE!AB8</f>
        <v>0</v>
      </c>
      <c r="AC7" s="162">
        <f>BFPIaE!AC8</f>
        <v>0</v>
      </c>
      <c r="AD7" s="162">
        <f>BFPIaE!AD8</f>
        <v>0</v>
      </c>
      <c r="AE7" s="162">
        <f>BFPIaE!AE8</f>
        <v>0</v>
      </c>
      <c r="AF7" s="162">
        <f>BFPIaE!AF8</f>
        <v>0</v>
      </c>
      <c r="AG7" s="162">
        <f>BFPIaE!AG8</f>
        <v>0</v>
      </c>
    </row>
    <row r="8" spans="1:33">
      <c r="A8" s="4" t="s">
        <v>7</v>
      </c>
      <c r="B8" s="162">
        <f>BFPIaE!B9</f>
        <v>0</v>
      </c>
      <c r="C8" s="162">
        <f>BFPIaE!C9</f>
        <v>0</v>
      </c>
      <c r="D8" s="162">
        <f>BFPIaE!D9</f>
        <v>0</v>
      </c>
      <c r="E8" s="162">
        <f>BFPIaE!E9</f>
        <v>0</v>
      </c>
      <c r="F8" s="162">
        <f>BFPIaE!F9</f>
        <v>0</v>
      </c>
      <c r="G8" s="162">
        <f>BFPIaE!G9</f>
        <v>0</v>
      </c>
      <c r="H8" s="162">
        <f>BFPIaE!H9</f>
        <v>0</v>
      </c>
      <c r="I8" s="162">
        <f>BFPIaE!I9</f>
        <v>0</v>
      </c>
      <c r="J8" s="162">
        <f>BFPIaE!J9</f>
        <v>0</v>
      </c>
      <c r="K8" s="162">
        <f>BFPIaE!K9</f>
        <v>0</v>
      </c>
      <c r="L8" s="162">
        <f>BFPIaE!L9</f>
        <v>0</v>
      </c>
      <c r="M8" s="162">
        <f>BFPIaE!M9</f>
        <v>0</v>
      </c>
      <c r="N8" s="162">
        <f>BFPIaE!N9</f>
        <v>0</v>
      </c>
      <c r="O8" s="162">
        <f>BFPIaE!O9</f>
        <v>0</v>
      </c>
      <c r="P8" s="162">
        <f>BFPIaE!P9</f>
        <v>0</v>
      </c>
      <c r="Q8" s="162">
        <f>BFPIaE!Q9</f>
        <v>0</v>
      </c>
      <c r="R8" s="162">
        <f>BFPIaE!R9</f>
        <v>0</v>
      </c>
      <c r="S8" s="162">
        <f>BFPIaE!S9</f>
        <v>0</v>
      </c>
      <c r="T8" s="162">
        <f>BFPIaE!T9</f>
        <v>0</v>
      </c>
      <c r="U8" s="162">
        <f>BFPIaE!U9</f>
        <v>0</v>
      </c>
      <c r="V8" s="162">
        <f>BFPIaE!V9</f>
        <v>0</v>
      </c>
      <c r="W8" s="162">
        <f>BFPIaE!W9</f>
        <v>0</v>
      </c>
      <c r="X8" s="162">
        <f>BFPIaE!X9</f>
        <v>0</v>
      </c>
      <c r="Y8" s="162">
        <f>BFPIaE!Y9</f>
        <v>0</v>
      </c>
      <c r="Z8" s="162">
        <f>BFPIaE!Z9</f>
        <v>0</v>
      </c>
      <c r="AA8" s="162">
        <f>BFPIaE!AA9</f>
        <v>0</v>
      </c>
      <c r="AB8" s="162">
        <f>BFPIaE!AB9</f>
        <v>0</v>
      </c>
      <c r="AC8" s="162">
        <f>BFPIaE!AC9</f>
        <v>0</v>
      </c>
      <c r="AD8" s="162">
        <f>BFPIaE!AD9</f>
        <v>0</v>
      </c>
      <c r="AE8" s="162">
        <f>BFPIaE!AE9</f>
        <v>0</v>
      </c>
      <c r="AF8" s="162">
        <f>BFPIaE!AF9</f>
        <v>0</v>
      </c>
      <c r="AG8" s="162">
        <f>BFPIaE!AG9</f>
        <v>0</v>
      </c>
    </row>
    <row r="9" spans="1:33">
      <c r="A9" s="4" t="s">
        <v>8</v>
      </c>
      <c r="B9" s="162">
        <f>BFPIaE!B10</f>
        <v>0</v>
      </c>
      <c r="C9" s="162">
        <f>BFPIaE!C10</f>
        <v>0</v>
      </c>
      <c r="D9" s="162">
        <f>BFPIaE!D10</f>
        <v>0</v>
      </c>
      <c r="E9" s="162">
        <f>BFPIaE!E10</f>
        <v>0</v>
      </c>
      <c r="F9" s="162">
        <f>BFPIaE!F10</f>
        <v>0</v>
      </c>
      <c r="G9" s="162">
        <f>BFPIaE!G10</f>
        <v>0</v>
      </c>
      <c r="H9" s="162">
        <f>BFPIaE!H10</f>
        <v>0</v>
      </c>
      <c r="I9" s="162">
        <f>BFPIaE!I10</f>
        <v>0</v>
      </c>
      <c r="J9" s="162">
        <f>BFPIaE!J10</f>
        <v>0</v>
      </c>
      <c r="K9" s="162">
        <f>BFPIaE!K10</f>
        <v>0</v>
      </c>
      <c r="L9" s="162">
        <f>BFPIaE!L10</f>
        <v>0</v>
      </c>
      <c r="M9" s="162">
        <f>BFPIaE!M10</f>
        <v>0</v>
      </c>
      <c r="N9" s="162">
        <f>BFPIaE!N10</f>
        <v>0</v>
      </c>
      <c r="O9" s="162">
        <f>BFPIaE!O10</f>
        <v>0</v>
      </c>
      <c r="P9" s="162">
        <f>BFPIaE!P10</f>
        <v>0</v>
      </c>
      <c r="Q9" s="162">
        <f>BFPIaE!Q10</f>
        <v>0</v>
      </c>
      <c r="R9" s="162">
        <f>BFPIaE!R10</f>
        <v>0</v>
      </c>
      <c r="S9" s="162">
        <f>BFPIaE!S10</f>
        <v>0</v>
      </c>
      <c r="T9" s="162">
        <f>BFPIaE!T10</f>
        <v>0</v>
      </c>
      <c r="U9" s="162">
        <f>BFPIaE!U10</f>
        <v>0</v>
      </c>
      <c r="V9" s="162">
        <f>BFPIaE!V10</f>
        <v>0</v>
      </c>
      <c r="W9" s="162">
        <f>BFPIaE!W10</f>
        <v>0</v>
      </c>
      <c r="X9" s="162">
        <f>BFPIaE!X10</f>
        <v>0</v>
      </c>
      <c r="Y9" s="162">
        <f>BFPIaE!Y10</f>
        <v>0</v>
      </c>
      <c r="Z9" s="162">
        <f>BFPIaE!Z10</f>
        <v>0</v>
      </c>
      <c r="AA9" s="162">
        <f>BFPIaE!AA10</f>
        <v>0</v>
      </c>
      <c r="AB9" s="162">
        <f>BFPIaE!AB10</f>
        <v>0</v>
      </c>
      <c r="AC9" s="162">
        <f>BFPIaE!AC10</f>
        <v>0</v>
      </c>
      <c r="AD9" s="162">
        <f>BFPIaE!AD10</f>
        <v>0</v>
      </c>
      <c r="AE9" s="162">
        <f>BFPIaE!AE10</f>
        <v>0</v>
      </c>
      <c r="AF9" s="162">
        <f>BFPIaE!AF10</f>
        <v>0</v>
      </c>
      <c r="AG9" s="162">
        <f>BFPIaE!AG10</f>
        <v>0</v>
      </c>
    </row>
    <row r="10" spans="1:33">
      <c r="A10" s="4" t="s">
        <v>9</v>
      </c>
      <c r="B10" s="162">
        <f>BFPIaE!B11</f>
        <v>252155000000</v>
      </c>
      <c r="C10" s="162">
        <f>BFPIaE!C11</f>
        <v>289530200000</v>
      </c>
      <c r="D10" s="162">
        <f>BFPIaE!D11</f>
        <v>202369595238.09625</v>
      </c>
      <c r="E10" s="162">
        <f>BFPIaE!E11</f>
        <v>214735308225.10645</v>
      </c>
      <c r="F10" s="162">
        <f>BFPIaE!F11</f>
        <v>227101021212.12204</v>
      </c>
      <c r="G10" s="162">
        <f>BFPIaE!G11</f>
        <v>239466734199.1376</v>
      </c>
      <c r="H10" s="162">
        <f>BFPIaE!H11</f>
        <v>251832447186.1478</v>
      </c>
      <c r="I10" s="162">
        <f>BFPIaE!I11</f>
        <v>264198160173.16339</v>
      </c>
      <c r="J10" s="162">
        <f>BFPIaE!J11</f>
        <v>276563873160.17358</v>
      </c>
      <c r="K10" s="162">
        <f>BFPIaE!K11</f>
        <v>288929586147.18915</v>
      </c>
      <c r="L10" s="162">
        <f>BFPIaE!L11</f>
        <v>301295299134.19934</v>
      </c>
      <c r="M10" s="162">
        <f>BFPIaE!M11</f>
        <v>313661012121.2149</v>
      </c>
      <c r="N10" s="162">
        <f>BFPIaE!N11</f>
        <v>326026725108.2251</v>
      </c>
      <c r="O10" s="162">
        <f>BFPIaE!O11</f>
        <v>338392438095.24066</v>
      </c>
      <c r="P10" s="162">
        <f>BFPIaE!P11</f>
        <v>350758151082.25085</v>
      </c>
      <c r="Q10" s="162">
        <f>BFPIaE!Q11</f>
        <v>363123864069.26642</v>
      </c>
      <c r="R10" s="162">
        <f>BFPIaE!R11</f>
        <v>375489577056.27661</v>
      </c>
      <c r="S10" s="162">
        <f>BFPIaE!S11</f>
        <v>387855290043.29218</v>
      </c>
      <c r="T10" s="162">
        <f>BFPIaE!T11</f>
        <v>400221003030.30237</v>
      </c>
      <c r="U10" s="162">
        <f>BFPIaE!U11</f>
        <v>412586716017.31793</v>
      </c>
      <c r="V10" s="162">
        <f>BFPIaE!V11</f>
        <v>424952429004.32812</v>
      </c>
      <c r="W10" s="162">
        <f>BFPIaE!W11</f>
        <v>437318141991.34375</v>
      </c>
      <c r="X10" s="162">
        <f>BFPIaE!X11</f>
        <v>449683854978.35388</v>
      </c>
      <c r="Y10" s="162">
        <f>BFPIaE!Y11</f>
        <v>462049567965.36951</v>
      </c>
      <c r="Z10" s="162">
        <f>BFPIaE!Z11</f>
        <v>474415280952.37964</v>
      </c>
      <c r="AA10" s="162">
        <f>BFPIaE!AA11</f>
        <v>486780993939.39526</v>
      </c>
      <c r="AB10" s="162">
        <f>BFPIaE!AB11</f>
        <v>499146706926.40546</v>
      </c>
      <c r="AC10" s="162">
        <f>BFPIaE!AC11</f>
        <v>511512419913.42102</v>
      </c>
      <c r="AD10" s="162">
        <f>BFPIaE!AD11</f>
        <v>523878132900.43121</v>
      </c>
      <c r="AE10" s="162">
        <f>BFPIaE!AE11</f>
        <v>536243845887.44678</v>
      </c>
      <c r="AF10" s="162">
        <f>BFPIaE!AF11</f>
        <v>548609558874.46234</v>
      </c>
      <c r="AG10" s="162">
        <f>BFPIaE!AG11</f>
        <v>560975271861.47253</v>
      </c>
    </row>
    <row r="11" spans="1:33">
      <c r="A11" s="4" t="s">
        <v>10</v>
      </c>
      <c r="B11" s="162">
        <f>BFPIaE!B12</f>
        <v>786277000000</v>
      </c>
      <c r="C11" s="162">
        <f>BFPIaE!C12</f>
        <v>707698600000</v>
      </c>
      <c r="D11" s="162">
        <f>BFPIaE!D12</f>
        <v>791691217142.85669</v>
      </c>
      <c r="E11" s="162">
        <f>BFPIaE!E12</f>
        <v>803317610909.0896</v>
      </c>
      <c r="F11" s="162">
        <f>BFPIaE!F12</f>
        <v>814944004675.32263</v>
      </c>
      <c r="G11" s="162">
        <f>BFPIaE!G12</f>
        <v>826570398441.55823</v>
      </c>
      <c r="H11" s="162">
        <f>BFPIaE!H12</f>
        <v>838196792207.79114</v>
      </c>
      <c r="I11" s="162">
        <f>BFPIaE!I12</f>
        <v>849823185974.02417</v>
      </c>
      <c r="J11" s="162">
        <f>BFPIaE!J12</f>
        <v>861449579740.25977</v>
      </c>
      <c r="K11" s="162">
        <f>BFPIaE!K12</f>
        <v>873075973506.4928</v>
      </c>
      <c r="L11" s="162">
        <f>BFPIaE!L12</f>
        <v>884702367272.72571</v>
      </c>
      <c r="M11" s="162">
        <f>BFPIaE!M12</f>
        <v>896328761038.9613</v>
      </c>
      <c r="N11" s="162">
        <f>BFPIaE!N12</f>
        <v>907955154805.19434</v>
      </c>
      <c r="O11" s="162">
        <f>BFPIaE!O12</f>
        <v>919581548571.42725</v>
      </c>
      <c r="P11" s="162">
        <f>BFPIaE!P12</f>
        <v>931207942337.66016</v>
      </c>
      <c r="Q11" s="162">
        <f>BFPIaE!Q12</f>
        <v>942834336103.89587</v>
      </c>
      <c r="R11" s="162">
        <f>BFPIaE!R12</f>
        <v>954460729870.12878</v>
      </c>
      <c r="S11" s="162">
        <f>BFPIaE!S12</f>
        <v>966087123636.36182</v>
      </c>
      <c r="T11" s="162">
        <f>BFPIaE!T12</f>
        <v>977713517402.59741</v>
      </c>
      <c r="U11" s="162">
        <f>BFPIaE!U12</f>
        <v>989339911168.83032</v>
      </c>
      <c r="V11" s="162">
        <f>BFPIaE!V12</f>
        <v>1000966304935.0634</v>
      </c>
      <c r="W11" s="162">
        <f>BFPIaE!W12</f>
        <v>1012592698701.299</v>
      </c>
      <c r="X11" s="162">
        <f>BFPIaE!X12</f>
        <v>1024219092467.532</v>
      </c>
      <c r="Y11" s="162">
        <f>BFPIaE!Y12</f>
        <v>1035845486233.7649</v>
      </c>
      <c r="Z11" s="162">
        <f>BFPIaE!Z12</f>
        <v>1047471879999.9978</v>
      </c>
      <c r="AA11" s="162">
        <f>BFPIaE!AA12</f>
        <v>1059098273766.2335</v>
      </c>
      <c r="AB11" s="162">
        <f>BFPIaE!AB12</f>
        <v>1070724667532.4664</v>
      </c>
      <c r="AC11" s="162">
        <f>BFPIaE!AC12</f>
        <v>1082351061298.6993</v>
      </c>
      <c r="AD11" s="162">
        <f>BFPIaE!AD12</f>
        <v>1093977455064.9351</v>
      </c>
      <c r="AE11" s="162">
        <f>BFPIaE!AE12</f>
        <v>1105603848831.168</v>
      </c>
      <c r="AF11" s="162">
        <f>BFPIaE!AF12</f>
        <v>1117230242597.4009</v>
      </c>
      <c r="AG11" s="162">
        <f>BFPIaE!AG12</f>
        <v>1128856636363.6367</v>
      </c>
    </row>
    <row r="12" spans="1:33">
      <c r="A12" s="4" t="s">
        <v>11</v>
      </c>
      <c r="B12" s="162">
        <f>BFPIaE!B13</f>
        <v>0</v>
      </c>
      <c r="C12" s="162">
        <f>BFPIaE!C13</f>
        <v>0</v>
      </c>
      <c r="D12" s="162">
        <f>BFPIaE!D13</f>
        <v>0</v>
      </c>
      <c r="E12" s="162">
        <f>BFPIaE!E13</f>
        <v>0</v>
      </c>
      <c r="F12" s="162">
        <f>BFPIaE!F13</f>
        <v>0</v>
      </c>
      <c r="G12" s="162">
        <f>BFPIaE!G13</f>
        <v>0</v>
      </c>
      <c r="H12" s="162">
        <f>BFPIaE!H13</f>
        <v>0</v>
      </c>
      <c r="I12" s="162">
        <f>BFPIaE!I13</f>
        <v>0</v>
      </c>
      <c r="J12" s="162">
        <f>BFPIaE!J13</f>
        <v>0</v>
      </c>
      <c r="K12" s="162">
        <f>BFPIaE!K13</f>
        <v>0</v>
      </c>
      <c r="L12" s="162">
        <f>BFPIaE!L13</f>
        <v>0</v>
      </c>
      <c r="M12" s="162">
        <f>BFPIaE!M13</f>
        <v>0</v>
      </c>
      <c r="N12" s="162">
        <f>BFPIaE!N13</f>
        <v>0</v>
      </c>
      <c r="O12" s="162">
        <f>BFPIaE!O13</f>
        <v>0</v>
      </c>
      <c r="P12" s="162">
        <f>BFPIaE!P13</f>
        <v>0</v>
      </c>
      <c r="Q12" s="162">
        <f>BFPIaE!Q13</f>
        <v>0</v>
      </c>
      <c r="R12" s="162">
        <f>BFPIaE!R13</f>
        <v>0</v>
      </c>
      <c r="S12" s="162">
        <f>BFPIaE!S13</f>
        <v>0</v>
      </c>
      <c r="T12" s="162">
        <f>BFPIaE!T13</f>
        <v>0</v>
      </c>
      <c r="U12" s="162">
        <f>BFPIaE!U13</f>
        <v>0</v>
      </c>
      <c r="V12" s="162">
        <f>BFPIaE!V13</f>
        <v>0</v>
      </c>
      <c r="W12" s="162">
        <f>BFPIaE!W13</f>
        <v>0</v>
      </c>
      <c r="X12" s="162">
        <f>BFPIaE!X13</f>
        <v>0</v>
      </c>
      <c r="Y12" s="162">
        <f>BFPIaE!Y13</f>
        <v>0</v>
      </c>
      <c r="Z12" s="162">
        <f>BFPIaE!Z13</f>
        <v>0</v>
      </c>
      <c r="AA12" s="162">
        <f>BFPIaE!AA13</f>
        <v>0</v>
      </c>
      <c r="AB12" s="162">
        <f>BFPIaE!AB13</f>
        <v>0</v>
      </c>
      <c r="AC12" s="162">
        <f>BFPIaE!AC13</f>
        <v>0</v>
      </c>
      <c r="AD12" s="162">
        <f>BFPIaE!AD13</f>
        <v>0</v>
      </c>
      <c r="AE12" s="162">
        <f>BFPIaE!AE13</f>
        <v>0</v>
      </c>
      <c r="AF12" s="162">
        <f>BFPIaE!AF13</f>
        <v>0</v>
      </c>
      <c r="AG12" s="162">
        <f>BFPIaE!AG13</f>
        <v>0</v>
      </c>
    </row>
    <row r="13" spans="1:33">
      <c r="A13" s="4" t="s">
        <v>12</v>
      </c>
      <c r="B13" s="162">
        <f>BFPIaE!B14</f>
        <v>288748549080</v>
      </c>
      <c r="C13" s="162">
        <f>BFPIaE!C14</f>
        <v>295452438480</v>
      </c>
      <c r="D13" s="162">
        <f>BFPIaE!D14</f>
        <v>285693825770.18359</v>
      </c>
      <c r="E13" s="162">
        <f>BFPIaE!E14</f>
        <v>310965769862.17877</v>
      </c>
      <c r="F13" s="162">
        <f>BFPIaE!F14</f>
        <v>336237713954.18195</v>
      </c>
      <c r="G13" s="162">
        <f>BFPIaE!G14</f>
        <v>361509658046.18518</v>
      </c>
      <c r="H13" s="162">
        <f>BFPIaE!H14</f>
        <v>386781602138.18036</v>
      </c>
      <c r="I13" s="162">
        <f>BFPIaE!I14</f>
        <v>412053546230.18359</v>
      </c>
      <c r="J13" s="162">
        <f>BFPIaE!J14</f>
        <v>437325490322.17877</v>
      </c>
      <c r="K13" s="162">
        <f>BFPIaE!K14</f>
        <v>462597434414.18195</v>
      </c>
      <c r="L13" s="162">
        <f>BFPIaE!L14</f>
        <v>487869378506.18518</v>
      </c>
      <c r="M13" s="162">
        <f>BFPIaE!M14</f>
        <v>513141322598.18036</v>
      </c>
      <c r="N13" s="162">
        <f>BFPIaE!N14</f>
        <v>538413266690.18359</v>
      </c>
      <c r="O13" s="162">
        <f>BFPIaE!O14</f>
        <v>563685210782.17871</v>
      </c>
      <c r="P13" s="162">
        <f>BFPIaE!P14</f>
        <v>588957154874.18201</v>
      </c>
      <c r="Q13" s="162">
        <f>BFPIaE!Q14</f>
        <v>614229098966.18518</v>
      </c>
      <c r="R13" s="162">
        <f>BFPIaE!R14</f>
        <v>639501043058.18042</v>
      </c>
      <c r="S13" s="162">
        <f>BFPIaE!S14</f>
        <v>664772987150.18359</v>
      </c>
      <c r="T13" s="162">
        <f>BFPIaE!T14</f>
        <v>690044931242.17871</v>
      </c>
      <c r="U13" s="162">
        <f>BFPIaE!U14</f>
        <v>715316875334.18201</v>
      </c>
      <c r="V13" s="162">
        <f>BFPIaE!V14</f>
        <v>740588819426.18518</v>
      </c>
      <c r="W13" s="162">
        <f>BFPIaE!W14</f>
        <v>765860763518.18042</v>
      </c>
      <c r="X13" s="162">
        <f>BFPIaE!X14</f>
        <v>791132707610.18359</v>
      </c>
      <c r="Y13" s="162">
        <f>BFPIaE!Y14</f>
        <v>816404651702.17871</v>
      </c>
      <c r="Z13" s="162">
        <f>BFPIaE!Z14</f>
        <v>841676595794.18201</v>
      </c>
      <c r="AA13" s="162">
        <f>BFPIaE!AA14</f>
        <v>866948539886.18518</v>
      </c>
      <c r="AB13" s="162">
        <f>BFPIaE!AB14</f>
        <v>892220483978.18042</v>
      </c>
      <c r="AC13" s="162">
        <f>BFPIaE!AC14</f>
        <v>917492428070.18359</v>
      </c>
      <c r="AD13" s="162">
        <f>BFPIaE!AD14</f>
        <v>942764372162.17871</v>
      </c>
      <c r="AE13" s="162">
        <f>BFPIaE!AE14</f>
        <v>968036316254.18201</v>
      </c>
      <c r="AF13" s="162">
        <f>BFPIaE!AF14</f>
        <v>993308260346.18518</v>
      </c>
      <c r="AG13" s="162">
        <f>BFPIaE!AG14</f>
        <v>1018580204438.1804</v>
      </c>
    </row>
    <row r="14" spans="1:33">
      <c r="A14" s="4" t="s">
        <v>13</v>
      </c>
      <c r="B14" s="162">
        <f>BFPIaE!B15</f>
        <v>1260915648840</v>
      </c>
      <c r="C14" s="162">
        <f>BFPIaE!C15</f>
        <v>830079023400</v>
      </c>
      <c r="D14" s="162">
        <f>BFPIaE!D15</f>
        <v>591756760404.14636</v>
      </c>
      <c r="E14" s="162">
        <f>BFPIaE!E15</f>
        <v>502625891152.86877</v>
      </c>
      <c r="F14" s="162">
        <f>BFPIaE!F15</f>
        <v>413495021901.62317</v>
      </c>
      <c r="G14" s="162">
        <f>BFPIaE!G15</f>
        <v>324364152650.34558</v>
      </c>
      <c r="H14" s="162">
        <f>BFPIaE!H15</f>
        <v>235233283399.06796</v>
      </c>
      <c r="I14" s="162">
        <f>BFPIaE!I15</f>
        <v>146102414147.82239</v>
      </c>
      <c r="J14" s="162">
        <f>BFPIaE!J15</f>
        <v>56971544896.544769</v>
      </c>
      <c r="K14" s="162">
        <f>BFPIaE!K15</f>
        <v>56971544896.544769</v>
      </c>
      <c r="L14" s="162">
        <f>BFPIaE!L15</f>
        <v>56971544896.544769</v>
      </c>
      <c r="M14" s="162">
        <f>BFPIaE!M15</f>
        <v>56971544896.544769</v>
      </c>
      <c r="N14" s="162">
        <f>BFPIaE!N15</f>
        <v>56971544896.544769</v>
      </c>
      <c r="O14" s="162">
        <f>BFPIaE!O15</f>
        <v>56971544896.544769</v>
      </c>
      <c r="P14" s="162">
        <f>BFPIaE!P15</f>
        <v>56971544896.544769</v>
      </c>
      <c r="Q14" s="162">
        <f>BFPIaE!Q15</f>
        <v>56971544896.544769</v>
      </c>
      <c r="R14" s="162">
        <f>BFPIaE!R15</f>
        <v>56971544896.544769</v>
      </c>
      <c r="S14" s="162">
        <f>BFPIaE!S15</f>
        <v>56971544896.544769</v>
      </c>
      <c r="T14" s="162">
        <f>BFPIaE!T15</f>
        <v>56971544896.544769</v>
      </c>
      <c r="U14" s="162">
        <f>BFPIaE!U15</f>
        <v>56971544896.544769</v>
      </c>
      <c r="V14" s="162">
        <f>BFPIaE!V15</f>
        <v>56971544896.544769</v>
      </c>
      <c r="W14" s="162">
        <f>BFPIaE!W15</f>
        <v>56971544896.544769</v>
      </c>
      <c r="X14" s="162">
        <f>BFPIaE!X15</f>
        <v>56971544896.544769</v>
      </c>
      <c r="Y14" s="162">
        <f>BFPIaE!Y15</f>
        <v>56971544896.544769</v>
      </c>
      <c r="Z14" s="162">
        <f>BFPIaE!Z15</f>
        <v>56971544896.544769</v>
      </c>
      <c r="AA14" s="162">
        <f>BFPIaE!AA15</f>
        <v>56971544896.544769</v>
      </c>
      <c r="AB14" s="162">
        <f>BFPIaE!AB15</f>
        <v>56971544896.544769</v>
      </c>
      <c r="AC14" s="162">
        <f>BFPIaE!AC15</f>
        <v>56971544896.544769</v>
      </c>
      <c r="AD14" s="162">
        <f>BFPIaE!AD15</f>
        <v>56971544896.544769</v>
      </c>
      <c r="AE14" s="162">
        <f>BFPIaE!AE15</f>
        <v>56971544896.544769</v>
      </c>
      <c r="AF14" s="162">
        <f>BFPIaE!AF15</f>
        <v>56971544896.544769</v>
      </c>
      <c r="AG14" s="162">
        <f>BFPIaE!AG15</f>
        <v>56971544896.544769</v>
      </c>
    </row>
    <row r="15" spans="1:33">
      <c r="A15" s="4" t="s">
        <v>14</v>
      </c>
      <c r="B15" s="162">
        <f>BFPIaE!B16</f>
        <v>0</v>
      </c>
      <c r="C15" s="162">
        <f>BFPIaE!C16</f>
        <v>0</v>
      </c>
      <c r="D15" s="162">
        <f>BFPIaE!D16</f>
        <v>0</v>
      </c>
      <c r="E15" s="162">
        <f>BFPIaE!E16</f>
        <v>0</v>
      </c>
      <c r="F15" s="162">
        <f>BFPIaE!F16</f>
        <v>0</v>
      </c>
      <c r="G15" s="162">
        <f>BFPIaE!G16</f>
        <v>0</v>
      </c>
      <c r="H15" s="162">
        <f>BFPIaE!H16</f>
        <v>0</v>
      </c>
      <c r="I15" s="162">
        <f>BFPIaE!I16</f>
        <v>0</v>
      </c>
      <c r="J15" s="162">
        <f>BFPIaE!J16</f>
        <v>0</v>
      </c>
      <c r="K15" s="162">
        <f>BFPIaE!K16</f>
        <v>0</v>
      </c>
      <c r="L15" s="162">
        <f>BFPIaE!L16</f>
        <v>0</v>
      </c>
      <c r="M15" s="162">
        <f>BFPIaE!M16</f>
        <v>0</v>
      </c>
      <c r="N15" s="162">
        <f>BFPIaE!N16</f>
        <v>0</v>
      </c>
      <c r="O15" s="162">
        <f>BFPIaE!O16</f>
        <v>0</v>
      </c>
      <c r="P15" s="162">
        <f>BFPIaE!P16</f>
        <v>0</v>
      </c>
      <c r="Q15" s="162">
        <f>BFPIaE!Q16</f>
        <v>0</v>
      </c>
      <c r="R15" s="162">
        <f>BFPIaE!R16</f>
        <v>0</v>
      </c>
      <c r="S15" s="162">
        <f>BFPIaE!S16</f>
        <v>0</v>
      </c>
      <c r="T15" s="162">
        <f>BFPIaE!T16</f>
        <v>0</v>
      </c>
      <c r="U15" s="162">
        <f>BFPIaE!U16</f>
        <v>0</v>
      </c>
      <c r="V15" s="162">
        <f>BFPIaE!V16</f>
        <v>0</v>
      </c>
      <c r="W15" s="162">
        <f>BFPIaE!W16</f>
        <v>0</v>
      </c>
      <c r="X15" s="162">
        <f>BFPIaE!X16</f>
        <v>0</v>
      </c>
      <c r="Y15" s="162">
        <f>BFPIaE!Y16</f>
        <v>0</v>
      </c>
      <c r="Z15" s="162">
        <f>BFPIaE!Z16</f>
        <v>0</v>
      </c>
      <c r="AA15" s="162">
        <f>BFPIaE!AA16</f>
        <v>0</v>
      </c>
      <c r="AB15" s="162">
        <f>BFPIaE!AB16</f>
        <v>0</v>
      </c>
      <c r="AC15" s="162">
        <f>BFPIaE!AC16</f>
        <v>0</v>
      </c>
      <c r="AD15" s="162">
        <f>BFPIaE!AD16</f>
        <v>0</v>
      </c>
      <c r="AE15" s="162">
        <f>BFPIaE!AE16</f>
        <v>0</v>
      </c>
      <c r="AF15" s="162">
        <f>BFPIaE!AF16</f>
        <v>0</v>
      </c>
      <c r="AG15" s="162">
        <f>BFPIaE!AG16</f>
        <v>0</v>
      </c>
    </row>
    <row r="16" spans="1:33">
      <c r="A16" s="4" t="s">
        <v>15</v>
      </c>
      <c r="B16" s="162">
        <f>BFPIaE!B17</f>
        <v>0</v>
      </c>
      <c r="C16" s="162">
        <f>BFPIaE!C17</f>
        <v>0</v>
      </c>
      <c r="D16" s="162">
        <f>BFPIaE!D17</f>
        <v>0</v>
      </c>
      <c r="E16" s="162">
        <f>BFPIaE!E17</f>
        <v>0</v>
      </c>
      <c r="F16" s="162">
        <f>BFPIaE!F17</f>
        <v>0</v>
      </c>
      <c r="G16" s="162">
        <f>BFPIaE!G17</f>
        <v>0</v>
      </c>
      <c r="H16" s="162">
        <f>BFPIaE!H17</f>
        <v>0</v>
      </c>
      <c r="I16" s="162">
        <f>BFPIaE!I17</f>
        <v>0</v>
      </c>
      <c r="J16" s="162">
        <f>BFPIaE!J17</f>
        <v>0</v>
      </c>
      <c r="K16" s="162">
        <f>BFPIaE!K17</f>
        <v>0</v>
      </c>
      <c r="L16" s="162">
        <f>BFPIaE!L17</f>
        <v>0</v>
      </c>
      <c r="M16" s="162">
        <f>BFPIaE!M17</f>
        <v>0</v>
      </c>
      <c r="N16" s="162">
        <f>BFPIaE!N17</f>
        <v>0</v>
      </c>
      <c r="O16" s="162">
        <f>BFPIaE!O17</f>
        <v>0</v>
      </c>
      <c r="P16" s="162">
        <f>BFPIaE!P17</f>
        <v>0</v>
      </c>
      <c r="Q16" s="162">
        <f>BFPIaE!Q17</f>
        <v>0</v>
      </c>
      <c r="R16" s="162">
        <f>BFPIaE!R17</f>
        <v>0</v>
      </c>
      <c r="S16" s="162">
        <f>BFPIaE!S17</f>
        <v>0</v>
      </c>
      <c r="T16" s="162">
        <f>BFPIaE!T17</f>
        <v>0</v>
      </c>
      <c r="U16" s="162">
        <f>BFPIaE!U17</f>
        <v>0</v>
      </c>
      <c r="V16" s="162">
        <f>BFPIaE!V17</f>
        <v>0</v>
      </c>
      <c r="W16" s="162">
        <f>BFPIaE!W17</f>
        <v>0</v>
      </c>
      <c r="X16" s="162">
        <f>BFPIaE!X17</f>
        <v>0</v>
      </c>
      <c r="Y16" s="162">
        <f>BFPIaE!Y17</f>
        <v>0</v>
      </c>
      <c r="Z16" s="162">
        <f>BFPIaE!Z17</f>
        <v>0</v>
      </c>
      <c r="AA16" s="162">
        <f>BFPIaE!AA17</f>
        <v>0</v>
      </c>
      <c r="AB16" s="162">
        <f>BFPIaE!AB17</f>
        <v>0</v>
      </c>
      <c r="AC16" s="162">
        <f>BFPIaE!AC17</f>
        <v>0</v>
      </c>
      <c r="AD16" s="162">
        <f>BFPIaE!AD17</f>
        <v>0</v>
      </c>
      <c r="AE16" s="162">
        <f>BFPIaE!AE17</f>
        <v>0</v>
      </c>
      <c r="AF16" s="162">
        <f>BFPIaE!AF17</f>
        <v>0</v>
      </c>
      <c r="AG16" s="162">
        <f>BFPIaE!AG17</f>
        <v>0</v>
      </c>
    </row>
    <row r="17" spans="1:33">
      <c r="A17" s="4" t="s">
        <v>16</v>
      </c>
      <c r="B17" s="162">
        <f>BFPIaE!B18</f>
        <v>0</v>
      </c>
      <c r="C17" s="162">
        <f>BFPIaE!C18</f>
        <v>0</v>
      </c>
      <c r="D17" s="162">
        <f>BFPIaE!D18</f>
        <v>0</v>
      </c>
      <c r="E17" s="162">
        <f>BFPIaE!E18</f>
        <v>0</v>
      </c>
      <c r="F17" s="162">
        <f>BFPIaE!F18</f>
        <v>0</v>
      </c>
      <c r="G17" s="162">
        <f>BFPIaE!G18</f>
        <v>0</v>
      </c>
      <c r="H17" s="162">
        <f>BFPIaE!H18</f>
        <v>0</v>
      </c>
      <c r="I17" s="162">
        <f>BFPIaE!I18</f>
        <v>0</v>
      </c>
      <c r="J17" s="162">
        <f>BFPIaE!J18</f>
        <v>0</v>
      </c>
      <c r="K17" s="162">
        <f>BFPIaE!K18</f>
        <v>0</v>
      </c>
      <c r="L17" s="162">
        <f>BFPIaE!L18</f>
        <v>0</v>
      </c>
      <c r="M17" s="162">
        <f>BFPIaE!M18</f>
        <v>0</v>
      </c>
      <c r="N17" s="162">
        <f>BFPIaE!N18</f>
        <v>0</v>
      </c>
      <c r="O17" s="162">
        <f>BFPIaE!O18</f>
        <v>0</v>
      </c>
      <c r="P17" s="162">
        <f>BFPIaE!P18</f>
        <v>0</v>
      </c>
      <c r="Q17" s="162">
        <f>BFPIaE!Q18</f>
        <v>0</v>
      </c>
      <c r="R17" s="162">
        <f>BFPIaE!R18</f>
        <v>0</v>
      </c>
      <c r="S17" s="162">
        <f>BFPIaE!S18</f>
        <v>0</v>
      </c>
      <c r="T17" s="162">
        <f>BFPIaE!T18</f>
        <v>0</v>
      </c>
      <c r="U17" s="162">
        <f>BFPIaE!U18</f>
        <v>0</v>
      </c>
      <c r="V17" s="162">
        <f>BFPIaE!V18</f>
        <v>0</v>
      </c>
      <c r="W17" s="162">
        <f>BFPIaE!W18</f>
        <v>0</v>
      </c>
      <c r="X17" s="162">
        <f>BFPIaE!X18</f>
        <v>0</v>
      </c>
      <c r="Y17" s="162">
        <f>BFPIaE!Y18</f>
        <v>0</v>
      </c>
      <c r="Z17" s="162">
        <f>BFPIaE!Z18</f>
        <v>0</v>
      </c>
      <c r="AA17" s="162">
        <f>BFPIaE!AA18</f>
        <v>0</v>
      </c>
      <c r="AB17" s="162">
        <f>BFPIaE!AB18</f>
        <v>0</v>
      </c>
      <c r="AC17" s="162">
        <f>BFPIaE!AC18</f>
        <v>0</v>
      </c>
      <c r="AD17" s="162">
        <f>BFPIaE!AD18</f>
        <v>0</v>
      </c>
      <c r="AE17" s="162">
        <f>BFPIaE!AE18</f>
        <v>0</v>
      </c>
      <c r="AF17" s="162">
        <f>BFPIaE!AF18</f>
        <v>0</v>
      </c>
      <c r="AG17" s="162">
        <f>BFPIaE!AG18</f>
        <v>0</v>
      </c>
    </row>
    <row r="18" spans="1:33">
      <c r="A18" s="4" t="s">
        <v>17</v>
      </c>
      <c r="B18" s="162">
        <f>BFPIaE!B19</f>
        <v>1577745000000</v>
      </c>
      <c r="C18" s="162">
        <f>BFPIaE!C19</f>
        <v>1503632600000</v>
      </c>
      <c r="D18" s="162">
        <f>BFPIaE!D19</f>
        <v>1331893191428.5688</v>
      </c>
      <c r="E18" s="162">
        <f>BFPIaE!E19</f>
        <v>1268141421818.1902</v>
      </c>
      <c r="F18" s="162">
        <f>BFPIaE!F19</f>
        <v>1204389652207.7896</v>
      </c>
      <c r="G18" s="162">
        <f>BFPIaE!G19</f>
        <v>1140637882597.4106</v>
      </c>
      <c r="H18" s="162">
        <f>BFPIaE!H19</f>
        <v>1076886112987.0101</v>
      </c>
      <c r="I18" s="162">
        <f>BFPIaE!I19</f>
        <v>1013134343376.6313</v>
      </c>
      <c r="J18" s="162">
        <f>BFPIaE!J19</f>
        <v>949382573766.23083</v>
      </c>
      <c r="K18" s="162">
        <f>BFPIaE!K19</f>
        <v>885630804155.85193</v>
      </c>
      <c r="L18" s="162">
        <f>BFPIaE!L19</f>
        <v>821879034545.45142</v>
      </c>
      <c r="M18" s="162">
        <f>BFPIaE!M19</f>
        <v>758127264935.07251</v>
      </c>
      <c r="N18" s="162">
        <f>BFPIaE!N19</f>
        <v>694375495324.672</v>
      </c>
      <c r="O18" s="162">
        <f>BFPIaE!O19</f>
        <v>630623725714.29309</v>
      </c>
      <c r="P18" s="162">
        <f>BFPIaE!P19</f>
        <v>566871956103.89258</v>
      </c>
      <c r="Q18" s="162">
        <f>BFPIaE!Q19</f>
        <v>503120186493.51373</v>
      </c>
      <c r="R18" s="162">
        <f>BFPIaE!R19</f>
        <v>439368416883.11322</v>
      </c>
      <c r="S18" s="162">
        <f>BFPIaE!S19</f>
        <v>375616647272.73431</v>
      </c>
      <c r="T18" s="162">
        <f>BFPIaE!T19</f>
        <v>311864877662.33386</v>
      </c>
      <c r="U18" s="162">
        <f>BFPIaE!U19</f>
        <v>248113108051.95496</v>
      </c>
      <c r="V18" s="162">
        <f>BFPIaE!V19</f>
        <v>184361338441.55444</v>
      </c>
      <c r="W18" s="162">
        <f>BFPIaE!W19</f>
        <v>120609568831.17557</v>
      </c>
      <c r="X18" s="162">
        <f>BFPIaE!X19</f>
        <v>56857799220.77507</v>
      </c>
      <c r="Y18" s="162">
        <f>BFPIaE!Y19</f>
        <v>56857799220.77507</v>
      </c>
      <c r="Z18" s="162">
        <f>BFPIaE!Z19</f>
        <v>56857799220.77507</v>
      </c>
      <c r="AA18" s="162">
        <f>BFPIaE!AA19</f>
        <v>56857799220.77507</v>
      </c>
      <c r="AB18" s="162">
        <f>BFPIaE!AB19</f>
        <v>56857799220.77507</v>
      </c>
      <c r="AC18" s="162">
        <f>BFPIaE!AC19</f>
        <v>56857799220.77507</v>
      </c>
      <c r="AD18" s="162">
        <f>BFPIaE!AD19</f>
        <v>56857799220.77507</v>
      </c>
      <c r="AE18" s="162">
        <f>BFPIaE!AE19</f>
        <v>56857799220.77507</v>
      </c>
      <c r="AF18" s="162">
        <f>BFPIaE!AF19</f>
        <v>56857799220.77507</v>
      </c>
      <c r="AG18" s="162">
        <f>BFPIaE!AG19</f>
        <v>56857799220.77507</v>
      </c>
    </row>
    <row r="19" spans="1:33">
      <c r="A19" s="4" t="s">
        <v>18</v>
      </c>
      <c r="B19" s="162">
        <f>BFPIaE!B20</f>
        <v>64826600000</v>
      </c>
      <c r="C19" s="162">
        <f>BFPIaE!C20</f>
        <v>63179400000</v>
      </c>
      <c r="D19" s="162">
        <f>BFPIaE!D20</f>
        <v>35930806666.667389</v>
      </c>
      <c r="E19" s="162">
        <f>BFPIaE!E20</f>
        <v>28011177835.498844</v>
      </c>
      <c r="F19" s="162">
        <f>BFPIaE!F20</f>
        <v>20091549004.330299</v>
      </c>
      <c r="G19" s="162">
        <f>BFPIaE!G20</f>
        <v>12171920173.161757</v>
      </c>
      <c r="H19" s="162">
        <f>BFPIaE!H20</f>
        <v>4252291341.9905119</v>
      </c>
      <c r="I19" s="162">
        <f>BFPIaE!I20</f>
        <v>4252291341.9905119</v>
      </c>
      <c r="J19" s="162">
        <f>BFPIaE!J20</f>
        <v>4252291341.9905119</v>
      </c>
      <c r="K19" s="162">
        <f>BFPIaE!K20</f>
        <v>4252291341.9905119</v>
      </c>
      <c r="L19" s="162">
        <f>BFPIaE!L20</f>
        <v>4252291341.9905119</v>
      </c>
      <c r="M19" s="162">
        <f>BFPIaE!M20</f>
        <v>4252291341.9905119</v>
      </c>
      <c r="N19" s="162">
        <f>BFPIaE!N20</f>
        <v>4252291341.9905119</v>
      </c>
      <c r="O19" s="162">
        <f>BFPIaE!O20</f>
        <v>4252291341.9905119</v>
      </c>
      <c r="P19" s="162">
        <f>BFPIaE!P20</f>
        <v>4252291341.9905119</v>
      </c>
      <c r="Q19" s="162">
        <f>BFPIaE!Q20</f>
        <v>4252291341.9905119</v>
      </c>
      <c r="R19" s="162">
        <f>BFPIaE!R20</f>
        <v>4252291341.9905119</v>
      </c>
      <c r="S19" s="162">
        <f>BFPIaE!S20</f>
        <v>4252291341.9905119</v>
      </c>
      <c r="T19" s="162">
        <f>BFPIaE!T20</f>
        <v>4252291341.9905119</v>
      </c>
      <c r="U19" s="162">
        <f>BFPIaE!U20</f>
        <v>4252291341.9905119</v>
      </c>
      <c r="V19" s="162">
        <f>BFPIaE!V20</f>
        <v>4252291341.9905119</v>
      </c>
      <c r="W19" s="162">
        <f>BFPIaE!W20</f>
        <v>4252291341.9905119</v>
      </c>
      <c r="X19" s="162">
        <f>BFPIaE!X20</f>
        <v>4252291341.9905119</v>
      </c>
      <c r="Y19" s="162">
        <f>BFPIaE!Y20</f>
        <v>4252291341.9905119</v>
      </c>
      <c r="Z19" s="162">
        <f>BFPIaE!Z20</f>
        <v>4252291341.9905119</v>
      </c>
      <c r="AA19" s="162">
        <f>BFPIaE!AA20</f>
        <v>4252291341.9905119</v>
      </c>
      <c r="AB19" s="162">
        <f>BFPIaE!AB20</f>
        <v>4252291341.9905119</v>
      </c>
      <c r="AC19" s="162">
        <f>BFPIaE!AC20</f>
        <v>4252291341.9905119</v>
      </c>
      <c r="AD19" s="162">
        <f>BFPIaE!AD20</f>
        <v>4252291341.9905119</v>
      </c>
      <c r="AE19" s="162">
        <f>BFPIaE!AE20</f>
        <v>4252291341.9905119</v>
      </c>
      <c r="AF19" s="162">
        <f>BFPIaE!AF20</f>
        <v>4252291341.9905119</v>
      </c>
      <c r="AG19" s="162">
        <f>BFPIaE!AG20</f>
        <v>4252291341.9905119</v>
      </c>
    </row>
    <row r="20" spans="1:33">
      <c r="A20" s="4" t="s">
        <v>19</v>
      </c>
      <c r="B20" s="162">
        <f>BFPIaE!B21</f>
        <v>97006241503920</v>
      </c>
      <c r="C20" s="162">
        <f>BFPIaE!C21</f>
        <v>95011624907360</v>
      </c>
      <c r="D20" s="162">
        <f>BFPIaE!D21</f>
        <v>105269173759685.39</v>
      </c>
      <c r="E20" s="162">
        <f>BFPIaE!E21</f>
        <v>105707123406335.53</v>
      </c>
      <c r="F20" s="162">
        <f>BFPIaE!F21</f>
        <v>106145073052985.67</v>
      </c>
      <c r="G20" s="162">
        <f>BFPIaE!G21</f>
        <v>106583022699635.81</v>
      </c>
      <c r="H20" s="162">
        <f>BFPIaE!H21</f>
        <v>107020972346286.14</v>
      </c>
      <c r="I20" s="162">
        <f>BFPIaE!I21</f>
        <v>107458921992936.28</v>
      </c>
      <c r="J20" s="162">
        <f>BFPIaE!J21</f>
        <v>107896871639586.42</v>
      </c>
      <c r="K20" s="162">
        <f>BFPIaE!K21</f>
        <v>108334821286236.55</v>
      </c>
      <c r="L20" s="162">
        <f>BFPIaE!L21</f>
        <v>108772770932886.88</v>
      </c>
      <c r="M20" s="162">
        <f>BFPIaE!M21</f>
        <v>109210720579537.02</v>
      </c>
      <c r="N20" s="162">
        <f>BFPIaE!N21</f>
        <v>109648670226187.16</v>
      </c>
      <c r="O20" s="162">
        <f>BFPIaE!O21</f>
        <v>110086619872837.3</v>
      </c>
      <c r="P20" s="162">
        <f>BFPIaE!P21</f>
        <v>110524569519487.62</v>
      </c>
      <c r="Q20" s="162">
        <f>BFPIaE!Q21</f>
        <v>110962519166137.77</v>
      </c>
      <c r="R20" s="162">
        <f>BFPIaE!R21</f>
        <v>111400468812787.89</v>
      </c>
      <c r="S20" s="162">
        <f>BFPIaE!S21</f>
        <v>111838418459438.03</v>
      </c>
      <c r="T20" s="162">
        <f>BFPIaE!T21</f>
        <v>112276368106088.17</v>
      </c>
      <c r="U20" s="162">
        <f>BFPIaE!U21</f>
        <v>112714317752738.5</v>
      </c>
      <c r="V20" s="162">
        <f>BFPIaE!V21</f>
        <v>113152267399388.64</v>
      </c>
      <c r="W20" s="162">
        <f>BFPIaE!W21</f>
        <v>113590217046038.78</v>
      </c>
      <c r="X20" s="162">
        <f>BFPIaE!X21</f>
        <v>114028166692688.92</v>
      </c>
      <c r="Y20" s="162">
        <f>BFPIaE!Y21</f>
        <v>114466116339339.23</v>
      </c>
      <c r="Z20" s="162">
        <f>BFPIaE!Z21</f>
        <v>114904065985989.38</v>
      </c>
      <c r="AA20" s="162">
        <f>BFPIaE!AA21</f>
        <v>115342015632639.52</v>
      </c>
      <c r="AB20" s="162">
        <f>BFPIaE!AB21</f>
        <v>115779965279289.66</v>
      </c>
      <c r="AC20" s="162">
        <f>BFPIaE!AC21</f>
        <v>116217914925939.98</v>
      </c>
      <c r="AD20" s="162">
        <f>BFPIaE!AD21</f>
        <v>116655864572590.12</v>
      </c>
      <c r="AE20" s="162">
        <f>BFPIaE!AE21</f>
        <v>117093814219240.27</v>
      </c>
      <c r="AF20" s="162">
        <f>BFPIaE!AF21</f>
        <v>117531763865890.41</v>
      </c>
      <c r="AG20" s="162">
        <f>BFPIaE!AG21</f>
        <v>117969713512540.53</v>
      </c>
    </row>
    <row r="21" spans="1:33">
      <c r="A21" s="4" t="s">
        <v>20</v>
      </c>
      <c r="B21" s="162">
        <f>BFPIaE!B22</f>
        <v>0</v>
      </c>
      <c r="C21" s="162">
        <f>BFPIaE!C22</f>
        <v>0</v>
      </c>
      <c r="D21" s="162">
        <f>BFPIaE!D22</f>
        <v>0</v>
      </c>
      <c r="E21" s="162">
        <f>BFPIaE!E22</f>
        <v>0</v>
      </c>
      <c r="F21" s="162">
        <f>BFPIaE!F22</f>
        <v>0</v>
      </c>
      <c r="G21" s="162">
        <f>BFPIaE!G22</f>
        <v>0</v>
      </c>
      <c r="H21" s="162">
        <f>BFPIaE!H22</f>
        <v>0</v>
      </c>
      <c r="I21" s="162">
        <f>BFPIaE!I22</f>
        <v>0</v>
      </c>
      <c r="J21" s="162">
        <f>BFPIaE!J22</f>
        <v>0</v>
      </c>
      <c r="K21" s="162">
        <f>BFPIaE!K22</f>
        <v>0</v>
      </c>
      <c r="L21" s="162">
        <f>BFPIaE!L22</f>
        <v>0</v>
      </c>
      <c r="M21" s="162">
        <f>BFPIaE!M22</f>
        <v>0</v>
      </c>
      <c r="N21" s="162">
        <f>BFPIaE!N22</f>
        <v>0</v>
      </c>
      <c r="O21" s="162">
        <f>BFPIaE!O22</f>
        <v>0</v>
      </c>
      <c r="P21" s="162">
        <f>BFPIaE!P22</f>
        <v>0</v>
      </c>
      <c r="Q21" s="162">
        <f>BFPIaE!Q22</f>
        <v>0</v>
      </c>
      <c r="R21" s="162">
        <f>BFPIaE!R22</f>
        <v>0</v>
      </c>
      <c r="S21" s="162">
        <f>BFPIaE!S22</f>
        <v>0</v>
      </c>
      <c r="T21" s="162">
        <f>BFPIaE!T22</f>
        <v>0</v>
      </c>
      <c r="U21" s="162">
        <f>BFPIaE!U22</f>
        <v>0</v>
      </c>
      <c r="V21" s="162">
        <f>BFPIaE!V22</f>
        <v>0</v>
      </c>
      <c r="W21" s="162">
        <f>BFPIaE!W22</f>
        <v>0</v>
      </c>
      <c r="X21" s="162">
        <f>BFPIaE!X22</f>
        <v>0</v>
      </c>
      <c r="Y21" s="162">
        <f>BFPIaE!Y22</f>
        <v>0</v>
      </c>
      <c r="Z21" s="162">
        <f>BFPIaE!Z22</f>
        <v>0</v>
      </c>
      <c r="AA21" s="162">
        <f>BFPIaE!AA22</f>
        <v>0</v>
      </c>
      <c r="AB21" s="162">
        <f>BFPIaE!AB22</f>
        <v>0</v>
      </c>
      <c r="AC21" s="162">
        <f>BFPIaE!AC22</f>
        <v>0</v>
      </c>
      <c r="AD21" s="162">
        <f>BFPIaE!AD22</f>
        <v>0</v>
      </c>
      <c r="AE21" s="162">
        <f>BFPIaE!AE22</f>
        <v>0</v>
      </c>
      <c r="AF21" s="162">
        <f>BFPIaE!AF22</f>
        <v>0</v>
      </c>
      <c r="AG21" s="162">
        <f>BFPIaE!AG22</f>
        <v>0</v>
      </c>
    </row>
    <row r="22" spans="1:33">
      <c r="A22" s="4" t="s">
        <v>21</v>
      </c>
      <c r="B22" s="162">
        <f>BFPIaE!B23</f>
        <v>0</v>
      </c>
      <c r="C22" s="162">
        <f>BFPIaE!C23</f>
        <v>0</v>
      </c>
      <c r="D22" s="162">
        <f>BFPIaE!D23</f>
        <v>0</v>
      </c>
      <c r="E22" s="162">
        <f>BFPIaE!E23</f>
        <v>0</v>
      </c>
      <c r="F22" s="162">
        <f>BFPIaE!F23</f>
        <v>0</v>
      </c>
      <c r="G22" s="162">
        <f>BFPIaE!G23</f>
        <v>0</v>
      </c>
      <c r="H22" s="162">
        <f>BFPIaE!H23</f>
        <v>0</v>
      </c>
      <c r="I22" s="162">
        <f>BFPIaE!I23</f>
        <v>0</v>
      </c>
      <c r="J22" s="162">
        <f>BFPIaE!J23</f>
        <v>0</v>
      </c>
      <c r="K22" s="162">
        <f>BFPIaE!K23</f>
        <v>0</v>
      </c>
      <c r="L22" s="162">
        <f>BFPIaE!L23</f>
        <v>0</v>
      </c>
      <c r="M22" s="162">
        <f>BFPIaE!M23</f>
        <v>0</v>
      </c>
      <c r="N22" s="162">
        <f>BFPIaE!N23</f>
        <v>0</v>
      </c>
      <c r="O22" s="162">
        <f>BFPIaE!O23</f>
        <v>0</v>
      </c>
      <c r="P22" s="162">
        <f>BFPIaE!P23</f>
        <v>0</v>
      </c>
      <c r="Q22" s="162">
        <f>BFPIaE!Q23</f>
        <v>0</v>
      </c>
      <c r="R22" s="162">
        <f>BFPIaE!R23</f>
        <v>0</v>
      </c>
      <c r="S22" s="162">
        <f>BFPIaE!S23</f>
        <v>0</v>
      </c>
      <c r="T22" s="162">
        <f>BFPIaE!T23</f>
        <v>0</v>
      </c>
      <c r="U22" s="162">
        <f>BFPIaE!U23</f>
        <v>0</v>
      </c>
      <c r="V22" s="162">
        <f>BFPIaE!V23</f>
        <v>0</v>
      </c>
      <c r="W22" s="162">
        <f>BFPIaE!W23</f>
        <v>0</v>
      </c>
      <c r="X22" s="162">
        <f>BFPIaE!X23</f>
        <v>0</v>
      </c>
      <c r="Y22" s="162">
        <f>BFPIaE!Y23</f>
        <v>0</v>
      </c>
      <c r="Z22" s="162">
        <f>BFPIaE!Z23</f>
        <v>0</v>
      </c>
      <c r="AA22" s="162">
        <f>BFPIaE!AA23</f>
        <v>0</v>
      </c>
      <c r="AB22" s="162">
        <f>BFPIaE!AB23</f>
        <v>0</v>
      </c>
      <c r="AC22" s="162">
        <f>BFPIaE!AC23</f>
        <v>0</v>
      </c>
      <c r="AD22" s="162">
        <f>BFPIaE!AD23</f>
        <v>0</v>
      </c>
      <c r="AE22" s="162">
        <f>BFPIaE!AE23</f>
        <v>0</v>
      </c>
      <c r="AF22" s="162">
        <f>BFPIaE!AF23</f>
        <v>0</v>
      </c>
      <c r="AG22" s="162">
        <f>BFPIaE!AG23</f>
        <v>0</v>
      </c>
    </row>
    <row r="23" spans="1:33">
      <c r="B23" s="162"/>
      <c r="C23" s="162"/>
      <c r="D23" s="162"/>
      <c r="E23" s="162"/>
      <c r="F23" s="162"/>
      <c r="G23" s="162"/>
      <c r="H23" s="162"/>
      <c r="I23" s="162"/>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62"/>
      <c r="AG23" s="16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97D32-30C2-EC4C-B1A1-2310ACBA7F6A}">
  <sheetPr>
    <tabColor rgb="FF00B0F0"/>
  </sheetPr>
  <dimension ref="A1:AG24"/>
  <sheetViews>
    <sheetView topLeftCell="A2" workbookViewId="0">
      <selection activeCell="J4" sqref="J4"/>
    </sheetView>
  </sheetViews>
  <sheetFormatPr baseColWidth="10" defaultRowHeight="16"/>
  <cols>
    <col min="1" max="1" width="32.5" customWidth="1"/>
  </cols>
  <sheetData>
    <row r="1" spans="1:33">
      <c r="A1" s="1" t="s">
        <v>0</v>
      </c>
      <c r="B1" s="2">
        <v>2019</v>
      </c>
      <c r="C1" s="2">
        <v>2020</v>
      </c>
      <c r="D1" s="2">
        <v>2021</v>
      </c>
      <c r="E1" s="2">
        <v>2022</v>
      </c>
      <c r="F1" s="2">
        <v>2023</v>
      </c>
      <c r="G1" s="2">
        <v>2024</v>
      </c>
      <c r="H1" s="2">
        <v>2025</v>
      </c>
      <c r="I1" s="2">
        <v>2026</v>
      </c>
      <c r="J1" s="2">
        <v>2027</v>
      </c>
      <c r="K1" s="2">
        <v>2028</v>
      </c>
      <c r="L1" s="2">
        <v>2029</v>
      </c>
      <c r="M1" s="2">
        <v>2030</v>
      </c>
      <c r="N1" s="2">
        <v>2031</v>
      </c>
      <c r="O1" s="2">
        <v>2032</v>
      </c>
      <c r="P1" s="2">
        <v>2033</v>
      </c>
      <c r="Q1" s="2">
        <v>2034</v>
      </c>
      <c r="R1" s="2">
        <v>2035</v>
      </c>
      <c r="S1" s="2">
        <v>2036</v>
      </c>
      <c r="T1" s="2">
        <v>2037</v>
      </c>
      <c r="U1" s="2">
        <v>2038</v>
      </c>
      <c r="V1" s="2">
        <v>2039</v>
      </c>
      <c r="W1" s="2">
        <v>2040</v>
      </c>
      <c r="X1" s="2">
        <v>2041</v>
      </c>
      <c r="Y1" s="2">
        <v>2042</v>
      </c>
      <c r="Z1" s="2">
        <v>2043</v>
      </c>
      <c r="AA1" s="2">
        <v>2044</v>
      </c>
      <c r="AB1" s="2">
        <v>2045</v>
      </c>
      <c r="AC1" s="2">
        <v>2046</v>
      </c>
      <c r="AD1" s="2">
        <v>2047</v>
      </c>
      <c r="AE1" s="2">
        <v>2048</v>
      </c>
      <c r="AF1" s="2">
        <v>2049</v>
      </c>
      <c r="AG1" s="2">
        <v>2050</v>
      </c>
    </row>
    <row r="2" spans="1:33">
      <c r="A2" s="1" t="s">
        <v>1</v>
      </c>
      <c r="B2" s="163">
        <f>BFPIaE!B53</f>
        <v>0</v>
      </c>
      <c r="C2" s="163">
        <f>BFPIaE!C53</f>
        <v>0</v>
      </c>
      <c r="D2" s="163">
        <f>BFPIaE!D53</f>
        <v>0</v>
      </c>
      <c r="E2" s="163">
        <f>BFPIaE!E53</f>
        <v>0</v>
      </c>
      <c r="F2" s="163">
        <f>BFPIaE!F53</f>
        <v>0</v>
      </c>
      <c r="G2" s="163">
        <f>BFPIaE!G53</f>
        <v>0</v>
      </c>
      <c r="H2" s="163">
        <f>BFPIaE!H53</f>
        <v>0</v>
      </c>
      <c r="I2" s="163">
        <f>BFPIaE!I53</f>
        <v>0</v>
      </c>
      <c r="J2" s="163">
        <f>BFPIaE!J53</f>
        <v>0</v>
      </c>
      <c r="K2" s="163">
        <f>BFPIaE!K53</f>
        <v>0</v>
      </c>
      <c r="L2" s="163">
        <f>BFPIaE!L53</f>
        <v>0</v>
      </c>
      <c r="M2" s="163">
        <f>BFPIaE!M53</f>
        <v>0</v>
      </c>
      <c r="N2" s="163">
        <f>BFPIaE!N53</f>
        <v>0</v>
      </c>
      <c r="O2" s="163">
        <f>BFPIaE!O53</f>
        <v>0</v>
      </c>
      <c r="P2" s="163">
        <f>BFPIaE!P53</f>
        <v>0</v>
      </c>
      <c r="Q2" s="163">
        <f>BFPIaE!Q53</f>
        <v>0</v>
      </c>
      <c r="R2" s="163">
        <f>BFPIaE!R53</f>
        <v>0</v>
      </c>
      <c r="S2" s="163">
        <f>BFPIaE!S53</f>
        <v>0</v>
      </c>
      <c r="T2" s="163">
        <f>BFPIaE!T53</f>
        <v>0</v>
      </c>
      <c r="U2" s="163">
        <f>BFPIaE!U53</f>
        <v>0</v>
      </c>
      <c r="V2" s="163">
        <f>BFPIaE!V53</f>
        <v>0</v>
      </c>
      <c r="W2" s="163">
        <f>BFPIaE!W53</f>
        <v>0</v>
      </c>
      <c r="X2" s="163">
        <f>BFPIaE!X53</f>
        <v>0</v>
      </c>
      <c r="Y2" s="163">
        <f>BFPIaE!Y53</f>
        <v>0</v>
      </c>
      <c r="Z2" s="163">
        <f>BFPIaE!Z53</f>
        <v>0</v>
      </c>
      <c r="AA2" s="163">
        <f>BFPIaE!AA53</f>
        <v>0</v>
      </c>
      <c r="AB2" s="163">
        <f>BFPIaE!AB53</f>
        <v>0</v>
      </c>
      <c r="AC2" s="163">
        <f>BFPIaE!AC53</f>
        <v>0</v>
      </c>
      <c r="AD2" s="163">
        <f>BFPIaE!AD53</f>
        <v>0</v>
      </c>
      <c r="AE2" s="163">
        <f>BFPIaE!AE53</f>
        <v>0</v>
      </c>
      <c r="AF2" s="163">
        <f>BFPIaE!AF53</f>
        <v>0</v>
      </c>
      <c r="AG2" s="163">
        <f>BFPIaE!AG53</f>
        <v>0</v>
      </c>
    </row>
    <row r="3" spans="1:33">
      <c r="A3" s="1" t="s">
        <v>2</v>
      </c>
      <c r="B3" s="163">
        <f>BFPIaE!B54</f>
        <v>183332699816160</v>
      </c>
      <c r="C3" s="163">
        <f>BFPIaE!C54</f>
        <v>217195279633640</v>
      </c>
      <c r="D3" s="163">
        <f>BFPIaE!D54</f>
        <v>142944822669279.19</v>
      </c>
      <c r="E3" s="163">
        <f>BFPIaE!E54</f>
        <v>151914077719888.28</v>
      </c>
      <c r="F3" s="163">
        <f>BFPIaE!F54</f>
        <v>160883332770497.38</v>
      </c>
      <c r="G3" s="163">
        <f>BFPIaE!G54</f>
        <v>169852587821106.47</v>
      </c>
      <c r="H3" s="163">
        <f>BFPIaE!H54</f>
        <v>178821842871715.56</v>
      </c>
      <c r="I3" s="163">
        <f>BFPIaE!I54</f>
        <v>187791097922324.62</v>
      </c>
      <c r="J3" s="163">
        <f>BFPIaE!J54</f>
        <v>196760352972933.72</v>
      </c>
      <c r="K3" s="163">
        <f>BFPIaE!K54</f>
        <v>205729608023542.81</v>
      </c>
      <c r="L3" s="163">
        <f>BFPIaE!L54</f>
        <v>214698863074148.94</v>
      </c>
      <c r="M3" s="163">
        <f>BFPIaE!M54</f>
        <v>223668118124758.03</v>
      </c>
      <c r="N3" s="163">
        <f>BFPIaE!N54</f>
        <v>232637373175367.12</v>
      </c>
      <c r="O3" s="163">
        <f>BFPIaE!O54</f>
        <v>241606628225976.22</v>
      </c>
      <c r="P3" s="163">
        <f>BFPIaE!P54</f>
        <v>250575883276585.31</v>
      </c>
      <c r="Q3" s="163">
        <f>BFPIaE!Q54</f>
        <v>259545138327194.38</v>
      </c>
      <c r="R3" s="163">
        <f>BFPIaE!R54</f>
        <v>268514393377803.47</v>
      </c>
      <c r="S3" s="163">
        <f>BFPIaE!S54</f>
        <v>277483648428412.56</v>
      </c>
      <c r="T3" s="163">
        <f>BFPIaE!T54</f>
        <v>286452903479021.69</v>
      </c>
      <c r="U3" s="163">
        <f>BFPIaE!U54</f>
        <v>295422158529630.75</v>
      </c>
      <c r="V3" s="163">
        <f>BFPIaE!V54</f>
        <v>304391413580239.81</v>
      </c>
      <c r="W3" s="163">
        <f>BFPIaE!W54</f>
        <v>313360668630848.94</v>
      </c>
      <c r="X3" s="163">
        <f>BFPIaE!X54</f>
        <v>322329923681458</v>
      </c>
      <c r="Y3" s="163">
        <f>BFPIaE!Y54</f>
        <v>331299178732064.12</v>
      </c>
      <c r="Z3" s="163">
        <f>BFPIaE!Z54</f>
        <v>340268433782673.25</v>
      </c>
      <c r="AA3" s="163">
        <f>BFPIaE!AA54</f>
        <v>349237688833282.31</v>
      </c>
      <c r="AB3" s="163">
        <f>BFPIaE!AB54</f>
        <v>358206943883891.44</v>
      </c>
      <c r="AC3" s="163">
        <f>BFPIaE!AC54</f>
        <v>367176198934500.5</v>
      </c>
      <c r="AD3" s="163">
        <f>BFPIaE!AD54</f>
        <v>376145453985109.56</v>
      </c>
      <c r="AE3" s="163">
        <f>BFPIaE!AE54</f>
        <v>385114709035718.69</v>
      </c>
      <c r="AF3" s="163">
        <f>BFPIaE!AF54</f>
        <v>394083964086327.75</v>
      </c>
      <c r="AG3" s="163">
        <f>BFPIaE!AG54</f>
        <v>403053219136936.88</v>
      </c>
    </row>
    <row r="4" spans="1:33">
      <c r="A4" s="1" t="s">
        <v>3</v>
      </c>
      <c r="B4" s="163">
        <f>BFPIaE!B55</f>
        <v>0</v>
      </c>
      <c r="C4" s="163">
        <f>BFPIaE!C55</f>
        <v>0</v>
      </c>
      <c r="D4" s="163">
        <f>BFPIaE!D55</f>
        <v>0</v>
      </c>
      <c r="E4" s="163">
        <f>BFPIaE!E55</f>
        <v>0</v>
      </c>
      <c r="F4" s="163">
        <f>BFPIaE!F55</f>
        <v>0</v>
      </c>
      <c r="G4" s="163">
        <f>BFPIaE!G55</f>
        <v>0</v>
      </c>
      <c r="H4" s="163">
        <f>BFPIaE!H55</f>
        <v>0</v>
      </c>
      <c r="I4" s="163">
        <f>BFPIaE!I55</f>
        <v>0</v>
      </c>
      <c r="J4" s="163">
        <f>BFPIaE!J55</f>
        <v>0</v>
      </c>
      <c r="K4" s="163">
        <f>BFPIaE!K55</f>
        <v>0</v>
      </c>
      <c r="L4" s="163">
        <f>BFPIaE!L55</f>
        <v>0</v>
      </c>
      <c r="M4" s="163">
        <f>BFPIaE!M55</f>
        <v>0</v>
      </c>
      <c r="N4" s="163">
        <f>BFPIaE!N55</f>
        <v>0</v>
      </c>
      <c r="O4" s="163">
        <f>BFPIaE!O55</f>
        <v>0</v>
      </c>
      <c r="P4" s="163">
        <f>BFPIaE!P55</f>
        <v>0</v>
      </c>
      <c r="Q4" s="163">
        <f>BFPIaE!Q55</f>
        <v>0</v>
      </c>
      <c r="R4" s="163">
        <f>BFPIaE!R55</f>
        <v>0</v>
      </c>
      <c r="S4" s="163">
        <f>BFPIaE!S55</f>
        <v>0</v>
      </c>
      <c r="T4" s="163">
        <f>BFPIaE!T55</f>
        <v>0</v>
      </c>
      <c r="U4" s="163">
        <f>BFPIaE!U55</f>
        <v>0</v>
      </c>
      <c r="V4" s="163">
        <f>BFPIaE!V55</f>
        <v>0</v>
      </c>
      <c r="W4" s="163">
        <f>BFPIaE!W55</f>
        <v>0</v>
      </c>
      <c r="X4" s="163">
        <f>BFPIaE!X55</f>
        <v>0</v>
      </c>
      <c r="Y4" s="163">
        <f>BFPIaE!Y55</f>
        <v>0</v>
      </c>
      <c r="Z4" s="163">
        <f>BFPIaE!Z55</f>
        <v>0</v>
      </c>
      <c r="AA4" s="163">
        <f>BFPIaE!AA55</f>
        <v>0</v>
      </c>
      <c r="AB4" s="163">
        <f>BFPIaE!AB55</f>
        <v>0</v>
      </c>
      <c r="AC4" s="163">
        <f>BFPIaE!AC55</f>
        <v>0</v>
      </c>
      <c r="AD4" s="163">
        <f>BFPIaE!AD55</f>
        <v>0</v>
      </c>
      <c r="AE4" s="163">
        <f>BFPIaE!AE55</f>
        <v>0</v>
      </c>
      <c r="AF4" s="163">
        <f>BFPIaE!AF55</f>
        <v>0</v>
      </c>
      <c r="AG4" s="163">
        <f>BFPIaE!AG55</f>
        <v>0</v>
      </c>
    </row>
    <row r="5" spans="1:33">
      <c r="A5" s="1" t="s">
        <v>4</v>
      </c>
      <c r="B5" s="163">
        <f>BFPIaE!B56</f>
        <v>0</v>
      </c>
      <c r="C5" s="163">
        <f>BFPIaE!C56</f>
        <v>0</v>
      </c>
      <c r="D5" s="163">
        <f>BFPIaE!D56</f>
        <v>0</v>
      </c>
      <c r="E5" s="163">
        <f>BFPIaE!E56</f>
        <v>0</v>
      </c>
      <c r="F5" s="163">
        <f>BFPIaE!F56</f>
        <v>0</v>
      </c>
      <c r="G5" s="163">
        <f>BFPIaE!G56</f>
        <v>0</v>
      </c>
      <c r="H5" s="163">
        <f>BFPIaE!H56</f>
        <v>0</v>
      </c>
      <c r="I5" s="163">
        <f>BFPIaE!I56</f>
        <v>0</v>
      </c>
      <c r="J5" s="163">
        <f>BFPIaE!J56</f>
        <v>0</v>
      </c>
      <c r="K5" s="163">
        <f>BFPIaE!K56</f>
        <v>0</v>
      </c>
      <c r="L5" s="163">
        <f>BFPIaE!L56</f>
        <v>0</v>
      </c>
      <c r="M5" s="163">
        <f>BFPIaE!M56</f>
        <v>0</v>
      </c>
      <c r="N5" s="163">
        <f>BFPIaE!N56</f>
        <v>0</v>
      </c>
      <c r="O5" s="163">
        <f>BFPIaE!O56</f>
        <v>0</v>
      </c>
      <c r="P5" s="163">
        <f>BFPIaE!P56</f>
        <v>0</v>
      </c>
      <c r="Q5" s="163">
        <f>BFPIaE!Q56</f>
        <v>0</v>
      </c>
      <c r="R5" s="163">
        <f>BFPIaE!R56</f>
        <v>0</v>
      </c>
      <c r="S5" s="163">
        <f>BFPIaE!S56</f>
        <v>0</v>
      </c>
      <c r="T5" s="163">
        <f>BFPIaE!T56</f>
        <v>0</v>
      </c>
      <c r="U5" s="163">
        <f>BFPIaE!U56</f>
        <v>0</v>
      </c>
      <c r="V5" s="163">
        <f>BFPIaE!V56</f>
        <v>0</v>
      </c>
      <c r="W5" s="163">
        <f>BFPIaE!W56</f>
        <v>0</v>
      </c>
      <c r="X5" s="163">
        <f>BFPIaE!X56</f>
        <v>0</v>
      </c>
      <c r="Y5" s="163">
        <f>BFPIaE!Y56</f>
        <v>0</v>
      </c>
      <c r="Z5" s="163">
        <f>BFPIaE!Z56</f>
        <v>0</v>
      </c>
      <c r="AA5" s="163">
        <f>BFPIaE!AA56</f>
        <v>0</v>
      </c>
      <c r="AB5" s="163">
        <f>BFPIaE!AB56</f>
        <v>0</v>
      </c>
      <c r="AC5" s="163">
        <f>BFPIaE!AC56</f>
        <v>0</v>
      </c>
      <c r="AD5" s="163">
        <f>BFPIaE!AD56</f>
        <v>0</v>
      </c>
      <c r="AE5" s="163">
        <f>BFPIaE!AE56</f>
        <v>0</v>
      </c>
      <c r="AF5" s="163">
        <f>BFPIaE!AF56</f>
        <v>0</v>
      </c>
      <c r="AG5" s="163">
        <f>BFPIaE!AG56</f>
        <v>0</v>
      </c>
    </row>
    <row r="6" spans="1:33">
      <c r="A6" s="1" t="s">
        <v>5</v>
      </c>
      <c r="B6" s="163">
        <f>BFPIaE!B57</f>
        <v>0</v>
      </c>
      <c r="C6" s="163">
        <f>BFPIaE!C57</f>
        <v>0</v>
      </c>
      <c r="D6" s="163">
        <f>BFPIaE!D57</f>
        <v>0</v>
      </c>
      <c r="E6" s="163">
        <f>BFPIaE!E57</f>
        <v>0</v>
      </c>
      <c r="F6" s="163">
        <f>BFPIaE!F57</f>
        <v>0</v>
      </c>
      <c r="G6" s="163">
        <f>BFPIaE!G57</f>
        <v>0</v>
      </c>
      <c r="H6" s="163">
        <f>BFPIaE!H57</f>
        <v>0</v>
      </c>
      <c r="I6" s="163">
        <f>BFPIaE!I57</f>
        <v>0</v>
      </c>
      <c r="J6" s="163">
        <f>BFPIaE!J57</f>
        <v>0</v>
      </c>
      <c r="K6" s="163">
        <f>BFPIaE!K57</f>
        <v>0</v>
      </c>
      <c r="L6" s="163">
        <f>BFPIaE!L57</f>
        <v>0</v>
      </c>
      <c r="M6" s="163">
        <f>BFPIaE!M57</f>
        <v>0</v>
      </c>
      <c r="N6" s="163">
        <f>BFPIaE!N57</f>
        <v>0</v>
      </c>
      <c r="O6" s="163">
        <f>BFPIaE!O57</f>
        <v>0</v>
      </c>
      <c r="P6" s="163">
        <f>BFPIaE!P57</f>
        <v>0</v>
      </c>
      <c r="Q6" s="163">
        <f>BFPIaE!Q57</f>
        <v>0</v>
      </c>
      <c r="R6" s="163">
        <f>BFPIaE!R57</f>
        <v>0</v>
      </c>
      <c r="S6" s="163">
        <f>BFPIaE!S57</f>
        <v>0</v>
      </c>
      <c r="T6" s="163">
        <f>BFPIaE!T57</f>
        <v>0</v>
      </c>
      <c r="U6" s="163">
        <f>BFPIaE!U57</f>
        <v>0</v>
      </c>
      <c r="V6" s="163">
        <f>BFPIaE!V57</f>
        <v>0</v>
      </c>
      <c r="W6" s="163">
        <f>BFPIaE!W57</f>
        <v>0</v>
      </c>
      <c r="X6" s="163">
        <f>BFPIaE!X57</f>
        <v>0</v>
      </c>
      <c r="Y6" s="163">
        <f>BFPIaE!Y57</f>
        <v>0</v>
      </c>
      <c r="Z6" s="163">
        <f>BFPIaE!Z57</f>
        <v>0</v>
      </c>
      <c r="AA6" s="163">
        <f>BFPIaE!AA57</f>
        <v>0</v>
      </c>
      <c r="AB6" s="163">
        <f>BFPIaE!AB57</f>
        <v>0</v>
      </c>
      <c r="AC6" s="163">
        <f>BFPIaE!AC57</f>
        <v>0</v>
      </c>
      <c r="AD6" s="163">
        <f>BFPIaE!AD57</f>
        <v>0</v>
      </c>
      <c r="AE6" s="163">
        <f>BFPIaE!AE57</f>
        <v>0</v>
      </c>
      <c r="AF6" s="163">
        <f>BFPIaE!AF57</f>
        <v>0</v>
      </c>
      <c r="AG6" s="163">
        <f>BFPIaE!AG57</f>
        <v>0</v>
      </c>
    </row>
    <row r="7" spans="1:33">
      <c r="A7" s="1" t="s">
        <v>6</v>
      </c>
      <c r="B7" s="163">
        <f>BFPIaE!B58</f>
        <v>0</v>
      </c>
      <c r="C7" s="163">
        <f>BFPIaE!C58</f>
        <v>0</v>
      </c>
      <c r="D7" s="163">
        <f>BFPIaE!D58</f>
        <v>0</v>
      </c>
      <c r="E7" s="163">
        <f>BFPIaE!E58</f>
        <v>0</v>
      </c>
      <c r="F7" s="163">
        <f>BFPIaE!F58</f>
        <v>0</v>
      </c>
      <c r="G7" s="163">
        <f>BFPIaE!G58</f>
        <v>0</v>
      </c>
      <c r="H7" s="163">
        <f>BFPIaE!H58</f>
        <v>0</v>
      </c>
      <c r="I7" s="163">
        <f>BFPIaE!I58</f>
        <v>0</v>
      </c>
      <c r="J7" s="163">
        <f>BFPIaE!J58</f>
        <v>0</v>
      </c>
      <c r="K7" s="163">
        <f>BFPIaE!K58</f>
        <v>0</v>
      </c>
      <c r="L7" s="163">
        <f>BFPIaE!L58</f>
        <v>0</v>
      </c>
      <c r="M7" s="163">
        <f>BFPIaE!M58</f>
        <v>0</v>
      </c>
      <c r="N7" s="163">
        <f>BFPIaE!N58</f>
        <v>0</v>
      </c>
      <c r="O7" s="163">
        <f>BFPIaE!O58</f>
        <v>0</v>
      </c>
      <c r="P7" s="163">
        <f>BFPIaE!P58</f>
        <v>0</v>
      </c>
      <c r="Q7" s="163">
        <f>BFPIaE!Q58</f>
        <v>0</v>
      </c>
      <c r="R7" s="163">
        <f>BFPIaE!R58</f>
        <v>0</v>
      </c>
      <c r="S7" s="163">
        <f>BFPIaE!S58</f>
        <v>0</v>
      </c>
      <c r="T7" s="163">
        <f>BFPIaE!T58</f>
        <v>0</v>
      </c>
      <c r="U7" s="163">
        <f>BFPIaE!U58</f>
        <v>0</v>
      </c>
      <c r="V7" s="163">
        <f>BFPIaE!V58</f>
        <v>0</v>
      </c>
      <c r="W7" s="163">
        <f>BFPIaE!W58</f>
        <v>0</v>
      </c>
      <c r="X7" s="163">
        <f>BFPIaE!X58</f>
        <v>0</v>
      </c>
      <c r="Y7" s="163">
        <f>BFPIaE!Y58</f>
        <v>0</v>
      </c>
      <c r="Z7" s="163">
        <f>BFPIaE!Z58</f>
        <v>0</v>
      </c>
      <c r="AA7" s="163">
        <f>BFPIaE!AA58</f>
        <v>0</v>
      </c>
      <c r="AB7" s="163">
        <f>BFPIaE!AB58</f>
        <v>0</v>
      </c>
      <c r="AC7" s="163">
        <f>BFPIaE!AC58</f>
        <v>0</v>
      </c>
      <c r="AD7" s="163">
        <f>BFPIaE!AD58</f>
        <v>0</v>
      </c>
      <c r="AE7" s="163">
        <f>BFPIaE!AE58</f>
        <v>0</v>
      </c>
      <c r="AF7" s="163">
        <f>BFPIaE!AF58</f>
        <v>0</v>
      </c>
      <c r="AG7" s="163">
        <f>BFPIaE!AG58</f>
        <v>0</v>
      </c>
    </row>
    <row r="8" spans="1:33">
      <c r="A8" s="1" t="s">
        <v>7</v>
      </c>
      <c r="B8" s="163">
        <f>BFPIaE!B59</f>
        <v>0</v>
      </c>
      <c r="C8" s="163">
        <f>BFPIaE!C59</f>
        <v>0</v>
      </c>
      <c r="D8" s="163">
        <f>BFPIaE!D59</f>
        <v>0</v>
      </c>
      <c r="E8" s="163">
        <f>BFPIaE!E59</f>
        <v>0</v>
      </c>
      <c r="F8" s="163">
        <f>BFPIaE!F59</f>
        <v>0</v>
      </c>
      <c r="G8" s="163">
        <f>BFPIaE!G59</f>
        <v>0</v>
      </c>
      <c r="H8" s="163">
        <f>BFPIaE!H59</f>
        <v>0</v>
      </c>
      <c r="I8" s="163">
        <f>BFPIaE!I59</f>
        <v>0</v>
      </c>
      <c r="J8" s="163">
        <f>BFPIaE!J59</f>
        <v>0</v>
      </c>
      <c r="K8" s="163">
        <f>BFPIaE!K59</f>
        <v>0</v>
      </c>
      <c r="L8" s="163">
        <f>BFPIaE!L59</f>
        <v>0</v>
      </c>
      <c r="M8" s="163">
        <f>BFPIaE!M59</f>
        <v>0</v>
      </c>
      <c r="N8" s="163">
        <f>BFPIaE!N59</f>
        <v>0</v>
      </c>
      <c r="O8" s="163">
        <f>BFPIaE!O59</f>
        <v>0</v>
      </c>
      <c r="P8" s="163">
        <f>BFPIaE!P59</f>
        <v>0</v>
      </c>
      <c r="Q8" s="163">
        <f>BFPIaE!Q59</f>
        <v>0</v>
      </c>
      <c r="R8" s="163">
        <f>BFPIaE!R59</f>
        <v>0</v>
      </c>
      <c r="S8" s="163">
        <f>BFPIaE!S59</f>
        <v>0</v>
      </c>
      <c r="T8" s="163">
        <f>BFPIaE!T59</f>
        <v>0</v>
      </c>
      <c r="U8" s="163">
        <f>BFPIaE!U59</f>
        <v>0</v>
      </c>
      <c r="V8" s="163">
        <f>BFPIaE!V59</f>
        <v>0</v>
      </c>
      <c r="W8" s="163">
        <f>BFPIaE!W59</f>
        <v>0</v>
      </c>
      <c r="X8" s="163">
        <f>BFPIaE!X59</f>
        <v>0</v>
      </c>
      <c r="Y8" s="163">
        <f>BFPIaE!Y59</f>
        <v>0</v>
      </c>
      <c r="Z8" s="163">
        <f>BFPIaE!Z59</f>
        <v>0</v>
      </c>
      <c r="AA8" s="163">
        <f>BFPIaE!AA59</f>
        <v>0</v>
      </c>
      <c r="AB8" s="163">
        <f>BFPIaE!AB59</f>
        <v>0</v>
      </c>
      <c r="AC8" s="163">
        <f>BFPIaE!AC59</f>
        <v>0</v>
      </c>
      <c r="AD8" s="163">
        <f>BFPIaE!AD59</f>
        <v>0</v>
      </c>
      <c r="AE8" s="163">
        <f>BFPIaE!AE59</f>
        <v>0</v>
      </c>
      <c r="AF8" s="163">
        <f>BFPIaE!AF59</f>
        <v>0</v>
      </c>
      <c r="AG8" s="163">
        <f>BFPIaE!AG59</f>
        <v>0</v>
      </c>
    </row>
    <row r="9" spans="1:33">
      <c r="A9" s="1" t="s">
        <v>8</v>
      </c>
      <c r="B9" s="163">
        <f>BFPIaE!B60</f>
        <v>0</v>
      </c>
      <c r="C9" s="163">
        <f>BFPIaE!C60</f>
        <v>0</v>
      </c>
      <c r="D9" s="163">
        <f>BFPIaE!D60</f>
        <v>0</v>
      </c>
      <c r="E9" s="163">
        <f>BFPIaE!E60</f>
        <v>0</v>
      </c>
      <c r="F9" s="163">
        <f>BFPIaE!F60</f>
        <v>0</v>
      </c>
      <c r="G9" s="163">
        <f>BFPIaE!G60</f>
        <v>0</v>
      </c>
      <c r="H9" s="163">
        <f>BFPIaE!H60</f>
        <v>0</v>
      </c>
      <c r="I9" s="163">
        <f>BFPIaE!I60</f>
        <v>0</v>
      </c>
      <c r="J9" s="163">
        <f>BFPIaE!J60</f>
        <v>0</v>
      </c>
      <c r="K9" s="163">
        <f>BFPIaE!K60</f>
        <v>0</v>
      </c>
      <c r="L9" s="163">
        <f>BFPIaE!L60</f>
        <v>0</v>
      </c>
      <c r="M9" s="163">
        <f>BFPIaE!M60</f>
        <v>0</v>
      </c>
      <c r="N9" s="163">
        <f>BFPIaE!N60</f>
        <v>0</v>
      </c>
      <c r="O9" s="163">
        <f>BFPIaE!O60</f>
        <v>0</v>
      </c>
      <c r="P9" s="163">
        <f>BFPIaE!P60</f>
        <v>0</v>
      </c>
      <c r="Q9" s="163">
        <f>BFPIaE!Q60</f>
        <v>0</v>
      </c>
      <c r="R9" s="163">
        <f>BFPIaE!R60</f>
        <v>0</v>
      </c>
      <c r="S9" s="163">
        <f>BFPIaE!S60</f>
        <v>0</v>
      </c>
      <c r="T9" s="163">
        <f>BFPIaE!T60</f>
        <v>0</v>
      </c>
      <c r="U9" s="163">
        <f>BFPIaE!U60</f>
        <v>0</v>
      </c>
      <c r="V9" s="163">
        <f>BFPIaE!V60</f>
        <v>0</v>
      </c>
      <c r="W9" s="163">
        <f>BFPIaE!W60</f>
        <v>0</v>
      </c>
      <c r="X9" s="163">
        <f>BFPIaE!X60</f>
        <v>0</v>
      </c>
      <c r="Y9" s="163">
        <f>BFPIaE!Y60</f>
        <v>0</v>
      </c>
      <c r="Z9" s="163">
        <f>BFPIaE!Z60</f>
        <v>0</v>
      </c>
      <c r="AA9" s="163">
        <f>BFPIaE!AA60</f>
        <v>0</v>
      </c>
      <c r="AB9" s="163">
        <f>BFPIaE!AB60</f>
        <v>0</v>
      </c>
      <c r="AC9" s="163">
        <f>BFPIaE!AC60</f>
        <v>0</v>
      </c>
      <c r="AD9" s="163">
        <f>BFPIaE!AD60</f>
        <v>0</v>
      </c>
      <c r="AE9" s="163">
        <f>BFPIaE!AE60</f>
        <v>0</v>
      </c>
      <c r="AF9" s="163">
        <f>BFPIaE!AF60</f>
        <v>0</v>
      </c>
      <c r="AG9" s="163">
        <f>BFPIaE!AG60</f>
        <v>0</v>
      </c>
    </row>
    <row r="10" spans="1:33">
      <c r="A10" s="1" t="s">
        <v>9</v>
      </c>
      <c r="B10" s="163">
        <f>BFPIaE!B61</f>
        <v>111290400000</v>
      </c>
      <c r="C10" s="163">
        <f>BFPIaE!C61</f>
        <v>93896200000</v>
      </c>
      <c r="D10" s="163">
        <f>BFPIaE!D61</f>
        <v>136518521904.76041</v>
      </c>
      <c r="E10" s="163">
        <f>BFPIaE!E61</f>
        <v>143139515670.99338</v>
      </c>
      <c r="F10" s="163">
        <f>BFPIaE!F61</f>
        <v>149760509437.22632</v>
      </c>
      <c r="G10" s="163">
        <f>BFPIaE!G61</f>
        <v>156381503203.46198</v>
      </c>
      <c r="H10" s="163">
        <f>BFPIaE!H61</f>
        <v>163002496969.69492</v>
      </c>
      <c r="I10" s="163">
        <f>BFPIaE!I61</f>
        <v>169623490735.92789</v>
      </c>
      <c r="J10" s="163">
        <f>BFPIaE!J61</f>
        <v>176244484502.16354</v>
      </c>
      <c r="K10" s="163">
        <f>BFPIaE!K61</f>
        <v>182865478268.39648</v>
      </c>
      <c r="L10" s="163">
        <f>BFPIaE!L61</f>
        <v>189486472034.62943</v>
      </c>
      <c r="M10" s="163">
        <f>BFPIaE!M61</f>
        <v>196107465800.86508</v>
      </c>
      <c r="N10" s="163">
        <f>BFPIaE!N61</f>
        <v>202728459567.09805</v>
      </c>
      <c r="O10" s="163">
        <f>BFPIaE!O61</f>
        <v>209349453333.33099</v>
      </c>
      <c r="P10" s="163">
        <f>BFPIaE!P61</f>
        <v>215970447099.56393</v>
      </c>
      <c r="Q10" s="163">
        <f>BFPIaE!Q61</f>
        <v>222591440865.79959</v>
      </c>
      <c r="R10" s="163">
        <f>BFPIaE!R61</f>
        <v>229212434632.03256</v>
      </c>
      <c r="S10" s="163">
        <f>BFPIaE!S61</f>
        <v>235833428398.2655</v>
      </c>
      <c r="T10" s="163">
        <f>BFPIaE!T61</f>
        <v>242454422164.50116</v>
      </c>
      <c r="U10" s="163">
        <f>BFPIaE!U61</f>
        <v>249075415930.7341</v>
      </c>
      <c r="V10" s="163">
        <f>BFPIaE!V61</f>
        <v>255696409696.96707</v>
      </c>
      <c r="W10" s="163">
        <f>BFPIaE!W61</f>
        <v>262317403463.20273</v>
      </c>
      <c r="X10" s="163">
        <f>BFPIaE!X61</f>
        <v>268938397229.43567</v>
      </c>
      <c r="Y10" s="163">
        <f>BFPIaE!Y61</f>
        <v>275559390995.66864</v>
      </c>
      <c r="Z10" s="163">
        <f>BFPIaE!Z61</f>
        <v>282180384761.90155</v>
      </c>
      <c r="AA10" s="163">
        <f>BFPIaE!AA61</f>
        <v>288801378528.13721</v>
      </c>
      <c r="AB10" s="163">
        <f>BFPIaE!AB61</f>
        <v>295422372294.37018</v>
      </c>
      <c r="AC10" s="163">
        <f>BFPIaE!AC61</f>
        <v>302043366060.60315</v>
      </c>
      <c r="AD10" s="163">
        <f>BFPIaE!AD61</f>
        <v>308664359826.83881</v>
      </c>
      <c r="AE10" s="163">
        <f>BFPIaE!AE61</f>
        <v>315285353593.07172</v>
      </c>
      <c r="AF10" s="163">
        <f>BFPIaE!AF61</f>
        <v>321906347359.30469</v>
      </c>
      <c r="AG10" s="163">
        <f>BFPIaE!AG61</f>
        <v>328527341125.54034</v>
      </c>
    </row>
    <row r="11" spans="1:33">
      <c r="A11" s="1" t="s">
        <v>10</v>
      </c>
      <c r="B11" s="163">
        <f>BFPIaE!B62</f>
        <v>22620000000</v>
      </c>
      <c r="C11" s="163">
        <f>BFPIaE!C62</f>
        <v>18670200000</v>
      </c>
      <c r="D11" s="163">
        <f>BFPIaE!D62</f>
        <v>31812226666.666847</v>
      </c>
      <c r="E11" s="163">
        <f>BFPIaE!E62</f>
        <v>29283306147.186573</v>
      </c>
      <c r="F11" s="163">
        <f>BFPIaE!F62</f>
        <v>26754385627.705627</v>
      </c>
      <c r="G11" s="163">
        <f>BFPIaE!G62</f>
        <v>24225465108.225353</v>
      </c>
      <c r="H11" s="163">
        <f>BFPIaE!H62</f>
        <v>21696544588.744408</v>
      </c>
      <c r="I11" s="163">
        <f>BFPIaE!I62</f>
        <v>19167624069.264133</v>
      </c>
      <c r="J11" s="163">
        <f>BFPIaE!J62</f>
        <v>16638703549.783863</v>
      </c>
      <c r="K11" s="163">
        <f>BFPIaE!K62</f>
        <v>14109783030.302916</v>
      </c>
      <c r="L11" s="163">
        <f>BFPIaE!L62</f>
        <v>11580862510.822643</v>
      </c>
      <c r="M11" s="163">
        <f>BFPIaE!M62</f>
        <v>9051941991.342371</v>
      </c>
      <c r="N11" s="163">
        <f>BFPIaE!N62</f>
        <v>6523021471.8614235</v>
      </c>
      <c r="O11" s="163">
        <f>BFPIaE!O62</f>
        <v>3994100952.3811517</v>
      </c>
      <c r="P11" s="163">
        <f>BFPIaE!P62</f>
        <v>1465180432.9002044</v>
      </c>
      <c r="Q11" s="163">
        <f>BFPIaE!Q62</f>
        <v>1465180432.9002044</v>
      </c>
      <c r="R11" s="163">
        <f>BFPIaE!R62</f>
        <v>1465180432.9002044</v>
      </c>
      <c r="S11" s="163">
        <f>BFPIaE!S62</f>
        <v>1465180432.9002044</v>
      </c>
      <c r="T11" s="163">
        <f>BFPIaE!T62</f>
        <v>1465180432.9002044</v>
      </c>
      <c r="U11" s="163">
        <f>BFPIaE!U62</f>
        <v>1465180432.9002044</v>
      </c>
      <c r="V11" s="163">
        <f>BFPIaE!V62</f>
        <v>1465180432.9002044</v>
      </c>
      <c r="W11" s="163">
        <f>BFPIaE!W62</f>
        <v>1465180432.9002044</v>
      </c>
      <c r="X11" s="163">
        <f>BFPIaE!X62</f>
        <v>1465180432.9002044</v>
      </c>
      <c r="Y11" s="163">
        <f>BFPIaE!Y62</f>
        <v>1465180432.9002044</v>
      </c>
      <c r="Z11" s="163">
        <f>BFPIaE!Z62</f>
        <v>1465180432.9002044</v>
      </c>
      <c r="AA11" s="163">
        <f>BFPIaE!AA62</f>
        <v>1465180432.9002044</v>
      </c>
      <c r="AB11" s="163">
        <f>BFPIaE!AB62</f>
        <v>1465180432.9002044</v>
      </c>
      <c r="AC11" s="163">
        <f>BFPIaE!AC62</f>
        <v>1465180432.9002044</v>
      </c>
      <c r="AD11" s="163">
        <f>BFPIaE!AD62</f>
        <v>1465180432.9002044</v>
      </c>
      <c r="AE11" s="163">
        <f>BFPIaE!AE62</f>
        <v>1465180432.9002044</v>
      </c>
      <c r="AF11" s="163">
        <f>BFPIaE!AF62</f>
        <v>1465180432.9002044</v>
      </c>
      <c r="AG11" s="163">
        <f>BFPIaE!AG62</f>
        <v>1465180432.9002044</v>
      </c>
    </row>
    <row r="12" spans="1:33">
      <c r="A12" s="1" t="s">
        <v>11</v>
      </c>
      <c r="B12" s="163">
        <f>BFPIaE!B63</f>
        <v>0</v>
      </c>
      <c r="C12" s="163">
        <f>BFPIaE!C63</f>
        <v>1</v>
      </c>
      <c r="D12" s="163">
        <f>BFPIaE!D63</f>
        <v>2</v>
      </c>
      <c r="E12" s="163">
        <f>BFPIaE!E63</f>
        <v>3</v>
      </c>
      <c r="F12" s="163">
        <f>BFPIaE!F63</f>
        <v>4</v>
      </c>
      <c r="G12" s="163">
        <f>BFPIaE!G63</f>
        <v>5</v>
      </c>
      <c r="H12" s="163">
        <f>BFPIaE!H63</f>
        <v>6</v>
      </c>
      <c r="I12" s="163">
        <f>BFPIaE!I63</f>
        <v>7</v>
      </c>
      <c r="J12" s="163">
        <f>BFPIaE!J63</f>
        <v>8</v>
      </c>
      <c r="K12" s="163">
        <f>BFPIaE!K63</f>
        <v>9</v>
      </c>
      <c r="L12" s="163">
        <f>BFPIaE!L63</f>
        <v>10</v>
      </c>
      <c r="M12" s="163">
        <f>BFPIaE!M63</f>
        <v>11</v>
      </c>
      <c r="N12" s="163">
        <f>BFPIaE!N63</f>
        <v>12</v>
      </c>
      <c r="O12" s="163">
        <f>BFPIaE!O63</f>
        <v>13</v>
      </c>
      <c r="P12" s="163">
        <f>BFPIaE!P63</f>
        <v>14</v>
      </c>
      <c r="Q12" s="163">
        <f>BFPIaE!Q63</f>
        <v>15</v>
      </c>
      <c r="R12" s="163">
        <f>BFPIaE!R63</f>
        <v>16</v>
      </c>
      <c r="S12" s="163">
        <f>BFPIaE!S63</f>
        <v>17</v>
      </c>
      <c r="T12" s="163">
        <f>BFPIaE!T63</f>
        <v>18</v>
      </c>
      <c r="U12" s="163">
        <f>BFPIaE!U63</f>
        <v>19</v>
      </c>
      <c r="V12" s="163">
        <f>BFPIaE!V63</f>
        <v>20</v>
      </c>
      <c r="W12" s="163">
        <f>BFPIaE!W63</f>
        <v>21</v>
      </c>
      <c r="X12" s="163">
        <f>BFPIaE!X63</f>
        <v>22</v>
      </c>
      <c r="Y12" s="163">
        <f>BFPIaE!Y63</f>
        <v>23</v>
      </c>
      <c r="Z12" s="163">
        <f>BFPIaE!Z63</f>
        <v>24</v>
      </c>
      <c r="AA12" s="163">
        <f>BFPIaE!AA63</f>
        <v>25</v>
      </c>
      <c r="AB12" s="163">
        <f>BFPIaE!AB63</f>
        <v>26</v>
      </c>
      <c r="AC12" s="163">
        <f>BFPIaE!AC63</f>
        <v>27</v>
      </c>
      <c r="AD12" s="163">
        <f>BFPIaE!AD63</f>
        <v>28</v>
      </c>
      <c r="AE12" s="163">
        <f>BFPIaE!AE63</f>
        <v>29</v>
      </c>
      <c r="AF12" s="163">
        <f>BFPIaE!AF63</f>
        <v>30</v>
      </c>
      <c r="AG12" s="163">
        <f>BFPIaE!AG63</f>
        <v>31</v>
      </c>
    </row>
    <row r="13" spans="1:33">
      <c r="A13" s="1" t="s">
        <v>12</v>
      </c>
      <c r="B13" s="163">
        <f>BFPIaE!B64</f>
        <v>0</v>
      </c>
      <c r="C13" s="163">
        <f>BFPIaE!C64</f>
        <v>0</v>
      </c>
      <c r="D13" s="163">
        <f>BFPIaE!D64</f>
        <v>0</v>
      </c>
      <c r="E13" s="163">
        <f>BFPIaE!E64</f>
        <v>0</v>
      </c>
      <c r="F13" s="163">
        <f>BFPIaE!F64</f>
        <v>0</v>
      </c>
      <c r="G13" s="163">
        <f>BFPIaE!G64</f>
        <v>0</v>
      </c>
      <c r="H13" s="163">
        <f>BFPIaE!H64</f>
        <v>0</v>
      </c>
      <c r="I13" s="163">
        <f>BFPIaE!I64</f>
        <v>0</v>
      </c>
      <c r="J13" s="163">
        <f>BFPIaE!J64</f>
        <v>0</v>
      </c>
      <c r="K13" s="163">
        <f>BFPIaE!K64</f>
        <v>0</v>
      </c>
      <c r="L13" s="163">
        <f>BFPIaE!L64</f>
        <v>0</v>
      </c>
      <c r="M13" s="163">
        <f>BFPIaE!M64</f>
        <v>0</v>
      </c>
      <c r="N13" s="163">
        <f>BFPIaE!N64</f>
        <v>0</v>
      </c>
      <c r="O13" s="163">
        <f>BFPIaE!O64</f>
        <v>0</v>
      </c>
      <c r="P13" s="163">
        <f>BFPIaE!P64</f>
        <v>0</v>
      </c>
      <c r="Q13" s="163">
        <f>BFPIaE!Q64</f>
        <v>0</v>
      </c>
      <c r="R13" s="163">
        <f>BFPIaE!R64</f>
        <v>0</v>
      </c>
      <c r="S13" s="163">
        <f>BFPIaE!S64</f>
        <v>0</v>
      </c>
      <c r="T13" s="163">
        <f>BFPIaE!T64</f>
        <v>0</v>
      </c>
      <c r="U13" s="163">
        <f>BFPIaE!U64</f>
        <v>0</v>
      </c>
      <c r="V13" s="163">
        <f>BFPIaE!V64</f>
        <v>0</v>
      </c>
      <c r="W13" s="163">
        <f>BFPIaE!W64</f>
        <v>0</v>
      </c>
      <c r="X13" s="163">
        <f>BFPIaE!X64</f>
        <v>0</v>
      </c>
      <c r="Y13" s="163">
        <f>BFPIaE!Y64</f>
        <v>0</v>
      </c>
      <c r="Z13" s="163">
        <f>BFPIaE!Z64</f>
        <v>0</v>
      </c>
      <c r="AA13" s="163">
        <f>BFPIaE!AA64</f>
        <v>0</v>
      </c>
      <c r="AB13" s="163">
        <f>BFPIaE!AB64</f>
        <v>0</v>
      </c>
      <c r="AC13" s="163">
        <f>BFPIaE!AC64</f>
        <v>0</v>
      </c>
      <c r="AD13" s="163">
        <f>BFPIaE!AD64</f>
        <v>0</v>
      </c>
      <c r="AE13" s="163">
        <f>BFPIaE!AE64</f>
        <v>0</v>
      </c>
      <c r="AF13" s="163">
        <f>BFPIaE!AF64</f>
        <v>0</v>
      </c>
      <c r="AG13" s="163">
        <f>BFPIaE!AG64</f>
        <v>0</v>
      </c>
    </row>
    <row r="14" spans="1:33">
      <c r="A14" s="1" t="s">
        <v>13</v>
      </c>
      <c r="B14" s="163">
        <f>BFPIaE!B65</f>
        <v>9694855440</v>
      </c>
      <c r="C14" s="163">
        <f>BFPIaE!C65</f>
        <v>34378920</v>
      </c>
      <c r="D14" s="163">
        <f>BFPIaE!D65</f>
        <v>39372212566.285843</v>
      </c>
      <c r="E14" s="163">
        <f>BFPIaE!E65</f>
        <v>40845460908.156067</v>
      </c>
      <c r="F14" s="163">
        <f>BFPIaE!F65</f>
        <v>42318709250.026299</v>
      </c>
      <c r="G14" s="163">
        <f>BFPIaE!G65</f>
        <v>43791957591.896523</v>
      </c>
      <c r="H14" s="163">
        <f>BFPIaE!H65</f>
        <v>45265205933.766243</v>
      </c>
      <c r="I14" s="163">
        <f>BFPIaE!I65</f>
        <v>46738454275.636475</v>
      </c>
      <c r="J14" s="163">
        <f>BFPIaE!J65</f>
        <v>48211702617.506699</v>
      </c>
      <c r="K14" s="163">
        <f>BFPIaE!K65</f>
        <v>49684950959.376923</v>
      </c>
      <c r="L14" s="163">
        <f>BFPIaE!L65</f>
        <v>51158199301.247154</v>
      </c>
      <c r="M14" s="163">
        <f>BFPIaE!M65</f>
        <v>52631447643.116875</v>
      </c>
      <c r="N14" s="163">
        <f>BFPIaE!N65</f>
        <v>54104695984.987106</v>
      </c>
      <c r="O14" s="163">
        <f>BFPIaE!O65</f>
        <v>55577944326.85733</v>
      </c>
      <c r="P14" s="163">
        <f>BFPIaE!P65</f>
        <v>57051192668.727554</v>
      </c>
      <c r="Q14" s="163">
        <f>BFPIaE!Q65</f>
        <v>58524441010.597778</v>
      </c>
      <c r="R14" s="163">
        <f>BFPIaE!R65</f>
        <v>59997689352.46801</v>
      </c>
      <c r="S14" s="163">
        <f>BFPIaE!S65</f>
        <v>61470937694.33773</v>
      </c>
      <c r="T14" s="163">
        <f>BFPIaE!T65</f>
        <v>62944186036.207962</v>
      </c>
      <c r="U14" s="163">
        <f>BFPIaE!U65</f>
        <v>64417434378.078186</v>
      </c>
      <c r="V14" s="163">
        <f>BFPIaE!V65</f>
        <v>65890682719.94841</v>
      </c>
      <c r="W14" s="163">
        <f>BFPIaE!W65</f>
        <v>67363931061.818634</v>
      </c>
      <c r="X14" s="163">
        <f>BFPIaE!X65</f>
        <v>68837179403.68837</v>
      </c>
      <c r="Y14" s="163">
        <f>BFPIaE!Y65</f>
        <v>70310427745.558594</v>
      </c>
      <c r="Z14" s="163">
        <f>BFPIaE!Z65</f>
        <v>71783676087.428818</v>
      </c>
      <c r="AA14" s="163">
        <f>BFPIaE!AA65</f>
        <v>73256924429.299042</v>
      </c>
      <c r="AB14" s="163">
        <f>BFPIaE!AB65</f>
        <v>74730172771.169266</v>
      </c>
      <c r="AC14" s="163">
        <f>BFPIaE!AC65</f>
        <v>76203421113.038986</v>
      </c>
      <c r="AD14" s="163">
        <f>BFPIaE!AD65</f>
        <v>77676669454.909225</v>
      </c>
      <c r="AE14" s="163">
        <f>BFPIaE!AE65</f>
        <v>79149917796.779449</v>
      </c>
      <c r="AF14" s="163">
        <f>BFPIaE!AF65</f>
        <v>80623166138.649673</v>
      </c>
      <c r="AG14" s="163">
        <f>BFPIaE!AG65</f>
        <v>82096414480.519897</v>
      </c>
    </row>
    <row r="15" spans="1:33">
      <c r="A15" s="1" t="s">
        <v>14</v>
      </c>
      <c r="B15" s="163">
        <f>BFPIaE!B66</f>
        <v>0</v>
      </c>
      <c r="C15" s="163">
        <f>BFPIaE!C66</f>
        <v>0</v>
      </c>
      <c r="D15" s="163">
        <f>BFPIaE!D66</f>
        <v>0</v>
      </c>
      <c r="E15" s="163">
        <f>BFPIaE!E66</f>
        <v>0</v>
      </c>
      <c r="F15" s="163">
        <f>BFPIaE!F66</f>
        <v>0</v>
      </c>
      <c r="G15" s="163">
        <f>BFPIaE!G66</f>
        <v>0</v>
      </c>
      <c r="H15" s="163">
        <f>BFPIaE!H66</f>
        <v>0</v>
      </c>
      <c r="I15" s="163">
        <f>BFPIaE!I66</f>
        <v>0</v>
      </c>
      <c r="J15" s="163">
        <f>BFPIaE!J66</f>
        <v>0</v>
      </c>
      <c r="K15" s="163">
        <f>BFPIaE!K66</f>
        <v>0</v>
      </c>
      <c r="L15" s="163">
        <f>BFPIaE!L66</f>
        <v>0</v>
      </c>
      <c r="M15" s="163">
        <f>BFPIaE!M66</f>
        <v>0</v>
      </c>
      <c r="N15" s="163">
        <f>BFPIaE!N66</f>
        <v>0</v>
      </c>
      <c r="O15" s="163">
        <f>BFPIaE!O66</f>
        <v>0</v>
      </c>
      <c r="P15" s="163">
        <f>BFPIaE!P66</f>
        <v>0</v>
      </c>
      <c r="Q15" s="163">
        <f>BFPIaE!Q66</f>
        <v>0</v>
      </c>
      <c r="R15" s="163">
        <f>BFPIaE!R66</f>
        <v>0</v>
      </c>
      <c r="S15" s="163">
        <f>BFPIaE!S66</f>
        <v>0</v>
      </c>
      <c r="T15" s="163">
        <f>BFPIaE!T66</f>
        <v>0</v>
      </c>
      <c r="U15" s="163">
        <f>BFPIaE!U66</f>
        <v>0</v>
      </c>
      <c r="V15" s="163">
        <f>BFPIaE!V66</f>
        <v>0</v>
      </c>
      <c r="W15" s="163">
        <f>BFPIaE!W66</f>
        <v>0</v>
      </c>
      <c r="X15" s="163">
        <f>BFPIaE!X66</f>
        <v>0</v>
      </c>
      <c r="Y15" s="163">
        <f>BFPIaE!Y66</f>
        <v>0</v>
      </c>
      <c r="Z15" s="163">
        <f>BFPIaE!Z66</f>
        <v>0</v>
      </c>
      <c r="AA15" s="163">
        <f>BFPIaE!AA66</f>
        <v>0</v>
      </c>
      <c r="AB15" s="163">
        <f>BFPIaE!AB66</f>
        <v>0</v>
      </c>
      <c r="AC15" s="163">
        <f>BFPIaE!AC66</f>
        <v>0</v>
      </c>
      <c r="AD15" s="163">
        <f>BFPIaE!AD66</f>
        <v>0</v>
      </c>
      <c r="AE15" s="163">
        <f>BFPIaE!AE66</f>
        <v>0</v>
      </c>
      <c r="AF15" s="163">
        <f>BFPIaE!AF66</f>
        <v>0</v>
      </c>
      <c r="AG15" s="163">
        <f>BFPIaE!AG66</f>
        <v>0</v>
      </c>
    </row>
    <row r="16" spans="1:33">
      <c r="A16" s="1" t="s">
        <v>15</v>
      </c>
      <c r="B16" s="163">
        <f>BFPIaE!B67</f>
        <v>0</v>
      </c>
      <c r="C16" s="163">
        <f>BFPIaE!C67</f>
        <v>0</v>
      </c>
      <c r="D16" s="163">
        <f>BFPIaE!D67</f>
        <v>0</v>
      </c>
      <c r="E16" s="163">
        <f>BFPIaE!E67</f>
        <v>0</v>
      </c>
      <c r="F16" s="163">
        <f>BFPIaE!F67</f>
        <v>0</v>
      </c>
      <c r="G16" s="163">
        <f>BFPIaE!G67</f>
        <v>0</v>
      </c>
      <c r="H16" s="163">
        <f>BFPIaE!H67</f>
        <v>0</v>
      </c>
      <c r="I16" s="163">
        <f>BFPIaE!I67</f>
        <v>0</v>
      </c>
      <c r="J16" s="163">
        <f>BFPIaE!J67</f>
        <v>0</v>
      </c>
      <c r="K16" s="163">
        <f>BFPIaE!K67</f>
        <v>0</v>
      </c>
      <c r="L16" s="163">
        <f>BFPIaE!L67</f>
        <v>0</v>
      </c>
      <c r="M16" s="163">
        <f>BFPIaE!M67</f>
        <v>0</v>
      </c>
      <c r="N16" s="163">
        <f>BFPIaE!N67</f>
        <v>0</v>
      </c>
      <c r="O16" s="163">
        <f>BFPIaE!O67</f>
        <v>0</v>
      </c>
      <c r="P16" s="163">
        <f>BFPIaE!P67</f>
        <v>0</v>
      </c>
      <c r="Q16" s="163">
        <f>BFPIaE!Q67</f>
        <v>0</v>
      </c>
      <c r="R16" s="163">
        <f>BFPIaE!R67</f>
        <v>0</v>
      </c>
      <c r="S16" s="163">
        <f>BFPIaE!S67</f>
        <v>0</v>
      </c>
      <c r="T16" s="163">
        <f>BFPIaE!T67</f>
        <v>0</v>
      </c>
      <c r="U16" s="163">
        <f>BFPIaE!U67</f>
        <v>0</v>
      </c>
      <c r="V16" s="163">
        <f>BFPIaE!V67</f>
        <v>0</v>
      </c>
      <c r="W16" s="163">
        <f>BFPIaE!W67</f>
        <v>0</v>
      </c>
      <c r="X16" s="163">
        <f>BFPIaE!X67</f>
        <v>0</v>
      </c>
      <c r="Y16" s="163">
        <f>BFPIaE!Y67</f>
        <v>0</v>
      </c>
      <c r="Z16" s="163">
        <f>BFPIaE!Z67</f>
        <v>0</v>
      </c>
      <c r="AA16" s="163">
        <f>BFPIaE!AA67</f>
        <v>0</v>
      </c>
      <c r="AB16" s="163">
        <f>BFPIaE!AB67</f>
        <v>0</v>
      </c>
      <c r="AC16" s="163">
        <f>BFPIaE!AC67</f>
        <v>0</v>
      </c>
      <c r="AD16" s="163">
        <f>BFPIaE!AD67</f>
        <v>0</v>
      </c>
      <c r="AE16" s="163">
        <f>BFPIaE!AE67</f>
        <v>0</v>
      </c>
      <c r="AF16" s="163">
        <f>BFPIaE!AF67</f>
        <v>0</v>
      </c>
      <c r="AG16" s="163">
        <f>BFPIaE!AG67</f>
        <v>0</v>
      </c>
    </row>
    <row r="17" spans="1:33">
      <c r="A17" s="1" t="s">
        <v>16</v>
      </c>
      <c r="B17" s="163">
        <f>BFPIaE!B68</f>
        <v>0</v>
      </c>
      <c r="C17" s="163">
        <f>BFPIaE!C68</f>
        <v>0</v>
      </c>
      <c r="D17" s="163">
        <f>BFPIaE!D68</f>
        <v>0</v>
      </c>
      <c r="E17" s="163">
        <f>BFPIaE!E68</f>
        <v>0</v>
      </c>
      <c r="F17" s="163">
        <f>BFPIaE!F68</f>
        <v>0</v>
      </c>
      <c r="G17" s="163">
        <f>BFPIaE!G68</f>
        <v>0</v>
      </c>
      <c r="H17" s="163">
        <f>BFPIaE!H68</f>
        <v>0</v>
      </c>
      <c r="I17" s="163">
        <f>BFPIaE!I68</f>
        <v>0</v>
      </c>
      <c r="J17" s="163">
        <f>BFPIaE!J68</f>
        <v>0</v>
      </c>
      <c r="K17" s="163">
        <f>BFPIaE!K68</f>
        <v>0</v>
      </c>
      <c r="L17" s="163">
        <f>BFPIaE!L68</f>
        <v>0</v>
      </c>
      <c r="M17" s="163">
        <f>BFPIaE!M68</f>
        <v>0</v>
      </c>
      <c r="N17" s="163">
        <f>BFPIaE!N68</f>
        <v>0</v>
      </c>
      <c r="O17" s="163">
        <f>BFPIaE!O68</f>
        <v>0</v>
      </c>
      <c r="P17" s="163">
        <f>BFPIaE!P68</f>
        <v>0</v>
      </c>
      <c r="Q17" s="163">
        <f>BFPIaE!Q68</f>
        <v>0</v>
      </c>
      <c r="R17" s="163">
        <f>BFPIaE!R68</f>
        <v>0</v>
      </c>
      <c r="S17" s="163">
        <f>BFPIaE!S68</f>
        <v>0</v>
      </c>
      <c r="T17" s="163">
        <f>BFPIaE!T68</f>
        <v>0</v>
      </c>
      <c r="U17" s="163">
        <f>BFPIaE!U68</f>
        <v>0</v>
      </c>
      <c r="V17" s="163">
        <f>BFPIaE!V68</f>
        <v>0</v>
      </c>
      <c r="W17" s="163">
        <f>BFPIaE!W68</f>
        <v>0</v>
      </c>
      <c r="X17" s="163">
        <f>BFPIaE!X68</f>
        <v>0</v>
      </c>
      <c r="Y17" s="163">
        <f>BFPIaE!Y68</f>
        <v>0</v>
      </c>
      <c r="Z17" s="163">
        <f>BFPIaE!Z68</f>
        <v>0</v>
      </c>
      <c r="AA17" s="163">
        <f>BFPIaE!AA68</f>
        <v>0</v>
      </c>
      <c r="AB17" s="163">
        <f>BFPIaE!AB68</f>
        <v>0</v>
      </c>
      <c r="AC17" s="163">
        <f>BFPIaE!AC68</f>
        <v>0</v>
      </c>
      <c r="AD17" s="163">
        <f>BFPIaE!AD68</f>
        <v>0</v>
      </c>
      <c r="AE17" s="163">
        <f>BFPIaE!AE68</f>
        <v>0</v>
      </c>
      <c r="AF17" s="163">
        <f>BFPIaE!AF68</f>
        <v>0</v>
      </c>
      <c r="AG17" s="163">
        <f>BFPIaE!AG68</f>
        <v>0</v>
      </c>
    </row>
    <row r="18" spans="1:33">
      <c r="A18" s="1" t="s">
        <v>17</v>
      </c>
      <c r="B18" s="163">
        <f>BFPIaE!B69</f>
        <v>518027000000</v>
      </c>
      <c r="C18" s="163">
        <f>BFPIaE!C69</f>
        <v>462173000000</v>
      </c>
      <c r="D18" s="163">
        <f>BFPIaE!D69</f>
        <v>656325624761.90454</v>
      </c>
      <c r="E18" s="163">
        <f>BFPIaE!E69</f>
        <v>653904147359.30737</v>
      </c>
      <c r="F18" s="163">
        <f>BFPIaE!F69</f>
        <v>651482669956.70959</v>
      </c>
      <c r="G18" s="163">
        <f>BFPIaE!G69</f>
        <v>649061192554.11243</v>
      </c>
      <c r="H18" s="163">
        <f>BFPIaE!H69</f>
        <v>646639715151.51453</v>
      </c>
      <c r="I18" s="163">
        <f>BFPIaE!I69</f>
        <v>644218237748.91748</v>
      </c>
      <c r="J18" s="163">
        <f>BFPIaE!J69</f>
        <v>641796760346.32031</v>
      </c>
      <c r="K18" s="163">
        <f>BFPIaE!K69</f>
        <v>639375282943.72241</v>
      </c>
      <c r="L18" s="163">
        <f>BFPIaE!L69</f>
        <v>636953805541.12524</v>
      </c>
      <c r="M18" s="163">
        <f>BFPIaE!M69</f>
        <v>634532328138.52808</v>
      </c>
      <c r="N18" s="163">
        <f>BFPIaE!N69</f>
        <v>632110850735.9303</v>
      </c>
      <c r="O18" s="163">
        <f>BFPIaE!O69</f>
        <v>629689373333.33313</v>
      </c>
      <c r="P18" s="163">
        <f>BFPIaE!P69</f>
        <v>627267895930.73596</v>
      </c>
      <c r="Q18" s="163">
        <f>BFPIaE!Q69</f>
        <v>624846418528.13818</v>
      </c>
      <c r="R18" s="163">
        <f>BFPIaE!R69</f>
        <v>622424941125.54102</v>
      </c>
      <c r="S18" s="163">
        <f>BFPIaE!S69</f>
        <v>620003463722.94324</v>
      </c>
      <c r="T18" s="163">
        <f>BFPIaE!T69</f>
        <v>617581986320.34607</v>
      </c>
      <c r="U18" s="163">
        <f>BFPIaE!U69</f>
        <v>615160508917.7489</v>
      </c>
      <c r="V18" s="163">
        <f>BFPIaE!V69</f>
        <v>612739031515.151</v>
      </c>
      <c r="W18" s="163">
        <f>BFPIaE!W69</f>
        <v>610317554112.55396</v>
      </c>
      <c r="X18" s="163">
        <f>BFPIaE!X69</f>
        <v>607896076709.95679</v>
      </c>
      <c r="Y18" s="163">
        <f>BFPIaE!Y69</f>
        <v>605474599307.35889</v>
      </c>
      <c r="Z18" s="163">
        <f>BFPIaE!Z69</f>
        <v>603053121904.76172</v>
      </c>
      <c r="AA18" s="163">
        <f>BFPIaE!AA69</f>
        <v>600631644502.16394</v>
      </c>
      <c r="AB18" s="163">
        <f>BFPIaE!AB69</f>
        <v>598210167099.56677</v>
      </c>
      <c r="AC18" s="163">
        <f>BFPIaE!AC69</f>
        <v>595788689696.9696</v>
      </c>
      <c r="AD18" s="163">
        <f>BFPIaE!AD69</f>
        <v>593367212294.37183</v>
      </c>
      <c r="AE18" s="163">
        <f>BFPIaE!AE69</f>
        <v>590945734891.77466</v>
      </c>
      <c r="AF18" s="163">
        <f>BFPIaE!AF69</f>
        <v>588524257489.17749</v>
      </c>
      <c r="AG18" s="163">
        <f>BFPIaE!AG69</f>
        <v>586102780086.57971</v>
      </c>
    </row>
    <row r="19" spans="1:33">
      <c r="A19" s="1" t="s">
        <v>18</v>
      </c>
      <c r="B19" s="163">
        <f>BFPIaE!B70</f>
        <v>2076400000</v>
      </c>
      <c r="C19" s="163">
        <f>BFPIaE!C70</f>
        <v>1252800000</v>
      </c>
      <c r="D19" s="163">
        <f>BFPIaE!D70</f>
        <v>651781904.76199961</v>
      </c>
      <c r="E19" s="163">
        <f>BFPIaE!E70</f>
        <v>130256450.21654201</v>
      </c>
      <c r="F19" s="163">
        <f>BFPIaE!F70</f>
        <v>130256450.21654201</v>
      </c>
      <c r="G19" s="163">
        <f>BFPIaE!G70</f>
        <v>130256450.21654201</v>
      </c>
      <c r="H19" s="163">
        <f>BFPIaE!H70</f>
        <v>130256450.21654201</v>
      </c>
      <c r="I19" s="163">
        <f>BFPIaE!I70</f>
        <v>130256450.21654201</v>
      </c>
      <c r="J19" s="163">
        <f>BFPIaE!J70</f>
        <v>130256450.21654201</v>
      </c>
      <c r="K19" s="163">
        <f>BFPIaE!K70</f>
        <v>130256450.21654201</v>
      </c>
      <c r="L19" s="163">
        <f>BFPIaE!L70</f>
        <v>130256450.21654201</v>
      </c>
      <c r="M19" s="163">
        <f>BFPIaE!M70</f>
        <v>130256450.21654201</v>
      </c>
      <c r="N19" s="163">
        <f>BFPIaE!N70</f>
        <v>130256450.21654201</v>
      </c>
      <c r="O19" s="163">
        <f>BFPIaE!O70</f>
        <v>130256450.21654201</v>
      </c>
      <c r="P19" s="163">
        <f>BFPIaE!P70</f>
        <v>130256450.21654201</v>
      </c>
      <c r="Q19" s="163">
        <f>BFPIaE!Q70</f>
        <v>130256450.21654201</v>
      </c>
      <c r="R19" s="163">
        <f>BFPIaE!R70</f>
        <v>130256450.21654201</v>
      </c>
      <c r="S19" s="163">
        <f>BFPIaE!S70</f>
        <v>130256450.21654201</v>
      </c>
      <c r="T19" s="163">
        <f>BFPIaE!T70</f>
        <v>130256450.21654201</v>
      </c>
      <c r="U19" s="163">
        <f>BFPIaE!U70</f>
        <v>130256450.21654201</v>
      </c>
      <c r="V19" s="163">
        <f>BFPIaE!V70</f>
        <v>130256450.21654201</v>
      </c>
      <c r="W19" s="163">
        <f>BFPIaE!W70</f>
        <v>130256450.21654201</v>
      </c>
      <c r="X19" s="163">
        <f>BFPIaE!X70</f>
        <v>130256450.21654201</v>
      </c>
      <c r="Y19" s="163">
        <f>BFPIaE!Y70</f>
        <v>130256450.21654201</v>
      </c>
      <c r="Z19" s="163">
        <f>BFPIaE!Z70</f>
        <v>130256450.21654201</v>
      </c>
      <c r="AA19" s="163">
        <f>BFPIaE!AA70</f>
        <v>130256450.21654201</v>
      </c>
      <c r="AB19" s="163">
        <f>BFPIaE!AB70</f>
        <v>130256450.21654201</v>
      </c>
      <c r="AC19" s="163">
        <f>BFPIaE!AC70</f>
        <v>130256450.21654201</v>
      </c>
      <c r="AD19" s="163">
        <f>BFPIaE!AD70</f>
        <v>130256450.21654201</v>
      </c>
      <c r="AE19" s="163">
        <f>BFPIaE!AE70</f>
        <v>130256450.21654201</v>
      </c>
      <c r="AF19" s="163">
        <f>BFPIaE!AF70</f>
        <v>130256450.21654201</v>
      </c>
      <c r="AG19" s="163">
        <f>BFPIaE!AG70</f>
        <v>130256450.21654201</v>
      </c>
    </row>
    <row r="20" spans="1:33">
      <c r="A20" s="1" t="s">
        <v>19</v>
      </c>
      <c r="B20" s="163">
        <f>BFPIaE!B71</f>
        <v>282549737297240</v>
      </c>
      <c r="C20" s="163">
        <f>BFPIaE!C71</f>
        <v>316282945138160</v>
      </c>
      <c r="D20" s="163">
        <f>BFPIaE!D71</f>
        <v>303469684144119.44</v>
      </c>
      <c r="E20" s="163">
        <f>BFPIaE!E71</f>
        <v>321072296422275.06</v>
      </c>
      <c r="F20" s="163">
        <f>BFPIaE!F71</f>
        <v>338674908700424.81</v>
      </c>
      <c r="G20" s="163">
        <f>BFPIaE!G71</f>
        <v>356277520978574.56</v>
      </c>
      <c r="H20" s="163">
        <f>BFPIaE!H71</f>
        <v>373880133256730.25</v>
      </c>
      <c r="I20" s="163">
        <f>BFPIaE!I71</f>
        <v>391482745534880</v>
      </c>
      <c r="J20" s="163">
        <f>BFPIaE!J71</f>
        <v>409085357813029.75</v>
      </c>
      <c r="K20" s="163">
        <f>BFPIaE!K71</f>
        <v>426687970091185.38</v>
      </c>
      <c r="L20" s="163">
        <f>BFPIaE!L71</f>
        <v>444290582369335.12</v>
      </c>
      <c r="M20" s="163">
        <f>BFPIaE!M71</f>
        <v>461893194647484.88</v>
      </c>
      <c r="N20" s="163">
        <f>BFPIaE!N71</f>
        <v>479495806925640.56</v>
      </c>
      <c r="O20" s="163">
        <f>BFPIaE!O71</f>
        <v>497098419203790.31</v>
      </c>
      <c r="P20" s="163">
        <f>BFPIaE!P71</f>
        <v>514701031481940.06</v>
      </c>
      <c r="Q20" s="163">
        <f>BFPIaE!Q71</f>
        <v>532303643760095.69</v>
      </c>
      <c r="R20" s="163">
        <f>BFPIaE!R71</f>
        <v>549906256038245.44</v>
      </c>
      <c r="S20" s="163">
        <f>BFPIaE!S71</f>
        <v>567508868316395.25</v>
      </c>
      <c r="T20" s="163">
        <f>BFPIaE!T71</f>
        <v>585111480594545</v>
      </c>
      <c r="U20" s="163">
        <f>BFPIaE!U71</f>
        <v>602714092872700.62</v>
      </c>
      <c r="V20" s="163">
        <f>BFPIaE!V71</f>
        <v>620316705150850.38</v>
      </c>
      <c r="W20" s="163">
        <f>BFPIaE!W71</f>
        <v>637919317429000.12</v>
      </c>
      <c r="X20" s="163">
        <f>BFPIaE!X71</f>
        <v>655521929707155.75</v>
      </c>
      <c r="Y20" s="163">
        <f>BFPIaE!Y71</f>
        <v>673124541985305.5</v>
      </c>
      <c r="Z20" s="163">
        <f>BFPIaE!Z71</f>
        <v>690727154263455.25</v>
      </c>
      <c r="AA20" s="163">
        <f>BFPIaE!AA71</f>
        <v>708329766541610.88</v>
      </c>
      <c r="AB20" s="163">
        <f>BFPIaE!AB71</f>
        <v>725932378819760.62</v>
      </c>
      <c r="AC20" s="163">
        <f>BFPIaE!AC71</f>
        <v>743534991097910.38</v>
      </c>
      <c r="AD20" s="163">
        <f>BFPIaE!AD71</f>
        <v>761137603376066</v>
      </c>
      <c r="AE20" s="163">
        <f>BFPIaE!AE71</f>
        <v>778740215654215.75</v>
      </c>
      <c r="AF20" s="163">
        <f>BFPIaE!AF71</f>
        <v>796342827932365.62</v>
      </c>
      <c r="AG20" s="163">
        <f>BFPIaE!AG71</f>
        <v>813945440210521.25</v>
      </c>
    </row>
    <row r="21" spans="1:33">
      <c r="A21" s="1" t="s">
        <v>20</v>
      </c>
      <c r="B21" s="163">
        <f>BFPIaE!B72</f>
        <v>0</v>
      </c>
      <c r="C21" s="163">
        <f>BFPIaE!C72</f>
        <v>0</v>
      </c>
      <c r="D21" s="163">
        <f>BFPIaE!D72</f>
        <v>0</v>
      </c>
      <c r="E21" s="163">
        <f>BFPIaE!E72</f>
        <v>0</v>
      </c>
      <c r="F21" s="163">
        <f>BFPIaE!F72</f>
        <v>0</v>
      </c>
      <c r="G21" s="163">
        <f>BFPIaE!G72</f>
        <v>0</v>
      </c>
      <c r="H21" s="163">
        <f>BFPIaE!H72</f>
        <v>0</v>
      </c>
      <c r="I21" s="163">
        <f>BFPIaE!I72</f>
        <v>0</v>
      </c>
      <c r="J21" s="163">
        <f>BFPIaE!J72</f>
        <v>0</v>
      </c>
      <c r="K21" s="163">
        <f>BFPIaE!K72</f>
        <v>0</v>
      </c>
      <c r="L21" s="163">
        <f>BFPIaE!L72</f>
        <v>0</v>
      </c>
      <c r="M21" s="163">
        <f>BFPIaE!M72</f>
        <v>0</v>
      </c>
      <c r="N21" s="163">
        <f>BFPIaE!N72</f>
        <v>0</v>
      </c>
      <c r="O21" s="163">
        <f>BFPIaE!O72</f>
        <v>0</v>
      </c>
      <c r="P21" s="163">
        <f>BFPIaE!P72</f>
        <v>0</v>
      </c>
      <c r="Q21" s="163">
        <f>BFPIaE!Q72</f>
        <v>0</v>
      </c>
      <c r="R21" s="163">
        <f>BFPIaE!R72</f>
        <v>0</v>
      </c>
      <c r="S21" s="163">
        <f>BFPIaE!S72</f>
        <v>0</v>
      </c>
      <c r="T21" s="163">
        <f>BFPIaE!T72</f>
        <v>0</v>
      </c>
      <c r="U21" s="163">
        <f>BFPIaE!U72</f>
        <v>0</v>
      </c>
      <c r="V21" s="163">
        <f>BFPIaE!V72</f>
        <v>0</v>
      </c>
      <c r="W21" s="163">
        <f>BFPIaE!W72</f>
        <v>0</v>
      </c>
      <c r="X21" s="163">
        <f>BFPIaE!X72</f>
        <v>0</v>
      </c>
      <c r="Y21" s="163">
        <f>BFPIaE!Y72</f>
        <v>0</v>
      </c>
      <c r="Z21" s="163">
        <f>BFPIaE!Z72</f>
        <v>0</v>
      </c>
      <c r="AA21" s="163">
        <f>BFPIaE!AA72</f>
        <v>0</v>
      </c>
      <c r="AB21" s="163">
        <f>BFPIaE!AB72</f>
        <v>0</v>
      </c>
      <c r="AC21" s="163">
        <f>BFPIaE!AC72</f>
        <v>0</v>
      </c>
      <c r="AD21" s="163">
        <f>BFPIaE!AD72</f>
        <v>0</v>
      </c>
      <c r="AE21" s="163">
        <f>BFPIaE!AE72</f>
        <v>0</v>
      </c>
      <c r="AF21" s="163">
        <f>BFPIaE!AF72</f>
        <v>0</v>
      </c>
      <c r="AG21" s="163">
        <f>BFPIaE!AG72</f>
        <v>0</v>
      </c>
    </row>
    <row r="22" spans="1:33">
      <c r="A22" s="1" t="s">
        <v>21</v>
      </c>
      <c r="B22" s="163">
        <f>BFPIaE!B73</f>
        <v>0</v>
      </c>
      <c r="C22" s="163">
        <f>BFPIaE!C73</f>
        <v>0</v>
      </c>
      <c r="D22" s="163">
        <f>BFPIaE!D73</f>
        <v>0</v>
      </c>
      <c r="E22" s="163">
        <f>BFPIaE!E73</f>
        <v>0</v>
      </c>
      <c r="F22" s="163">
        <f>BFPIaE!F73</f>
        <v>0</v>
      </c>
      <c r="G22" s="163">
        <f>BFPIaE!G73</f>
        <v>0</v>
      </c>
      <c r="H22" s="163">
        <f>BFPIaE!H73</f>
        <v>0</v>
      </c>
      <c r="I22" s="163">
        <f>BFPIaE!I73</f>
        <v>0</v>
      </c>
      <c r="J22" s="163">
        <f>BFPIaE!J73</f>
        <v>0</v>
      </c>
      <c r="K22" s="163">
        <f>BFPIaE!K73</f>
        <v>0</v>
      </c>
      <c r="L22" s="163">
        <f>BFPIaE!L73</f>
        <v>0</v>
      </c>
      <c r="M22" s="163">
        <f>BFPIaE!M73</f>
        <v>0</v>
      </c>
      <c r="N22" s="163">
        <f>BFPIaE!N73</f>
        <v>0</v>
      </c>
      <c r="O22" s="163">
        <f>BFPIaE!O73</f>
        <v>0</v>
      </c>
      <c r="P22" s="163">
        <f>BFPIaE!P73</f>
        <v>0</v>
      </c>
      <c r="Q22" s="163">
        <f>BFPIaE!Q73</f>
        <v>0</v>
      </c>
      <c r="R22" s="163">
        <f>BFPIaE!R73</f>
        <v>0</v>
      </c>
      <c r="S22" s="163">
        <f>BFPIaE!S73</f>
        <v>0</v>
      </c>
      <c r="T22" s="163">
        <f>BFPIaE!T73</f>
        <v>0</v>
      </c>
      <c r="U22" s="163">
        <f>BFPIaE!U73</f>
        <v>0</v>
      </c>
      <c r="V22" s="163">
        <f>BFPIaE!V73</f>
        <v>0</v>
      </c>
      <c r="W22" s="163">
        <f>BFPIaE!W73</f>
        <v>0</v>
      </c>
      <c r="X22" s="163">
        <f>BFPIaE!X73</f>
        <v>0</v>
      </c>
      <c r="Y22" s="163">
        <f>BFPIaE!Y73</f>
        <v>0</v>
      </c>
      <c r="Z22" s="163">
        <f>BFPIaE!Z73</f>
        <v>0</v>
      </c>
      <c r="AA22" s="163">
        <f>BFPIaE!AA73</f>
        <v>0</v>
      </c>
      <c r="AB22" s="163">
        <f>BFPIaE!AB73</f>
        <v>0</v>
      </c>
      <c r="AC22" s="163">
        <f>BFPIaE!AC73</f>
        <v>0</v>
      </c>
      <c r="AD22" s="163">
        <f>BFPIaE!AD73</f>
        <v>0</v>
      </c>
      <c r="AE22" s="163">
        <f>BFPIaE!AE73</f>
        <v>0</v>
      </c>
      <c r="AF22" s="163">
        <f>BFPIaE!AF73</f>
        <v>0</v>
      </c>
      <c r="AG22" s="163">
        <f>BFPIaE!AG73</f>
        <v>0</v>
      </c>
    </row>
    <row r="23" spans="1:3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row>
    <row r="24" spans="1:3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EB5CB-EEC5-DA41-822B-EA335EB1FE82}">
  <sheetPr>
    <tabColor rgb="FF00B0F0"/>
  </sheetPr>
  <dimension ref="A1:AG23"/>
  <sheetViews>
    <sheetView tabSelected="1" workbookViewId="0">
      <selection activeCell="Q19" sqref="Q19"/>
    </sheetView>
  </sheetViews>
  <sheetFormatPr baseColWidth="10" defaultRowHeight="16"/>
  <cols>
    <col min="1" max="1" width="31.5" customWidth="1"/>
  </cols>
  <sheetData>
    <row r="1" spans="1:33">
      <c r="A1" s="1" t="s">
        <v>0</v>
      </c>
      <c r="B1" s="2">
        <v>2019</v>
      </c>
      <c r="C1" s="2">
        <v>2020</v>
      </c>
      <c r="D1" s="2">
        <v>2021</v>
      </c>
      <c r="E1" s="2">
        <v>2022</v>
      </c>
      <c r="F1" s="2">
        <v>2023</v>
      </c>
      <c r="G1" s="2">
        <v>2024</v>
      </c>
      <c r="H1" s="2">
        <v>2025</v>
      </c>
      <c r="I1" s="2">
        <v>2026</v>
      </c>
      <c r="J1" s="2">
        <v>2027</v>
      </c>
      <c r="K1" s="2">
        <v>2028</v>
      </c>
      <c r="L1" s="2">
        <v>2029</v>
      </c>
      <c r="M1" s="2">
        <v>2030</v>
      </c>
      <c r="N1" s="2">
        <v>2031</v>
      </c>
      <c r="O1" s="2">
        <v>2032</v>
      </c>
      <c r="P1" s="2">
        <v>2033</v>
      </c>
      <c r="Q1" s="2">
        <v>2034</v>
      </c>
      <c r="R1" s="2">
        <v>2035</v>
      </c>
      <c r="S1" s="2">
        <v>2036</v>
      </c>
      <c r="T1" s="2">
        <v>2037</v>
      </c>
      <c r="U1" s="2">
        <v>2038</v>
      </c>
      <c r="V1" s="2">
        <v>2039</v>
      </c>
      <c r="W1" s="2">
        <v>2040</v>
      </c>
      <c r="X1" s="2">
        <v>2041</v>
      </c>
      <c r="Y1" s="2">
        <v>2042</v>
      </c>
      <c r="Z1" s="2">
        <v>2043</v>
      </c>
      <c r="AA1" s="2">
        <v>2044</v>
      </c>
      <c r="AB1" s="2">
        <v>2045</v>
      </c>
      <c r="AC1" s="2">
        <v>2046</v>
      </c>
      <c r="AD1" s="2">
        <v>2047</v>
      </c>
      <c r="AE1" s="2">
        <v>2048</v>
      </c>
      <c r="AF1" s="2">
        <v>2049</v>
      </c>
      <c r="AG1" s="2">
        <v>2050</v>
      </c>
    </row>
    <row r="2" spans="1:33">
      <c r="A2" s="1" t="s">
        <v>1</v>
      </c>
      <c r="B2" s="163">
        <f>BFPIaE!B28</f>
        <v>0</v>
      </c>
      <c r="C2" s="163">
        <f>BFPIaE!C28</f>
        <v>0</v>
      </c>
      <c r="D2" s="163">
        <f>BFPIaE!D28</f>
        <v>0</v>
      </c>
      <c r="E2" s="163">
        <f>BFPIaE!E28</f>
        <v>0</v>
      </c>
      <c r="F2" s="163">
        <f>BFPIaE!F28</f>
        <v>0</v>
      </c>
      <c r="G2" s="163">
        <f>BFPIaE!G28</f>
        <v>0</v>
      </c>
      <c r="H2" s="163">
        <f>BFPIaE!H28</f>
        <v>0</v>
      </c>
      <c r="I2" s="163">
        <f>BFPIaE!I28</f>
        <v>0</v>
      </c>
      <c r="J2" s="163">
        <f>BFPIaE!J28</f>
        <v>0</v>
      </c>
      <c r="K2" s="163">
        <f>BFPIaE!K28</f>
        <v>0</v>
      </c>
      <c r="L2" s="163">
        <f>BFPIaE!L28</f>
        <v>0</v>
      </c>
      <c r="M2" s="163">
        <f>BFPIaE!M28</f>
        <v>0</v>
      </c>
      <c r="N2" s="163">
        <f>BFPIaE!N28</f>
        <v>0</v>
      </c>
      <c r="O2" s="163">
        <f>BFPIaE!O28</f>
        <v>0</v>
      </c>
      <c r="P2" s="163">
        <f>BFPIaE!P28</f>
        <v>0</v>
      </c>
      <c r="Q2" s="163">
        <f>BFPIaE!Q28</f>
        <v>0</v>
      </c>
      <c r="R2" s="163">
        <f>BFPIaE!R28</f>
        <v>0</v>
      </c>
      <c r="S2" s="163">
        <f>BFPIaE!S28</f>
        <v>0</v>
      </c>
      <c r="T2" s="163">
        <f>BFPIaE!T28</f>
        <v>0</v>
      </c>
      <c r="U2" s="163">
        <f>BFPIaE!U28</f>
        <v>0</v>
      </c>
      <c r="V2" s="163">
        <f>BFPIaE!V28</f>
        <v>0</v>
      </c>
      <c r="W2" s="163">
        <f>BFPIaE!W28</f>
        <v>0</v>
      </c>
      <c r="X2" s="163">
        <f>BFPIaE!X28</f>
        <v>0</v>
      </c>
      <c r="Y2" s="163">
        <f>BFPIaE!Y28</f>
        <v>0</v>
      </c>
      <c r="Z2" s="163">
        <f>BFPIaE!Z28</f>
        <v>0</v>
      </c>
      <c r="AA2" s="163">
        <f>BFPIaE!AA28</f>
        <v>0</v>
      </c>
      <c r="AB2" s="163">
        <f>BFPIaE!AB28</f>
        <v>0</v>
      </c>
      <c r="AC2" s="163">
        <f>BFPIaE!AC28</f>
        <v>0</v>
      </c>
      <c r="AD2" s="163">
        <f>BFPIaE!AD28</f>
        <v>0</v>
      </c>
      <c r="AE2" s="163">
        <f>BFPIaE!AE28</f>
        <v>0</v>
      </c>
      <c r="AF2" s="163">
        <f>BFPIaE!AF28</f>
        <v>0</v>
      </c>
      <c r="AG2" s="163">
        <f>BFPIaE!AG28</f>
        <v>0</v>
      </c>
    </row>
    <row r="3" spans="1:33">
      <c r="A3" s="1" t="s">
        <v>2</v>
      </c>
      <c r="B3" s="163">
        <f>BFPIaE!B29</f>
        <v>1.127354932790192E+16</v>
      </c>
      <c r="C3" s="163">
        <f>BFPIaE!C29</f>
        <v>1.004704475267504E+16</v>
      </c>
      <c r="D3" s="163">
        <f>BFPIaE!D29</f>
        <v>1.1171221719062556E+16</v>
      </c>
      <c r="E3" s="163">
        <f>BFPIaE!E29</f>
        <v>1.1659831284459492E+16</v>
      </c>
      <c r="F3" s="163">
        <f>BFPIaE!F29</f>
        <v>1.2148440849856428E+16</v>
      </c>
      <c r="G3" s="163">
        <f>BFPIaE!G29</f>
        <v>1.2637050415253552E+16</v>
      </c>
      <c r="H3" s="163">
        <f>BFPIaE!H29</f>
        <v>1.3125659980650488E+16</v>
      </c>
      <c r="I3" s="163">
        <f>BFPIaE!I29</f>
        <v>1.3614269546047614E+16</v>
      </c>
      <c r="J3" s="163">
        <f>BFPIaE!J29</f>
        <v>1.410287911144455E+16</v>
      </c>
      <c r="K3" s="163">
        <f>BFPIaE!K29</f>
        <v>1.4591488676841484E+16</v>
      </c>
      <c r="L3" s="163">
        <f>BFPIaE!L29</f>
        <v>1.508009824223861E+16</v>
      </c>
      <c r="M3" s="163">
        <f>BFPIaE!M29</f>
        <v>1.5568707807635546E+16</v>
      </c>
      <c r="N3" s="163">
        <f>BFPIaE!N29</f>
        <v>1.6057317373032482E+16</v>
      </c>
      <c r="O3" s="163">
        <f>BFPIaE!O29</f>
        <v>1.6545926938429606E+16</v>
      </c>
      <c r="P3" s="163">
        <f>BFPIaE!P29</f>
        <v>1.7034536503826542E+16</v>
      </c>
      <c r="Q3" s="163">
        <f>BFPIaE!Q29</f>
        <v>1.7523146069223478E+16</v>
      </c>
      <c r="R3" s="163">
        <f>BFPIaE!R29</f>
        <v>1.8011755634620602E+16</v>
      </c>
      <c r="S3" s="163">
        <f>BFPIaE!S29</f>
        <v>1.850036520001754E+16</v>
      </c>
      <c r="T3" s="163">
        <f>BFPIaE!T29</f>
        <v>1.8988974765414472E+16</v>
      </c>
      <c r="U3" s="163">
        <f>BFPIaE!U29</f>
        <v>1.94775843308116E+16</v>
      </c>
      <c r="V3" s="163">
        <f>BFPIaE!V29</f>
        <v>1.9966193896208536E+16</v>
      </c>
      <c r="W3" s="163">
        <f>BFPIaE!W29</f>
        <v>2.0454803461605472E+16</v>
      </c>
      <c r="X3" s="163">
        <f>BFPIaE!X29</f>
        <v>2.0943413027002596E+16</v>
      </c>
      <c r="Y3" s="163">
        <f>BFPIaE!Y29</f>
        <v>2.1432022592399532E+16</v>
      </c>
      <c r="Z3" s="163">
        <f>BFPIaE!Z29</f>
        <v>2.1920632157796468E+16</v>
      </c>
      <c r="AA3" s="163">
        <f>BFPIaE!AA29</f>
        <v>2.2409241723193592E+16</v>
      </c>
      <c r="AB3" s="163">
        <f>BFPIaE!AB29</f>
        <v>2.2897851288590528E+16</v>
      </c>
      <c r="AC3" s="163">
        <f>BFPIaE!AC29</f>
        <v>2.3386460853987464E+16</v>
      </c>
      <c r="AD3" s="163">
        <f>BFPIaE!AD29</f>
        <v>2.3875070419384588E+16</v>
      </c>
      <c r="AE3" s="163">
        <f>BFPIaE!AE29</f>
        <v>2.4363679984781524E+16</v>
      </c>
      <c r="AF3" s="163">
        <f>BFPIaE!AF29</f>
        <v>2.485228955017846E+16</v>
      </c>
      <c r="AG3" s="163">
        <f>BFPIaE!AG29</f>
        <v>2.5340899115575584E+16</v>
      </c>
    </row>
    <row r="4" spans="1:33">
      <c r="A4" s="1" t="s">
        <v>3</v>
      </c>
      <c r="B4" s="163">
        <f>BFPIaE!B30</f>
        <v>161835607682.80524</v>
      </c>
      <c r="C4" s="163">
        <f>BFPIaE!C30</f>
        <v>151985730275.88763</v>
      </c>
      <c r="D4" s="163">
        <f>BFPIaE!D30</f>
        <v>151985730275.88763</v>
      </c>
      <c r="E4" s="163">
        <f>BFPIaE!E30</f>
        <v>151985730275.88763</v>
      </c>
      <c r="F4" s="163">
        <f>BFPIaE!F30</f>
        <v>151985730275.88763</v>
      </c>
      <c r="G4" s="163">
        <f>BFPIaE!G30</f>
        <v>151985730275.88763</v>
      </c>
      <c r="H4" s="163">
        <f>BFPIaE!H30</f>
        <v>151985730275.88763</v>
      </c>
      <c r="I4" s="163">
        <f>BFPIaE!I30</f>
        <v>151985730275.88763</v>
      </c>
      <c r="J4" s="163">
        <f>BFPIaE!J30</f>
        <v>151985730275.88763</v>
      </c>
      <c r="K4" s="163">
        <f>BFPIaE!K30</f>
        <v>151985730275.88763</v>
      </c>
      <c r="L4" s="163">
        <f>BFPIaE!L30</f>
        <v>151985730275.88763</v>
      </c>
      <c r="M4" s="163">
        <f>BFPIaE!M30</f>
        <v>151985730275.88763</v>
      </c>
      <c r="N4" s="163">
        <f>BFPIaE!N30</f>
        <v>151985730275.88763</v>
      </c>
      <c r="O4" s="163">
        <f>BFPIaE!O30</f>
        <v>151985730275.88763</v>
      </c>
      <c r="P4" s="163">
        <f>BFPIaE!P30</f>
        <v>151985730275.88763</v>
      </c>
      <c r="Q4" s="163">
        <f>BFPIaE!Q30</f>
        <v>151985730275.88763</v>
      </c>
      <c r="R4" s="163">
        <f>BFPIaE!R30</f>
        <v>151985730275.88763</v>
      </c>
      <c r="S4" s="163">
        <f>BFPIaE!S30</f>
        <v>151985730275.88763</v>
      </c>
      <c r="T4" s="163">
        <f>BFPIaE!T30</f>
        <v>151985730275.88763</v>
      </c>
      <c r="U4" s="163">
        <f>BFPIaE!U30</f>
        <v>151985730275.88763</v>
      </c>
      <c r="V4" s="163">
        <f>BFPIaE!V30</f>
        <v>151985730275.88763</v>
      </c>
      <c r="W4" s="163">
        <f>BFPIaE!W30</f>
        <v>151985730275.88763</v>
      </c>
      <c r="X4" s="163">
        <f>BFPIaE!X30</f>
        <v>151985730275.88763</v>
      </c>
      <c r="Y4" s="163">
        <f>BFPIaE!Y30</f>
        <v>151985730275.88763</v>
      </c>
      <c r="Z4" s="163">
        <f>BFPIaE!Z30</f>
        <v>151985730275.88763</v>
      </c>
      <c r="AA4" s="163">
        <f>BFPIaE!AA30</f>
        <v>151985730275.88763</v>
      </c>
      <c r="AB4" s="163">
        <f>BFPIaE!AB30</f>
        <v>151985730275.88763</v>
      </c>
      <c r="AC4" s="163">
        <f>BFPIaE!AC30</f>
        <v>151985730275.88763</v>
      </c>
      <c r="AD4" s="163">
        <f>BFPIaE!AD30</f>
        <v>151985730275.88763</v>
      </c>
      <c r="AE4" s="163">
        <f>BFPIaE!AE30</f>
        <v>151985730275.88763</v>
      </c>
      <c r="AF4" s="163">
        <f>BFPIaE!AF30</f>
        <v>151985730275.88763</v>
      </c>
      <c r="AG4" s="163">
        <f>BFPIaE!AG30</f>
        <v>151985730275.88763</v>
      </c>
    </row>
    <row r="5" spans="1:33">
      <c r="A5" s="1" t="s">
        <v>4</v>
      </c>
      <c r="B5" s="163">
        <f>BFPIaE!B31</f>
        <v>0</v>
      </c>
      <c r="C5" s="163">
        <f>BFPIaE!C31</f>
        <v>0</v>
      </c>
      <c r="D5" s="163">
        <f>BFPIaE!D31</f>
        <v>0</v>
      </c>
      <c r="E5" s="163">
        <f>BFPIaE!E31</f>
        <v>0</v>
      </c>
      <c r="F5" s="163">
        <f>BFPIaE!F31</f>
        <v>0</v>
      </c>
      <c r="G5" s="163">
        <f>BFPIaE!G31</f>
        <v>0</v>
      </c>
      <c r="H5" s="163">
        <f>BFPIaE!H31</f>
        <v>0</v>
      </c>
      <c r="I5" s="163">
        <f>BFPIaE!I31</f>
        <v>0</v>
      </c>
      <c r="J5" s="163">
        <f>BFPIaE!J31</f>
        <v>0</v>
      </c>
      <c r="K5" s="163">
        <f>BFPIaE!K31</f>
        <v>0</v>
      </c>
      <c r="L5" s="163">
        <f>BFPIaE!L31</f>
        <v>0</v>
      </c>
      <c r="M5" s="163">
        <f>BFPIaE!M31</f>
        <v>0</v>
      </c>
      <c r="N5" s="163">
        <f>BFPIaE!N31</f>
        <v>0</v>
      </c>
      <c r="O5" s="163">
        <f>BFPIaE!O31</f>
        <v>0</v>
      </c>
      <c r="P5" s="163">
        <f>BFPIaE!P31</f>
        <v>0</v>
      </c>
      <c r="Q5" s="163">
        <f>BFPIaE!Q31</f>
        <v>0</v>
      </c>
      <c r="R5" s="163">
        <f>BFPIaE!R31</f>
        <v>0</v>
      </c>
      <c r="S5" s="163">
        <f>BFPIaE!S31</f>
        <v>0</v>
      </c>
      <c r="T5" s="163">
        <f>BFPIaE!T31</f>
        <v>0</v>
      </c>
      <c r="U5" s="163">
        <f>BFPIaE!U31</f>
        <v>0</v>
      </c>
      <c r="V5" s="163">
        <f>BFPIaE!V31</f>
        <v>0</v>
      </c>
      <c r="W5" s="163">
        <f>BFPIaE!W31</f>
        <v>0</v>
      </c>
      <c r="X5" s="163">
        <f>BFPIaE!X31</f>
        <v>0</v>
      </c>
      <c r="Y5" s="163">
        <f>BFPIaE!Y31</f>
        <v>0</v>
      </c>
      <c r="Z5" s="163">
        <f>BFPIaE!Z31</f>
        <v>0</v>
      </c>
      <c r="AA5" s="163">
        <f>BFPIaE!AA31</f>
        <v>0</v>
      </c>
      <c r="AB5" s="163">
        <f>BFPIaE!AB31</f>
        <v>0</v>
      </c>
      <c r="AC5" s="163">
        <f>BFPIaE!AC31</f>
        <v>0</v>
      </c>
      <c r="AD5" s="163">
        <f>BFPIaE!AD31</f>
        <v>0</v>
      </c>
      <c r="AE5" s="163">
        <f>BFPIaE!AE31</f>
        <v>0</v>
      </c>
      <c r="AF5" s="163">
        <f>BFPIaE!AF31</f>
        <v>0</v>
      </c>
      <c r="AG5" s="163">
        <f>BFPIaE!AG31</f>
        <v>0</v>
      </c>
    </row>
    <row r="6" spans="1:33">
      <c r="A6" s="1" t="s">
        <v>5</v>
      </c>
      <c r="B6" s="163">
        <f>BFPIaE!B32</f>
        <v>0</v>
      </c>
      <c r="C6" s="163">
        <f>BFPIaE!C32</f>
        <v>0</v>
      </c>
      <c r="D6" s="163">
        <f>BFPIaE!D32</f>
        <v>0</v>
      </c>
      <c r="E6" s="163">
        <f>BFPIaE!E32</f>
        <v>0</v>
      </c>
      <c r="F6" s="163">
        <f>BFPIaE!F32</f>
        <v>0</v>
      </c>
      <c r="G6" s="163">
        <f>BFPIaE!G32</f>
        <v>0</v>
      </c>
      <c r="H6" s="163">
        <f>BFPIaE!H32</f>
        <v>0</v>
      </c>
      <c r="I6" s="163">
        <f>BFPIaE!I32</f>
        <v>0</v>
      </c>
      <c r="J6" s="163">
        <f>BFPIaE!J32</f>
        <v>0</v>
      </c>
      <c r="K6" s="163">
        <f>BFPIaE!K32</f>
        <v>0</v>
      </c>
      <c r="L6" s="163">
        <f>BFPIaE!L32</f>
        <v>0</v>
      </c>
      <c r="M6" s="163">
        <f>BFPIaE!M32</f>
        <v>0</v>
      </c>
      <c r="N6" s="163">
        <f>BFPIaE!N32</f>
        <v>0</v>
      </c>
      <c r="O6" s="163">
        <f>BFPIaE!O32</f>
        <v>0</v>
      </c>
      <c r="P6" s="163">
        <f>BFPIaE!P32</f>
        <v>0</v>
      </c>
      <c r="Q6" s="163">
        <f>BFPIaE!Q32</f>
        <v>0</v>
      </c>
      <c r="R6" s="163">
        <f>BFPIaE!R32</f>
        <v>0</v>
      </c>
      <c r="S6" s="163">
        <f>BFPIaE!S32</f>
        <v>0</v>
      </c>
      <c r="T6" s="163">
        <f>BFPIaE!T32</f>
        <v>0</v>
      </c>
      <c r="U6" s="163">
        <f>BFPIaE!U32</f>
        <v>0</v>
      </c>
      <c r="V6" s="163">
        <f>BFPIaE!V32</f>
        <v>0</v>
      </c>
      <c r="W6" s="163">
        <f>BFPIaE!W32</f>
        <v>0</v>
      </c>
      <c r="X6" s="163">
        <f>BFPIaE!X32</f>
        <v>0</v>
      </c>
      <c r="Y6" s="163">
        <f>BFPIaE!Y32</f>
        <v>0</v>
      </c>
      <c r="Z6" s="163">
        <f>BFPIaE!Z32</f>
        <v>0</v>
      </c>
      <c r="AA6" s="163">
        <f>BFPIaE!AA32</f>
        <v>0</v>
      </c>
      <c r="AB6" s="163">
        <f>BFPIaE!AB32</f>
        <v>0</v>
      </c>
      <c r="AC6" s="163">
        <f>BFPIaE!AC32</f>
        <v>0</v>
      </c>
      <c r="AD6" s="163">
        <f>BFPIaE!AD32</f>
        <v>0</v>
      </c>
      <c r="AE6" s="163">
        <f>BFPIaE!AE32</f>
        <v>0</v>
      </c>
      <c r="AF6" s="163">
        <f>BFPIaE!AF32</f>
        <v>0</v>
      </c>
      <c r="AG6" s="163">
        <f>BFPIaE!AG32</f>
        <v>0</v>
      </c>
    </row>
    <row r="7" spans="1:33">
      <c r="A7" s="1" t="s">
        <v>6</v>
      </c>
      <c r="B7" s="163">
        <f>BFPIaE!B33</f>
        <v>0</v>
      </c>
      <c r="C7" s="163">
        <f>BFPIaE!C33</f>
        <v>0</v>
      </c>
      <c r="D7" s="163">
        <f>BFPIaE!D33</f>
        <v>0</v>
      </c>
      <c r="E7" s="163">
        <f>BFPIaE!E33</f>
        <v>0</v>
      </c>
      <c r="F7" s="163">
        <f>BFPIaE!F33</f>
        <v>0</v>
      </c>
      <c r="G7" s="163">
        <f>BFPIaE!G33</f>
        <v>0</v>
      </c>
      <c r="H7" s="163">
        <f>BFPIaE!H33</f>
        <v>0</v>
      </c>
      <c r="I7" s="163">
        <f>BFPIaE!I33</f>
        <v>0</v>
      </c>
      <c r="J7" s="163">
        <f>BFPIaE!J33</f>
        <v>0</v>
      </c>
      <c r="K7" s="163">
        <f>BFPIaE!K33</f>
        <v>0</v>
      </c>
      <c r="L7" s="163">
        <f>BFPIaE!L33</f>
        <v>0</v>
      </c>
      <c r="M7" s="163">
        <f>BFPIaE!M33</f>
        <v>0</v>
      </c>
      <c r="N7" s="163">
        <f>BFPIaE!N33</f>
        <v>0</v>
      </c>
      <c r="O7" s="163">
        <f>BFPIaE!O33</f>
        <v>0</v>
      </c>
      <c r="P7" s="163">
        <f>BFPIaE!P33</f>
        <v>0</v>
      </c>
      <c r="Q7" s="163">
        <f>BFPIaE!Q33</f>
        <v>0</v>
      </c>
      <c r="R7" s="163">
        <f>BFPIaE!R33</f>
        <v>0</v>
      </c>
      <c r="S7" s="163">
        <f>BFPIaE!S33</f>
        <v>0</v>
      </c>
      <c r="T7" s="163">
        <f>BFPIaE!T33</f>
        <v>0</v>
      </c>
      <c r="U7" s="163">
        <f>BFPIaE!U33</f>
        <v>0</v>
      </c>
      <c r="V7" s="163">
        <f>BFPIaE!V33</f>
        <v>0</v>
      </c>
      <c r="W7" s="163">
        <f>BFPIaE!W33</f>
        <v>0</v>
      </c>
      <c r="X7" s="163">
        <f>BFPIaE!X33</f>
        <v>0</v>
      </c>
      <c r="Y7" s="163">
        <f>BFPIaE!Y33</f>
        <v>0</v>
      </c>
      <c r="Z7" s="163">
        <f>BFPIaE!Z33</f>
        <v>0</v>
      </c>
      <c r="AA7" s="163">
        <f>BFPIaE!AA33</f>
        <v>0</v>
      </c>
      <c r="AB7" s="163">
        <f>BFPIaE!AB33</f>
        <v>0</v>
      </c>
      <c r="AC7" s="163">
        <f>BFPIaE!AC33</f>
        <v>0</v>
      </c>
      <c r="AD7" s="163">
        <f>BFPIaE!AD33</f>
        <v>0</v>
      </c>
      <c r="AE7" s="163">
        <f>BFPIaE!AE33</f>
        <v>0</v>
      </c>
      <c r="AF7" s="163">
        <f>BFPIaE!AF33</f>
        <v>0</v>
      </c>
      <c r="AG7" s="163">
        <f>BFPIaE!AG33</f>
        <v>0</v>
      </c>
    </row>
    <row r="8" spans="1:33">
      <c r="A8" s="1" t="s">
        <v>7</v>
      </c>
      <c r="B8" s="163">
        <f>BFPIaE!B34</f>
        <v>0</v>
      </c>
      <c r="C8" s="163">
        <f>BFPIaE!C34</f>
        <v>0</v>
      </c>
      <c r="D8" s="163">
        <f>BFPIaE!D34</f>
        <v>0</v>
      </c>
      <c r="E8" s="163">
        <f>BFPIaE!E34</f>
        <v>0</v>
      </c>
      <c r="F8" s="163">
        <f>BFPIaE!F34</f>
        <v>0</v>
      </c>
      <c r="G8" s="163">
        <f>BFPIaE!G34</f>
        <v>0</v>
      </c>
      <c r="H8" s="163">
        <f>BFPIaE!H34</f>
        <v>0</v>
      </c>
      <c r="I8" s="163">
        <f>BFPIaE!I34</f>
        <v>0</v>
      </c>
      <c r="J8" s="163">
        <f>BFPIaE!J34</f>
        <v>0</v>
      </c>
      <c r="K8" s="163">
        <f>BFPIaE!K34</f>
        <v>0</v>
      </c>
      <c r="L8" s="163">
        <f>BFPIaE!L34</f>
        <v>0</v>
      </c>
      <c r="M8" s="163">
        <f>BFPIaE!M34</f>
        <v>0</v>
      </c>
      <c r="N8" s="163">
        <f>BFPIaE!N34</f>
        <v>0</v>
      </c>
      <c r="O8" s="163">
        <f>BFPIaE!O34</f>
        <v>0</v>
      </c>
      <c r="P8" s="163">
        <f>BFPIaE!P34</f>
        <v>0</v>
      </c>
      <c r="Q8" s="163">
        <f>BFPIaE!Q34</f>
        <v>0</v>
      </c>
      <c r="R8" s="163">
        <f>BFPIaE!R34</f>
        <v>0</v>
      </c>
      <c r="S8" s="163">
        <f>BFPIaE!S34</f>
        <v>0</v>
      </c>
      <c r="T8" s="163">
        <f>BFPIaE!T34</f>
        <v>0</v>
      </c>
      <c r="U8" s="163">
        <f>BFPIaE!U34</f>
        <v>0</v>
      </c>
      <c r="V8" s="163">
        <f>BFPIaE!V34</f>
        <v>0</v>
      </c>
      <c r="W8" s="163">
        <f>BFPIaE!W34</f>
        <v>0</v>
      </c>
      <c r="X8" s="163">
        <f>BFPIaE!X34</f>
        <v>0</v>
      </c>
      <c r="Y8" s="163">
        <f>BFPIaE!Y34</f>
        <v>0</v>
      </c>
      <c r="Z8" s="163">
        <f>BFPIaE!Z34</f>
        <v>0</v>
      </c>
      <c r="AA8" s="163">
        <f>BFPIaE!AA34</f>
        <v>0</v>
      </c>
      <c r="AB8" s="163">
        <f>BFPIaE!AB34</f>
        <v>0</v>
      </c>
      <c r="AC8" s="163">
        <f>BFPIaE!AC34</f>
        <v>0</v>
      </c>
      <c r="AD8" s="163">
        <f>BFPIaE!AD34</f>
        <v>0</v>
      </c>
      <c r="AE8" s="163">
        <f>BFPIaE!AE34</f>
        <v>0</v>
      </c>
      <c r="AF8" s="163">
        <f>BFPIaE!AF34</f>
        <v>0</v>
      </c>
      <c r="AG8" s="163">
        <f>BFPIaE!AG34</f>
        <v>0</v>
      </c>
    </row>
    <row r="9" spans="1:33">
      <c r="A9" s="1" t="s">
        <v>8</v>
      </c>
      <c r="B9" s="163">
        <f>BFPIaE!B35</f>
        <v>0</v>
      </c>
      <c r="C9" s="163">
        <f>BFPIaE!C35</f>
        <v>0</v>
      </c>
      <c r="D9" s="163">
        <f>BFPIaE!D35</f>
        <v>0</v>
      </c>
      <c r="E9" s="163">
        <f>BFPIaE!E35</f>
        <v>0</v>
      </c>
      <c r="F9" s="163">
        <f>BFPIaE!F35</f>
        <v>0</v>
      </c>
      <c r="G9" s="163">
        <f>BFPIaE!G35</f>
        <v>0</v>
      </c>
      <c r="H9" s="163">
        <f>BFPIaE!H35</f>
        <v>0</v>
      </c>
      <c r="I9" s="163">
        <f>BFPIaE!I35</f>
        <v>0</v>
      </c>
      <c r="J9" s="163">
        <f>BFPIaE!J35</f>
        <v>0</v>
      </c>
      <c r="K9" s="163">
        <f>BFPIaE!K35</f>
        <v>0</v>
      </c>
      <c r="L9" s="163">
        <f>BFPIaE!L35</f>
        <v>0</v>
      </c>
      <c r="M9" s="163">
        <f>BFPIaE!M35</f>
        <v>0</v>
      </c>
      <c r="N9" s="163">
        <f>BFPIaE!N35</f>
        <v>0</v>
      </c>
      <c r="O9" s="163">
        <f>BFPIaE!O35</f>
        <v>0</v>
      </c>
      <c r="P9" s="163">
        <f>BFPIaE!P35</f>
        <v>0</v>
      </c>
      <c r="Q9" s="163">
        <f>BFPIaE!Q35</f>
        <v>0</v>
      </c>
      <c r="R9" s="163">
        <f>BFPIaE!R35</f>
        <v>0</v>
      </c>
      <c r="S9" s="163">
        <f>BFPIaE!S35</f>
        <v>0</v>
      </c>
      <c r="T9" s="163">
        <f>BFPIaE!T35</f>
        <v>0</v>
      </c>
      <c r="U9" s="163">
        <f>BFPIaE!U35</f>
        <v>0</v>
      </c>
      <c r="V9" s="163">
        <f>BFPIaE!V35</f>
        <v>0</v>
      </c>
      <c r="W9" s="163">
        <f>BFPIaE!W35</f>
        <v>0</v>
      </c>
      <c r="X9" s="163">
        <f>BFPIaE!X35</f>
        <v>0</v>
      </c>
      <c r="Y9" s="163">
        <f>BFPIaE!Y35</f>
        <v>0</v>
      </c>
      <c r="Z9" s="163">
        <f>BFPIaE!Z35</f>
        <v>0</v>
      </c>
      <c r="AA9" s="163">
        <f>BFPIaE!AA35</f>
        <v>0</v>
      </c>
      <c r="AB9" s="163">
        <f>BFPIaE!AB35</f>
        <v>0</v>
      </c>
      <c r="AC9" s="163">
        <f>BFPIaE!AC35</f>
        <v>0</v>
      </c>
      <c r="AD9" s="163">
        <f>BFPIaE!AD35</f>
        <v>0</v>
      </c>
      <c r="AE9" s="163">
        <f>BFPIaE!AE35</f>
        <v>0</v>
      </c>
      <c r="AF9" s="163">
        <f>BFPIaE!AF35</f>
        <v>0</v>
      </c>
      <c r="AG9" s="163">
        <f>BFPIaE!AG35</f>
        <v>0</v>
      </c>
    </row>
    <row r="10" spans="1:33">
      <c r="A10" s="1" t="s">
        <v>9</v>
      </c>
      <c r="B10" s="163">
        <f>BFPIaE!B36</f>
        <v>0</v>
      </c>
      <c r="C10" s="163">
        <f>BFPIaE!C36</f>
        <v>0</v>
      </c>
      <c r="D10" s="163">
        <f>BFPIaE!D36</f>
        <v>251579142.85714331</v>
      </c>
      <c r="E10" s="163">
        <f>BFPIaE!E36</f>
        <v>255573610.3896108</v>
      </c>
      <c r="F10" s="163">
        <f>BFPIaE!F36</f>
        <v>259568077.92207828</v>
      </c>
      <c r="G10" s="163">
        <f>BFPIaE!G36</f>
        <v>263562545.45454577</v>
      </c>
      <c r="H10" s="163">
        <f>BFPIaE!H36</f>
        <v>267557012.98701325</v>
      </c>
      <c r="I10" s="163">
        <f>BFPIaE!I36</f>
        <v>271551480.51948071</v>
      </c>
      <c r="J10" s="163">
        <f>BFPIaE!J36</f>
        <v>275545948.05194819</v>
      </c>
      <c r="K10" s="163">
        <f>BFPIaE!K36</f>
        <v>279540415.58441567</v>
      </c>
      <c r="L10" s="163">
        <f>BFPIaE!L36</f>
        <v>283534883.11688316</v>
      </c>
      <c r="M10" s="163">
        <f>BFPIaE!M36</f>
        <v>287529350.64935064</v>
      </c>
      <c r="N10" s="163">
        <f>BFPIaE!N36</f>
        <v>291523818.18181813</v>
      </c>
      <c r="O10" s="163">
        <f>BFPIaE!O36</f>
        <v>295518285.71428561</v>
      </c>
      <c r="P10" s="163">
        <f>BFPIaE!P36</f>
        <v>299512753.2467531</v>
      </c>
      <c r="Q10" s="163">
        <f>BFPIaE!Q36</f>
        <v>303507220.77922058</v>
      </c>
      <c r="R10" s="163">
        <f>BFPIaE!R36</f>
        <v>307501688.31168801</v>
      </c>
      <c r="S10" s="163">
        <f>BFPIaE!S36</f>
        <v>311496155.8441568</v>
      </c>
      <c r="T10" s="163">
        <f>BFPIaE!T36</f>
        <v>315490623.37662429</v>
      </c>
      <c r="U10" s="163">
        <f>BFPIaE!U36</f>
        <v>319485090.90909177</v>
      </c>
      <c r="V10" s="163">
        <f>BFPIaE!V36</f>
        <v>323479558.44155926</v>
      </c>
      <c r="W10" s="163">
        <f>BFPIaE!W36</f>
        <v>327474025.97402674</v>
      </c>
      <c r="X10" s="163">
        <f>BFPIaE!X36</f>
        <v>331468493.50649422</v>
      </c>
      <c r="Y10" s="163">
        <f>BFPIaE!Y36</f>
        <v>335462961.03896171</v>
      </c>
      <c r="Z10" s="163">
        <f>BFPIaE!Z36</f>
        <v>339457428.57142919</v>
      </c>
      <c r="AA10" s="163">
        <f>BFPIaE!AA36</f>
        <v>343451896.10389668</v>
      </c>
      <c r="AB10" s="163">
        <f>BFPIaE!AB36</f>
        <v>347446363.63636416</v>
      </c>
      <c r="AC10" s="163">
        <f>BFPIaE!AC36</f>
        <v>351440831.16883165</v>
      </c>
      <c r="AD10" s="163">
        <f>BFPIaE!AD36</f>
        <v>355435298.70129907</v>
      </c>
      <c r="AE10" s="163">
        <f>BFPIaE!AE36</f>
        <v>359429766.23376656</v>
      </c>
      <c r="AF10" s="163">
        <f>BFPIaE!AF36</f>
        <v>363424233.76623404</v>
      </c>
      <c r="AG10" s="163">
        <f>BFPIaE!AG36</f>
        <v>367418701.29870152</v>
      </c>
    </row>
    <row r="11" spans="1:33">
      <c r="A11" s="1" t="s">
        <v>10</v>
      </c>
      <c r="B11" s="163">
        <f>BFPIaE!B37</f>
        <v>0</v>
      </c>
      <c r="C11" s="163">
        <f>BFPIaE!C37</f>
        <v>4042600000</v>
      </c>
      <c r="D11" s="163">
        <f>BFPIaE!D37</f>
        <v>1731578952.3809524</v>
      </c>
      <c r="E11" s="163">
        <f>BFPIaE!E37</f>
        <v>1728714354.9783552</v>
      </c>
      <c r="F11" s="163">
        <f>BFPIaE!F37</f>
        <v>1725849757.5757573</v>
      </c>
      <c r="G11" s="163">
        <f>BFPIaE!G37</f>
        <v>1722985160.1731601</v>
      </c>
      <c r="H11" s="163">
        <f>BFPIaE!H37</f>
        <v>1720120562.7705626</v>
      </c>
      <c r="I11" s="163">
        <f>BFPIaE!I37</f>
        <v>1717255965.3679655</v>
      </c>
      <c r="J11" s="163">
        <f>BFPIaE!J37</f>
        <v>1714391367.9653683</v>
      </c>
      <c r="K11" s="163">
        <f>BFPIaE!K37</f>
        <v>1711526770.5627704</v>
      </c>
      <c r="L11" s="163">
        <f>BFPIaE!L37</f>
        <v>1708662173.1601732</v>
      </c>
      <c r="M11" s="163">
        <f>BFPIaE!M37</f>
        <v>1705797575.757576</v>
      </c>
      <c r="N11" s="163">
        <f>BFPIaE!N37</f>
        <v>1702932978.3549786</v>
      </c>
      <c r="O11" s="163">
        <f>BFPIaE!O37</f>
        <v>1700068380.9523807</v>
      </c>
      <c r="P11" s="163">
        <f>BFPIaE!P37</f>
        <v>1697203783.5497835</v>
      </c>
      <c r="Q11" s="163">
        <f>BFPIaE!Q37</f>
        <v>1694339186.1471863</v>
      </c>
      <c r="R11" s="163">
        <f>BFPIaE!R37</f>
        <v>1691474588.7445891</v>
      </c>
      <c r="S11" s="163">
        <f>BFPIaE!S37</f>
        <v>1688609991.3419917</v>
      </c>
      <c r="T11" s="163">
        <f>BFPIaE!T37</f>
        <v>1685745393.9393938</v>
      </c>
      <c r="U11" s="163">
        <f>BFPIaE!U37</f>
        <v>1682880796.5367966</v>
      </c>
      <c r="V11" s="163">
        <f>BFPIaE!V37</f>
        <v>1680016199.1341994</v>
      </c>
      <c r="W11" s="163">
        <f>BFPIaE!W37</f>
        <v>1677151601.7316022</v>
      </c>
      <c r="X11" s="163">
        <f>BFPIaE!X37</f>
        <v>1674287004.3290048</v>
      </c>
      <c r="Y11" s="163">
        <f>BFPIaE!Y37</f>
        <v>1671422406.9264069</v>
      </c>
      <c r="Z11" s="163">
        <f>BFPIaE!Z37</f>
        <v>1668557809.5238097</v>
      </c>
      <c r="AA11" s="163">
        <f>BFPIaE!AA37</f>
        <v>1665693212.1212125</v>
      </c>
      <c r="AB11" s="163">
        <f>BFPIaE!AB37</f>
        <v>1662828614.7186153</v>
      </c>
      <c r="AC11" s="163">
        <f>BFPIaE!AC37</f>
        <v>1659964017.3160174</v>
      </c>
      <c r="AD11" s="163">
        <f>BFPIaE!AD37</f>
        <v>1657099419.91342</v>
      </c>
      <c r="AE11" s="163">
        <f>BFPIaE!AE37</f>
        <v>1654234822.5108228</v>
      </c>
      <c r="AF11" s="163">
        <f>BFPIaE!AF37</f>
        <v>1651370225.1082256</v>
      </c>
      <c r="AG11" s="163">
        <f>BFPIaE!AG37</f>
        <v>1648505627.7056284</v>
      </c>
    </row>
    <row r="12" spans="1:33">
      <c r="A12" s="1" t="s">
        <v>11</v>
      </c>
      <c r="B12" s="163">
        <f>BFPIaE!B38</f>
        <v>0</v>
      </c>
      <c r="C12" s="163">
        <f>BFPIaE!C38</f>
        <v>1</v>
      </c>
      <c r="D12" s="163">
        <f>BFPIaE!D38</f>
        <v>2</v>
      </c>
      <c r="E12" s="163">
        <f>BFPIaE!E38</f>
        <v>3</v>
      </c>
      <c r="F12" s="163">
        <f>BFPIaE!F38</f>
        <v>4</v>
      </c>
      <c r="G12" s="163">
        <f>BFPIaE!G38</f>
        <v>5</v>
      </c>
      <c r="H12" s="163">
        <f>BFPIaE!H38</f>
        <v>6</v>
      </c>
      <c r="I12" s="163">
        <f>BFPIaE!I38</f>
        <v>7</v>
      </c>
      <c r="J12" s="163">
        <f>BFPIaE!J38</f>
        <v>8</v>
      </c>
      <c r="K12" s="163">
        <f>BFPIaE!K38</f>
        <v>9</v>
      </c>
      <c r="L12" s="163">
        <f>BFPIaE!L38</f>
        <v>10</v>
      </c>
      <c r="M12" s="163">
        <f>BFPIaE!M38</f>
        <v>11</v>
      </c>
      <c r="N12" s="163">
        <f>BFPIaE!N38</f>
        <v>12</v>
      </c>
      <c r="O12" s="163">
        <f>BFPIaE!O38</f>
        <v>13</v>
      </c>
      <c r="P12" s="163">
        <f>BFPIaE!P38</f>
        <v>14</v>
      </c>
      <c r="Q12" s="163">
        <f>BFPIaE!Q38</f>
        <v>15</v>
      </c>
      <c r="R12" s="163">
        <f>BFPIaE!R38</f>
        <v>16</v>
      </c>
      <c r="S12" s="163">
        <f>BFPIaE!S38</f>
        <v>17</v>
      </c>
      <c r="T12" s="163">
        <f>BFPIaE!T38</f>
        <v>18</v>
      </c>
      <c r="U12" s="163">
        <f>BFPIaE!U38</f>
        <v>19</v>
      </c>
      <c r="V12" s="163">
        <f>BFPIaE!V38</f>
        <v>20</v>
      </c>
      <c r="W12" s="163">
        <f>BFPIaE!W38</f>
        <v>21</v>
      </c>
      <c r="X12" s="163">
        <f>BFPIaE!X38</f>
        <v>22</v>
      </c>
      <c r="Y12" s="163">
        <f>BFPIaE!Y38</f>
        <v>23</v>
      </c>
      <c r="Z12" s="163">
        <f>BFPIaE!Z38</f>
        <v>24</v>
      </c>
      <c r="AA12" s="163">
        <f>BFPIaE!AA38</f>
        <v>25</v>
      </c>
      <c r="AB12" s="163">
        <f>BFPIaE!AB38</f>
        <v>26</v>
      </c>
      <c r="AC12" s="163">
        <f>BFPIaE!AC38</f>
        <v>27</v>
      </c>
      <c r="AD12" s="163">
        <f>BFPIaE!AD38</f>
        <v>28</v>
      </c>
      <c r="AE12" s="163">
        <f>BFPIaE!AE38</f>
        <v>29</v>
      </c>
      <c r="AF12" s="163">
        <f>BFPIaE!AF38</f>
        <v>30</v>
      </c>
      <c r="AG12" s="163">
        <f>BFPIaE!AG38</f>
        <v>31</v>
      </c>
    </row>
    <row r="13" spans="1:33">
      <c r="A13" s="1" t="s">
        <v>12</v>
      </c>
      <c r="B13" s="163">
        <f>BFPIaE!B39</f>
        <v>45345795480</v>
      </c>
      <c r="C13" s="163">
        <f>BFPIaE!C39</f>
        <v>1237641120</v>
      </c>
      <c r="D13" s="163">
        <f>BFPIaE!D39</f>
        <v>25515409352.727455</v>
      </c>
      <c r="E13" s="163">
        <f>BFPIaE!E39</f>
        <v>24266829485.454411</v>
      </c>
      <c r="F13" s="163">
        <f>BFPIaE!F39</f>
        <v>23018249618.181862</v>
      </c>
      <c r="G13" s="163">
        <f>BFPIaE!G39</f>
        <v>21769669750.909317</v>
      </c>
      <c r="H13" s="163">
        <f>BFPIaE!H39</f>
        <v>20521089883.636272</v>
      </c>
      <c r="I13" s="163">
        <f>BFPIaE!I39</f>
        <v>19272510016.363728</v>
      </c>
      <c r="J13" s="163">
        <f>BFPIaE!J39</f>
        <v>18023930149.091183</v>
      </c>
      <c r="K13" s="163">
        <f>BFPIaE!K39</f>
        <v>16775350281.818136</v>
      </c>
      <c r="L13" s="163">
        <f>BFPIaE!L39</f>
        <v>15526770414.545591</v>
      </c>
      <c r="M13" s="163">
        <f>BFPIaE!M39</f>
        <v>14278190547.273046</v>
      </c>
      <c r="N13" s="163">
        <f>BFPIaE!N39</f>
        <v>13029610680</v>
      </c>
      <c r="O13" s="163">
        <f>BFPIaE!O39</f>
        <v>11781030812.727455</v>
      </c>
      <c r="P13" s="163">
        <f>BFPIaE!P39</f>
        <v>10532450945.454409</v>
      </c>
      <c r="Q13" s="163">
        <f>BFPIaE!Q39</f>
        <v>9283871078.1818638</v>
      </c>
      <c r="R13" s="163">
        <f>BFPIaE!R39</f>
        <v>8035291210.909318</v>
      </c>
      <c r="S13" s="163">
        <f>BFPIaE!S39</f>
        <v>6786711343.6362724</v>
      </c>
      <c r="T13" s="163">
        <f>BFPIaE!T39</f>
        <v>5538131476.3637276</v>
      </c>
      <c r="U13" s="163">
        <f>BFPIaE!U39</f>
        <v>4289551609.0911818</v>
      </c>
      <c r="V13" s="163">
        <f>BFPIaE!V39</f>
        <v>3040971741.8181362</v>
      </c>
      <c r="W13" s="163">
        <f>BFPIaE!W39</f>
        <v>1792391874.5455909</v>
      </c>
      <c r="X13" s="163">
        <f>BFPIaE!X39</f>
        <v>543812007.27304566</v>
      </c>
      <c r="Y13" s="163">
        <f>BFPIaE!Y39</f>
        <v>543812007.27304566</v>
      </c>
      <c r="Z13" s="163">
        <f>BFPIaE!Z39</f>
        <v>543812007.27304566</v>
      </c>
      <c r="AA13" s="163">
        <f>BFPIaE!AA39</f>
        <v>543812007.27304566</v>
      </c>
      <c r="AB13" s="163">
        <f>BFPIaE!AB39</f>
        <v>543812007.27304566</v>
      </c>
      <c r="AC13" s="163">
        <f>BFPIaE!AC39</f>
        <v>543812007.27304566</v>
      </c>
      <c r="AD13" s="163">
        <f>BFPIaE!AD39</f>
        <v>543812007.27304566</v>
      </c>
      <c r="AE13" s="163">
        <f>BFPIaE!AE39</f>
        <v>543812007.27304566</v>
      </c>
      <c r="AF13" s="163">
        <f>BFPIaE!AF39</f>
        <v>543812007.27304566</v>
      </c>
      <c r="AG13" s="163">
        <f>BFPIaE!AG39</f>
        <v>543812007.27304566</v>
      </c>
    </row>
    <row r="14" spans="1:33">
      <c r="A14" s="1" t="s">
        <v>13</v>
      </c>
      <c r="B14" s="163">
        <f>BFPIaE!B40</f>
        <v>27331241400</v>
      </c>
      <c r="C14" s="163">
        <f>BFPIaE!C40</f>
        <v>99011289600</v>
      </c>
      <c r="D14" s="163">
        <f>BFPIaE!D40</f>
        <v>47131223762.913643</v>
      </c>
      <c r="E14" s="163">
        <f>BFPIaE!E40</f>
        <v>49434240824.944595</v>
      </c>
      <c r="F14" s="163">
        <f>BFPIaE!F40</f>
        <v>51737257886.976555</v>
      </c>
      <c r="G14" s="163">
        <f>BFPIaE!G40</f>
        <v>54040274949.007507</v>
      </c>
      <c r="H14" s="163">
        <f>BFPIaE!H40</f>
        <v>56343292011.03846</v>
      </c>
      <c r="I14" s="163">
        <f>BFPIaE!I40</f>
        <v>58646309073.069412</v>
      </c>
      <c r="J14" s="163">
        <f>BFPIaE!J40</f>
        <v>60949326135.100365</v>
      </c>
      <c r="K14" s="163">
        <f>BFPIaE!K40</f>
        <v>63252343197.132317</v>
      </c>
      <c r="L14" s="163">
        <f>BFPIaE!L40</f>
        <v>65555360259.163277</v>
      </c>
      <c r="M14" s="163">
        <f>BFPIaE!M40</f>
        <v>67858377321.194229</v>
      </c>
      <c r="N14" s="163">
        <f>BFPIaE!N40</f>
        <v>70161394383.225174</v>
      </c>
      <c r="O14" s="163">
        <f>BFPIaE!O40</f>
        <v>72464411445.257141</v>
      </c>
      <c r="P14" s="163">
        <f>BFPIaE!P40</f>
        <v>74767428507.288086</v>
      </c>
      <c r="Q14" s="163">
        <f>BFPIaE!Q40</f>
        <v>77070445569.319046</v>
      </c>
      <c r="R14" s="163">
        <f>BFPIaE!R40</f>
        <v>79373462631.349991</v>
      </c>
      <c r="S14" s="163">
        <f>BFPIaE!S40</f>
        <v>81676479693.380951</v>
      </c>
      <c r="T14" s="163">
        <f>BFPIaE!T40</f>
        <v>83979496755.412903</v>
      </c>
      <c r="U14" s="163">
        <f>BFPIaE!U40</f>
        <v>86282513817.443863</v>
      </c>
      <c r="V14" s="163">
        <f>BFPIaE!V40</f>
        <v>88585530879.474808</v>
      </c>
      <c r="W14" s="163">
        <f>BFPIaE!W40</f>
        <v>90888547941.505768</v>
      </c>
      <c r="X14" s="163">
        <f>BFPIaE!X40</f>
        <v>93191565003.536713</v>
      </c>
      <c r="Y14" s="163">
        <f>BFPIaE!Y40</f>
        <v>95494582065.56868</v>
      </c>
      <c r="Z14" s="163">
        <f>BFPIaE!Z40</f>
        <v>97797599127.599625</v>
      </c>
      <c r="AA14" s="163">
        <f>BFPIaE!AA40</f>
        <v>100100616189.63058</v>
      </c>
      <c r="AB14" s="163">
        <f>BFPIaE!AB40</f>
        <v>102403633251.66153</v>
      </c>
      <c r="AC14" s="163">
        <f>BFPIaE!AC40</f>
        <v>104706650313.69348</v>
      </c>
      <c r="AD14" s="163">
        <f>BFPIaE!AD40</f>
        <v>107009667375.72444</v>
      </c>
      <c r="AE14" s="163">
        <f>BFPIaE!AE40</f>
        <v>109312684437.7554</v>
      </c>
      <c r="AF14" s="163">
        <f>BFPIaE!AF40</f>
        <v>111615701499.78635</v>
      </c>
      <c r="AG14" s="163">
        <f>BFPIaE!AG40</f>
        <v>113918718561.81731</v>
      </c>
    </row>
    <row r="15" spans="1:33">
      <c r="A15" s="1" t="s">
        <v>14</v>
      </c>
      <c r="B15" s="163">
        <f>BFPIaE!B41</f>
        <v>0</v>
      </c>
      <c r="C15" s="163">
        <f>BFPIaE!C41</f>
        <v>0</v>
      </c>
      <c r="D15" s="163">
        <f>BFPIaE!D41</f>
        <v>0</v>
      </c>
      <c r="E15" s="163">
        <f>BFPIaE!E41</f>
        <v>0</v>
      </c>
      <c r="F15" s="163">
        <f>BFPIaE!F41</f>
        <v>0</v>
      </c>
      <c r="G15" s="163">
        <f>BFPIaE!G41</f>
        <v>0</v>
      </c>
      <c r="H15" s="163">
        <f>BFPIaE!H41</f>
        <v>0</v>
      </c>
      <c r="I15" s="163">
        <f>BFPIaE!I41</f>
        <v>0</v>
      </c>
      <c r="J15" s="163">
        <f>BFPIaE!J41</f>
        <v>0</v>
      </c>
      <c r="K15" s="163">
        <f>BFPIaE!K41</f>
        <v>0</v>
      </c>
      <c r="L15" s="163">
        <f>BFPIaE!L41</f>
        <v>0</v>
      </c>
      <c r="M15" s="163">
        <f>BFPIaE!M41</f>
        <v>0</v>
      </c>
      <c r="N15" s="163">
        <f>BFPIaE!N41</f>
        <v>0</v>
      </c>
      <c r="O15" s="163">
        <f>BFPIaE!O41</f>
        <v>0</v>
      </c>
      <c r="P15" s="163">
        <f>BFPIaE!P41</f>
        <v>0</v>
      </c>
      <c r="Q15" s="163">
        <f>BFPIaE!Q41</f>
        <v>0</v>
      </c>
      <c r="R15" s="163">
        <f>BFPIaE!R41</f>
        <v>0</v>
      </c>
      <c r="S15" s="163">
        <f>BFPIaE!S41</f>
        <v>0</v>
      </c>
      <c r="T15" s="163">
        <f>BFPIaE!T41</f>
        <v>0</v>
      </c>
      <c r="U15" s="163">
        <f>BFPIaE!U41</f>
        <v>0</v>
      </c>
      <c r="V15" s="163">
        <f>BFPIaE!V41</f>
        <v>0</v>
      </c>
      <c r="W15" s="163">
        <f>BFPIaE!W41</f>
        <v>0</v>
      </c>
      <c r="X15" s="163">
        <f>BFPIaE!X41</f>
        <v>0</v>
      </c>
      <c r="Y15" s="163">
        <f>BFPIaE!Y41</f>
        <v>0</v>
      </c>
      <c r="Z15" s="163">
        <f>BFPIaE!Z41</f>
        <v>0</v>
      </c>
      <c r="AA15" s="163">
        <f>BFPIaE!AA41</f>
        <v>0</v>
      </c>
      <c r="AB15" s="163">
        <f>BFPIaE!AB41</f>
        <v>0</v>
      </c>
      <c r="AC15" s="163">
        <f>BFPIaE!AC41</f>
        <v>0</v>
      </c>
      <c r="AD15" s="163">
        <f>BFPIaE!AD41</f>
        <v>0</v>
      </c>
      <c r="AE15" s="163">
        <f>BFPIaE!AE41</f>
        <v>0</v>
      </c>
      <c r="AF15" s="163">
        <f>BFPIaE!AF41</f>
        <v>0</v>
      </c>
      <c r="AG15" s="163">
        <f>BFPIaE!AG41</f>
        <v>0</v>
      </c>
    </row>
    <row r="16" spans="1:33">
      <c r="A16" s="1" t="s">
        <v>15</v>
      </c>
      <c r="B16" s="163">
        <f>BFPIaE!B42</f>
        <v>0</v>
      </c>
      <c r="C16" s="163">
        <f>BFPIaE!C42</f>
        <v>0</v>
      </c>
      <c r="D16" s="163">
        <f>BFPIaE!D42</f>
        <v>0</v>
      </c>
      <c r="E16" s="163">
        <f>BFPIaE!E42</f>
        <v>0</v>
      </c>
      <c r="F16" s="163">
        <f>BFPIaE!F42</f>
        <v>0</v>
      </c>
      <c r="G16" s="163">
        <f>BFPIaE!G42</f>
        <v>0</v>
      </c>
      <c r="H16" s="163">
        <f>BFPIaE!H42</f>
        <v>0</v>
      </c>
      <c r="I16" s="163">
        <f>BFPIaE!I42</f>
        <v>0</v>
      </c>
      <c r="J16" s="163">
        <f>BFPIaE!J42</f>
        <v>0</v>
      </c>
      <c r="K16" s="163">
        <f>BFPIaE!K42</f>
        <v>0</v>
      </c>
      <c r="L16" s="163">
        <f>BFPIaE!L42</f>
        <v>0</v>
      </c>
      <c r="M16" s="163">
        <f>BFPIaE!M42</f>
        <v>0</v>
      </c>
      <c r="N16" s="163">
        <f>BFPIaE!N42</f>
        <v>0</v>
      </c>
      <c r="O16" s="163">
        <f>BFPIaE!O42</f>
        <v>0</v>
      </c>
      <c r="P16" s="163">
        <f>BFPIaE!P42</f>
        <v>0</v>
      </c>
      <c r="Q16" s="163">
        <f>BFPIaE!Q42</f>
        <v>0</v>
      </c>
      <c r="R16" s="163">
        <f>BFPIaE!R42</f>
        <v>0</v>
      </c>
      <c r="S16" s="163">
        <f>BFPIaE!S42</f>
        <v>0</v>
      </c>
      <c r="T16" s="163">
        <f>BFPIaE!T42</f>
        <v>0</v>
      </c>
      <c r="U16" s="163">
        <f>BFPIaE!U42</f>
        <v>0</v>
      </c>
      <c r="V16" s="163">
        <f>BFPIaE!V42</f>
        <v>0</v>
      </c>
      <c r="W16" s="163">
        <f>BFPIaE!W42</f>
        <v>0</v>
      </c>
      <c r="X16" s="163">
        <f>BFPIaE!X42</f>
        <v>0</v>
      </c>
      <c r="Y16" s="163">
        <f>BFPIaE!Y42</f>
        <v>0</v>
      </c>
      <c r="Z16" s="163">
        <f>BFPIaE!Z42</f>
        <v>0</v>
      </c>
      <c r="AA16" s="163">
        <f>BFPIaE!AA42</f>
        <v>0</v>
      </c>
      <c r="AB16" s="163">
        <f>BFPIaE!AB42</f>
        <v>0</v>
      </c>
      <c r="AC16" s="163">
        <f>BFPIaE!AC42</f>
        <v>0</v>
      </c>
      <c r="AD16" s="163">
        <f>BFPIaE!AD42</f>
        <v>0</v>
      </c>
      <c r="AE16" s="163">
        <f>BFPIaE!AE42</f>
        <v>0</v>
      </c>
      <c r="AF16" s="163">
        <f>BFPIaE!AF42</f>
        <v>0</v>
      </c>
      <c r="AG16" s="163">
        <f>BFPIaE!AG42</f>
        <v>0</v>
      </c>
    </row>
    <row r="17" spans="1:33">
      <c r="A17" s="1" t="s">
        <v>16</v>
      </c>
      <c r="B17" s="163">
        <f>BFPIaE!B43</f>
        <v>0</v>
      </c>
      <c r="C17" s="163">
        <f>BFPIaE!C43</f>
        <v>0</v>
      </c>
      <c r="D17" s="163">
        <f>BFPIaE!D43</f>
        <v>0</v>
      </c>
      <c r="E17" s="163">
        <f>BFPIaE!E43</f>
        <v>0</v>
      </c>
      <c r="F17" s="163">
        <f>BFPIaE!F43</f>
        <v>0</v>
      </c>
      <c r="G17" s="163">
        <f>BFPIaE!G43</f>
        <v>0</v>
      </c>
      <c r="H17" s="163">
        <f>BFPIaE!H43</f>
        <v>0</v>
      </c>
      <c r="I17" s="163">
        <f>BFPIaE!I43</f>
        <v>0</v>
      </c>
      <c r="J17" s="163">
        <f>BFPIaE!J43</f>
        <v>0</v>
      </c>
      <c r="K17" s="163">
        <f>BFPIaE!K43</f>
        <v>0</v>
      </c>
      <c r="L17" s="163">
        <f>BFPIaE!L43</f>
        <v>0</v>
      </c>
      <c r="M17" s="163">
        <f>BFPIaE!M43</f>
        <v>0</v>
      </c>
      <c r="N17" s="163">
        <f>BFPIaE!N43</f>
        <v>0</v>
      </c>
      <c r="O17" s="163">
        <f>BFPIaE!O43</f>
        <v>0</v>
      </c>
      <c r="P17" s="163">
        <f>BFPIaE!P43</f>
        <v>0</v>
      </c>
      <c r="Q17" s="163">
        <f>BFPIaE!Q43</f>
        <v>0</v>
      </c>
      <c r="R17" s="163">
        <f>BFPIaE!R43</f>
        <v>0</v>
      </c>
      <c r="S17" s="163">
        <f>BFPIaE!S43</f>
        <v>0</v>
      </c>
      <c r="T17" s="163">
        <f>BFPIaE!T43</f>
        <v>0</v>
      </c>
      <c r="U17" s="163">
        <f>BFPIaE!U43</f>
        <v>0</v>
      </c>
      <c r="V17" s="163">
        <f>BFPIaE!V43</f>
        <v>0</v>
      </c>
      <c r="W17" s="163">
        <f>BFPIaE!W43</f>
        <v>0</v>
      </c>
      <c r="X17" s="163">
        <f>BFPIaE!X43</f>
        <v>0</v>
      </c>
      <c r="Y17" s="163">
        <f>BFPIaE!Y43</f>
        <v>0</v>
      </c>
      <c r="Z17" s="163">
        <f>BFPIaE!Z43</f>
        <v>0</v>
      </c>
      <c r="AA17" s="163">
        <f>BFPIaE!AA43</f>
        <v>0</v>
      </c>
      <c r="AB17" s="163">
        <f>BFPIaE!AB43</f>
        <v>0</v>
      </c>
      <c r="AC17" s="163">
        <f>BFPIaE!AC43</f>
        <v>0</v>
      </c>
      <c r="AD17" s="163">
        <f>BFPIaE!AD43</f>
        <v>0</v>
      </c>
      <c r="AE17" s="163">
        <f>BFPIaE!AE43</f>
        <v>0</v>
      </c>
      <c r="AF17" s="163">
        <f>BFPIaE!AF43</f>
        <v>0</v>
      </c>
      <c r="AG17" s="163">
        <f>BFPIaE!AG43</f>
        <v>0</v>
      </c>
    </row>
    <row r="18" spans="1:33">
      <c r="A18" s="1" t="s">
        <v>17</v>
      </c>
      <c r="B18" s="163">
        <f>BFPIaE!B44</f>
        <v>150631800000</v>
      </c>
      <c r="C18" s="163">
        <f>BFPIaE!C44</f>
        <v>182398400000</v>
      </c>
      <c r="D18" s="163">
        <f>BFPIaE!D44</f>
        <v>236601775238.08331</v>
      </c>
      <c r="E18" s="163">
        <f>BFPIaE!E44</f>
        <v>187862356536.79297</v>
      </c>
      <c r="F18" s="163">
        <f>BFPIaE!F44</f>
        <v>139122937835.50262</v>
      </c>
      <c r="G18" s="163">
        <f>BFPIaE!G44</f>
        <v>90383519134.190674</v>
      </c>
      <c r="H18" s="163">
        <f>BFPIaE!H44</f>
        <v>41644100432.900337</v>
      </c>
      <c r="I18" s="163">
        <f>BFPIaE!I44</f>
        <v>41644100432.900337</v>
      </c>
      <c r="J18" s="163">
        <f>BFPIaE!J44</f>
        <v>41644100432.900337</v>
      </c>
      <c r="K18" s="163">
        <f>BFPIaE!K44</f>
        <v>41644100432.900337</v>
      </c>
      <c r="L18" s="163">
        <f>BFPIaE!L44</f>
        <v>41644100432.900337</v>
      </c>
      <c r="M18" s="163">
        <f>BFPIaE!M44</f>
        <v>41644100432.900337</v>
      </c>
      <c r="N18" s="163">
        <f>BFPIaE!N44</f>
        <v>41644100432.900337</v>
      </c>
      <c r="O18" s="163">
        <f>BFPIaE!O44</f>
        <v>41644100432.900337</v>
      </c>
      <c r="P18" s="163">
        <f>BFPIaE!P44</f>
        <v>41644100432.900337</v>
      </c>
      <c r="Q18" s="163">
        <f>BFPIaE!Q44</f>
        <v>41644100432.900337</v>
      </c>
      <c r="R18" s="163">
        <f>BFPIaE!R44</f>
        <v>41644100432.900337</v>
      </c>
      <c r="S18" s="163">
        <f>BFPIaE!S44</f>
        <v>41644100432.900337</v>
      </c>
      <c r="T18" s="163">
        <f>BFPIaE!T44</f>
        <v>41644100432.900337</v>
      </c>
      <c r="U18" s="163">
        <f>BFPIaE!U44</f>
        <v>41644100432.900337</v>
      </c>
      <c r="V18" s="163">
        <f>BFPIaE!V44</f>
        <v>41644100432.900337</v>
      </c>
      <c r="W18" s="163">
        <f>BFPIaE!W44</f>
        <v>41644100432.900337</v>
      </c>
      <c r="X18" s="163">
        <f>BFPIaE!X44</f>
        <v>41644100432.900337</v>
      </c>
      <c r="Y18" s="163">
        <f>BFPIaE!Y44</f>
        <v>41644100432.900337</v>
      </c>
      <c r="Z18" s="163">
        <f>BFPIaE!Z44</f>
        <v>41644100432.900337</v>
      </c>
      <c r="AA18" s="163">
        <f>BFPIaE!AA44</f>
        <v>41644100432.900337</v>
      </c>
      <c r="AB18" s="163">
        <f>BFPIaE!AB44</f>
        <v>41644100432.900337</v>
      </c>
      <c r="AC18" s="163">
        <f>BFPIaE!AC44</f>
        <v>41644100432.900337</v>
      </c>
      <c r="AD18" s="163">
        <f>BFPIaE!AD44</f>
        <v>41644100432.900337</v>
      </c>
      <c r="AE18" s="163">
        <f>BFPIaE!AE44</f>
        <v>41644100432.900337</v>
      </c>
      <c r="AF18" s="163">
        <f>BFPIaE!AF44</f>
        <v>41644100432.900337</v>
      </c>
      <c r="AG18" s="163">
        <f>BFPIaE!AG44</f>
        <v>41644100432.900337</v>
      </c>
    </row>
    <row r="19" spans="1:33">
      <c r="A19" s="1" t="s">
        <v>18</v>
      </c>
      <c r="B19" s="163">
        <f>BFPIaE!B45</f>
        <v>0</v>
      </c>
      <c r="C19" s="163">
        <f>BFPIaE!C45</f>
        <v>0</v>
      </c>
      <c r="D19" s="163">
        <f>BFPIaE!D45</f>
        <v>7880390952.3809576</v>
      </c>
      <c r="E19" s="163">
        <f>BFPIaE!E45</f>
        <v>7784980952.3809319</v>
      </c>
      <c r="F19" s="163">
        <f>BFPIaE!F45</f>
        <v>7689570952.380949</v>
      </c>
      <c r="G19" s="163">
        <f>BFPIaE!G45</f>
        <v>7594160952.3809662</v>
      </c>
      <c r="H19" s="163">
        <f>BFPIaE!H45</f>
        <v>7498750952.3809404</v>
      </c>
      <c r="I19" s="163">
        <f>BFPIaE!I45</f>
        <v>7403340952.3809576</v>
      </c>
      <c r="J19" s="163">
        <f>BFPIaE!J45</f>
        <v>7307930952.3809319</v>
      </c>
      <c r="K19" s="163">
        <f>BFPIaE!K45</f>
        <v>7212520952.380949</v>
      </c>
      <c r="L19" s="163">
        <f>BFPIaE!L45</f>
        <v>7117110952.3809662</v>
      </c>
      <c r="M19" s="163">
        <f>BFPIaE!M45</f>
        <v>7021700952.3809404</v>
      </c>
      <c r="N19" s="163">
        <f>BFPIaE!N45</f>
        <v>6926290952.3809576</v>
      </c>
      <c r="O19" s="163">
        <f>BFPIaE!O45</f>
        <v>6830880952.3809319</v>
      </c>
      <c r="P19" s="163">
        <f>BFPIaE!P45</f>
        <v>6735470952.380949</v>
      </c>
      <c r="Q19" s="163">
        <f>BFPIaE!Q45</f>
        <v>6640060952.3809662</v>
      </c>
      <c r="R19" s="163">
        <f>BFPIaE!R45</f>
        <v>6544650952.3809404</v>
      </c>
      <c r="S19" s="163">
        <f>BFPIaE!S45</f>
        <v>6449240952.3809576</v>
      </c>
      <c r="T19" s="163">
        <f>BFPIaE!T45</f>
        <v>6353830952.3809319</v>
      </c>
      <c r="U19" s="163">
        <f>BFPIaE!U45</f>
        <v>6258420952.380949</v>
      </c>
      <c r="V19" s="163">
        <f>BFPIaE!V45</f>
        <v>6163010952.3809662</v>
      </c>
      <c r="W19" s="163">
        <f>BFPIaE!W45</f>
        <v>6067600952.3809404</v>
      </c>
      <c r="X19" s="163">
        <f>BFPIaE!X45</f>
        <v>5972190952.3809576</v>
      </c>
      <c r="Y19" s="163">
        <f>BFPIaE!Y45</f>
        <v>5876780952.3809319</v>
      </c>
      <c r="Z19" s="163">
        <f>BFPIaE!Z45</f>
        <v>5781370952.380949</v>
      </c>
      <c r="AA19" s="163">
        <f>BFPIaE!AA45</f>
        <v>5685960952.3809662</v>
      </c>
      <c r="AB19" s="163">
        <f>BFPIaE!AB45</f>
        <v>5590550952.3809404</v>
      </c>
      <c r="AC19" s="163">
        <f>BFPIaE!AC45</f>
        <v>5495140952.3809576</v>
      </c>
      <c r="AD19" s="163">
        <f>BFPIaE!AD45</f>
        <v>5399730952.3809319</v>
      </c>
      <c r="AE19" s="163">
        <f>BFPIaE!AE45</f>
        <v>5304320952.380949</v>
      </c>
      <c r="AF19" s="163">
        <f>BFPIaE!AF45</f>
        <v>5208910952.3809662</v>
      </c>
      <c r="AG19" s="163">
        <f>BFPIaE!AG45</f>
        <v>5113500952.3809404</v>
      </c>
    </row>
    <row r="20" spans="1:33">
      <c r="A20" s="1" t="s">
        <v>19</v>
      </c>
      <c r="B20" s="163">
        <f>BFPIaE!B46</f>
        <v>22595304760</v>
      </c>
      <c r="C20" s="163">
        <f>BFPIaE!C46</f>
        <v>13893393080</v>
      </c>
      <c r="D20" s="163">
        <f>BFPIaE!D46</f>
        <v>13893393080</v>
      </c>
      <c r="E20" s="163">
        <f>BFPIaE!E46</f>
        <v>13893393080</v>
      </c>
      <c r="F20" s="163">
        <f>BFPIaE!F46</f>
        <v>13893393080</v>
      </c>
      <c r="G20" s="163">
        <f>BFPIaE!G46</f>
        <v>13893393080</v>
      </c>
      <c r="H20" s="163">
        <f>BFPIaE!H46</f>
        <v>13893393080</v>
      </c>
      <c r="I20" s="163">
        <f>BFPIaE!I46</f>
        <v>13893393080</v>
      </c>
      <c r="J20" s="163">
        <f>BFPIaE!J46</f>
        <v>13893393080</v>
      </c>
      <c r="K20" s="163">
        <f>BFPIaE!K46</f>
        <v>13893393080</v>
      </c>
      <c r="L20" s="163">
        <f>BFPIaE!L46</f>
        <v>13893393080</v>
      </c>
      <c r="M20" s="163">
        <f>BFPIaE!M46</f>
        <v>13893393080</v>
      </c>
      <c r="N20" s="163">
        <f>BFPIaE!N46</f>
        <v>13893393080</v>
      </c>
      <c r="O20" s="163">
        <f>BFPIaE!O46</f>
        <v>13893393080</v>
      </c>
      <c r="P20" s="163">
        <f>BFPIaE!P46</f>
        <v>13893393080</v>
      </c>
      <c r="Q20" s="163">
        <f>BFPIaE!Q46</f>
        <v>13893393080</v>
      </c>
      <c r="R20" s="163">
        <f>BFPIaE!R46</f>
        <v>13893393080</v>
      </c>
      <c r="S20" s="163">
        <f>BFPIaE!S46</f>
        <v>13893393080</v>
      </c>
      <c r="T20" s="163">
        <f>BFPIaE!T46</f>
        <v>13893393080</v>
      </c>
      <c r="U20" s="163">
        <f>BFPIaE!U46</f>
        <v>13893393080</v>
      </c>
      <c r="V20" s="163">
        <f>BFPIaE!V46</f>
        <v>13893393080</v>
      </c>
      <c r="W20" s="163">
        <f>BFPIaE!W46</f>
        <v>13893393080</v>
      </c>
      <c r="X20" s="163">
        <f>BFPIaE!X46</f>
        <v>13893393080</v>
      </c>
      <c r="Y20" s="163">
        <f>BFPIaE!Y46</f>
        <v>13893393080</v>
      </c>
      <c r="Z20" s="163">
        <f>BFPIaE!Z46</f>
        <v>13893393080</v>
      </c>
      <c r="AA20" s="163">
        <f>BFPIaE!AA46</f>
        <v>13893393080</v>
      </c>
      <c r="AB20" s="163">
        <f>BFPIaE!AB46</f>
        <v>13893393080</v>
      </c>
      <c r="AC20" s="163">
        <f>BFPIaE!AC46</f>
        <v>13893393080</v>
      </c>
      <c r="AD20" s="163">
        <f>BFPIaE!AD46</f>
        <v>13893393080</v>
      </c>
      <c r="AE20" s="163">
        <f>BFPIaE!AE46</f>
        <v>13893393080</v>
      </c>
      <c r="AF20" s="163">
        <f>BFPIaE!AF46</f>
        <v>13893393080</v>
      </c>
      <c r="AG20" s="163">
        <f>BFPIaE!AG46</f>
        <v>13893393080</v>
      </c>
    </row>
    <row r="21" spans="1:33">
      <c r="A21" s="1" t="s">
        <v>20</v>
      </c>
      <c r="B21" s="163">
        <f>BFPIaE!B47</f>
        <v>0</v>
      </c>
      <c r="C21" s="163">
        <f>BFPIaE!C47</f>
        <v>0</v>
      </c>
      <c r="D21" s="163">
        <f>BFPIaE!D47</f>
        <v>0</v>
      </c>
      <c r="E21" s="163">
        <f>BFPIaE!E47</f>
        <v>0</v>
      </c>
      <c r="F21" s="163">
        <f>BFPIaE!F47</f>
        <v>0</v>
      </c>
      <c r="G21" s="163">
        <f>BFPIaE!G47</f>
        <v>0</v>
      </c>
      <c r="H21" s="163">
        <f>BFPIaE!H47</f>
        <v>0</v>
      </c>
      <c r="I21" s="163">
        <f>BFPIaE!I47</f>
        <v>0</v>
      </c>
      <c r="J21" s="163">
        <f>BFPIaE!J47</f>
        <v>0</v>
      </c>
      <c r="K21" s="163">
        <f>BFPIaE!K47</f>
        <v>0</v>
      </c>
      <c r="L21" s="163">
        <f>BFPIaE!L47</f>
        <v>0</v>
      </c>
      <c r="M21" s="163">
        <f>BFPIaE!M47</f>
        <v>0</v>
      </c>
      <c r="N21" s="163">
        <f>BFPIaE!N47</f>
        <v>0</v>
      </c>
      <c r="O21" s="163">
        <f>BFPIaE!O47</f>
        <v>0</v>
      </c>
      <c r="P21" s="163">
        <f>BFPIaE!P47</f>
        <v>0</v>
      </c>
      <c r="Q21" s="163">
        <f>BFPIaE!Q47</f>
        <v>0</v>
      </c>
      <c r="R21" s="163">
        <f>BFPIaE!R47</f>
        <v>0</v>
      </c>
      <c r="S21" s="163">
        <f>BFPIaE!S47</f>
        <v>0</v>
      </c>
      <c r="T21" s="163">
        <f>BFPIaE!T47</f>
        <v>0</v>
      </c>
      <c r="U21" s="163">
        <f>BFPIaE!U47</f>
        <v>0</v>
      </c>
      <c r="V21" s="163">
        <f>BFPIaE!V47</f>
        <v>0</v>
      </c>
      <c r="W21" s="163">
        <f>BFPIaE!W47</f>
        <v>0</v>
      </c>
      <c r="X21" s="163">
        <f>BFPIaE!X47</f>
        <v>0</v>
      </c>
      <c r="Y21" s="163">
        <f>BFPIaE!Y47</f>
        <v>0</v>
      </c>
      <c r="Z21" s="163">
        <f>BFPIaE!Z47</f>
        <v>0</v>
      </c>
      <c r="AA21" s="163">
        <f>BFPIaE!AA47</f>
        <v>0</v>
      </c>
      <c r="AB21" s="163">
        <f>BFPIaE!AB47</f>
        <v>0</v>
      </c>
      <c r="AC21" s="163">
        <f>BFPIaE!AC47</f>
        <v>0</v>
      </c>
      <c r="AD21" s="163">
        <f>BFPIaE!AD47</f>
        <v>0</v>
      </c>
      <c r="AE21" s="163">
        <f>BFPIaE!AE47</f>
        <v>0</v>
      </c>
      <c r="AF21" s="163">
        <f>BFPIaE!AF47</f>
        <v>0</v>
      </c>
      <c r="AG21" s="163">
        <f>BFPIaE!AG47</f>
        <v>0</v>
      </c>
    </row>
    <row r="22" spans="1:33">
      <c r="A22" s="1" t="s">
        <v>21</v>
      </c>
      <c r="B22" s="163">
        <f>BFPIaE!B48</f>
        <v>0</v>
      </c>
      <c r="C22" s="163">
        <f>BFPIaE!C48</f>
        <v>0</v>
      </c>
      <c r="D22" s="163">
        <f>BFPIaE!D48</f>
        <v>0</v>
      </c>
      <c r="E22" s="163">
        <f>BFPIaE!E48</f>
        <v>0</v>
      </c>
      <c r="F22" s="163">
        <f>BFPIaE!F48</f>
        <v>0</v>
      </c>
      <c r="G22" s="163">
        <f>BFPIaE!G48</f>
        <v>0</v>
      </c>
      <c r="H22" s="163">
        <f>BFPIaE!H48</f>
        <v>0</v>
      </c>
      <c r="I22" s="163">
        <f>BFPIaE!I48</f>
        <v>0</v>
      </c>
      <c r="J22" s="163">
        <f>BFPIaE!J48</f>
        <v>0</v>
      </c>
      <c r="K22" s="163">
        <f>BFPIaE!K48</f>
        <v>0</v>
      </c>
      <c r="L22" s="163">
        <f>BFPIaE!L48</f>
        <v>0</v>
      </c>
      <c r="M22" s="163">
        <f>BFPIaE!M48</f>
        <v>0</v>
      </c>
      <c r="N22" s="163">
        <f>BFPIaE!N48</f>
        <v>0</v>
      </c>
      <c r="O22" s="163">
        <f>BFPIaE!O48</f>
        <v>0</v>
      </c>
      <c r="P22" s="163">
        <f>BFPIaE!P48</f>
        <v>0</v>
      </c>
      <c r="Q22" s="163">
        <f>BFPIaE!Q48</f>
        <v>0</v>
      </c>
      <c r="R22" s="163">
        <f>BFPIaE!R48</f>
        <v>0</v>
      </c>
      <c r="S22" s="163">
        <f>BFPIaE!S48</f>
        <v>0</v>
      </c>
      <c r="T22" s="163">
        <f>BFPIaE!T48</f>
        <v>0</v>
      </c>
      <c r="U22" s="163">
        <f>BFPIaE!U48</f>
        <v>0</v>
      </c>
      <c r="V22" s="163">
        <f>BFPIaE!V48</f>
        <v>0</v>
      </c>
      <c r="W22" s="163">
        <f>BFPIaE!W48</f>
        <v>0</v>
      </c>
      <c r="X22" s="163">
        <f>BFPIaE!X48</f>
        <v>0</v>
      </c>
      <c r="Y22" s="163">
        <f>BFPIaE!Y48</f>
        <v>0</v>
      </c>
      <c r="Z22" s="163">
        <f>BFPIaE!Z48</f>
        <v>0</v>
      </c>
      <c r="AA22" s="163">
        <f>BFPIaE!AA48</f>
        <v>0</v>
      </c>
      <c r="AB22" s="163">
        <f>BFPIaE!AB48</f>
        <v>0</v>
      </c>
      <c r="AC22" s="163">
        <f>BFPIaE!AC48</f>
        <v>0</v>
      </c>
      <c r="AD22" s="163">
        <f>BFPIaE!AD48</f>
        <v>0</v>
      </c>
      <c r="AE22" s="163">
        <f>BFPIaE!AE48</f>
        <v>0</v>
      </c>
      <c r="AF22" s="163">
        <f>BFPIaE!AF48</f>
        <v>0</v>
      </c>
      <c r="AG22" s="163">
        <f>BFPIaE!AG48</f>
        <v>0</v>
      </c>
    </row>
    <row r="23" spans="1:3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Handbook Data</vt:lpstr>
      <vt:lpstr>Data Computation and Processing</vt:lpstr>
      <vt:lpstr>Conversion</vt:lpstr>
      <vt:lpstr>BFPIaE</vt:lpstr>
      <vt:lpstr>BFPIaE-production</vt:lpstr>
      <vt:lpstr>BFPIaE-imports</vt:lpstr>
      <vt:lpstr>BFPIaE-exports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 Saidou Abdoulaye</dc:creator>
  <cp:lastModifiedBy>Sy, Saidou Abdoulaye</cp:lastModifiedBy>
  <dcterms:created xsi:type="dcterms:W3CDTF">2024-04-30T19:22:14Z</dcterms:created>
  <dcterms:modified xsi:type="dcterms:W3CDTF">2024-05-28T17:11:51Z</dcterms:modified>
</cp:coreProperties>
</file>