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Ind gov data" sheetId="2" r:id="rId5"/>
    <sheet state="visible" name="Electricity consumption" sheetId="3" r:id="rId6"/>
    <sheet state="visible" name="BIFUBC Output_energy" sheetId="4" r:id="rId7"/>
    <sheet state="visible" name="BIFUBC Output_nonenergy" sheetId="5" r:id="rId8"/>
    <sheet state="visible" name="China BFPIaE-production" sheetId="6" r:id="rId9"/>
    <sheet state="visible" name="Indonesia BFPIaE-production" sheetId="7" r:id="rId10"/>
    <sheet state="visible" name="China BIFUbC" sheetId="8" r:id="rId11"/>
    <sheet state="visible" name="Population comparison" sheetId="9" r:id="rId12"/>
    <sheet state="visible" name="non energy percent" sheetId="10" r:id="rId13"/>
    <sheet state="visible" name="Adjusted Elec" sheetId="11" r:id="rId14"/>
    <sheet state="visible" name="Bureau of Stat KBLI" sheetId="12" r:id="rId15"/>
    <sheet state="visible" name="crosswalk" sheetId="13" r:id="rId16"/>
    <sheet state="visible" name="BPCiObIC" sheetId="14" r:id="rId17"/>
    <sheet state="visible" name="calcs" sheetId="15" r:id="rId18"/>
    <sheet state="visible" name="CHECK" sheetId="16" r:id="rId19"/>
    <sheet state="visible" name="BIFUbC-electricity" sheetId="17" r:id="rId20"/>
    <sheet state="visible" name="BIFUbC-coal" sheetId="18" r:id="rId21"/>
    <sheet state="visible" name="BIFUbC-natural-gas" sheetId="19" r:id="rId22"/>
    <sheet state="visible" name="BIFUbC-biomass" sheetId="20" r:id="rId23"/>
    <sheet state="visible" name="BIFUbC-petroleum-diesel" sheetId="21" r:id="rId24"/>
    <sheet state="visible" name="BIFUbC-heat" sheetId="22" r:id="rId25"/>
    <sheet state="visible" name="BIFUbC-crude-oil" sheetId="23" r:id="rId26"/>
    <sheet state="visible" name="BIFUbC-heavy-or-residual-oil" sheetId="24" r:id="rId27"/>
    <sheet state="visible" name="BIFUbC-LPG-propane-or-butane" sheetId="25" r:id="rId28"/>
    <sheet state="visible" name="BIFUbC-hydrogen" sheetId="26" r:id="rId29"/>
  </sheets>
  <definedNames>
    <definedName name="go_level_top1">OFFSET(#REF!,MATCH(#REF!,#REF!,0),2,1,8)</definedName>
    <definedName localSheetId="1" name="HS">#REF!</definedName>
    <definedName localSheetId="1" name="CAP_CT">#REF!</definedName>
    <definedName localSheetId="1" name="CAP_RStruc">#REF!</definedName>
    <definedName name="CAP_TraEq">#REF!</definedName>
    <definedName name="rca_trad_2017">#REF!</definedName>
    <definedName name="rca_vax_2015">#REF!</definedName>
    <definedName localSheetId="1" name="CAP_Soft">#REF!</definedName>
    <definedName localSheetId="1" name="Sectors">#REF!</definedName>
    <definedName name="vax_g_2012">#REF!</definedName>
    <definedName name="HS">#REF!</definedName>
    <definedName localSheetId="1" name="sector_list">#REF!</definedName>
    <definedName name="rca_vax_2011">#REF!</definedName>
    <definedName name="CAPIT">#REF!</definedName>
    <definedName localSheetId="1" name="VAConL">#REF!</definedName>
    <definedName name="M3_stone">#REF!</definedName>
    <definedName name="CAP_OCon">#REF!</definedName>
    <definedName name="rca_trad_2012">#REF!</definedName>
    <definedName name="x_2017">#REF!</definedName>
    <definedName name="M2_stone">#REF!</definedName>
    <definedName name="rca_trad_2016">#REF!</definedName>
    <definedName name="vax_g_2010">#REF!</definedName>
    <definedName localSheetId="1" name="Matrix1">#REF!</definedName>
    <definedName name="x_2014">#REF!</definedName>
    <definedName name="rca_vax_2013">#REF!</definedName>
    <definedName localSheetId="1" name="CAP_OMach">#REF!</definedName>
    <definedName name="CAP_QI">#REF!</definedName>
    <definedName name="rca_trad_2010">#REF!</definedName>
    <definedName name="Calculated_Relationship_HS12___HS07">#REF!</definedName>
    <definedName name="CAP_IT">#REF!</definedName>
    <definedName localSheetId="1" name="CAPIT_QI">#REF!</definedName>
    <definedName localSheetId="1" name="CAP_TraEq">#REF!</definedName>
    <definedName name="CAP_Other">#REF!</definedName>
    <definedName name="vax_g_2013">#REF!</definedName>
    <definedName name="rca_trad_2014">#REF!</definedName>
    <definedName name="CAPNIT_QI">#REF!</definedName>
    <definedName name="CAP_RStruc">#REF!</definedName>
    <definedName name="rca_vax_2014">#REF!</definedName>
    <definedName name="rca_trad_2013">#REF!</definedName>
    <definedName name="vax_g_2016">#REF!</definedName>
    <definedName name="vax_g_2014">#REF!</definedName>
    <definedName name="vax_g_2011">#REF!</definedName>
    <definedName name="x_2013">#REF!</definedName>
    <definedName localSheetId="1" name="SUNBURST">#REF!</definedName>
    <definedName name="Sectors">#REF!</definedName>
    <definedName name="CAPIT_QI">#REF!</definedName>
    <definedName name="rca_trad_2011">#REF!</definedName>
    <definedName name="a">#REF!</definedName>
    <definedName name="Matrix1">#REF!</definedName>
    <definedName name="SUNBURST">#REF!</definedName>
    <definedName name="sector_list">#REF!</definedName>
    <definedName localSheetId="1" name="capit_qph">#REF!</definedName>
    <definedName name="CAP_GFCF">#REF!</definedName>
    <definedName localSheetId="1" name="CAPNIT">#REF!</definedName>
    <definedName name="gal_per_barrel">About!$A$63</definedName>
    <definedName name="capit_qph">#REF!</definedName>
    <definedName localSheetId="5" name="gal_per_barrel">#REF!</definedName>
    <definedName name="FLAPPIE">#REF!</definedName>
    <definedName name="rca_trad_2015">#REF!</definedName>
    <definedName name="CAP_Soft">#REF!</definedName>
    <definedName name="VAConL">#REF!</definedName>
    <definedName localSheetId="1" name="CAP_IT">#REF!</definedName>
    <definedName name="rca_vax_2010">#REF!</definedName>
    <definedName name="Preferences.PowerUnits">#REF!</definedName>
    <definedName name="M1_stone">#REF!</definedName>
    <definedName localSheetId="1" name="CAP_GFCF">#REF!</definedName>
    <definedName localSheetId="1" name="CAPIT">#REF!</definedName>
    <definedName name="CAP_CT">#REF!</definedName>
    <definedName name="rca_vax_2017">#REF!</definedName>
    <definedName name="x_2016">#REF!</definedName>
    <definedName name="capnit_qph">#REF!</definedName>
    <definedName name="rca_vax_2016">#REF!</definedName>
    <definedName name="x_2010">#REF!</definedName>
    <definedName localSheetId="1" name="CAPNIT_QI">#REF!</definedName>
    <definedName localSheetId="1" name="capnit_qph">#REF!</definedName>
    <definedName localSheetId="1" name="FLAPPIE">#REF!</definedName>
    <definedName name="vax_g_2015">#REF!</definedName>
    <definedName name="CAP_OMach">#REF!</definedName>
    <definedName name="x_2011">#REF!</definedName>
    <definedName name="rca_vax_2012">#REF!</definedName>
    <definedName name="CAPNIT">#REF!</definedName>
    <definedName localSheetId="1" name="CAP_QI">#REF!</definedName>
    <definedName name="preferences.energyunits">#REF!</definedName>
    <definedName name="x_2012">#REF!</definedName>
    <definedName localSheetId="1" name="CAP_OCon">#REF!</definedName>
    <definedName localSheetId="1" name="CAP_Other">#REF!</definedName>
    <definedName name="vax_g_2017">#REF!</definedName>
    <definedName name="x_2015">#REF!</definedName>
  </definedNames>
  <calcPr/>
  <extLst>
    <ext uri="GoogleSheetsCustomDataVersion2">
      <go:sheetsCustomData xmlns:go="http://customooxmlschemas.google.com/" r:id="rId30" roundtripDataChecksum="HlN4zynhX3+2pxdhedJtXYrFI4719dQpXdKmU79+HZ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0">
      <text>
        <t xml:space="preserve">======
ID#AAABLHLn2Ws
tc={6CE84BA6-04ED-4CF7-9EA9-C086D3FDEC01}    (2024-04-09 15:45:54)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2">
      <go:sheetsCustomData xmlns:go="http://customooxmlschemas.google.com/" r:id="rId1" roundtripDataSignature="AMtx7mgRTQqF38tvP5rls6LSoIUdapgk6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2">
      <go:sheetsCustomData xmlns:go="http://customooxmlschemas.google.com/" r:id="rId1" roundtripDataSignature="AMtx7mgzxUn2Y/QfKVd/1/4RmOZB6DrpJ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2">
      <go:sheetsCustomData xmlns:go="http://customooxmlschemas.google.com/" r:id="rId1" roundtripDataSignature="AMtx7miZ5QbKZ2tWb+/gzEgwByFw9wZtB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  <extLst>
    <ext uri="GoogleSheetsCustomDataVersion2">
      <go:sheetsCustomData xmlns:go="http://customooxmlschemas.google.com/" r:id="rId1" roundtripDataSignature="AMtx7mhOhbPgSPFmUOL8+YA1ZeZyKOg0oA=="/>
    </ext>
  </extLst>
</comments>
</file>

<file path=xl/sharedStrings.xml><?xml version="1.0" encoding="utf-8"?>
<sst xmlns="http://schemas.openxmlformats.org/spreadsheetml/2006/main" count="2889" uniqueCount="240">
  <si>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</si>
  <si>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</si>
  <si>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</si>
  <si>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</si>
  <si>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</si>
  <si>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</si>
  <si>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</si>
  <si>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</si>
  <si>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</si>
  <si>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</si>
  <si>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Population</t>
  </si>
  <si>
    <t>World Bank</t>
  </si>
  <si>
    <t>https://data.worldbank.org/indicator/SP.POP.TOTL?locations=IN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</si>
  <si>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</si>
  <si>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</si>
  <si>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</si>
  <si>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</si>
  <si>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</si>
  <si>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</si>
  <si>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</si>
  <si>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</si>
  <si>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</si>
  <si>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</si>
  <si>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</si>
  <si>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</si>
  <si>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</si>
  <si>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</si>
  <si>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</si>
  <si>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</si>
  <si>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</si>
  <si>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</si>
  <si>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</si>
  <si>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</si>
  <si>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</si>
  <si>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</si>
  <si>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</si>
  <si>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</si>
  <si>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</si>
  <si>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</si>
  <si>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</si>
  <si>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</si>
  <si>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</si>
  <si>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</si>
  <si>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</si>
  <si>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</si>
  <si>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</si>
  <si>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</si>
  <si>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</si>
  <si>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</si>
  <si>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</si>
  <si>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</si>
  <si>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</si>
  <si>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</si>
  <si>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</si>
  <si>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</si>
  <si>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</si>
  <si>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</si>
  <si>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</si>
  <si>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</si>
  <si>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</si>
  <si>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</si>
  <si>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</si>
  <si>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</si>
  <si>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</si>
  <si>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</si>
  <si>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</si>
  <si>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</si>
  <si>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</si>
  <si>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</si>
  <si>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</si>
  <si>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</si>
  <si>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</si>
  <si>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</si>
  <si>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</si>
  <si>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</si>
  <si>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</si>
  <si>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</si>
  <si>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</si>
  <si>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</si>
  <si>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</si>
  <si>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</si>
  <si>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</si>
  <si>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</si>
  <si>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</si>
  <si>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</si>
  <si>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</si>
  <si>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</si>
  <si>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</si>
  <si>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</si>
  <si>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</si>
  <si>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</si>
  <si>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</si>
  <si>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</si>
  <si>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</si>
  <si>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</si>
  <si>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</si>
  <si>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</si>
  <si>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</si>
  <si>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</si>
  <si>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</si>
  <si>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</si>
  <si>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</si>
  <si>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</si>
  <si>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</si>
  <si>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</si>
  <si>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</si>
  <si>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</si>
  <si>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</si>
  <si>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</si>
  <si>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hydrogen</t>
  </si>
  <si>
    <t>BTU/yr</t>
  </si>
  <si>
    <t>agriculture and forestry 01T03</t>
  </si>
  <si>
    <t>other mining and quarrying 07T08</t>
  </si>
  <si>
    <t>food beverage and tobacco 10T12</t>
  </si>
  <si>
    <t>chemicals 20</t>
  </si>
  <si>
    <t>rubber and plastic products 22</t>
  </si>
  <si>
    <t>glass and glass products 231</t>
  </si>
  <si>
    <t>cement and other nonmetallic minerals 239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</si>
  <si>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</si>
  <si>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</si>
  <si>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</si>
  <si>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</si>
  <si>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</si>
  <si>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</si>
  <si>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</si>
  <si>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water and waste 36T39</t>
  </si>
  <si>
    <t>heat</t>
  </si>
  <si>
    <t>heavy or residual</t>
  </si>
  <si>
    <t>LPG</t>
  </si>
  <si>
    <t>Indonesia population</t>
  </si>
  <si>
    <t>China population</t>
  </si>
  <si>
    <t>output energy</t>
  </si>
  <si>
    <t>output nonenergy</t>
  </si>
  <si>
    <t>percent nonenergy</t>
  </si>
  <si>
    <t>ISIC 01T03</t>
  </si>
  <si>
    <t>ISIC 05</t>
  </si>
  <si>
    <t>ISIC 06</t>
  </si>
  <si>
    <t>ISIC 07T08</t>
  </si>
  <si>
    <t>ISIC 10T12</t>
  </si>
  <si>
    <t>ISIC 13T15</t>
  </si>
  <si>
    <t>ISIC 16</t>
  </si>
  <si>
    <t>ISIC 17T18</t>
  </si>
  <si>
    <t>ISIC 19</t>
  </si>
  <si>
    <t>ISIC 20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</si>
  <si>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</si>
  <si>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</si>
  <si>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</si>
  <si>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</si>
  <si>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</si>
  <si>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</si>
  <si>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</si>
  <si>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</si>
  <si>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</si>
  <si>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</si>
  <si>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</si>
  <si>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</si>
  <si>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352T353</t>
  </si>
  <si>
    <t>ISIC 36T39</t>
  </si>
  <si>
    <t>ISIC 41T43</t>
  </si>
  <si>
    <t>splits</t>
  </si>
  <si>
    <t>ASSIGNED EPS ISIC CODE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</si>
  <si>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</si>
  <si>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</si>
  <si>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</si>
  <si>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</si>
  <si>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</si>
  <si>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</si>
  <si>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</si>
  <si>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</si>
  <si>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</si>
  <si>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</si>
  <si>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</si>
  <si>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</si>
  <si>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</si>
  <si>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</si>
  <si>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</si>
  <si>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</si>
  <si>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</si>
  <si>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</si>
  <si>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</si>
  <si>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</si>
  <si>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</si>
  <si>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</si>
  <si>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</si>
  <si>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</si>
  <si>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</si>
  <si>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</si>
  <si>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</si>
  <si>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</si>
  <si>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</si>
  <si>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</si>
  <si>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</si>
  <si>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</si>
  <si>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</si>
  <si>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</si>
  <si>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</si>
  <si>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</si>
  <si>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</si>
  <si>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</si>
  <si>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</si>
  <si>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</si>
  <si>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</si>
  <si>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</si>
  <si>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</si>
  <si>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</si>
  <si>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</si>
  <si>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</si>
  <si>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</si>
  <si>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</si>
  <si>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</si>
  <si>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</si>
  <si>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</si>
  <si>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</si>
  <si>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</si>
  <si>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</si>
  <si>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</si>
  <si>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</si>
  <si>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</si>
  <si>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</si>
  <si>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</si>
  <si>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</si>
  <si>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</si>
  <si>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</si>
  <si>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</si>
  <si>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</si>
  <si>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</si>
  <si>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</si>
  <si>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</si>
  <si>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</si>
  <si>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</si>
  <si>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</si>
  <si>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BOE to BTU</t>
  </si>
  <si>
    <t>TJ to BTU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</si>
  <si>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</si>
  <si>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</si>
  <si>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</si>
  <si>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</si>
  <si>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</si>
  <si>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</si>
  <si>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Unit: 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</si>
</sst>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_);_(* \(#,##0\);_(* &quot;-&quot;??_);_(@_)"/>
    <numFmt numFmtId="165" formatCode="0.0000E+00"/>
    <numFmt numFmtId="166" formatCode="0.000E+00"/>
    <numFmt numFmtId="167" formatCode="_-* #,##0_-;\-* #,##0_-;_-* &quot;-&quot;_-;_-@"/>
    <numFmt numFmtId="168" formatCode="#,##0.0"/>
    <numFmt numFmtId="169" formatCode="#,##0.00000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4"/>
      <name val="Calibri"/>
    </font>
    <font>
      <i/>
      <sz val="11.0"/>
      <color theme="1"/>
      <name val="Calibri"/>
    </font>
    <font>
      <b/>
      <sz val="9.0"/>
      <color rgb="FF000000"/>
      <name val="Calibri"/>
    </font>
    <font/>
    <font>
      <color theme="1"/>
      <name val="Calibri"/>
      <scheme val="minor"/>
    </font>
    <font>
      <sz val="11.0"/>
      <color rgb="FF000000"/>
      <name val="Calibri"/>
    </font>
    <font>
      <sz val="11.0"/>
      <color rgb="FFFF0000"/>
      <name val="Calibri"/>
    </font>
    <font>
      <b/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DAEEF3"/>
        <bgColor rgb="FFDAEEF3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</fills>
  <borders count="19">
    <border/>
    <border>
      <left/>
      <right/>
      <top/>
      <bottom/>
    </border>
    <border>
      <bottom style="dotted">
        <color rgb="FFBFBFBF"/>
      </bottom>
    </border>
    <border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7" xfId="0" applyAlignment="1" applyFont="1" applyNumberFormat="1">
      <alignment horizontal="left"/>
    </xf>
    <xf borderId="0" fillId="0" fontId="3" numFmtId="0" xfId="0" applyFont="1"/>
    <xf borderId="0" fillId="0" fontId="2" numFmtId="11" xfId="0" applyAlignment="1" applyFont="1" applyNumberFormat="1">
      <alignment horizontal="left"/>
    </xf>
    <xf borderId="0" fillId="0" fontId="4" numFmtId="0" xfId="0" applyFont="1"/>
    <xf borderId="1" fillId="3" fontId="1" numFmtId="0" xfId="0" applyBorder="1" applyFill="1" applyFont="1"/>
    <xf borderId="1" fillId="3" fontId="2" numFmtId="0" xfId="0" applyBorder="1" applyFont="1"/>
    <xf borderId="1" fillId="4" fontId="1" numFmtId="0" xfId="0" applyBorder="1" applyFill="1" applyFont="1"/>
    <xf borderId="1" fillId="4" fontId="2" numFmtId="0" xfId="0" applyBorder="1" applyFont="1"/>
    <xf borderId="1" fillId="5" fontId="1" numFmtId="0" xfId="0" applyBorder="1" applyFill="1" applyFont="1"/>
    <xf borderId="1" fillId="5" fontId="2" numFmtId="0" xfId="0" applyBorder="1" applyFont="1"/>
    <xf borderId="2" fillId="0" fontId="2" numFmtId="0" xfId="0" applyAlignment="1" applyBorder="1" applyFont="1">
      <alignment shrinkToFit="0" wrapText="1"/>
    </xf>
    <xf borderId="2" fillId="0" fontId="2" numFmtId="0" xfId="0" applyBorder="1" applyFont="1"/>
    <xf borderId="3" fillId="0" fontId="5" numFmtId="0" xfId="0" applyAlignment="1" applyBorder="1" applyFont="1">
      <alignment shrinkToFit="0" wrapText="1"/>
    </xf>
    <xf borderId="1" fillId="6" fontId="2" numFmtId="0" xfId="0" applyBorder="1" applyFill="1" applyFont="1"/>
    <xf borderId="4" fillId="6" fontId="2" numFmtId="0" xfId="0" applyAlignment="1" applyBorder="1" applyFont="1">
      <alignment horizontal="center"/>
    </xf>
    <xf borderId="5" fillId="0" fontId="6" numFmtId="0" xfId="0" applyBorder="1" applyFont="1"/>
    <xf borderId="6" fillId="0" fontId="6" numFmtId="0" xfId="0" applyBorder="1" applyFont="1"/>
    <xf borderId="0" fillId="0" fontId="2" numFmtId="164" xfId="0" applyFont="1" applyNumberFormat="1"/>
    <xf borderId="0" fillId="0" fontId="2" numFmtId="11" xfId="0" applyFont="1" applyNumberFormat="1"/>
    <xf borderId="1" fillId="7" fontId="2" numFmtId="0" xfId="0" applyBorder="1" applyFill="1" applyFont="1"/>
    <xf borderId="0" fillId="0" fontId="1" numFmtId="0" xfId="0" applyAlignment="1" applyFont="1">
      <alignment horizontal="left"/>
    </xf>
    <xf borderId="1" fillId="7" fontId="2" numFmtId="164" xfId="0" applyBorder="1" applyFont="1" applyNumberFormat="1"/>
    <xf borderId="0" fillId="0" fontId="2" numFmtId="9" xfId="0" applyFont="1" applyNumberFormat="1"/>
    <xf borderId="7" fillId="0" fontId="1" numFmtId="0" xfId="0" applyAlignment="1" applyBorder="1" applyFont="1">
      <alignment horizontal="left" shrinkToFit="0" wrapText="1"/>
    </xf>
    <xf borderId="1" fillId="7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7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horizontal="right" shrinkToFit="0" wrapText="1"/>
    </xf>
    <xf borderId="7" fillId="0" fontId="2" numFmtId="0" xfId="0" applyAlignment="1" applyBorder="1" applyFont="1">
      <alignment shrinkToFit="0" wrapText="1"/>
    </xf>
    <xf borderId="7" fillId="0" fontId="2" numFmtId="11" xfId="0" applyAlignment="1" applyBorder="1" applyFont="1" applyNumberFormat="1">
      <alignment horizontal="right" shrinkToFit="0" wrapText="1"/>
    </xf>
    <xf borderId="7" fillId="3" fontId="2" numFmtId="11" xfId="0" applyAlignment="1" applyBorder="1" applyFont="1" applyNumberFormat="1">
      <alignment horizontal="right" shrinkToFit="0" wrapText="1"/>
    </xf>
    <xf borderId="0" fillId="0" fontId="7" numFmtId="0" xfId="0" applyFont="1"/>
    <xf borderId="0" fillId="0" fontId="2" numFmtId="165" xfId="0" applyFont="1" applyNumberFormat="1"/>
    <xf borderId="0" fillId="0" fontId="2" numFmtId="1" xfId="0" applyFont="1" applyNumberFormat="1"/>
    <xf borderId="0" fillId="0" fontId="2" numFmtId="166" xfId="0" applyFont="1" applyNumberForma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readingOrder="0" shrinkToFit="0" vertical="bottom" wrapText="0"/>
    </xf>
    <xf borderId="8" fillId="0" fontId="2" numFmtId="0" xfId="0" applyBorder="1" applyFont="1"/>
    <xf borderId="9" fillId="0" fontId="2" numFmtId="0" xfId="0" applyBorder="1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0" fillId="8" fontId="1" numFmtId="0" xfId="0" applyAlignment="1" applyBorder="1" applyFill="1" applyFont="1">
      <alignment horizontal="center" vertical="center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7" fontId="1" numFmtId="0" xfId="0" applyAlignment="1" applyBorder="1" applyFont="1">
      <alignment horizontal="center" shrinkToFit="0" vertical="center" wrapText="1"/>
    </xf>
    <xf borderId="0" fillId="0" fontId="2" numFmtId="167" xfId="0" applyAlignment="1" applyFont="1" applyNumberFormat="1">
      <alignment vertical="center"/>
    </xf>
    <xf borderId="1" fillId="7" fontId="2" numFmtId="167" xfId="0" applyAlignment="1" applyBorder="1" applyFont="1" applyNumberFormat="1">
      <alignment vertical="center"/>
    </xf>
    <xf borderId="0" fillId="0" fontId="2" numFmtId="167" xfId="0" applyFont="1" applyNumberFormat="1"/>
    <xf borderId="0" fillId="0" fontId="2" numFmtId="3" xfId="0" applyAlignment="1" applyFont="1" applyNumberFormat="1">
      <alignment vertical="center"/>
    </xf>
    <xf borderId="1" fillId="3" fontId="2" numFmtId="0" xfId="0" applyAlignment="1" applyBorder="1" applyFont="1">
      <alignment vertical="center"/>
    </xf>
    <xf borderId="1" fillId="3" fontId="2" numFmtId="167" xfId="0" applyAlignment="1" applyBorder="1" applyFont="1" applyNumberFormat="1">
      <alignment vertical="center"/>
    </xf>
    <xf borderId="1" fillId="7" fontId="9" numFmtId="167" xfId="0" applyAlignment="1" applyBorder="1" applyFont="1" applyNumberFormat="1">
      <alignment vertical="center"/>
    </xf>
    <xf borderId="1" fillId="3" fontId="2" numFmtId="167" xfId="0" applyBorder="1" applyFont="1" applyNumberFormat="1"/>
    <xf borderId="1" fillId="7" fontId="2" numFmtId="0" xfId="0" applyAlignment="1" applyBorder="1" applyFont="1">
      <alignment vertical="center"/>
    </xf>
    <xf borderId="1" fillId="9" fontId="2" numFmtId="0" xfId="0" applyBorder="1" applyFill="1" applyFont="1"/>
    <xf borderId="1" fillId="10" fontId="2" numFmtId="0" xfId="0" applyBorder="1" applyFill="1" applyFont="1"/>
    <xf borderId="16" fillId="0" fontId="2" numFmtId="0" xfId="0" applyBorder="1" applyFont="1"/>
    <xf borderId="17" fillId="0" fontId="1" numFmtId="0" xfId="0" applyBorder="1" applyFont="1"/>
    <xf borderId="17" fillId="0" fontId="2" numFmtId="11" xfId="0" applyBorder="1" applyFont="1" applyNumberFormat="1"/>
    <xf borderId="18" fillId="0" fontId="2" numFmtId="11" xfId="0" applyBorder="1" applyFont="1" applyNumberFormat="1"/>
    <xf borderId="9" fillId="0" fontId="2" numFmtId="11" xfId="0" applyBorder="1" applyFont="1" applyNumberFormat="1"/>
    <xf borderId="8" fillId="0" fontId="2" numFmtId="11" xfId="0" applyBorder="1" applyFont="1" applyNumberFormat="1"/>
    <xf borderId="17" fillId="0" fontId="2" numFmtId="0" xfId="0" applyBorder="1" applyFont="1"/>
    <xf borderId="2" fillId="0" fontId="2" numFmtId="11" xfId="0" applyAlignment="1" applyBorder="1" applyFont="1" applyNumberFormat="1">
      <alignment horizontal="right" shrinkToFit="0" wrapText="1"/>
    </xf>
    <xf borderId="2" fillId="0" fontId="2" numFmtId="168" xfId="0" applyAlignment="1" applyBorder="1" applyFont="1" applyNumberFormat="1">
      <alignment horizontal="right" shrinkToFit="0" wrapText="1"/>
    </xf>
    <xf borderId="3" fillId="0" fontId="10" numFmtId="11" xfId="0" applyAlignment="1" applyBorder="1" applyFont="1" applyNumberFormat="1">
      <alignment horizontal="right" shrinkToFit="0" wrapText="1"/>
    </xf>
    <xf borderId="3" fillId="0" fontId="10" numFmtId="168" xfId="0" applyAlignment="1" applyBorder="1" applyFont="1" applyNumberFormat="1">
      <alignment horizontal="right" shrinkToFit="0" wrapText="1"/>
    </xf>
    <xf borderId="2" fillId="0" fontId="9" numFmtId="0" xfId="0" applyAlignment="1" applyBorder="1" applyFont="1">
      <alignment shrinkToFit="0" wrapText="1"/>
    </xf>
    <xf borderId="2" fillId="0" fontId="2" numFmtId="9" xfId="0" applyAlignment="1" applyBorder="1" applyFont="1" applyNumberFormat="1">
      <alignment horizontal="right" shrinkToFit="0" wrapText="1"/>
    </xf>
    <xf borderId="0" fillId="0" fontId="11" numFmtId="0" xfId="0" applyAlignment="1" applyFont="1">
      <alignment shrinkToFit="0" wrapText="1"/>
    </xf>
    <xf borderId="0" fillId="0" fontId="12" numFmtId="11" xfId="0" applyAlignment="1" applyFont="1" applyNumberFormat="1">
      <alignment horizontal="right"/>
    </xf>
    <xf borderId="0" fillId="0" fontId="12" numFmtId="0" xfId="0" applyAlignment="1" applyFont="1">
      <alignment horizontal="right"/>
    </xf>
    <xf borderId="0" fillId="0" fontId="12" numFmtId="0" xfId="0" applyFont="1"/>
    <xf borderId="0" fillId="0" fontId="12" numFmtId="11" xfId="0" applyFont="1" applyNumberFormat="1"/>
    <xf borderId="0" fillId="0" fontId="12" numFmtId="1" xfId="0" applyFont="1" applyNumberFormat="1"/>
    <xf borderId="2" fillId="0" fontId="2" numFmtId="4" xfId="0" applyAlignment="1" applyBorder="1" applyFont="1" applyNumberFormat="1">
      <alignment horizontal="right" shrinkToFit="0" wrapText="1"/>
    </xf>
    <xf borderId="3" fillId="0" fontId="10" numFmtId="4" xfId="0" applyAlignment="1" applyBorder="1" applyFont="1" applyNumberFormat="1">
      <alignment horizontal="right" shrinkToFit="0" wrapText="1"/>
    </xf>
    <xf borderId="0" fillId="0" fontId="2" numFmtId="169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agriculture and forestry 01T03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calcs!$D$5:$AH$5</c:f>
              <c:numCache/>
            </c:numRef>
          </c:val>
          <c:smooth val="0"/>
        </c:ser>
        <c:ser>
          <c:idx val="1"/>
          <c:order val="1"/>
          <c:tx>
            <c:v>coal mining 05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calcs!$D$6:$AH$6</c:f>
              <c:numCache/>
            </c:numRef>
          </c:val>
          <c:smooth val="0"/>
        </c:ser>
        <c:ser>
          <c:idx val="2"/>
          <c:order val="2"/>
          <c:tx>
            <c:v>oil and gas extraction 06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calcs!$D$7:$AH$7</c:f>
              <c:numCache/>
            </c:numRef>
          </c:val>
          <c:smooth val="0"/>
        </c:ser>
        <c:ser>
          <c:idx val="3"/>
          <c:order val="3"/>
          <c:tx>
            <c:v>other mining and quarrying 07T08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calcs!$D$8:$AH$8</c:f>
              <c:numCache/>
            </c:numRef>
          </c:val>
          <c:smooth val="0"/>
        </c:ser>
        <c:ser>
          <c:idx val="4"/>
          <c:order val="4"/>
          <c:tx>
            <c:v>food beverage and tobacco 10T12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calcs!$D$9:$AH$9</c:f>
              <c:numCache/>
            </c:numRef>
          </c:val>
          <c:smooth val="0"/>
        </c:ser>
        <c:ser>
          <c:idx val="5"/>
          <c:order val="5"/>
          <c:tx>
            <c:v>textiles apparel and leather 13T15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calcs!$D$10:$AH$10</c:f>
              <c:numCache/>
            </c:numRef>
          </c:val>
          <c:smooth val="0"/>
        </c:ser>
        <c:ser>
          <c:idx val="6"/>
          <c:order val="6"/>
          <c:tx>
            <c:v>wood products 16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calcs!$D$11:$AH$11</c:f>
              <c:numCache/>
            </c:numRef>
          </c:val>
          <c:smooth val="0"/>
        </c:ser>
        <c:ser>
          <c:idx val="7"/>
          <c:order val="7"/>
          <c:tx>
            <c:v>pulp paper and printing 17T18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calcs!$D$12:$AH$12</c:f>
              <c:numCache/>
            </c:numRef>
          </c:val>
          <c:smooth val="0"/>
        </c:ser>
        <c:ser>
          <c:idx val="8"/>
          <c:order val="8"/>
          <c:tx>
            <c:v>refined petroleum and coke 19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calcs!$D$13:$AH$13</c:f>
              <c:numCache/>
            </c:numRef>
          </c:val>
          <c:smooth val="0"/>
        </c:ser>
        <c:ser>
          <c:idx val="9"/>
          <c:order val="9"/>
          <c:tx>
            <c:v>chemicals 20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calcs!$D$14:$AH$14</c:f>
              <c:numCache/>
            </c:numRef>
          </c:val>
          <c:smooth val="0"/>
        </c:ser>
        <c:ser>
          <c:idx val="10"/>
          <c:order val="10"/>
          <c:tx>
            <c:v>rubber and plastic products 22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calcs!$D$15:$AH$15</c:f>
              <c:numCache/>
            </c:numRef>
          </c:val>
          <c:smooth val="0"/>
        </c:ser>
        <c:ser>
          <c:idx val="11"/>
          <c:order val="11"/>
          <c:tx>
            <c:v>glass and glass products 231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calcs!$D$16:$AH$16</c:f>
              <c:numCache/>
            </c:numRef>
          </c:val>
          <c:smooth val="0"/>
        </c:ser>
        <c:ser>
          <c:idx val="12"/>
          <c:order val="12"/>
          <c:tx>
            <c:v>cement and other nonmetallic minerals 239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calcs!$D$17:$AH$17</c:f>
              <c:numCache/>
            </c:numRef>
          </c:val>
          <c:smooth val="0"/>
        </c:ser>
        <c:ser>
          <c:idx val="13"/>
          <c:order val="13"/>
          <c:tx>
            <c:v>iron and steel 241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calcs!$D$18:$AH$18</c:f>
              <c:numCache/>
            </c:numRef>
          </c:val>
          <c:smooth val="0"/>
        </c:ser>
        <c:ser>
          <c:idx val="14"/>
          <c:order val="14"/>
          <c:tx>
            <c:v>other metals 242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calcs!$D$19:$AH$19</c:f>
              <c:numCache/>
            </c:numRef>
          </c:val>
          <c:smooth val="0"/>
        </c:ser>
        <c:ser>
          <c:idx val="15"/>
          <c:order val="15"/>
          <c:tx>
            <c:v>metal products except machinery and vehicles 25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calcs!$D$20:$AH$20</c:f>
              <c:numCache/>
            </c:numRef>
          </c:val>
          <c:smooth val="0"/>
        </c:ser>
        <c:ser>
          <c:idx val="16"/>
          <c:order val="16"/>
          <c:tx>
            <c:v>computers and electronics 26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calcs!$D$21:$AH$21</c:f>
              <c:numCache/>
            </c:numRef>
          </c:val>
          <c:smooth val="0"/>
        </c:ser>
        <c:ser>
          <c:idx val="17"/>
          <c:order val="17"/>
          <c:tx>
            <c:v>appliances and electrical equipment 27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calcs!$D$22:$AH$22</c:f>
              <c:numCache/>
            </c:numRef>
          </c:val>
          <c:smooth val="0"/>
        </c:ser>
        <c:ser>
          <c:idx val="18"/>
          <c:order val="18"/>
          <c:tx>
            <c:v>other machinery 28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calcs!$D$23:$AH$23</c:f>
              <c:numCache/>
            </c:numRef>
          </c:val>
          <c:smooth val="0"/>
        </c:ser>
        <c:ser>
          <c:idx val="19"/>
          <c:order val="19"/>
          <c:tx>
            <c:v>road vehicles 29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calcs!$D$24:$AH$24</c:f>
              <c:numCache/>
            </c:numRef>
          </c:val>
          <c:smooth val="0"/>
        </c:ser>
        <c:ser>
          <c:idx val="20"/>
          <c:order val="20"/>
          <c:tx>
            <c:v>nonroad vehicles 30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calcs!$D$25:$AH$25</c:f>
              <c:numCache/>
            </c:numRef>
          </c:val>
          <c:smooth val="0"/>
        </c:ser>
        <c:ser>
          <c:idx val="21"/>
          <c:order val="21"/>
          <c:tx>
            <c:v>other manufacturing 31T33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calcs!$D$26:$AH$26</c:f>
              <c:numCache/>
            </c:numRef>
          </c:val>
          <c:smooth val="0"/>
        </c:ser>
        <c:ser>
          <c:idx val="22"/>
          <c:order val="22"/>
          <c:tx>
            <c:v>energy pipelines and gas processing 352T353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calcs!$D$27:$AH$27</c:f>
              <c:numCache/>
            </c:numRef>
          </c:val>
          <c:smooth val="0"/>
        </c:ser>
        <c:ser>
          <c:idx val="23"/>
          <c:order val="23"/>
          <c:tx>
            <c:v>water and waste 36T39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calcs!$D$28:$AH$28</c:f>
              <c:numCache/>
            </c:numRef>
          </c:val>
          <c:smooth val="0"/>
        </c:ser>
        <c:ser>
          <c:idx val="24"/>
          <c:order val="24"/>
          <c:tx>
            <c:v>construction 41T43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calcs!$D$4:$AH$4</c:f>
            </c:strRef>
          </c:cat>
          <c:val>
            <c:numRef>
              <c:f>calcs!$D$29:$AH$29</c:f>
              <c:numCache/>
            </c:numRef>
          </c:val>
          <c:smooth val="0"/>
        </c:ser>
        <c:axId val="2054893362"/>
        <c:axId val="1459182639"/>
      </c:lineChart>
      <c:catAx>
        <c:axId val="2054893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9182639"/>
      </c:catAx>
      <c:valAx>
        <c:axId val="1459182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489336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206</xdr:row>
      <xdr:rowOff>19050</xdr:rowOff>
    </xdr:from>
    <xdr:ext cx="8410575" cy="6553200"/>
    <xdr:graphicFrame>
      <xdr:nvGraphicFramePr>
        <xdr:cNvPr id="10630351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2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3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4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6.57"/>
    <col customWidth="1" min="3" max="3" width="42.43"/>
    <col customWidth="1" min="4" max="4" width="57.86"/>
    <col customWidth="1" min="5" max="5" width="60.43"/>
    <col customWidth="1" min="6" max="26" width="8.86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B4" s="3" t="s">
        <v>3</v>
      </c>
    </row>
    <row r="5">
      <c r="B5" s="4" t="s">
        <v>4</v>
      </c>
    </row>
    <row r="6">
      <c r="B6" s="5">
        <v>44774.0</v>
      </c>
    </row>
    <row r="7">
      <c r="B7" s="6" t="s">
        <v>5</v>
      </c>
    </row>
    <row r="10">
      <c r="B10" s="2" t="s">
        <v>6</v>
      </c>
    </row>
    <row r="11">
      <c r="B11" s="4" t="s">
        <v>7</v>
      </c>
    </row>
    <row r="12">
      <c r="B12" s="4">
        <v>2022.0</v>
      </c>
    </row>
    <row r="13">
      <c r="B13" s="4" t="s">
        <v>8</v>
      </c>
    </row>
    <row r="14">
      <c r="B14" s="4" t="s">
        <v>9</v>
      </c>
    </row>
    <row r="15">
      <c r="B15" s="4"/>
    </row>
    <row r="16" ht="15.0" customHeight="1">
      <c r="B16" s="2" t="s">
        <v>10</v>
      </c>
    </row>
    <row r="17">
      <c r="B17" s="4" t="s">
        <v>11</v>
      </c>
    </row>
    <row r="18" ht="15.0" customHeight="1">
      <c r="B18" s="6" t="s">
        <v>12</v>
      </c>
    </row>
    <row r="20">
      <c r="A20" s="1" t="s">
        <v>13</v>
      </c>
    </row>
    <row r="21" ht="15.75" customHeight="1">
      <c r="A21" s="3" t="s">
        <v>14</v>
      </c>
    </row>
    <row r="22" ht="15.75" customHeight="1">
      <c r="A22" s="3" t="s">
        <v>15</v>
      </c>
    </row>
    <row r="23" ht="15.75" customHeight="1">
      <c r="A23" s="3" t="s">
        <v>16</v>
      </c>
    </row>
    <row r="24" ht="15.75" customHeight="1"/>
    <row r="25" ht="15.75" customHeight="1">
      <c r="A25" s="4" t="s">
        <v>17</v>
      </c>
      <c r="B25" s="7">
        <v>3.968E7</v>
      </c>
    </row>
    <row r="26" ht="15.75" customHeight="1"/>
    <row r="27" ht="15.75" customHeight="1"/>
    <row r="28" ht="15.75" customHeight="1"/>
    <row r="29" ht="15.75" customHeight="1">
      <c r="A29" s="1"/>
    </row>
    <row r="30" ht="15.75" customHeight="1"/>
    <row r="31" ht="15.75" customHeight="1"/>
    <row r="32" ht="15.75" customHeight="1">
      <c r="B32" s="1"/>
      <c r="C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C38" s="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C56" s="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B65" s="2"/>
      <c r="C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A74" s="9"/>
      <c r="B74" s="10"/>
      <c r="C74" s="10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>
      <c r="A80" s="1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11"/>
      <c r="B95" s="12"/>
      <c r="C95" s="12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A102" s="13"/>
      <c r="B102" s="14"/>
      <c r="C102" s="14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>
      <c r="A109" s="1"/>
      <c r="D109" s="15"/>
    </row>
    <row r="110" ht="15.75" customHeight="1">
      <c r="B110" s="2"/>
      <c r="C110" s="2"/>
      <c r="D110" s="15"/>
    </row>
    <row r="111" ht="15.75" customHeight="1">
      <c r="B111" s="16"/>
      <c r="D111" s="15"/>
    </row>
    <row r="112" ht="15.75" customHeight="1">
      <c r="B112" s="16"/>
      <c r="D112" s="15"/>
    </row>
    <row r="113" ht="15.75" customHeight="1">
      <c r="B113" s="16"/>
      <c r="D113" s="15"/>
    </row>
    <row r="114" ht="15.75" customHeight="1">
      <c r="B114" s="16"/>
      <c r="D114" s="15"/>
    </row>
    <row r="115" ht="15.75" customHeight="1">
      <c r="B115" s="16"/>
      <c r="D115" s="15"/>
    </row>
    <row r="116" ht="15.75" customHeight="1">
      <c r="B116" s="16"/>
      <c r="D116" s="15"/>
    </row>
    <row r="117" ht="15.75" customHeight="1">
      <c r="B117" s="16"/>
      <c r="D117" s="15"/>
    </row>
    <row r="118" ht="15.75" customHeight="1">
      <c r="B118" s="16"/>
      <c r="D118" s="15"/>
    </row>
    <row r="119" ht="15.75" customHeight="1">
      <c r="B119" s="16"/>
      <c r="D119" s="15"/>
    </row>
    <row r="120" ht="15.75" customHeight="1">
      <c r="B120" s="16"/>
      <c r="D120" s="15"/>
    </row>
    <row r="121" ht="15.75" customHeight="1">
      <c r="D121" s="15"/>
    </row>
    <row r="122" ht="15.75" customHeight="1">
      <c r="D122" s="15"/>
    </row>
    <row r="123" ht="15.75" customHeight="1">
      <c r="D123" s="15"/>
    </row>
    <row r="124" ht="15.75" customHeight="1">
      <c r="D124" s="15"/>
    </row>
    <row r="125" ht="15.75" customHeight="1">
      <c r="D125" s="15"/>
    </row>
    <row r="126" ht="15.75" customHeight="1">
      <c r="D126" s="15"/>
    </row>
    <row r="127" ht="15.75" customHeight="1">
      <c r="D127" s="15"/>
    </row>
    <row r="128" ht="15.75" customHeight="1">
      <c r="D128" s="15"/>
    </row>
    <row r="129" ht="15.75" customHeight="1">
      <c r="D129" s="17"/>
    </row>
    <row r="130" ht="15.75" customHeight="1">
      <c r="D130" s="15"/>
    </row>
    <row r="131" ht="15.75" customHeight="1">
      <c r="D131" s="17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0"/>
    <col customWidth="1" min="3" max="3" width="10.86"/>
    <col customWidth="1" min="4" max="5" width="9.29"/>
    <col customWidth="1" min="6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8" t="s">
        <v>18</v>
      </c>
      <c r="B33" s="18"/>
      <c r="C33" s="18"/>
      <c r="D33" s="18"/>
      <c r="E33" s="18"/>
      <c r="F33" s="19" t="s">
        <v>19</v>
      </c>
      <c r="G33" s="20"/>
      <c r="H33" s="20"/>
      <c r="I33" s="20"/>
      <c r="J33" s="20"/>
      <c r="K33" s="21"/>
      <c r="L33" s="18"/>
      <c r="M33" s="18"/>
      <c r="N33" s="18"/>
    </row>
    <row r="34" ht="15.75" customHeight="1">
      <c r="A34" s="18"/>
      <c r="B34" s="18" t="s">
        <v>20</v>
      </c>
      <c r="C34" s="18" t="s">
        <v>21</v>
      </c>
      <c r="D34" s="18" t="s">
        <v>22</v>
      </c>
      <c r="E34" s="18" t="s">
        <v>23</v>
      </c>
      <c r="F34" s="18" t="s">
        <v>24</v>
      </c>
      <c r="G34" s="18" t="s">
        <v>25</v>
      </c>
      <c r="H34" s="18" t="s">
        <v>26</v>
      </c>
      <c r="I34" s="18" t="s">
        <v>27</v>
      </c>
      <c r="J34" s="18" t="s">
        <v>28</v>
      </c>
      <c r="K34" s="18" t="s">
        <v>29</v>
      </c>
      <c r="L34" s="18" t="s">
        <v>30</v>
      </c>
      <c r="M34" s="18" t="s">
        <v>31</v>
      </c>
      <c r="N34" s="18" t="s">
        <v>32</v>
      </c>
    </row>
    <row r="35" ht="15.75" customHeight="1">
      <c r="A35" s="3">
        <v>2018.0</v>
      </c>
      <c r="B35" s="22">
        <v>43176.0</v>
      </c>
      <c r="C35" s="22">
        <v>100506.0</v>
      </c>
      <c r="D35" s="22">
        <v>36.0</v>
      </c>
      <c r="E35" s="22">
        <v>93939.0</v>
      </c>
      <c r="F35" s="22">
        <v>203.0</v>
      </c>
      <c r="G35" s="22">
        <v>18517.0</v>
      </c>
      <c r="H35" s="22">
        <v>0.0</v>
      </c>
      <c r="I35" s="22">
        <v>394.0</v>
      </c>
      <c r="J35" s="22">
        <v>13174.0</v>
      </c>
      <c r="K35" s="22">
        <v>32288.0</v>
      </c>
      <c r="L35" s="22">
        <v>934.0</v>
      </c>
      <c r="M35" s="22">
        <v>57338.0</v>
      </c>
      <c r="N35" s="22">
        <v>328217.0</v>
      </c>
    </row>
    <row r="36" ht="15.75" customHeight="1">
      <c r="A36" s="3">
        <v>2019.0</v>
      </c>
      <c r="B36" s="22">
        <v>42862.0</v>
      </c>
      <c r="C36" s="22">
        <v>167412.0</v>
      </c>
      <c r="D36" s="22">
        <v>28.0</v>
      </c>
      <c r="E36" s="22">
        <v>92958.0</v>
      </c>
      <c r="F36" s="22">
        <v>192.0</v>
      </c>
      <c r="G36" s="22">
        <v>1099.0</v>
      </c>
      <c r="H36" s="22">
        <v>13323.0</v>
      </c>
      <c r="I36" s="22">
        <v>314.0</v>
      </c>
      <c r="J36" s="22">
        <v>9883.0</v>
      </c>
      <c r="K36" s="22">
        <v>24811.0</v>
      </c>
      <c r="L36" s="22">
        <v>959.0</v>
      </c>
      <c r="M36" s="22">
        <v>57794.0</v>
      </c>
      <c r="N36" s="22">
        <v>386825.0</v>
      </c>
    </row>
    <row r="37" ht="15.75" customHeight="1">
      <c r="A37" s="3">
        <v>2020.0</v>
      </c>
      <c r="B37" s="22">
        <v>52164.0</v>
      </c>
      <c r="C37" s="22">
        <v>113416.0</v>
      </c>
      <c r="D37" s="22">
        <v>188.0</v>
      </c>
      <c r="E37" s="22">
        <v>96400.0</v>
      </c>
      <c r="F37" s="22">
        <v>178.0</v>
      </c>
      <c r="G37" s="22">
        <v>2048.0</v>
      </c>
      <c r="H37" s="22">
        <v>12449.0</v>
      </c>
      <c r="I37" s="22">
        <v>234.0</v>
      </c>
      <c r="J37" s="22">
        <v>7669.0</v>
      </c>
      <c r="K37" s="22">
        <v>22578.0</v>
      </c>
      <c r="L37" s="22">
        <v>991.0</v>
      </c>
      <c r="M37" s="22">
        <v>54172.0</v>
      </c>
      <c r="N37" s="22">
        <v>339909.0</v>
      </c>
    </row>
    <row r="38" ht="15.75" customHeight="1">
      <c r="A38" s="1">
        <v>2021.0</v>
      </c>
      <c r="B38" s="22">
        <v>53461.0</v>
      </c>
      <c r="C38" s="22">
        <v>87820.0</v>
      </c>
      <c r="D38" s="22">
        <v>0.0</v>
      </c>
      <c r="E38" s="22">
        <v>88481.0</v>
      </c>
      <c r="F38" s="22">
        <v>177.0</v>
      </c>
      <c r="G38" s="22">
        <v>3706.0</v>
      </c>
      <c r="H38" s="22">
        <v>13473.0</v>
      </c>
      <c r="I38" s="22">
        <v>301.0</v>
      </c>
      <c r="J38" s="22">
        <v>8118.0</v>
      </c>
      <c r="K38" s="22">
        <v>25776.0</v>
      </c>
      <c r="L38" s="22">
        <v>1057.0</v>
      </c>
      <c r="M38" s="22">
        <v>60973.0</v>
      </c>
      <c r="N38" s="22">
        <v>317568.0</v>
      </c>
    </row>
    <row r="39" ht="15.75" customHeight="1"/>
    <row r="40" ht="15.75" customHeight="1"/>
    <row r="41" ht="15.75" customHeight="1">
      <c r="A41" s="3" t="s">
        <v>33</v>
      </c>
    </row>
    <row r="42" ht="15.75" customHeight="1">
      <c r="A42" s="18"/>
      <c r="B42" s="18" t="s">
        <v>20</v>
      </c>
      <c r="C42" s="18" t="s">
        <v>21</v>
      </c>
      <c r="D42" s="18" t="s">
        <v>22</v>
      </c>
      <c r="E42" s="18" t="s">
        <v>23</v>
      </c>
      <c r="F42" s="18" t="s">
        <v>24</v>
      </c>
      <c r="G42" s="18" t="s">
        <v>25</v>
      </c>
      <c r="H42" s="18" t="s">
        <v>26</v>
      </c>
      <c r="I42" s="18" t="s">
        <v>27</v>
      </c>
      <c r="J42" s="18" t="s">
        <v>28</v>
      </c>
      <c r="K42" s="18" t="s">
        <v>29</v>
      </c>
      <c r="L42" s="18" t="s">
        <v>30</v>
      </c>
      <c r="M42" s="18" t="s">
        <v>31</v>
      </c>
      <c r="N42" s="18" t="s">
        <v>32</v>
      </c>
    </row>
    <row r="43" ht="15.75" customHeight="1">
      <c r="A43" s="1">
        <v>2018.0</v>
      </c>
      <c r="B43" s="23">
        <f>B35*1000*About!$B$25</f>
        <v>1.71322E+15</v>
      </c>
      <c r="C43" s="23">
        <f>C35*1000*About!$B$25</f>
        <v>3.98808E+15</v>
      </c>
      <c r="D43" s="23">
        <f>D35*1000*About!$B$25</f>
        <v>1428480000000</v>
      </c>
      <c r="E43" s="23">
        <f>E35*1000*About!$B$25</f>
        <v>3.7275E+15</v>
      </c>
      <c r="F43" s="23">
        <f>F35*1000*About!$B$25</f>
        <v>8055040000000</v>
      </c>
      <c r="G43" s="23">
        <f>G35*1000*About!$B$25</f>
        <v>734754560000000</v>
      </c>
      <c r="H43" s="23">
        <f>H35*1000*About!$B$25</f>
        <v>0</v>
      </c>
      <c r="I43" s="23">
        <f>I35*1000*About!$B$25</f>
        <v>15633920000000</v>
      </c>
      <c r="J43" s="23">
        <f>J35*1000*About!$B$25</f>
        <v>522744320000000</v>
      </c>
      <c r="K43" s="23">
        <f>K35*1000*About!$B$25</f>
        <v>1.28119E+15</v>
      </c>
      <c r="L43" s="23">
        <f>L35*1000*About!$B$25</f>
        <v>37061120000000</v>
      </c>
      <c r="M43" s="23">
        <f>M35*1000*About!$B$25</f>
        <v>2.27517E+15</v>
      </c>
      <c r="N43" s="23">
        <f>N35*1000*About!$B$25</f>
        <v>1.30237E+16</v>
      </c>
    </row>
    <row r="44" ht="15.75" customHeight="1">
      <c r="A44" s="1">
        <v>2019.0</v>
      </c>
      <c r="B44" s="23">
        <f>B36*1000*About!$B$25</f>
        <v>1.70076E+15</v>
      </c>
      <c r="C44" s="23">
        <f>C36*1000*About!$B$25</f>
        <v>6.64291E+15</v>
      </c>
      <c r="D44" s="23">
        <f>D36*1000*About!$B$25</f>
        <v>1111040000000</v>
      </c>
      <c r="E44" s="23">
        <f>E36*1000*About!$B$25</f>
        <v>3.68857E+15</v>
      </c>
      <c r="F44" s="23">
        <f>F36*1000*About!$B$25</f>
        <v>7618560000000</v>
      </c>
      <c r="G44" s="23">
        <f>G36*1000*About!$B$25</f>
        <v>43608320000000</v>
      </c>
      <c r="H44" s="23">
        <f>H36*1000*About!$B$25</f>
        <v>528656640000000</v>
      </c>
      <c r="I44" s="23">
        <f>I36*1000*About!$B$25</f>
        <v>12459520000000</v>
      </c>
      <c r="J44" s="23">
        <f>J36*1000*About!$B$25</f>
        <v>392157440000000</v>
      </c>
      <c r="K44" s="23">
        <f>K36*1000*About!$B$25</f>
        <v>984500480000000</v>
      </c>
      <c r="L44" s="23">
        <f>L36*1000*About!$B$25</f>
        <v>38053120000000</v>
      </c>
      <c r="M44" s="23">
        <f>M36*1000*About!$B$25</f>
        <v>2.29327E+15</v>
      </c>
      <c r="N44" s="23">
        <f>N36*1000*About!$B$25</f>
        <v>1.53492E+16</v>
      </c>
    </row>
    <row r="45" ht="15.75" customHeight="1">
      <c r="A45" s="1">
        <v>2020.0</v>
      </c>
      <c r="B45" s="23">
        <f>B37*1000*About!$B$25</f>
        <v>2.06987E+15</v>
      </c>
      <c r="C45" s="23">
        <f>C37*1000*About!$B$25</f>
        <v>4.50035E+15</v>
      </c>
      <c r="D45" s="23">
        <f>D37*1000*About!$B$25</f>
        <v>7459840000000</v>
      </c>
      <c r="E45" s="23">
        <f>E37*1000*About!$B$25</f>
        <v>3.82515E+15</v>
      </c>
      <c r="F45" s="23">
        <f>F37*1000*About!$B$25</f>
        <v>7063040000000</v>
      </c>
      <c r="G45" s="23">
        <f>G37*1000*About!$B$25</f>
        <v>81264640000000</v>
      </c>
      <c r="H45" s="23">
        <f>H37*1000*About!$B$25</f>
        <v>493976320000000</v>
      </c>
      <c r="I45" s="23">
        <f>I37*1000*About!$B$25</f>
        <v>9285120000000</v>
      </c>
      <c r="J45" s="23">
        <f>J37*1000*About!$B$25</f>
        <v>304305920000000</v>
      </c>
      <c r="K45" s="23">
        <f>K37*1000*About!$B$25</f>
        <v>895895040000000</v>
      </c>
      <c r="L45" s="23">
        <f>L37*1000*About!$B$25</f>
        <v>39322880000000</v>
      </c>
      <c r="M45" s="23">
        <f>M37*1000*About!$B$25</f>
        <v>2.14954E+15</v>
      </c>
      <c r="N45" s="23">
        <f>N37*1000*About!$B$25</f>
        <v>1.34876E+16</v>
      </c>
    </row>
    <row r="46" ht="15.75" customHeight="1">
      <c r="A46" s="1">
        <v>2021.0</v>
      </c>
      <c r="B46" s="23">
        <f>B38*1000*About!$B$25</f>
        <v>2.12133E+15</v>
      </c>
      <c r="C46" s="23">
        <f>C38*1000*About!$B$25</f>
        <v>3.4847E+15</v>
      </c>
      <c r="D46" s="23">
        <f>D38*1000*About!$B$25</f>
        <v>0</v>
      </c>
      <c r="E46" s="23">
        <f>E38*1000*About!$B$25</f>
        <v>3.51093E+15</v>
      </c>
      <c r="F46" s="23">
        <f>F38*1000*About!$B$25</f>
        <v>7023360000000</v>
      </c>
      <c r="G46" s="23">
        <f>G38*1000*About!$B$25</f>
        <v>147054080000000</v>
      </c>
      <c r="H46" s="23">
        <f>H38*1000*About!$B$25</f>
        <v>534608640000000</v>
      </c>
      <c r="I46" s="23">
        <f>I38*1000*About!$B$25</f>
        <v>11943680000000</v>
      </c>
      <c r="J46" s="23">
        <f>J38*1000*About!$B$25</f>
        <v>322122240000000</v>
      </c>
      <c r="K46" s="23">
        <f>K38*1000*About!$B$25</f>
        <v>1.02279E+15</v>
      </c>
      <c r="L46" s="23">
        <f>L38*1000*About!$B$25</f>
        <v>41941760000000</v>
      </c>
      <c r="M46" s="23">
        <f>M38*1000*About!$B$25</f>
        <v>2.41941E+15</v>
      </c>
      <c r="N46" s="23">
        <f>N38*1000*About!$B$25</f>
        <v>1.26011E+16</v>
      </c>
    </row>
    <row r="47" ht="15.75" customHeight="1"/>
    <row r="48" ht="15.75" customHeight="1"/>
    <row r="49" ht="15.75" customHeight="1">
      <c r="A49" s="3" t="s">
        <v>34</v>
      </c>
      <c r="B49" s="23">
        <f>SUM(calcs!D80:D104)</f>
        <v>43849206724287</v>
      </c>
      <c r="C49" s="23">
        <f>SUM(calcs!D30:D53)</f>
        <v>938590011245317</v>
      </c>
      <c r="E49" s="23">
        <f>SUM(calcs!D55:D79)</f>
        <v>3.78177E+15</v>
      </c>
      <c r="J49" s="23">
        <f>SUM(calcs!D180:D204)</f>
        <v>48275298503769</v>
      </c>
      <c r="L49" s="23">
        <f>SUM(calcs!D155:D179)</f>
        <v>88912677226622</v>
      </c>
      <c r="M49" s="23">
        <f>SUM(calcs!D5:D29)</f>
        <v>1.1455E+15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33:K3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3.86"/>
    <col customWidth="1" min="3" max="3" width="28.14"/>
    <col customWidth="1" min="4" max="4" width="15.86"/>
    <col customWidth="1" min="5" max="5" width="16.43"/>
    <col customWidth="1" min="6" max="6" width="12.43"/>
    <col customWidth="1" min="7" max="7" width="17.86"/>
    <col customWidth="1" min="8" max="10" width="8.71"/>
    <col customWidth="1" min="11" max="11" width="65.86"/>
    <col customWidth="1" min="12" max="26" width="8.71"/>
  </cols>
  <sheetData>
    <row r="1">
      <c r="D1" s="3" t="s">
        <v>35</v>
      </c>
      <c r="E1" s="3" t="s">
        <v>36</v>
      </c>
      <c r="F1" s="3" t="s">
        <v>37</v>
      </c>
      <c r="G1" s="24" t="s">
        <v>38</v>
      </c>
      <c r="H1" s="3" t="s">
        <v>39</v>
      </c>
    </row>
    <row r="2">
      <c r="A2" s="25" t="s">
        <v>40</v>
      </c>
      <c r="B2" s="3">
        <v>10.0</v>
      </c>
      <c r="C2" s="3" t="s">
        <v>41</v>
      </c>
      <c r="D2" s="22">
        <v>1.446993803E9</v>
      </c>
      <c r="E2" s="22">
        <v>5.289689785E9</v>
      </c>
      <c r="F2" s="22">
        <v>6.9495534E7</v>
      </c>
      <c r="G2" s="26">
        <f t="shared" ref="G2:G25" si="1">SUM(D2:F2)</f>
        <v>6806179122</v>
      </c>
      <c r="H2" s="27">
        <f t="shared" ref="H2:H25" si="2">G2/SUM($G$2:$G$25)</f>
        <v>0.1147660272</v>
      </c>
    </row>
    <row r="3">
      <c r="A3" s="25" t="s">
        <v>40</v>
      </c>
      <c r="B3" s="3">
        <v>11.0</v>
      </c>
      <c r="C3" s="3" t="s">
        <v>42</v>
      </c>
      <c r="D3" s="22">
        <v>1.0874632E7</v>
      </c>
      <c r="E3" s="22">
        <v>7.2449411E8</v>
      </c>
      <c r="F3" s="22"/>
      <c r="G3" s="26">
        <f t="shared" si="1"/>
        <v>735368742</v>
      </c>
      <c r="H3" s="27">
        <f t="shared" si="2"/>
        <v>0.0123998131</v>
      </c>
    </row>
    <row r="4">
      <c r="A4" s="25" t="s">
        <v>40</v>
      </c>
      <c r="B4" s="3">
        <v>12.0</v>
      </c>
      <c r="C4" s="3" t="s">
        <v>43</v>
      </c>
      <c r="D4" s="22">
        <v>2484100.0</v>
      </c>
      <c r="E4" s="22">
        <v>1.81149874E8</v>
      </c>
      <c r="F4" s="22"/>
      <c r="G4" s="26">
        <f t="shared" si="1"/>
        <v>183633974</v>
      </c>
      <c r="H4" s="27">
        <f t="shared" si="2"/>
        <v>0.003096442404</v>
      </c>
      <c r="K4" s="4"/>
    </row>
    <row r="5">
      <c r="A5" s="25" t="s">
        <v>44</v>
      </c>
      <c r="B5" s="3">
        <v>13.0</v>
      </c>
      <c r="C5" s="3" t="s">
        <v>45</v>
      </c>
      <c r="D5" s="22">
        <v>3746167.0</v>
      </c>
      <c r="E5" s="22">
        <v>3.939696246E9</v>
      </c>
      <c r="F5" s="22"/>
      <c r="G5" s="26">
        <f t="shared" si="1"/>
        <v>3943442413</v>
      </c>
      <c r="H5" s="27">
        <f t="shared" si="2"/>
        <v>0.06649446201</v>
      </c>
    </row>
    <row r="6">
      <c r="A6" s="25" t="s">
        <v>44</v>
      </c>
      <c r="B6" s="3">
        <v>14.0</v>
      </c>
      <c r="C6" s="3" t="s">
        <v>46</v>
      </c>
      <c r="D6" s="22">
        <v>3.2717171E7</v>
      </c>
      <c r="E6" s="22">
        <v>2.688662145E9</v>
      </c>
      <c r="F6" s="22">
        <v>26.0</v>
      </c>
      <c r="G6" s="26">
        <f t="shared" si="1"/>
        <v>2721379342</v>
      </c>
      <c r="H6" s="27">
        <f t="shared" si="2"/>
        <v>0.04588799235</v>
      </c>
    </row>
    <row r="7">
      <c r="A7" s="25" t="s">
        <v>44</v>
      </c>
      <c r="B7" s="3">
        <v>15.0</v>
      </c>
      <c r="C7" s="3" t="s">
        <v>47</v>
      </c>
      <c r="D7" s="22">
        <v>7197930.0</v>
      </c>
      <c r="E7" s="22">
        <v>7.45185904E8</v>
      </c>
      <c r="F7" s="22">
        <v>25.0</v>
      </c>
      <c r="G7" s="26">
        <f t="shared" si="1"/>
        <v>752383859</v>
      </c>
      <c r="H7" s="27">
        <f t="shared" si="2"/>
        <v>0.01268672259</v>
      </c>
    </row>
    <row r="8">
      <c r="A8" s="25" t="s">
        <v>48</v>
      </c>
      <c r="B8" s="3">
        <v>16.0</v>
      </c>
      <c r="C8" s="3" t="s">
        <v>49</v>
      </c>
      <c r="D8" s="22">
        <v>9.0604474E7</v>
      </c>
      <c r="E8" s="22">
        <v>8.94994253E8</v>
      </c>
      <c r="F8" s="22">
        <v>620781.0</v>
      </c>
      <c r="G8" s="26">
        <f t="shared" si="1"/>
        <v>986219508</v>
      </c>
      <c r="H8" s="27">
        <f t="shared" si="2"/>
        <v>0.01662966737</v>
      </c>
    </row>
    <row r="9">
      <c r="A9" s="25" t="s">
        <v>50</v>
      </c>
      <c r="B9" s="3">
        <v>17.0</v>
      </c>
      <c r="C9" s="3" t="s">
        <v>51</v>
      </c>
      <c r="D9" s="22">
        <v>7.16317698E8</v>
      </c>
      <c r="E9" s="22">
        <v>2.906539245E9</v>
      </c>
      <c r="F9" s="22">
        <v>3.14557786E8</v>
      </c>
      <c r="G9" s="26">
        <f t="shared" si="1"/>
        <v>3937414729</v>
      </c>
      <c r="H9" s="27">
        <f t="shared" si="2"/>
        <v>0.06639282299</v>
      </c>
    </row>
    <row r="10">
      <c r="A10" s="25" t="s">
        <v>50</v>
      </c>
      <c r="B10" s="3">
        <v>18.0</v>
      </c>
      <c r="C10" s="3" t="s">
        <v>52</v>
      </c>
      <c r="D10" s="22">
        <v>1345693.0</v>
      </c>
      <c r="E10" s="22">
        <v>2.0479619E8</v>
      </c>
      <c r="F10" s="22"/>
      <c r="G10" s="26">
        <f t="shared" si="1"/>
        <v>206141883</v>
      </c>
      <c r="H10" s="27">
        <f t="shared" si="2"/>
        <v>0.003475971542</v>
      </c>
    </row>
    <row r="11">
      <c r="A11" s="1" t="s">
        <v>53</v>
      </c>
      <c r="B11" s="3">
        <v>19.0</v>
      </c>
      <c r="C11" s="3" t="s">
        <v>54</v>
      </c>
      <c r="D11" s="22">
        <v>1.731917983E9</v>
      </c>
      <c r="E11" s="22">
        <v>1.90355379E9</v>
      </c>
      <c r="F11" s="22"/>
      <c r="G11" s="26">
        <f t="shared" si="1"/>
        <v>3635471773</v>
      </c>
      <c r="H11" s="27">
        <f t="shared" si="2"/>
        <v>0.06130145045</v>
      </c>
    </row>
    <row r="12">
      <c r="A12" s="25" t="s">
        <v>55</v>
      </c>
      <c r="B12" s="3">
        <v>20.0</v>
      </c>
      <c r="C12" s="3" t="s">
        <v>56</v>
      </c>
      <c r="D12" s="22">
        <v>1.095954589E9</v>
      </c>
      <c r="E12" s="22">
        <v>4.890031989E9</v>
      </c>
      <c r="F12" s="22">
        <v>651990.0</v>
      </c>
      <c r="G12" s="26">
        <f t="shared" si="1"/>
        <v>5986638568</v>
      </c>
      <c r="H12" s="27">
        <f t="shared" si="2"/>
        <v>0.1009469061</v>
      </c>
    </row>
    <row r="13">
      <c r="A13" s="25" t="s">
        <v>57</v>
      </c>
      <c r="B13" s="3">
        <v>21.0</v>
      </c>
      <c r="C13" s="3" t="s">
        <v>58</v>
      </c>
      <c r="D13" s="22">
        <v>7.0276995E7</v>
      </c>
      <c r="E13" s="22">
        <v>9.6102232E8</v>
      </c>
      <c r="F13" s="22"/>
      <c r="G13" s="26">
        <f t="shared" si="1"/>
        <v>1031299315</v>
      </c>
      <c r="H13" s="27">
        <f t="shared" si="2"/>
        <v>0.01738980463</v>
      </c>
    </row>
    <row r="14">
      <c r="A14" s="25" t="s">
        <v>57</v>
      </c>
      <c r="B14" s="3">
        <v>22.0</v>
      </c>
      <c r="C14" s="3" t="s">
        <v>59</v>
      </c>
      <c r="D14" s="22">
        <v>4.6767718E7</v>
      </c>
      <c r="E14" s="22">
        <v>3.210602634E9</v>
      </c>
      <c r="F14" s="22">
        <v>2550.0</v>
      </c>
      <c r="G14" s="26">
        <f t="shared" si="1"/>
        <v>3257372902</v>
      </c>
      <c r="H14" s="27">
        <f t="shared" si="2"/>
        <v>0.05492593424</v>
      </c>
    </row>
    <row r="15">
      <c r="A15" s="25" t="s">
        <v>60</v>
      </c>
      <c r="B15" s="3">
        <v>23.0</v>
      </c>
      <c r="C15" s="3" t="s">
        <v>61</v>
      </c>
      <c r="D15" s="22">
        <v>1.258964689E9</v>
      </c>
      <c r="E15" s="22">
        <v>7.77774977E9</v>
      </c>
      <c r="F15" s="22">
        <v>6.6455455E7</v>
      </c>
      <c r="G15" s="26">
        <f t="shared" si="1"/>
        <v>9103169914</v>
      </c>
      <c r="H15" s="27">
        <f t="shared" si="2"/>
        <v>0.1534979651</v>
      </c>
    </row>
    <row r="16">
      <c r="A16" s="1" t="s">
        <v>62</v>
      </c>
      <c r="B16" s="3">
        <v>24.0</v>
      </c>
      <c r="C16" s="3" t="s">
        <v>63</v>
      </c>
      <c r="D16" s="22">
        <v>5.623272221E9</v>
      </c>
      <c r="E16" s="22">
        <v>5.245970518E9</v>
      </c>
      <c r="F16" s="22">
        <v>4.4782959E7</v>
      </c>
      <c r="G16" s="26">
        <f t="shared" si="1"/>
        <v>10914025698</v>
      </c>
      <c r="H16" s="27">
        <f t="shared" si="2"/>
        <v>0.1840326778</v>
      </c>
    </row>
    <row r="17">
      <c r="A17" s="25" t="s">
        <v>64</v>
      </c>
      <c r="B17" s="3">
        <v>25.0</v>
      </c>
      <c r="C17" s="3" t="s">
        <v>65</v>
      </c>
      <c r="D17" s="22">
        <v>2672759.0</v>
      </c>
      <c r="E17" s="22">
        <v>6.97453265E8</v>
      </c>
      <c r="F17" s="22"/>
      <c r="G17" s="26">
        <f t="shared" si="1"/>
        <v>700126024</v>
      </c>
      <c r="H17" s="27">
        <f t="shared" si="2"/>
        <v>0.01180554917</v>
      </c>
    </row>
    <row r="18">
      <c r="A18" s="25" t="s">
        <v>64</v>
      </c>
      <c r="B18" s="3">
        <v>26.0</v>
      </c>
      <c r="C18" s="3" t="s">
        <v>66</v>
      </c>
      <c r="D18" s="22">
        <v>1142023.0</v>
      </c>
      <c r="E18" s="22">
        <v>5.86300435E8</v>
      </c>
      <c r="F18" s="22"/>
      <c r="G18" s="26">
        <f t="shared" si="1"/>
        <v>587442458</v>
      </c>
      <c r="H18" s="27">
        <f t="shared" si="2"/>
        <v>0.009905474992</v>
      </c>
    </row>
    <row r="19">
      <c r="A19" s="25" t="s">
        <v>64</v>
      </c>
      <c r="B19" s="3">
        <v>27.0</v>
      </c>
      <c r="C19" s="3" t="s">
        <v>67</v>
      </c>
      <c r="D19" s="22">
        <v>5053647.0</v>
      </c>
      <c r="E19" s="22">
        <v>1.17654283E9</v>
      </c>
      <c r="F19" s="22"/>
      <c r="G19" s="26">
        <f t="shared" si="1"/>
        <v>1181596477</v>
      </c>
      <c r="H19" s="27">
        <f t="shared" si="2"/>
        <v>0.01992412056</v>
      </c>
    </row>
    <row r="20">
      <c r="A20" s="25" t="s">
        <v>64</v>
      </c>
      <c r="B20" s="3">
        <v>28.0</v>
      </c>
      <c r="C20" s="3" t="s">
        <v>68</v>
      </c>
      <c r="D20" s="22">
        <v>6295645.0</v>
      </c>
      <c r="E20" s="22">
        <v>4.91681038E8</v>
      </c>
      <c r="F20" s="22"/>
      <c r="G20" s="26">
        <f t="shared" si="1"/>
        <v>497976683</v>
      </c>
      <c r="H20" s="27">
        <f t="shared" si="2"/>
        <v>0.008396900008</v>
      </c>
    </row>
    <row r="21" ht="15.75" customHeight="1">
      <c r="A21" s="28" t="s">
        <v>69</v>
      </c>
      <c r="B21" s="3">
        <v>29.0</v>
      </c>
      <c r="C21" s="3" t="s">
        <v>70</v>
      </c>
      <c r="D21" s="22">
        <v>1763488.0</v>
      </c>
      <c r="E21" s="22">
        <v>9.86190413E8</v>
      </c>
      <c r="F21" s="22"/>
      <c r="G21" s="26">
        <f t="shared" si="1"/>
        <v>987953901</v>
      </c>
      <c r="H21" s="27">
        <f t="shared" si="2"/>
        <v>0.01665891276</v>
      </c>
    </row>
    <row r="22" ht="15.75" customHeight="1">
      <c r="A22" s="28" t="s">
        <v>69</v>
      </c>
      <c r="B22" s="3">
        <v>30.0</v>
      </c>
      <c r="C22" s="3" t="s">
        <v>71</v>
      </c>
      <c r="D22" s="22">
        <v>1864277.0</v>
      </c>
      <c r="E22" s="22">
        <v>4.22697029E8</v>
      </c>
      <c r="F22" s="22"/>
      <c r="G22" s="26">
        <f t="shared" si="1"/>
        <v>424561306</v>
      </c>
      <c r="H22" s="27">
        <f t="shared" si="2"/>
        <v>0.007158967388</v>
      </c>
    </row>
    <row r="23" ht="15.75" customHeight="1">
      <c r="A23" s="25" t="s">
        <v>57</v>
      </c>
      <c r="B23" s="3">
        <v>31.0</v>
      </c>
      <c r="C23" s="3" t="s">
        <v>72</v>
      </c>
      <c r="D23" s="22">
        <v>7551270.0</v>
      </c>
      <c r="E23" s="22">
        <v>2.99696458E8</v>
      </c>
      <c r="F23" s="22">
        <v>200.0</v>
      </c>
      <c r="G23" s="26">
        <f t="shared" si="1"/>
        <v>307247928</v>
      </c>
      <c r="H23" s="27">
        <f t="shared" si="2"/>
        <v>0.005180825161</v>
      </c>
    </row>
    <row r="24" ht="15.75" customHeight="1">
      <c r="A24" s="25" t="s">
        <v>57</v>
      </c>
      <c r="B24" s="3">
        <v>32.0</v>
      </c>
      <c r="C24" s="3" t="s">
        <v>73</v>
      </c>
      <c r="D24" s="22">
        <v>503898.0</v>
      </c>
      <c r="E24" s="22">
        <v>3.28090178E8</v>
      </c>
      <c r="F24" s="22"/>
      <c r="G24" s="26">
        <f t="shared" si="1"/>
        <v>328594076</v>
      </c>
      <c r="H24" s="27">
        <f t="shared" si="2"/>
        <v>0.005540764645</v>
      </c>
    </row>
    <row r="25" ht="15.75" customHeight="1">
      <c r="A25" s="25" t="s">
        <v>57</v>
      </c>
      <c r="B25" s="3">
        <v>33.0</v>
      </c>
      <c r="C25" s="3" t="s">
        <v>74</v>
      </c>
      <c r="D25" s="22">
        <v>3581429.0</v>
      </c>
      <c r="E25" s="22">
        <v>8.5602679E7</v>
      </c>
      <c r="F25" s="22"/>
      <c r="G25" s="26">
        <f t="shared" si="1"/>
        <v>89184108</v>
      </c>
      <c r="H25" s="27">
        <f t="shared" si="2"/>
        <v>0.001503825506</v>
      </c>
    </row>
    <row r="26" ht="15.75" customHeight="1"/>
    <row r="27" ht="15.75" customHeight="1">
      <c r="C27" s="3" t="s">
        <v>75</v>
      </c>
      <c r="D27" s="22">
        <f t="shared" ref="D27:F27" si="3">SUM(D2:D25)</f>
        <v>12169864299</v>
      </c>
      <c r="E27" s="22">
        <f t="shared" si="3"/>
        <v>46638393098</v>
      </c>
      <c r="F27" s="22">
        <f t="shared" si="3"/>
        <v>496567306</v>
      </c>
      <c r="H27" s="27">
        <f>SUM(H1:H25)</f>
        <v>1</v>
      </c>
    </row>
    <row r="28" ht="15.75" customHeight="1"/>
    <row r="29" ht="15.75" customHeight="1">
      <c r="D29" s="22">
        <f>SUM(D27:F27)</f>
        <v>59304824703</v>
      </c>
    </row>
    <row r="30" ht="15.75" customHeight="1"/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4"/>
    </row>
    <row r="47" ht="15.75" customHeight="1">
      <c r="A47" s="4" t="s">
        <v>69</v>
      </c>
    </row>
    <row r="48" ht="15.75" customHeight="1">
      <c r="A48" s="4" t="s">
        <v>44</v>
      </c>
    </row>
    <row r="49" ht="15.75" customHeight="1">
      <c r="A49" s="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8.57"/>
    <col customWidth="1" min="3" max="3" width="10.29"/>
    <col customWidth="1" min="4" max="4" width="67.43"/>
    <col customWidth="1" min="5" max="26" width="8.71"/>
  </cols>
  <sheetData>
    <row r="1">
      <c r="A1" s="29" t="s">
        <v>76</v>
      </c>
      <c r="B1" s="29" t="s">
        <v>77</v>
      </c>
      <c r="C1" s="1" t="s">
        <v>78</v>
      </c>
      <c r="D1" s="1" t="s">
        <v>79</v>
      </c>
      <c r="E1" s="1">
        <v>2018.0</v>
      </c>
      <c r="F1" s="1">
        <v>2019.0</v>
      </c>
      <c r="G1" s="1">
        <v>2020.0</v>
      </c>
    </row>
    <row r="2">
      <c r="A2" s="3" t="str">
        <f t="shared" ref="A2:A161" si="1">C2</f>
        <v>hard coal</v>
      </c>
      <c r="B2" s="3" t="str">
        <f t="array" ref="B2">IFERROR(INDEX(crosswalk!C:C,MATCH(D2,crosswalk!B:B,0)),"")</f>
        <v>agriculture and forestry 01T03</v>
      </c>
      <c r="C2" s="3" t="s">
        <v>80</v>
      </c>
      <c r="D2" s="3" t="s">
        <v>81</v>
      </c>
      <c r="E2" s="3">
        <v>0.0</v>
      </c>
      <c r="F2" s="3">
        <v>0.0</v>
      </c>
      <c r="G2" s="3">
        <v>0.0</v>
      </c>
    </row>
    <row r="3">
      <c r="A3" s="3" t="str">
        <f t="shared" si="1"/>
        <v>hard coal</v>
      </c>
      <c r="B3" s="3" t="str">
        <f t="array" ref="B3">IFERROR(INDEX(crosswalk!C:C,MATCH(D3,crosswalk!B:B,0)),"")</f>
        <v>cement and other nonmetallic minerals 239</v>
      </c>
      <c r="C3" s="3" t="s">
        <v>80</v>
      </c>
      <c r="D3" s="3" t="s">
        <v>60</v>
      </c>
      <c r="E3" s="3">
        <v>3.3870673011200006E14</v>
      </c>
      <c r="F3" s="3">
        <v>4.0073898995199994E14</v>
      </c>
      <c r="G3" s="3">
        <v>1.1590323648E14</v>
      </c>
    </row>
    <row r="4">
      <c r="A4" s="3" t="str">
        <f t="shared" si="1"/>
        <v>hard coal</v>
      </c>
      <c r="B4" s="3" t="str">
        <f t="array" ref="B4">IFERROR(INDEX(crosswalk!C:C,MATCH(D4,crosswalk!B:B,0)),"")</f>
        <v>chemicals 20</v>
      </c>
      <c r="C4" s="3" t="s">
        <v>80</v>
      </c>
      <c r="D4" s="3" t="s">
        <v>55</v>
      </c>
      <c r="E4" s="3">
        <v>0.0</v>
      </c>
      <c r="F4" s="3">
        <v>0.0</v>
      </c>
      <c r="G4" s="3">
        <v>0.0</v>
      </c>
    </row>
    <row r="5">
      <c r="A5" s="3" t="str">
        <f t="shared" si="1"/>
        <v>hard coal</v>
      </c>
      <c r="B5" s="3" t="str">
        <f t="array" ref="B5">IFERROR(INDEX(crosswalk!C:C,MATCH(D5,crosswalk!B:B,0)),"")</f>
        <v>coal mining 05</v>
      </c>
      <c r="C5" s="3" t="s">
        <v>80</v>
      </c>
      <c r="D5" s="3" t="s">
        <v>82</v>
      </c>
      <c r="E5" s="3">
        <v>0.0</v>
      </c>
      <c r="F5" s="3">
        <v>0.0</v>
      </c>
      <c r="G5" s="3">
        <v>0.0</v>
      </c>
    </row>
    <row r="6">
      <c r="A6" s="3" t="str">
        <f t="shared" si="1"/>
        <v>hard coal</v>
      </c>
      <c r="B6" s="3" t="str">
        <f t="array" ref="B6">IFERROR(INDEX(crosswalk!C:C,MATCH(D6,crosswalk!B:B,0)),"")</f>
        <v>construction 41T43</v>
      </c>
      <c r="C6" s="3" t="s">
        <v>80</v>
      </c>
      <c r="D6" s="3" t="s">
        <v>83</v>
      </c>
      <c r="E6" s="3">
        <v>0.0</v>
      </c>
      <c r="F6" s="3">
        <v>0.0</v>
      </c>
      <c r="G6" s="3">
        <v>0.0</v>
      </c>
    </row>
    <row r="7">
      <c r="A7" s="3" t="str">
        <f t="shared" si="1"/>
        <v>hard coal</v>
      </c>
      <c r="B7" s="3" t="str">
        <f t="array" ref="B7">IFERROR(INDEX(crosswalk!C:C,MATCH(D7,crosswalk!B:B,0)),"")</f>
        <v>energy pipelines and gas processing 352T353</v>
      </c>
      <c r="C7" s="3" t="s">
        <v>80</v>
      </c>
      <c r="D7" s="3" t="s">
        <v>84</v>
      </c>
      <c r="E7" s="3">
        <v>0.0</v>
      </c>
      <c r="F7" s="3">
        <v>0.0</v>
      </c>
      <c r="G7" s="3">
        <v>0.0</v>
      </c>
    </row>
    <row r="8">
      <c r="A8" s="3" t="str">
        <f t="shared" si="1"/>
        <v>hard coal</v>
      </c>
      <c r="B8" s="3" t="str">
        <f t="array" ref="B8">IFERROR(INDEX(crosswalk!C:C,MATCH(D8,crosswalk!B:B,0)),"")</f>
        <v>food beverage and tobacco 10T12</v>
      </c>
      <c r="C8" s="3" t="s">
        <v>80</v>
      </c>
      <c r="D8" s="3" t="s">
        <v>40</v>
      </c>
      <c r="E8" s="3">
        <v>0.0</v>
      </c>
      <c r="F8" s="3">
        <v>0.0</v>
      </c>
      <c r="G8" s="3">
        <v>0.0</v>
      </c>
    </row>
    <row r="9">
      <c r="A9" s="3" t="str">
        <f t="shared" si="1"/>
        <v>hard coal</v>
      </c>
      <c r="B9" s="3" t="str">
        <f t="array" ref="B9">IFERROR(INDEX(crosswalk!C:C,MATCH(D9,crosswalk!B:B,0)),"")</f>
        <v>iron and steel 241</v>
      </c>
      <c r="C9" s="3" t="s">
        <v>80</v>
      </c>
      <c r="D9" s="3" t="s">
        <v>62</v>
      </c>
      <c r="E9" s="3">
        <v>8.40901536E13</v>
      </c>
      <c r="F9" s="3">
        <v>2.89971734272E14</v>
      </c>
      <c r="G9" s="3">
        <v>3.68405579264E14</v>
      </c>
    </row>
    <row r="10">
      <c r="A10" s="3" t="str">
        <f t="shared" si="1"/>
        <v>hard coal</v>
      </c>
      <c r="B10" s="3" t="str">
        <f t="array" ref="B10">IFERROR(INDEX(crosswalk!C:C,MATCH(D10,crosswalk!B:B,0)),"")</f>
        <v/>
      </c>
      <c r="C10" s="3" t="s">
        <v>80</v>
      </c>
      <c r="D10" s="3" t="s">
        <v>85</v>
      </c>
      <c r="E10" s="3">
        <v>0.0</v>
      </c>
      <c r="F10" s="3">
        <v>0.0</v>
      </c>
      <c r="G10" s="3">
        <v>0.0</v>
      </c>
    </row>
    <row r="11">
      <c r="A11" s="3" t="str">
        <f t="shared" si="1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80</v>
      </c>
      <c r="D11" s="3" t="s">
        <v>64</v>
      </c>
      <c r="E11" s="3">
        <v>0.0</v>
      </c>
      <c r="F11" s="3">
        <v>0.0</v>
      </c>
      <c r="G11" s="3">
        <v>0.0</v>
      </c>
    </row>
    <row r="12">
      <c r="A12" s="3" t="str">
        <f t="shared" si="1"/>
        <v>hard coal</v>
      </c>
      <c r="B12" s="3" t="str">
        <f t="array" ref="B12">IFERROR(INDEX(crosswalk!C:C,MATCH(D12,crosswalk!B:B,0)),"")</f>
        <v>oil and gas extraction 06</v>
      </c>
      <c r="C12" s="3" t="s">
        <v>80</v>
      </c>
      <c r="D12" s="3" t="s">
        <v>86</v>
      </c>
      <c r="E12" s="3">
        <v>0.0</v>
      </c>
      <c r="F12" s="3">
        <v>0.0</v>
      </c>
      <c r="G12" s="3">
        <v>0.0</v>
      </c>
    </row>
    <row r="13">
      <c r="A13" s="3" t="str">
        <f t="shared" si="1"/>
        <v>hard coal</v>
      </c>
      <c r="B13" s="3" t="str">
        <f t="array" ref="B13">IFERROR(INDEX(crosswalk!C:C,MATCH(D13,crosswalk!B:B,0)),"")</f>
        <v>other manufacturing 31T33</v>
      </c>
      <c r="C13" s="3" t="s">
        <v>80</v>
      </c>
      <c r="D13" s="3" t="s">
        <v>57</v>
      </c>
      <c r="E13" s="3">
        <v>1.89547392E11</v>
      </c>
      <c r="F13" s="3">
        <v>7.090149376E13</v>
      </c>
      <c r="G13" s="3">
        <v>9.5000368E13</v>
      </c>
    </row>
    <row r="14">
      <c r="A14" s="3" t="str">
        <f t="shared" si="1"/>
        <v>hard coal</v>
      </c>
      <c r="B14" s="3" t="str">
        <f t="array" ref="B14">IFERROR(INDEX(crosswalk!C:C,MATCH(D14,crosswalk!B:B,0)),"")</f>
        <v>other metals 242</v>
      </c>
      <c r="C14" s="3" t="s">
        <v>80</v>
      </c>
      <c r="D14" s="3" t="s">
        <v>87</v>
      </c>
      <c r="E14" s="3">
        <v>1.04858510848E14</v>
      </c>
      <c r="F14" s="3">
        <v>1.53667117056E14</v>
      </c>
      <c r="G14" s="3">
        <v>1.8864078336E14</v>
      </c>
    </row>
    <row r="15">
      <c r="A15" s="3" t="str">
        <f t="shared" si="1"/>
        <v>hard coal</v>
      </c>
      <c r="B15" s="3" t="str">
        <f t="array" ref="B15">IFERROR(INDEX(crosswalk!C:C,MATCH(D15,crosswalk!B:B,0)),"")</f>
        <v>other mining and quarrying 07T08</v>
      </c>
      <c r="C15" s="3" t="s">
        <v>80</v>
      </c>
      <c r="D15" s="3" t="s">
        <v>88</v>
      </c>
      <c r="E15" s="3">
        <v>0.0</v>
      </c>
      <c r="F15" s="3">
        <v>0.0</v>
      </c>
      <c r="G15" s="3">
        <v>0.0</v>
      </c>
    </row>
    <row r="16">
      <c r="A16" s="3" t="str">
        <f t="shared" si="1"/>
        <v>hard coal</v>
      </c>
      <c r="B16" s="3" t="str">
        <f t="array" ref="B16">IFERROR(INDEX(crosswalk!C:C,MATCH(D16,crosswalk!B:B,0)),"")</f>
        <v>pulp paper and printing 17T18</v>
      </c>
      <c r="C16" s="3" t="s">
        <v>80</v>
      </c>
      <c r="D16" s="3" t="s">
        <v>50</v>
      </c>
      <c r="E16" s="3">
        <v>5.606548697600001E13</v>
      </c>
      <c r="F16" s="3">
        <v>5.8823909632E13</v>
      </c>
      <c r="G16" s="3">
        <v>3.5604022784E13</v>
      </c>
    </row>
    <row r="17">
      <c r="A17" s="3" t="str">
        <f t="shared" si="1"/>
        <v>hard coal</v>
      </c>
      <c r="B17" s="3" t="str">
        <f t="array" ref="B17">IFERROR(INDEX(crosswalk!C:C,MATCH(D17,crosswalk!B:B,0)),"")</f>
        <v>refined petroleum and coke 19</v>
      </c>
      <c r="C17" s="3" t="s">
        <v>80</v>
      </c>
      <c r="D17" s="3" t="s">
        <v>53</v>
      </c>
      <c r="E17" s="3">
        <v>0.0</v>
      </c>
      <c r="F17" s="3">
        <v>0.0</v>
      </c>
      <c r="G17" s="3">
        <v>0.0</v>
      </c>
    </row>
    <row r="18">
      <c r="A18" s="3" t="str">
        <f t="shared" si="1"/>
        <v>hard coal</v>
      </c>
      <c r="B18" s="3" t="str">
        <f t="array" ref="B18">IFERROR(INDEX(crosswalk!C:C,MATCH(D18,crosswalk!B:B,0)),"")</f>
        <v>road vehicles 29</v>
      </c>
      <c r="C18" s="3" t="s">
        <v>80</v>
      </c>
      <c r="D18" s="3" t="s">
        <v>69</v>
      </c>
      <c r="E18" s="3">
        <v>0.0</v>
      </c>
      <c r="F18" s="3">
        <v>0.0</v>
      </c>
      <c r="G18" s="3">
        <v>0.0</v>
      </c>
    </row>
    <row r="19">
      <c r="A19" s="3" t="str">
        <f t="shared" si="1"/>
        <v>hard coal</v>
      </c>
      <c r="B19" s="3" t="str">
        <f t="array" ref="B19">IFERROR(INDEX(crosswalk!C:C,MATCH(D19,crosswalk!B:B,0)),"")</f>
        <v>textiles apparel and leather 13T15</v>
      </c>
      <c r="C19" s="3" t="s">
        <v>80</v>
      </c>
      <c r="D19" s="3" t="s">
        <v>44</v>
      </c>
      <c r="E19" s="3">
        <v>0.0</v>
      </c>
      <c r="F19" s="3">
        <v>0.0</v>
      </c>
      <c r="G19" s="3">
        <v>0.0</v>
      </c>
    </row>
    <row r="20">
      <c r="A20" s="3" t="str">
        <f t="shared" si="1"/>
        <v>hard coal</v>
      </c>
      <c r="B20" s="3" t="str">
        <f t="array" ref="B20">IFERROR(INDEX(crosswalk!C:C,MATCH(D20,crosswalk!B:B,0)),"")</f>
        <v>wood products 16</v>
      </c>
      <c r="C20" s="3" t="s">
        <v>80</v>
      </c>
      <c r="D20" s="3" t="s">
        <v>48</v>
      </c>
      <c r="E20" s="3">
        <v>0.0</v>
      </c>
      <c r="F20" s="3">
        <v>0.0</v>
      </c>
      <c r="G20" s="3">
        <v>0.0</v>
      </c>
    </row>
    <row r="21" ht="15.75" customHeight="1">
      <c r="A21" s="3" t="str">
        <f t="shared" si="1"/>
        <v/>
      </c>
      <c r="B21" s="3" t="str">
        <f t="array" ref="B21">IFERROR(INDEX(crosswalk!C:C,MATCH(D21,crosswalk!B:B,0)),"")</f>
        <v/>
      </c>
    </row>
    <row r="22" ht="15.75" customHeight="1">
      <c r="A22" s="3" t="str">
        <f t="shared" si="1"/>
        <v>natural gas</v>
      </c>
      <c r="B22" s="3" t="str">
        <f t="array" ref="B22">IFERROR(INDEX(crosswalk!C:C,MATCH(D22,crosswalk!B:B,0)),"")</f>
        <v>agriculture and forestry 01T03</v>
      </c>
      <c r="C22" s="3" t="s">
        <v>89</v>
      </c>
      <c r="D22" s="3" t="s">
        <v>81</v>
      </c>
      <c r="E22" s="3">
        <v>0.0</v>
      </c>
      <c r="F22" s="3">
        <v>0.0</v>
      </c>
      <c r="G22" s="3">
        <v>0.0</v>
      </c>
    </row>
    <row r="23" ht="15.75" customHeight="1">
      <c r="A23" s="3" t="str">
        <f t="shared" si="1"/>
        <v>natural gas</v>
      </c>
      <c r="B23" s="3" t="str">
        <f t="array" ref="B23">IFERROR(INDEX(crosswalk!C:C,MATCH(D23,crosswalk!B:B,0)),"")</f>
        <v>cement and other nonmetallic minerals 239</v>
      </c>
      <c r="C23" s="3" t="s">
        <v>89</v>
      </c>
      <c r="D23" s="3" t="s">
        <v>60</v>
      </c>
      <c r="E23" s="3">
        <v>0.0</v>
      </c>
      <c r="F23" s="3">
        <v>0.0</v>
      </c>
      <c r="G23" s="3">
        <v>0.0</v>
      </c>
    </row>
    <row r="24" ht="15.75" customHeight="1">
      <c r="A24" s="3" t="str">
        <f t="shared" si="1"/>
        <v>natural gas</v>
      </c>
      <c r="B24" s="3" t="str">
        <f t="array" ref="B24">IFERROR(INDEX(crosswalk!C:C,MATCH(D24,crosswalk!B:B,0)),"")</f>
        <v>chemicals 20</v>
      </c>
      <c r="C24" s="3" t="s">
        <v>89</v>
      </c>
      <c r="D24" s="3" t="s">
        <v>55</v>
      </c>
      <c r="E24" s="3">
        <v>1.20052839936E14</v>
      </c>
      <c r="F24" s="3">
        <v>1.18799134464E14</v>
      </c>
      <c r="G24" s="3">
        <v>1.23197968E14</v>
      </c>
    </row>
    <row r="25" ht="15.75" customHeight="1">
      <c r="A25" s="3" t="str">
        <f t="shared" si="1"/>
        <v>natural gas</v>
      </c>
      <c r="B25" s="3" t="str">
        <f t="array" ref="B25">IFERROR(INDEX(crosswalk!C:C,MATCH(D25,crosswalk!B:B,0)),"")</f>
        <v>coal mining 05</v>
      </c>
      <c r="C25" s="3" t="s">
        <v>89</v>
      </c>
      <c r="D25" s="3" t="s">
        <v>82</v>
      </c>
      <c r="E25" s="3">
        <v>0.0</v>
      </c>
      <c r="F25" s="3">
        <v>0.0</v>
      </c>
      <c r="G25" s="3">
        <v>0.0</v>
      </c>
    </row>
    <row r="26" ht="15.75" customHeight="1">
      <c r="A26" s="3" t="str">
        <f t="shared" si="1"/>
        <v>natural gas</v>
      </c>
      <c r="B26" s="3" t="str">
        <f t="array" ref="B26">IFERROR(INDEX(crosswalk!C:C,MATCH(D26,crosswalk!B:B,0)),"")</f>
        <v>construction 41T43</v>
      </c>
      <c r="C26" s="3" t="s">
        <v>89</v>
      </c>
      <c r="D26" s="3" t="s">
        <v>83</v>
      </c>
      <c r="E26" s="3">
        <v>0.0</v>
      </c>
      <c r="F26" s="3">
        <v>0.0</v>
      </c>
      <c r="G26" s="3">
        <v>0.0</v>
      </c>
    </row>
    <row r="27" ht="15.75" customHeight="1">
      <c r="A27" s="3" t="str">
        <f t="shared" si="1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89</v>
      </c>
      <c r="D27" s="3" t="s">
        <v>84</v>
      </c>
      <c r="E27" s="3">
        <v>3.6927664256E13</v>
      </c>
      <c r="F27" s="3">
        <v>2.0041641856E13</v>
      </c>
      <c r="G27" s="3">
        <v>5.5402438144E13</v>
      </c>
    </row>
    <row r="28" ht="15.75" customHeight="1">
      <c r="A28" s="3" t="str">
        <f t="shared" si="1"/>
        <v>natural gas</v>
      </c>
      <c r="B28" s="3" t="str">
        <f t="array" ref="B28">IFERROR(INDEX(crosswalk!C:C,MATCH(D28,crosswalk!B:B,0)),"")</f>
        <v>food beverage and tobacco 10T12</v>
      </c>
      <c r="C28" s="3" t="s">
        <v>89</v>
      </c>
      <c r="D28" s="3" t="s">
        <v>40</v>
      </c>
      <c r="E28" s="3">
        <v>0.0</v>
      </c>
      <c r="F28" s="3">
        <v>0.0</v>
      </c>
      <c r="G28" s="3">
        <v>0.0</v>
      </c>
    </row>
    <row r="29" ht="15.75" customHeight="1">
      <c r="A29" s="3" t="str">
        <f t="shared" si="1"/>
        <v>natural gas</v>
      </c>
      <c r="B29" s="3" t="str">
        <f t="array" ref="B29">IFERROR(INDEX(crosswalk!C:C,MATCH(D29,crosswalk!B:B,0)),"")</f>
        <v>iron and steel 241</v>
      </c>
      <c r="C29" s="3" t="s">
        <v>89</v>
      </c>
      <c r="D29" s="3" t="s">
        <v>62</v>
      </c>
      <c r="E29" s="3">
        <v>4.466027648E12</v>
      </c>
      <c r="F29" s="3">
        <v>6.186421504E12</v>
      </c>
      <c r="G29" s="3">
        <v>9.297111296E12</v>
      </c>
    </row>
    <row r="30" ht="15.75" customHeight="1">
      <c r="A30" s="3" t="str">
        <f t="shared" si="1"/>
        <v>natural gas</v>
      </c>
      <c r="B30" s="3" t="str">
        <f t="array" ref="B30">IFERROR(INDEX(crosswalk!C:C,MATCH(D30,crosswalk!B:B,0)),"")</f>
        <v/>
      </c>
      <c r="C30" s="3" t="s">
        <v>89</v>
      </c>
      <c r="D30" s="3" t="s">
        <v>85</v>
      </c>
      <c r="E30" s="3">
        <v>0.0</v>
      </c>
      <c r="F30" s="3">
        <v>0.0</v>
      </c>
      <c r="G30" s="3">
        <v>0.0</v>
      </c>
    </row>
    <row r="31" ht="15.75" customHeight="1">
      <c r="A31" s="3" t="str">
        <f t="shared" si="1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89</v>
      </c>
      <c r="D31" s="3" t="s">
        <v>64</v>
      </c>
      <c r="E31" s="3">
        <v>0.0</v>
      </c>
      <c r="F31" s="3">
        <v>0.0</v>
      </c>
      <c r="G31" s="3">
        <v>0.0</v>
      </c>
    </row>
    <row r="32" ht="15.75" customHeight="1">
      <c r="A32" s="3" t="str">
        <f t="shared" si="1"/>
        <v>natural gas</v>
      </c>
      <c r="B32" s="3" t="str">
        <f t="array" ref="B32">IFERROR(INDEX(crosswalk!C:C,MATCH(D32,crosswalk!B:B,0)),"")</f>
        <v>oil and gas extraction 06</v>
      </c>
      <c r="C32" s="3" t="s">
        <v>89</v>
      </c>
      <c r="D32" s="3" t="s">
        <v>86</v>
      </c>
      <c r="E32" s="3">
        <v>1.92617798656E14</v>
      </c>
      <c r="F32" s="3">
        <v>1.78811444224E14</v>
      </c>
      <c r="G32" s="3">
        <v>1.57525151872E14</v>
      </c>
    </row>
    <row r="33" ht="15.75" customHeight="1">
      <c r="A33" s="3" t="str">
        <f t="shared" si="1"/>
        <v>natural gas</v>
      </c>
      <c r="B33" s="3" t="str">
        <f t="array" ref="B33">IFERROR(INDEX(crosswalk!C:C,MATCH(D33,crosswalk!B:B,0)),"")</f>
        <v>other manufacturing 31T33</v>
      </c>
      <c r="C33" s="3" t="s">
        <v>89</v>
      </c>
      <c r="D33" s="3" t="s">
        <v>57</v>
      </c>
      <c r="E33" s="3">
        <v>3.8839268096E14</v>
      </c>
      <c r="F33" s="3">
        <v>3.82569688576E14</v>
      </c>
      <c r="G33" s="3">
        <v>3.9385365286400006E14</v>
      </c>
    </row>
    <row r="34" ht="15.75" customHeight="1">
      <c r="A34" s="3" t="str">
        <f t="shared" si="1"/>
        <v>natural gas</v>
      </c>
      <c r="B34" s="3" t="str">
        <f t="array" ref="B34">IFERROR(INDEX(crosswalk!C:C,MATCH(D34,crosswalk!B:B,0)),"")</f>
        <v>other metals 242</v>
      </c>
      <c r="C34" s="3" t="s">
        <v>89</v>
      </c>
      <c r="D34" s="3" t="s">
        <v>87</v>
      </c>
      <c r="E34" s="3">
        <v>0.0</v>
      </c>
      <c r="F34" s="3">
        <v>0.0</v>
      </c>
      <c r="G34" s="3">
        <v>0.0</v>
      </c>
    </row>
    <row r="35" ht="15.75" customHeight="1">
      <c r="A35" s="3" t="str">
        <f t="shared" si="1"/>
        <v>natural gas</v>
      </c>
      <c r="B35" s="3" t="str">
        <f t="array" ref="B35">IFERROR(INDEX(crosswalk!C:C,MATCH(D35,crosswalk!B:B,0)),"")</f>
        <v>other mining and quarrying 07T08</v>
      </c>
      <c r="C35" s="3" t="s">
        <v>89</v>
      </c>
      <c r="D35" s="3" t="s">
        <v>88</v>
      </c>
      <c r="E35" s="3">
        <v>0.0</v>
      </c>
      <c r="F35" s="3">
        <v>0.0</v>
      </c>
      <c r="G35" s="3">
        <v>0.0</v>
      </c>
    </row>
    <row r="36" ht="15.75" customHeight="1">
      <c r="A36" s="3" t="str">
        <f t="shared" si="1"/>
        <v>natural gas</v>
      </c>
      <c r="B36" s="3" t="str">
        <f t="array" ref="B36">IFERROR(INDEX(crosswalk!C:C,MATCH(D36,crosswalk!B:B,0)),"")</f>
        <v>pulp paper and printing 17T18</v>
      </c>
      <c r="C36" s="3" t="s">
        <v>89</v>
      </c>
      <c r="D36" s="3" t="s">
        <v>50</v>
      </c>
      <c r="E36" s="3">
        <v>0.0</v>
      </c>
      <c r="F36" s="3">
        <v>0.0</v>
      </c>
      <c r="G36" s="3">
        <v>0.0</v>
      </c>
    </row>
    <row r="37" ht="15.75" customHeight="1">
      <c r="A37" s="3" t="str">
        <f t="shared" si="1"/>
        <v>natural gas</v>
      </c>
      <c r="B37" s="3" t="str">
        <f t="array" ref="B37">IFERROR(INDEX(crosswalk!C:C,MATCH(D37,crosswalk!B:B,0)),"")</f>
        <v>refined petroleum and coke 19</v>
      </c>
      <c r="C37" s="3" t="s">
        <v>89</v>
      </c>
      <c r="D37" s="3" t="s">
        <v>53</v>
      </c>
      <c r="E37" s="3">
        <v>3.6332083328E13</v>
      </c>
      <c r="F37" s="3">
        <v>4.012425728E13</v>
      </c>
      <c r="G37" s="3">
        <v>3.4895119744E13</v>
      </c>
    </row>
    <row r="38" ht="15.75" customHeight="1">
      <c r="A38" s="3" t="str">
        <f t="shared" si="1"/>
        <v>natural gas</v>
      </c>
      <c r="B38" s="3" t="str">
        <f t="array" ref="B38">IFERROR(INDEX(crosswalk!C:C,MATCH(D38,crosswalk!B:B,0)),"")</f>
        <v>road vehicles 29</v>
      </c>
      <c r="C38" s="3" t="s">
        <v>89</v>
      </c>
      <c r="D38" s="3" t="s">
        <v>69</v>
      </c>
      <c r="E38" s="3">
        <v>0.0</v>
      </c>
      <c r="F38" s="3">
        <v>0.0</v>
      </c>
      <c r="G38" s="3">
        <v>0.0</v>
      </c>
    </row>
    <row r="39" ht="15.75" customHeight="1">
      <c r="A39" s="3" t="str">
        <f t="shared" si="1"/>
        <v>natural gas</v>
      </c>
      <c r="B39" s="3" t="str">
        <f t="array" ref="B39">IFERROR(INDEX(crosswalk!C:C,MATCH(D39,crosswalk!B:B,0)),"")</f>
        <v>textiles apparel and leather 13T15</v>
      </c>
      <c r="C39" s="3" t="s">
        <v>89</v>
      </c>
      <c r="D39" s="3" t="s">
        <v>44</v>
      </c>
      <c r="E39" s="3">
        <v>0.0</v>
      </c>
      <c r="F39" s="3">
        <v>0.0</v>
      </c>
      <c r="G39" s="3">
        <v>0.0</v>
      </c>
    </row>
    <row r="40" ht="15.75" customHeight="1">
      <c r="A40" s="3" t="str">
        <f t="shared" si="1"/>
        <v>natural gas</v>
      </c>
      <c r="B40" s="3" t="str">
        <f t="array" ref="B40">IFERROR(INDEX(crosswalk!C:C,MATCH(D40,crosswalk!B:B,0)),"")</f>
        <v>wood products 16</v>
      </c>
      <c r="C40" s="3" t="s">
        <v>89</v>
      </c>
      <c r="D40" s="3" t="s">
        <v>48</v>
      </c>
      <c r="E40" s="3">
        <v>0.0</v>
      </c>
      <c r="F40" s="3">
        <v>0.0</v>
      </c>
      <c r="G40" s="3">
        <v>0.0</v>
      </c>
    </row>
    <row r="41" ht="15.75" customHeight="1">
      <c r="A41" s="3" t="str">
        <f t="shared" si="1"/>
        <v/>
      </c>
      <c r="B41" s="3" t="str">
        <f t="array" ref="B41">IFERROR(INDEX(crosswalk!C:C,MATCH(D41,crosswalk!B:B,0)),"")</f>
        <v/>
      </c>
    </row>
    <row r="42" ht="15.75" customHeight="1">
      <c r="A42" s="3" t="str">
        <f t="shared" si="1"/>
        <v>crude oil</v>
      </c>
      <c r="B42" s="3" t="str">
        <f t="array" ref="B42">IFERROR(INDEX(crosswalk!C:C,MATCH(D42,crosswalk!B:B,0)),"")</f>
        <v>agriculture and forestry 01T03</v>
      </c>
      <c r="C42" s="3" t="s">
        <v>90</v>
      </c>
      <c r="D42" s="3" t="s">
        <v>81</v>
      </c>
      <c r="E42" s="3">
        <v>0.0</v>
      </c>
      <c r="F42" s="3">
        <v>0.0</v>
      </c>
      <c r="G42" s="3">
        <v>0.0</v>
      </c>
    </row>
    <row r="43" ht="15.75" customHeight="1">
      <c r="A43" s="3" t="str">
        <f t="shared" si="1"/>
        <v>crude oil</v>
      </c>
      <c r="B43" s="3" t="str">
        <f t="array" ref="B43">IFERROR(INDEX(crosswalk!C:C,MATCH(D43,crosswalk!B:B,0)),"")</f>
        <v>cement and other nonmetallic minerals 239</v>
      </c>
      <c r="C43" s="3" t="s">
        <v>90</v>
      </c>
      <c r="D43" s="3" t="s">
        <v>60</v>
      </c>
      <c r="E43" s="3">
        <v>0.0</v>
      </c>
      <c r="F43" s="3">
        <v>0.0</v>
      </c>
      <c r="G43" s="3">
        <v>0.0</v>
      </c>
    </row>
    <row r="44" ht="15.75" customHeight="1">
      <c r="A44" s="3" t="str">
        <f t="shared" si="1"/>
        <v>crude oil</v>
      </c>
      <c r="B44" s="3" t="str">
        <f t="array" ref="B44">IFERROR(INDEX(crosswalk!C:C,MATCH(D44,crosswalk!B:B,0)),"")</f>
        <v>chemicals 20</v>
      </c>
      <c r="C44" s="3" t="s">
        <v>90</v>
      </c>
      <c r="D44" s="3" t="s">
        <v>55</v>
      </c>
      <c r="E44" s="3">
        <v>0.0</v>
      </c>
      <c r="F44" s="3">
        <v>0.0</v>
      </c>
      <c r="G44" s="3">
        <v>0.0</v>
      </c>
    </row>
    <row r="45" ht="15.75" customHeight="1">
      <c r="A45" s="3" t="str">
        <f t="shared" si="1"/>
        <v>crude oil</v>
      </c>
      <c r="B45" s="3" t="str">
        <f t="array" ref="B45">IFERROR(INDEX(crosswalk!C:C,MATCH(D45,crosswalk!B:B,0)),"")</f>
        <v>coal mining 05</v>
      </c>
      <c r="C45" s="3" t="s">
        <v>90</v>
      </c>
      <c r="D45" s="3" t="s">
        <v>82</v>
      </c>
      <c r="E45" s="3">
        <v>0.0</v>
      </c>
      <c r="F45" s="3">
        <v>0.0</v>
      </c>
      <c r="G45" s="3">
        <v>0.0</v>
      </c>
    </row>
    <row r="46" ht="15.75" customHeight="1">
      <c r="A46" s="3" t="str">
        <f t="shared" si="1"/>
        <v>crude oil</v>
      </c>
      <c r="B46" s="3" t="str">
        <f t="array" ref="B46">IFERROR(INDEX(crosswalk!C:C,MATCH(D46,crosswalk!B:B,0)),"")</f>
        <v>construction 41T43</v>
      </c>
      <c r="C46" s="3" t="s">
        <v>90</v>
      </c>
      <c r="D46" s="3" t="s">
        <v>83</v>
      </c>
      <c r="E46" s="3">
        <v>0.0</v>
      </c>
      <c r="F46" s="3">
        <v>0.0</v>
      </c>
      <c r="G46" s="3">
        <v>0.0</v>
      </c>
    </row>
    <row r="47" ht="15.75" customHeight="1">
      <c r="A47" s="3" t="str">
        <f t="shared" si="1"/>
        <v>crude oil</v>
      </c>
      <c r="B47" s="3" t="str">
        <f t="array" ref="B47">IFERROR(INDEX(crosswalk!C:C,MATCH(D47,crosswalk!B:B,0)),"")</f>
        <v>energy pipelines and gas processing 352T353</v>
      </c>
      <c r="C47" s="3" t="s">
        <v>90</v>
      </c>
      <c r="D47" s="3" t="s">
        <v>84</v>
      </c>
      <c r="E47" s="3">
        <v>0.0</v>
      </c>
      <c r="F47" s="3">
        <v>0.0</v>
      </c>
      <c r="G47" s="3">
        <v>0.0</v>
      </c>
    </row>
    <row r="48" ht="15.75" customHeight="1">
      <c r="A48" s="3" t="str">
        <f t="shared" si="1"/>
        <v>crude oil</v>
      </c>
      <c r="B48" s="3" t="str">
        <f t="array" ref="B48">IFERROR(INDEX(crosswalk!C:C,MATCH(D48,crosswalk!B:B,0)),"")</f>
        <v>food beverage and tobacco 10T12</v>
      </c>
      <c r="C48" s="3" t="s">
        <v>90</v>
      </c>
      <c r="D48" s="3" t="s">
        <v>40</v>
      </c>
      <c r="E48" s="3">
        <v>0.0</v>
      </c>
      <c r="F48" s="3">
        <v>0.0</v>
      </c>
      <c r="G48" s="3">
        <v>0.0</v>
      </c>
    </row>
    <row r="49" ht="15.75" customHeight="1">
      <c r="A49" s="3" t="str">
        <f t="shared" si="1"/>
        <v>crude oil</v>
      </c>
      <c r="B49" s="3" t="str">
        <f t="array" ref="B49">IFERROR(INDEX(crosswalk!C:C,MATCH(D49,crosswalk!B:B,0)),"")</f>
        <v>iron and steel 241</v>
      </c>
      <c r="C49" s="3" t="s">
        <v>90</v>
      </c>
      <c r="D49" s="3" t="s">
        <v>62</v>
      </c>
      <c r="E49" s="3">
        <v>0.0</v>
      </c>
      <c r="F49" s="3">
        <v>0.0</v>
      </c>
      <c r="G49" s="3">
        <v>0.0</v>
      </c>
    </row>
    <row r="50" ht="15.75" customHeight="1">
      <c r="A50" s="3" t="str">
        <f t="shared" si="1"/>
        <v>crude oil</v>
      </c>
      <c r="B50" s="3" t="str">
        <f t="array" ref="B50">IFERROR(INDEX(crosswalk!C:C,MATCH(D50,crosswalk!B:B,0)),"")</f>
        <v/>
      </c>
      <c r="C50" s="3" t="s">
        <v>90</v>
      </c>
      <c r="D50" s="3" t="s">
        <v>85</v>
      </c>
      <c r="E50" s="3">
        <v>0.0</v>
      </c>
      <c r="F50" s="3">
        <v>0.0</v>
      </c>
      <c r="G50" s="3">
        <v>0.0</v>
      </c>
    </row>
    <row r="51" ht="15.75" customHeight="1">
      <c r="A51" s="3" t="str">
        <f t="shared" si="1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90</v>
      </c>
      <c r="D51" s="3" t="s">
        <v>64</v>
      </c>
      <c r="E51" s="3">
        <v>0.0</v>
      </c>
      <c r="F51" s="3">
        <v>0.0</v>
      </c>
      <c r="G51" s="3">
        <v>0.0</v>
      </c>
    </row>
    <row r="52" ht="15.75" customHeight="1">
      <c r="A52" s="3" t="str">
        <f t="shared" si="1"/>
        <v>crude oil</v>
      </c>
      <c r="B52" s="3" t="str">
        <f t="array" ref="B52">IFERROR(INDEX(crosswalk!C:C,MATCH(D52,crosswalk!B:B,0)),"")</f>
        <v>oil and gas extraction 06</v>
      </c>
      <c r="C52" s="3" t="s">
        <v>90</v>
      </c>
      <c r="D52" s="3" t="s">
        <v>86</v>
      </c>
      <c r="E52" s="3">
        <v>0.0</v>
      </c>
      <c r="F52" s="3">
        <v>0.0</v>
      </c>
      <c r="G52" s="3">
        <v>0.0</v>
      </c>
    </row>
    <row r="53" ht="15.75" customHeight="1">
      <c r="A53" s="3" t="str">
        <f t="shared" si="1"/>
        <v>crude oil</v>
      </c>
      <c r="B53" s="3" t="str">
        <f t="array" ref="B53">IFERROR(INDEX(crosswalk!C:C,MATCH(D53,crosswalk!B:B,0)),"")</f>
        <v>other manufacturing 31T33</v>
      </c>
      <c r="C53" s="3" t="s">
        <v>90</v>
      </c>
      <c r="D53" s="3" t="s">
        <v>57</v>
      </c>
      <c r="E53" s="3">
        <v>1.15629309568E14</v>
      </c>
      <c r="F53" s="3">
        <v>1.19614102144E14</v>
      </c>
      <c r="G53" s="3">
        <v>1.42666904448E14</v>
      </c>
    </row>
    <row r="54" ht="15.75" customHeight="1">
      <c r="A54" s="3" t="str">
        <f t="shared" si="1"/>
        <v>crude oil</v>
      </c>
      <c r="B54" s="3" t="str">
        <f t="array" ref="B54">IFERROR(INDEX(crosswalk!C:C,MATCH(D54,crosswalk!B:B,0)),"")</f>
        <v>other metals 242</v>
      </c>
      <c r="C54" s="3" t="s">
        <v>90</v>
      </c>
      <c r="D54" s="3" t="s">
        <v>87</v>
      </c>
      <c r="E54" s="3">
        <v>0.0</v>
      </c>
      <c r="F54" s="3">
        <v>0.0</v>
      </c>
      <c r="G54" s="3">
        <v>0.0</v>
      </c>
    </row>
    <row r="55" ht="15.75" customHeight="1">
      <c r="A55" s="3" t="str">
        <f t="shared" si="1"/>
        <v>crude oil</v>
      </c>
      <c r="B55" s="3" t="str">
        <f t="array" ref="B55">IFERROR(INDEX(crosswalk!C:C,MATCH(D55,crosswalk!B:B,0)),"")</f>
        <v>other mining and quarrying 07T08</v>
      </c>
      <c r="C55" s="3" t="s">
        <v>90</v>
      </c>
      <c r="D55" s="3" t="s">
        <v>88</v>
      </c>
      <c r="E55" s="3">
        <v>0.0</v>
      </c>
      <c r="F55" s="3">
        <v>0.0</v>
      </c>
      <c r="G55" s="3">
        <v>0.0</v>
      </c>
    </row>
    <row r="56" ht="15.75" customHeight="1">
      <c r="A56" s="3" t="str">
        <f t="shared" si="1"/>
        <v>crude oil</v>
      </c>
      <c r="B56" s="3" t="str">
        <f t="array" ref="B56">IFERROR(INDEX(crosswalk!C:C,MATCH(D56,crosswalk!B:B,0)),"")</f>
        <v>pulp paper and printing 17T18</v>
      </c>
      <c r="C56" s="3" t="s">
        <v>90</v>
      </c>
      <c r="D56" s="3" t="s">
        <v>50</v>
      </c>
      <c r="E56" s="3">
        <v>0.0</v>
      </c>
      <c r="F56" s="3">
        <v>0.0</v>
      </c>
      <c r="G56" s="3">
        <v>0.0</v>
      </c>
    </row>
    <row r="57" ht="15.75" customHeight="1">
      <c r="A57" s="3" t="str">
        <f t="shared" si="1"/>
        <v>crude oil</v>
      </c>
      <c r="B57" s="3" t="str">
        <f t="array" ref="B57">IFERROR(INDEX(crosswalk!C:C,MATCH(D57,crosswalk!B:B,0)),"")</f>
        <v>refined petroleum and coke 19</v>
      </c>
      <c r="C57" s="3" t="s">
        <v>90</v>
      </c>
      <c r="D57" s="3" t="s">
        <v>53</v>
      </c>
      <c r="E57" s="3">
        <v>0.0</v>
      </c>
      <c r="F57" s="3">
        <v>0.0</v>
      </c>
      <c r="G57" s="3">
        <v>0.0</v>
      </c>
    </row>
    <row r="58" ht="15.75" customHeight="1">
      <c r="A58" s="3" t="str">
        <f t="shared" si="1"/>
        <v>crude oil</v>
      </c>
      <c r="B58" s="3" t="str">
        <f t="array" ref="B58">IFERROR(INDEX(crosswalk!C:C,MATCH(D58,crosswalk!B:B,0)),"")</f>
        <v>road vehicles 29</v>
      </c>
      <c r="C58" s="3" t="s">
        <v>90</v>
      </c>
      <c r="D58" s="3" t="s">
        <v>69</v>
      </c>
      <c r="E58" s="3">
        <v>0.0</v>
      </c>
      <c r="F58" s="3">
        <v>0.0</v>
      </c>
      <c r="G58" s="3">
        <v>0.0</v>
      </c>
    </row>
    <row r="59" ht="15.75" customHeight="1">
      <c r="A59" s="3" t="str">
        <f t="shared" si="1"/>
        <v>crude oil</v>
      </c>
      <c r="B59" s="3" t="str">
        <f t="array" ref="B59">IFERROR(INDEX(crosswalk!C:C,MATCH(D59,crosswalk!B:B,0)),"")</f>
        <v>textiles apparel and leather 13T15</v>
      </c>
      <c r="C59" s="3" t="s">
        <v>90</v>
      </c>
      <c r="D59" s="3" t="s">
        <v>44</v>
      </c>
      <c r="E59" s="3">
        <v>0.0</v>
      </c>
      <c r="F59" s="3">
        <v>0.0</v>
      </c>
      <c r="G59" s="3">
        <v>0.0</v>
      </c>
    </row>
    <row r="60" ht="15.75" customHeight="1">
      <c r="A60" s="3" t="str">
        <f t="shared" si="1"/>
        <v>crude oil</v>
      </c>
      <c r="B60" s="3" t="str">
        <f t="array" ref="B60">IFERROR(INDEX(crosswalk!C:C,MATCH(D60,crosswalk!B:B,0)),"")</f>
        <v>wood products 16</v>
      </c>
      <c r="C60" s="3" t="s">
        <v>90</v>
      </c>
      <c r="D60" s="3" t="s">
        <v>48</v>
      </c>
      <c r="E60" s="3">
        <v>0.0</v>
      </c>
      <c r="F60" s="3">
        <v>0.0</v>
      </c>
      <c r="G60" s="3">
        <v>0.0</v>
      </c>
    </row>
    <row r="61" ht="15.75" customHeight="1">
      <c r="A61" s="3" t="str">
        <f t="shared" si="1"/>
        <v/>
      </c>
      <c r="B61" s="3" t="str">
        <f t="array" ref="B61">IFERROR(INDEX(crosswalk!C:C,MATCH(D61,crosswalk!B:B,0)),"")</f>
        <v/>
      </c>
    </row>
    <row r="62" ht="15.75" customHeight="1">
      <c r="A62" s="3" t="str">
        <f t="shared" si="1"/>
        <v>biomass</v>
      </c>
      <c r="B62" s="3" t="str">
        <f t="array" ref="B62">IFERROR(INDEX(crosswalk!C:C,MATCH(D62,crosswalk!B:B,0)),"")</f>
        <v>agriculture and forestry 01T03</v>
      </c>
      <c r="C62" s="3" t="s">
        <v>20</v>
      </c>
      <c r="D62" s="3" t="s">
        <v>81</v>
      </c>
      <c r="E62" s="3">
        <v>0.0</v>
      </c>
      <c r="F62" s="3">
        <v>0.0</v>
      </c>
      <c r="G62" s="3">
        <v>0.0</v>
      </c>
    </row>
    <row r="63" ht="15.75" customHeight="1">
      <c r="A63" s="3" t="str">
        <f t="shared" si="1"/>
        <v>biomass</v>
      </c>
      <c r="B63" s="3" t="str">
        <f t="array" ref="B63">IFERROR(INDEX(crosswalk!C:C,MATCH(D63,crosswalk!B:B,0)),"")</f>
        <v>cement and other nonmetallic minerals 239</v>
      </c>
      <c r="C63" s="3" t="s">
        <v>20</v>
      </c>
      <c r="D63" s="3" t="s">
        <v>60</v>
      </c>
      <c r="E63" s="3">
        <v>0.0</v>
      </c>
      <c r="F63" s="3">
        <v>0.0</v>
      </c>
      <c r="G63" s="3">
        <v>0.0</v>
      </c>
    </row>
    <row r="64" ht="15.75" customHeight="1">
      <c r="A64" s="3" t="str">
        <f t="shared" si="1"/>
        <v>biomass</v>
      </c>
      <c r="B64" s="3" t="str">
        <f t="array" ref="B64">IFERROR(INDEX(crosswalk!C:C,MATCH(D64,crosswalk!B:B,0)),"")</f>
        <v>chemicals 20</v>
      </c>
      <c r="C64" s="3" t="s">
        <v>20</v>
      </c>
      <c r="D64" s="3" t="s">
        <v>55</v>
      </c>
      <c r="E64" s="3">
        <v>0.0</v>
      </c>
      <c r="F64" s="3">
        <v>0.0</v>
      </c>
      <c r="G64" s="3">
        <v>0.0</v>
      </c>
    </row>
    <row r="65" ht="15.75" customHeight="1">
      <c r="A65" s="3" t="str">
        <f t="shared" si="1"/>
        <v>biomass</v>
      </c>
      <c r="B65" s="3" t="str">
        <f t="array" ref="B65">IFERROR(INDEX(crosswalk!C:C,MATCH(D65,crosswalk!B:B,0)),"")</f>
        <v>coal mining 05</v>
      </c>
      <c r="C65" s="3" t="s">
        <v>20</v>
      </c>
      <c r="D65" s="3" t="s">
        <v>82</v>
      </c>
      <c r="E65" s="3">
        <v>0.0</v>
      </c>
      <c r="F65" s="3">
        <v>0.0</v>
      </c>
      <c r="G65" s="3">
        <v>0.0</v>
      </c>
    </row>
    <row r="66" ht="15.75" customHeight="1">
      <c r="A66" s="3" t="str">
        <f t="shared" si="1"/>
        <v>biomass</v>
      </c>
      <c r="B66" s="3" t="str">
        <f t="array" ref="B66">IFERROR(INDEX(crosswalk!C:C,MATCH(D66,crosswalk!B:B,0)),"")</f>
        <v>construction 41T43</v>
      </c>
      <c r="C66" s="3" t="s">
        <v>20</v>
      </c>
      <c r="D66" s="3" t="s">
        <v>83</v>
      </c>
      <c r="E66" s="3">
        <v>0.0</v>
      </c>
      <c r="F66" s="3">
        <v>0.0</v>
      </c>
      <c r="G66" s="3">
        <v>0.0</v>
      </c>
    </row>
    <row r="67" ht="15.75" customHeight="1">
      <c r="A67" s="3" t="str">
        <f t="shared" si="1"/>
        <v>biomass</v>
      </c>
      <c r="B67" s="3" t="str">
        <f t="array" ref="B67">IFERROR(INDEX(crosswalk!C:C,MATCH(D67,crosswalk!B:B,0)),"")</f>
        <v>energy pipelines and gas processing 352T353</v>
      </c>
      <c r="C67" s="3" t="s">
        <v>20</v>
      </c>
      <c r="D67" s="3" t="s">
        <v>84</v>
      </c>
      <c r="E67" s="3">
        <v>0.0</v>
      </c>
      <c r="F67" s="3">
        <v>0.0</v>
      </c>
      <c r="G67" s="3">
        <v>0.0</v>
      </c>
    </row>
    <row r="68" ht="15.75" customHeight="1">
      <c r="A68" s="3" t="str">
        <f t="shared" si="1"/>
        <v>biomass</v>
      </c>
      <c r="B68" s="3" t="str">
        <f t="array" ref="B68">IFERROR(INDEX(crosswalk!C:C,MATCH(D68,crosswalk!B:B,0)),"")</f>
        <v>food beverage and tobacco 10T12</v>
      </c>
      <c r="C68" s="3" t="s">
        <v>20</v>
      </c>
      <c r="D68" s="3" t="s">
        <v>40</v>
      </c>
      <c r="E68" s="3">
        <v>0.0</v>
      </c>
      <c r="F68" s="3">
        <v>0.0</v>
      </c>
      <c r="G68" s="3">
        <v>0.0</v>
      </c>
    </row>
    <row r="69" ht="15.75" customHeight="1">
      <c r="A69" s="3" t="str">
        <f t="shared" si="1"/>
        <v>biomass</v>
      </c>
      <c r="B69" s="3" t="str">
        <f t="array" ref="B69">IFERROR(INDEX(crosswalk!C:C,MATCH(D69,crosswalk!B:B,0)),"")</f>
        <v>iron and steel 241</v>
      </c>
      <c r="C69" s="3" t="s">
        <v>20</v>
      </c>
      <c r="D69" s="3" t="s">
        <v>62</v>
      </c>
      <c r="E69" s="3">
        <v>0.0</v>
      </c>
      <c r="F69" s="3">
        <v>0.0</v>
      </c>
      <c r="G69" s="3">
        <v>0.0</v>
      </c>
    </row>
    <row r="70" ht="15.75" customHeight="1">
      <c r="A70" s="3" t="str">
        <f t="shared" si="1"/>
        <v>biomass</v>
      </c>
      <c r="B70" s="3" t="str">
        <f t="array" ref="B70">IFERROR(INDEX(crosswalk!C:C,MATCH(D70,crosswalk!B:B,0)),"")</f>
        <v/>
      </c>
      <c r="C70" s="3" t="s">
        <v>20</v>
      </c>
      <c r="D70" s="3" t="s">
        <v>85</v>
      </c>
      <c r="E70" s="3">
        <v>0.0</v>
      </c>
      <c r="F70" s="3">
        <v>0.0</v>
      </c>
      <c r="G70" s="3">
        <v>0.0</v>
      </c>
    </row>
    <row r="71" ht="15.75" customHeight="1">
      <c r="A71" s="3" t="str">
        <f t="shared" si="1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20</v>
      </c>
      <c r="D71" s="3" t="s">
        <v>64</v>
      </c>
      <c r="E71" s="3">
        <v>0.0</v>
      </c>
      <c r="F71" s="3">
        <v>0.0</v>
      </c>
      <c r="G71" s="3">
        <v>0.0</v>
      </c>
    </row>
    <row r="72" ht="15.75" customHeight="1">
      <c r="A72" s="3" t="str">
        <f t="shared" si="1"/>
        <v>biomass</v>
      </c>
      <c r="B72" s="3" t="str">
        <f t="array" ref="B72">IFERROR(INDEX(crosswalk!C:C,MATCH(D72,crosswalk!B:B,0)),"")</f>
        <v>oil and gas extraction 06</v>
      </c>
      <c r="C72" s="3" t="s">
        <v>20</v>
      </c>
      <c r="D72" s="3" t="s">
        <v>86</v>
      </c>
      <c r="E72" s="3">
        <v>0.0</v>
      </c>
      <c r="F72" s="3">
        <v>0.0</v>
      </c>
      <c r="G72" s="3">
        <v>0.0</v>
      </c>
    </row>
    <row r="73" ht="15.75" customHeight="1">
      <c r="A73" s="3" t="str">
        <f t="shared" si="1"/>
        <v>biomass</v>
      </c>
      <c r="B73" s="3" t="str">
        <f t="array" ref="B73">IFERROR(INDEX(crosswalk!C:C,MATCH(D73,crosswalk!B:B,0)),"")</f>
        <v>other manufacturing 31T33</v>
      </c>
      <c r="C73" s="3" t="s">
        <v>20</v>
      </c>
      <c r="D73" s="3" t="s">
        <v>57</v>
      </c>
      <c r="E73" s="3">
        <v>2.50340786688E14</v>
      </c>
      <c r="F73" s="3">
        <v>2.48520169088E14</v>
      </c>
      <c r="G73" s="3">
        <v>3.0245453056E14</v>
      </c>
    </row>
    <row r="74" ht="15.75" customHeight="1">
      <c r="A74" s="3" t="str">
        <f t="shared" si="1"/>
        <v>biomass</v>
      </c>
      <c r="B74" s="3" t="str">
        <f t="array" ref="B74">IFERROR(INDEX(crosswalk!C:C,MATCH(D74,crosswalk!B:B,0)),"")</f>
        <v>other metals 242</v>
      </c>
      <c r="C74" s="3" t="s">
        <v>20</v>
      </c>
      <c r="D74" s="3" t="s">
        <v>87</v>
      </c>
      <c r="E74" s="3">
        <v>0.0</v>
      </c>
      <c r="F74" s="3">
        <v>0.0</v>
      </c>
      <c r="G74" s="3">
        <v>0.0</v>
      </c>
    </row>
    <row r="75" ht="15.75" customHeight="1">
      <c r="A75" s="3" t="str">
        <f t="shared" si="1"/>
        <v>biomass</v>
      </c>
      <c r="B75" s="3" t="str">
        <f t="array" ref="B75">IFERROR(INDEX(crosswalk!C:C,MATCH(D75,crosswalk!B:B,0)),"")</f>
        <v>other mining and quarrying 07T08</v>
      </c>
      <c r="C75" s="3" t="s">
        <v>20</v>
      </c>
      <c r="D75" s="3" t="s">
        <v>88</v>
      </c>
      <c r="E75" s="3">
        <v>0.0</v>
      </c>
      <c r="F75" s="3">
        <v>0.0</v>
      </c>
      <c r="G75" s="3">
        <v>0.0</v>
      </c>
    </row>
    <row r="76" ht="15.75" customHeight="1">
      <c r="A76" s="3" t="str">
        <f t="shared" si="1"/>
        <v>biomass</v>
      </c>
      <c r="B76" s="3" t="str">
        <f t="array" ref="B76">IFERROR(INDEX(crosswalk!C:C,MATCH(D76,crosswalk!B:B,0)),"")</f>
        <v>pulp paper and printing 17T18</v>
      </c>
      <c r="C76" s="3" t="s">
        <v>20</v>
      </c>
      <c r="D76" s="3" t="s">
        <v>50</v>
      </c>
      <c r="E76" s="3">
        <v>0.0</v>
      </c>
      <c r="F76" s="3">
        <v>0.0</v>
      </c>
      <c r="G76" s="3">
        <v>0.0</v>
      </c>
    </row>
    <row r="77" ht="15.75" customHeight="1">
      <c r="A77" s="3" t="str">
        <f t="shared" si="1"/>
        <v>biomass</v>
      </c>
      <c r="B77" s="3" t="str">
        <f t="array" ref="B77">IFERROR(INDEX(crosswalk!C:C,MATCH(D77,crosswalk!B:B,0)),"")</f>
        <v>refined petroleum and coke 19</v>
      </c>
      <c r="C77" s="3" t="s">
        <v>20</v>
      </c>
      <c r="D77" s="3" t="s">
        <v>53</v>
      </c>
      <c r="E77" s="3">
        <v>0.0</v>
      </c>
      <c r="F77" s="3">
        <v>0.0</v>
      </c>
      <c r="G77" s="3">
        <v>0.0</v>
      </c>
    </row>
    <row r="78" ht="15.75" customHeight="1">
      <c r="A78" s="3" t="str">
        <f t="shared" si="1"/>
        <v>biomass</v>
      </c>
      <c r="B78" s="3" t="str">
        <f t="array" ref="B78">IFERROR(INDEX(crosswalk!C:C,MATCH(D78,crosswalk!B:B,0)),"")</f>
        <v>road vehicles 29</v>
      </c>
      <c r="C78" s="3" t="s">
        <v>20</v>
      </c>
      <c r="D78" s="3" t="s">
        <v>69</v>
      </c>
      <c r="E78" s="3">
        <v>0.0</v>
      </c>
      <c r="F78" s="3">
        <v>0.0</v>
      </c>
      <c r="G78" s="3">
        <v>0.0</v>
      </c>
    </row>
    <row r="79" ht="15.75" customHeight="1">
      <c r="A79" s="3" t="str">
        <f t="shared" si="1"/>
        <v>biomass</v>
      </c>
      <c r="B79" s="3" t="str">
        <f t="array" ref="B79">IFERROR(INDEX(crosswalk!C:C,MATCH(D79,crosswalk!B:B,0)),"")</f>
        <v>textiles apparel and leather 13T15</v>
      </c>
      <c r="C79" s="3" t="s">
        <v>20</v>
      </c>
      <c r="D79" s="3" t="s">
        <v>44</v>
      </c>
      <c r="E79" s="3">
        <v>0.0</v>
      </c>
      <c r="F79" s="3">
        <v>0.0</v>
      </c>
      <c r="G79" s="3">
        <v>0.0</v>
      </c>
    </row>
    <row r="80" ht="15.75" customHeight="1">
      <c r="A80" s="3" t="str">
        <f t="shared" si="1"/>
        <v>biomass</v>
      </c>
      <c r="B80" s="3" t="str">
        <f t="array" ref="B80">IFERROR(INDEX(crosswalk!C:C,MATCH(D80,crosswalk!B:B,0)),"")</f>
        <v>wood products 16</v>
      </c>
      <c r="C80" s="3" t="s">
        <v>20</v>
      </c>
      <c r="D80" s="3" t="s">
        <v>48</v>
      </c>
      <c r="E80" s="3">
        <v>0.0</v>
      </c>
      <c r="F80" s="3">
        <v>0.0</v>
      </c>
      <c r="G80" s="3">
        <v>0.0</v>
      </c>
    </row>
    <row r="81" ht="15.75" customHeight="1">
      <c r="A81" s="3" t="str">
        <f t="shared" si="1"/>
        <v/>
      </c>
      <c r="B81" s="3" t="str">
        <f t="array" ref="B81">IFERROR(INDEX(crosswalk!C:C,MATCH(D81,crosswalk!B:B,0)),"")</f>
        <v/>
      </c>
    </row>
    <row r="82" ht="15.75" customHeight="1">
      <c r="A82" s="3" t="str">
        <f t="shared" si="1"/>
        <v>petroleum diesel</v>
      </c>
      <c r="B82" s="3" t="str">
        <f t="array" ref="B82">IFERROR(INDEX(crosswalk!C:C,MATCH(D82,crosswalk!B:B,0)),"")</f>
        <v>agriculture and forestry 01T03</v>
      </c>
      <c r="C82" s="3" t="s">
        <v>91</v>
      </c>
      <c r="D82" s="3" t="s">
        <v>81</v>
      </c>
      <c r="E82" s="3">
        <v>5.041284479999999E13</v>
      </c>
      <c r="F82" s="3">
        <v>3.2168333952E13</v>
      </c>
      <c r="G82" s="3">
        <v>2.9405590144E13</v>
      </c>
    </row>
    <row r="83" ht="15.75" customHeight="1">
      <c r="A83" s="3" t="str">
        <f t="shared" si="1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91</v>
      </c>
      <c r="D83" s="3" t="s">
        <v>60</v>
      </c>
      <c r="E83" s="3">
        <v>1.3608537728000002E13</v>
      </c>
      <c r="F83" s="3">
        <v>8.714612864E12</v>
      </c>
      <c r="G83" s="3">
        <v>7.9398688E12</v>
      </c>
    </row>
    <row r="84" ht="15.75" customHeight="1">
      <c r="A84" s="3" t="str">
        <f t="shared" si="1"/>
        <v>petroleum diesel</v>
      </c>
      <c r="B84" s="3" t="str">
        <f t="array" ref="B84">IFERROR(INDEX(crosswalk!C:C,MATCH(D84,crosswalk!B:B,0)),"")</f>
        <v>chemicals 20</v>
      </c>
      <c r="C84" s="3" t="s">
        <v>91</v>
      </c>
      <c r="D84" s="3" t="s">
        <v>55</v>
      </c>
      <c r="E84" s="3">
        <v>9.322823936E12</v>
      </c>
      <c r="F84" s="3">
        <v>5.970125823999999E12</v>
      </c>
      <c r="G84" s="3">
        <v>5.43939392E12</v>
      </c>
    </row>
    <row r="85" ht="15.75" customHeight="1">
      <c r="A85" s="3" t="str">
        <f t="shared" si="1"/>
        <v>petroleum diesel</v>
      </c>
      <c r="B85" s="3" t="str">
        <f t="array" ref="B85">IFERROR(INDEX(crosswalk!C:C,MATCH(D85,crosswalk!B:B,0)),"")</f>
        <v>coal mining 05</v>
      </c>
      <c r="C85" s="3" t="s">
        <v>91</v>
      </c>
      <c r="D85" s="3" t="s">
        <v>82</v>
      </c>
      <c r="E85" s="3">
        <v>0.0</v>
      </c>
      <c r="F85" s="3">
        <v>0.0</v>
      </c>
      <c r="G85" s="3">
        <v>0.0</v>
      </c>
    </row>
    <row r="86" ht="15.75" customHeight="1">
      <c r="A86" s="3" t="str">
        <f t="shared" si="1"/>
        <v>petroleum diesel</v>
      </c>
      <c r="B86" s="3" t="str">
        <f t="array" ref="B86">IFERROR(INDEX(crosswalk!C:C,MATCH(D86,crosswalk!B:B,0)),"")</f>
        <v>construction 41T43</v>
      </c>
      <c r="C86" s="3" t="s">
        <v>91</v>
      </c>
      <c r="D86" s="3" t="s">
        <v>83</v>
      </c>
      <c r="E86" s="3">
        <v>7.29127936E12</v>
      </c>
      <c r="F86" s="3">
        <v>4.669169408E12</v>
      </c>
      <c r="G86" s="3">
        <v>4.254076928E12</v>
      </c>
    </row>
    <row r="87" ht="15.75" customHeight="1">
      <c r="A87" s="3" t="str">
        <f t="shared" si="1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91</v>
      </c>
      <c r="D87" s="3" t="s">
        <v>84</v>
      </c>
      <c r="E87" s="3">
        <v>0.0</v>
      </c>
      <c r="F87" s="3">
        <v>0.0</v>
      </c>
      <c r="G87" s="3">
        <v>0.0</v>
      </c>
    </row>
    <row r="88" ht="15.75" customHeight="1">
      <c r="A88" s="3" t="str">
        <f t="shared" si="1"/>
        <v>petroleum diesel</v>
      </c>
      <c r="B88" s="3" t="str">
        <f t="array" ref="B88">IFERROR(INDEX(crosswalk!C:C,MATCH(D88,crosswalk!B:B,0)),"")</f>
        <v>food beverage and tobacco 10T12</v>
      </c>
      <c r="C88" s="3" t="s">
        <v>91</v>
      </c>
      <c r="D88" s="3" t="s">
        <v>40</v>
      </c>
      <c r="E88" s="3">
        <v>1.1688327296E13</v>
      </c>
      <c r="F88" s="3">
        <v>7.484933632E12</v>
      </c>
      <c r="G88" s="3">
        <v>6.819515904E12</v>
      </c>
    </row>
    <row r="89" ht="15.75" customHeight="1">
      <c r="A89" s="3" t="str">
        <f t="shared" si="1"/>
        <v>petroleum diesel</v>
      </c>
      <c r="B89" s="3" t="str">
        <f t="array" ref="B89">IFERROR(INDEX(crosswalk!C:C,MATCH(D89,crosswalk!B:B,0)),"")</f>
        <v>iron and steel 241</v>
      </c>
      <c r="C89" s="3" t="s">
        <v>91</v>
      </c>
      <c r="D89" s="3" t="s">
        <v>62</v>
      </c>
      <c r="E89" s="3">
        <v>4.452695168E12</v>
      </c>
      <c r="F89" s="3">
        <v>2.85138496E12</v>
      </c>
      <c r="G89" s="3">
        <v>2.597897216E12</v>
      </c>
    </row>
    <row r="90" ht="15.75" customHeight="1">
      <c r="A90" s="3" t="str">
        <f t="shared" si="1"/>
        <v>petroleum diesel</v>
      </c>
      <c r="B90" s="3" t="str">
        <f t="array" ref="B90">IFERROR(INDEX(crosswalk!C:C,MATCH(D90,crosswalk!B:B,0)),"")</f>
        <v/>
      </c>
      <c r="C90" s="3" t="s">
        <v>91</v>
      </c>
      <c r="D90" s="3" t="s">
        <v>85</v>
      </c>
      <c r="E90" s="3">
        <v>0.0</v>
      </c>
      <c r="F90" s="3">
        <v>0.0</v>
      </c>
      <c r="G90" s="3">
        <v>0.0</v>
      </c>
    </row>
    <row r="91" ht="15.75" customHeight="1">
      <c r="A91" s="3" t="str">
        <f t="shared" si="1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91</v>
      </c>
      <c r="D91" s="3" t="s">
        <v>64</v>
      </c>
      <c r="E91" s="3">
        <v>1.5027808E12</v>
      </c>
      <c r="F91" s="3">
        <v>9.62363008E11</v>
      </c>
      <c r="G91" s="3">
        <v>8.768010240000001E11</v>
      </c>
    </row>
    <row r="92" ht="15.75" customHeight="1">
      <c r="A92" s="3" t="str">
        <f t="shared" si="1"/>
        <v>petroleum diesel</v>
      </c>
      <c r="B92" s="3" t="str">
        <f t="array" ref="B92">IFERROR(INDEX(crosswalk!C:C,MATCH(D92,crosswalk!B:B,0)),"")</f>
        <v>oil and gas extraction 06</v>
      </c>
      <c r="C92" s="3" t="s">
        <v>91</v>
      </c>
      <c r="D92" s="3" t="s">
        <v>86</v>
      </c>
      <c r="E92" s="3">
        <v>0.0</v>
      </c>
      <c r="F92" s="3">
        <v>0.0</v>
      </c>
      <c r="G92" s="3">
        <v>0.0</v>
      </c>
    </row>
    <row r="93" ht="15.75" customHeight="1">
      <c r="A93" s="3" t="str">
        <f t="shared" si="1"/>
        <v>petroleum diesel</v>
      </c>
      <c r="B93" s="3" t="str">
        <f t="array" ref="B93">IFERROR(INDEX(crosswalk!C:C,MATCH(D93,crosswalk!B:B,0)),"")</f>
        <v>other manufacturing 31T33</v>
      </c>
      <c r="C93" s="3" t="s">
        <v>91</v>
      </c>
      <c r="D93" s="3" t="s">
        <v>57</v>
      </c>
      <c r="E93" s="3">
        <v>1.117452288E13</v>
      </c>
      <c r="F93" s="3">
        <v>2.005974784E13</v>
      </c>
      <c r="G93" s="3">
        <v>2.4542623616E13</v>
      </c>
    </row>
    <row r="94" ht="15.75" customHeight="1">
      <c r="A94" s="3" t="str">
        <f t="shared" si="1"/>
        <v>petroleum diesel</v>
      </c>
      <c r="B94" s="3" t="str">
        <f t="array" ref="B94">IFERROR(INDEX(crosswalk!C:C,MATCH(D94,crosswalk!B:B,0)),"")</f>
        <v>other metals 242</v>
      </c>
      <c r="C94" s="3" t="s">
        <v>91</v>
      </c>
      <c r="D94" s="3" t="s">
        <v>87</v>
      </c>
      <c r="E94" s="3">
        <v>0.0</v>
      </c>
      <c r="F94" s="3">
        <v>0.0</v>
      </c>
      <c r="G94" s="3">
        <v>0.0</v>
      </c>
    </row>
    <row r="95" ht="15.75" customHeight="1">
      <c r="A95" s="3" t="str">
        <f t="shared" si="1"/>
        <v>petroleum diesel</v>
      </c>
      <c r="B95" s="3" t="str">
        <f t="array" ref="B95">IFERROR(INDEX(crosswalk!C:C,MATCH(D95,crosswalk!B:B,0)),"")</f>
        <v>other mining and quarrying 07T08</v>
      </c>
      <c r="C95" s="3" t="s">
        <v>91</v>
      </c>
      <c r="D95" s="3" t="s">
        <v>88</v>
      </c>
      <c r="E95" s="3">
        <v>2.0398916608E13</v>
      </c>
      <c r="F95" s="3">
        <v>1.3062989312E13</v>
      </c>
      <c r="G95" s="3">
        <v>1.1901722368000002E13</v>
      </c>
    </row>
    <row r="96" ht="15.75" customHeight="1">
      <c r="A96" s="3" t="str">
        <f t="shared" si="1"/>
        <v>petroleum diesel</v>
      </c>
      <c r="B96" s="3" t="str">
        <f t="array" ref="B96">IFERROR(INDEX(crosswalk!C:C,MATCH(D96,crosswalk!B:B,0)),"")</f>
        <v>pulp paper and printing 17T18</v>
      </c>
      <c r="C96" s="3" t="s">
        <v>91</v>
      </c>
      <c r="D96" s="3" t="s">
        <v>50</v>
      </c>
      <c r="E96" s="3">
        <v>0.0</v>
      </c>
      <c r="F96" s="3">
        <v>0.0</v>
      </c>
      <c r="G96" s="3">
        <v>0.0</v>
      </c>
    </row>
    <row r="97" ht="15.75" customHeight="1">
      <c r="A97" s="3" t="str">
        <f t="shared" si="1"/>
        <v>petroleum diesel</v>
      </c>
      <c r="B97" s="3" t="str">
        <f t="array" ref="B97">IFERROR(INDEX(crosswalk!C:C,MATCH(D97,crosswalk!B:B,0)),"")</f>
        <v>refined petroleum and coke 19</v>
      </c>
      <c r="C97" s="3" t="s">
        <v>91</v>
      </c>
      <c r="D97" s="3" t="s">
        <v>53</v>
      </c>
      <c r="E97" s="3">
        <v>3.6424172672E13</v>
      </c>
      <c r="F97" s="3">
        <v>3.6625588352E13</v>
      </c>
      <c r="G97" s="3">
        <v>3.3400465408E13</v>
      </c>
    </row>
    <row r="98" ht="15.75" customHeight="1">
      <c r="A98" s="3" t="str">
        <f t="shared" si="1"/>
        <v>petroleum diesel</v>
      </c>
      <c r="B98" s="3" t="str">
        <f t="array" ref="B98">IFERROR(INDEX(crosswalk!C:C,MATCH(D98,crosswalk!B:B,0)),"")</f>
        <v>road vehicles 29</v>
      </c>
      <c r="C98" s="3" t="s">
        <v>91</v>
      </c>
      <c r="D98" s="3" t="s">
        <v>69</v>
      </c>
      <c r="E98" s="3">
        <v>0.0</v>
      </c>
      <c r="F98" s="3">
        <v>0.0</v>
      </c>
      <c r="G98" s="3">
        <v>0.0</v>
      </c>
    </row>
    <row r="99" ht="15.75" customHeight="1">
      <c r="A99" s="3" t="str">
        <f t="shared" si="1"/>
        <v>petroleum diesel</v>
      </c>
      <c r="B99" s="3" t="str">
        <f t="array" ref="B99">IFERROR(INDEX(crosswalk!C:C,MATCH(D99,crosswalk!B:B,0)),"")</f>
        <v>textiles apparel and leather 13T15</v>
      </c>
      <c r="C99" s="3" t="s">
        <v>91</v>
      </c>
      <c r="D99" s="3" t="s">
        <v>44</v>
      </c>
      <c r="E99" s="3">
        <v>2.2541755648E13</v>
      </c>
      <c r="F99" s="3">
        <v>1.4435234816E13</v>
      </c>
      <c r="G99" s="3">
        <v>1.3151959808E13</v>
      </c>
    </row>
    <row r="100" ht="15.75" customHeight="1">
      <c r="A100" s="3" t="str">
        <f t="shared" si="1"/>
        <v>petroleum diesel</v>
      </c>
      <c r="B100" s="3" t="str">
        <f t="array" ref="B100">IFERROR(INDEX(crosswalk!C:C,MATCH(D100,crosswalk!B:B,0)),"")</f>
        <v>wood products 16</v>
      </c>
      <c r="C100" s="3" t="s">
        <v>91</v>
      </c>
      <c r="D100" s="3" t="s">
        <v>48</v>
      </c>
      <c r="E100" s="3">
        <v>0.0</v>
      </c>
      <c r="F100" s="3">
        <v>0.0</v>
      </c>
      <c r="G100" s="3">
        <v>0.0</v>
      </c>
    </row>
    <row r="101" ht="15.75" customHeight="1">
      <c r="A101" s="3" t="str">
        <f t="shared" si="1"/>
        <v/>
      </c>
      <c r="B101" s="3" t="str">
        <f t="array" ref="B101">IFERROR(INDEX(crosswalk!C:C,MATCH(D101,crosswalk!B:B,0)),"")</f>
        <v/>
      </c>
    </row>
    <row r="102" ht="15.75" customHeight="1">
      <c r="A102" s="3" t="str">
        <f t="shared" si="1"/>
        <v>lpg</v>
      </c>
      <c r="B102" s="3" t="str">
        <f t="array" ref="B102">IFERROR(INDEX(crosswalk!C:C,MATCH(D102,crosswalk!B:B,0)),"")</f>
        <v>agriculture and forestry 01T03</v>
      </c>
      <c r="C102" s="3" t="s">
        <v>30</v>
      </c>
      <c r="D102" s="3" t="s">
        <v>81</v>
      </c>
      <c r="E102" s="3">
        <v>0.0</v>
      </c>
      <c r="F102" s="3">
        <v>0.0</v>
      </c>
      <c r="G102" s="3">
        <v>0.0</v>
      </c>
    </row>
    <row r="103" ht="15.75" customHeight="1">
      <c r="A103" s="3" t="str">
        <f t="shared" si="1"/>
        <v>lpg</v>
      </c>
      <c r="B103" s="3" t="str">
        <f t="array" ref="B103">IFERROR(INDEX(crosswalk!C:C,MATCH(D103,crosswalk!B:B,0)),"")</f>
        <v>cement and other nonmetallic minerals 239</v>
      </c>
      <c r="C103" s="3" t="s">
        <v>30</v>
      </c>
      <c r="D103" s="3" t="s">
        <v>60</v>
      </c>
      <c r="E103" s="3">
        <v>0.0</v>
      </c>
      <c r="F103" s="3">
        <v>0.0</v>
      </c>
      <c r="G103" s="3">
        <v>0.0</v>
      </c>
    </row>
    <row r="104" ht="15.75" customHeight="1">
      <c r="A104" s="3" t="str">
        <f t="shared" si="1"/>
        <v>lpg</v>
      </c>
      <c r="B104" s="3" t="str">
        <f t="array" ref="B104">IFERROR(INDEX(crosswalk!C:C,MATCH(D104,crosswalk!B:B,0)),"")</f>
        <v>chemicals 20</v>
      </c>
      <c r="C104" s="3" t="s">
        <v>30</v>
      </c>
      <c r="D104" s="3" t="s">
        <v>55</v>
      </c>
      <c r="E104" s="3">
        <v>0.0</v>
      </c>
      <c r="F104" s="3">
        <v>0.0</v>
      </c>
      <c r="G104" s="3">
        <v>0.0</v>
      </c>
    </row>
    <row r="105" ht="15.75" customHeight="1">
      <c r="A105" s="3" t="str">
        <f t="shared" si="1"/>
        <v>lpg</v>
      </c>
      <c r="B105" s="3" t="str">
        <f t="array" ref="B105">IFERROR(INDEX(crosswalk!C:C,MATCH(D105,crosswalk!B:B,0)),"")</f>
        <v>coal mining 05</v>
      </c>
      <c r="C105" s="3" t="s">
        <v>30</v>
      </c>
      <c r="D105" s="3" t="s">
        <v>82</v>
      </c>
      <c r="E105" s="3">
        <v>0.0</v>
      </c>
      <c r="F105" s="3">
        <v>0.0</v>
      </c>
      <c r="G105" s="3">
        <v>0.0</v>
      </c>
    </row>
    <row r="106" ht="15.75" customHeight="1">
      <c r="A106" s="3" t="str">
        <f t="shared" si="1"/>
        <v>lpg</v>
      </c>
      <c r="B106" s="3" t="str">
        <f t="array" ref="B106">IFERROR(INDEX(crosswalk!C:C,MATCH(D106,crosswalk!B:B,0)),"")</f>
        <v>construction 41T43</v>
      </c>
      <c r="C106" s="3" t="s">
        <v>30</v>
      </c>
      <c r="D106" s="3" t="s">
        <v>83</v>
      </c>
      <c r="E106" s="3">
        <v>0.0</v>
      </c>
      <c r="F106" s="3">
        <v>0.0</v>
      </c>
      <c r="G106" s="3">
        <v>0.0</v>
      </c>
    </row>
    <row r="107" ht="15.75" customHeight="1">
      <c r="A107" s="3" t="str">
        <f t="shared" si="1"/>
        <v>lpg</v>
      </c>
      <c r="B107" s="3" t="str">
        <f t="array" ref="B107">IFERROR(INDEX(crosswalk!C:C,MATCH(D107,crosswalk!B:B,0)),"")</f>
        <v>energy pipelines and gas processing 352T353</v>
      </c>
      <c r="C107" s="3" t="s">
        <v>30</v>
      </c>
      <c r="D107" s="3" t="s">
        <v>84</v>
      </c>
      <c r="E107" s="3">
        <v>0.0</v>
      </c>
      <c r="F107" s="3">
        <v>0.0</v>
      </c>
      <c r="G107" s="3">
        <v>0.0</v>
      </c>
    </row>
    <row r="108" ht="15.75" customHeight="1">
      <c r="A108" s="3" t="str">
        <f t="shared" si="1"/>
        <v>lpg</v>
      </c>
      <c r="B108" s="3" t="str">
        <f t="array" ref="B108">IFERROR(INDEX(crosswalk!C:C,MATCH(D108,crosswalk!B:B,0)),"")</f>
        <v>food beverage and tobacco 10T12</v>
      </c>
      <c r="C108" s="3" t="s">
        <v>30</v>
      </c>
      <c r="D108" s="3" t="s">
        <v>40</v>
      </c>
      <c r="E108" s="3">
        <v>0.0</v>
      </c>
      <c r="F108" s="3">
        <v>0.0</v>
      </c>
      <c r="G108" s="3">
        <v>0.0</v>
      </c>
    </row>
    <row r="109" ht="15.75" customHeight="1">
      <c r="A109" s="3" t="str">
        <f t="shared" si="1"/>
        <v>lpg</v>
      </c>
      <c r="B109" s="3" t="str">
        <f t="array" ref="B109">IFERROR(INDEX(crosswalk!C:C,MATCH(D109,crosswalk!B:B,0)),"")</f>
        <v>iron and steel 241</v>
      </c>
      <c r="C109" s="3" t="s">
        <v>30</v>
      </c>
      <c r="D109" s="3" t="s">
        <v>62</v>
      </c>
      <c r="E109" s="3">
        <v>0.0</v>
      </c>
      <c r="F109" s="3">
        <v>0.0</v>
      </c>
      <c r="G109" s="3">
        <v>0.0</v>
      </c>
    </row>
    <row r="110" ht="15.75" customHeight="1">
      <c r="A110" s="3" t="str">
        <f t="shared" si="1"/>
        <v>lpg</v>
      </c>
      <c r="B110" s="3" t="str">
        <f t="array" ref="B110">IFERROR(INDEX(crosswalk!C:C,MATCH(D110,crosswalk!B:B,0)),"")</f>
        <v/>
      </c>
      <c r="C110" s="3" t="s">
        <v>30</v>
      </c>
      <c r="D110" s="3" t="s">
        <v>85</v>
      </c>
      <c r="E110" s="3">
        <v>0.0</v>
      </c>
      <c r="F110" s="3">
        <v>0.0</v>
      </c>
      <c r="G110" s="3">
        <v>0.0</v>
      </c>
    </row>
    <row r="111" ht="15.75" customHeight="1">
      <c r="A111" s="3" t="str">
        <f t="shared" si="1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30</v>
      </c>
      <c r="D111" s="3" t="s">
        <v>64</v>
      </c>
      <c r="E111" s="3">
        <v>0.0</v>
      </c>
      <c r="F111" s="3">
        <v>0.0</v>
      </c>
      <c r="G111" s="3">
        <v>0.0</v>
      </c>
    </row>
    <row r="112" ht="15.75" customHeight="1">
      <c r="A112" s="3" t="str">
        <f t="shared" si="1"/>
        <v>lpg</v>
      </c>
      <c r="B112" s="3" t="str">
        <f t="array" ref="B112">IFERROR(INDEX(crosswalk!C:C,MATCH(D112,crosswalk!B:B,0)),"")</f>
        <v>oil and gas extraction 06</v>
      </c>
      <c r="C112" s="3" t="s">
        <v>30</v>
      </c>
      <c r="D112" s="3" t="s">
        <v>86</v>
      </c>
      <c r="E112" s="3">
        <v>0.0</v>
      </c>
      <c r="F112" s="3">
        <v>0.0</v>
      </c>
      <c r="G112" s="3">
        <v>0.0</v>
      </c>
    </row>
    <row r="113" ht="15.75" customHeight="1">
      <c r="A113" s="3" t="str">
        <f t="shared" si="1"/>
        <v>lpg</v>
      </c>
      <c r="B113" s="3" t="str">
        <f t="array" ref="B113">IFERROR(INDEX(crosswalk!C:C,MATCH(D113,crosswalk!B:B,0)),"")</f>
        <v>other manufacturing 31T33</v>
      </c>
      <c r="C113" s="3" t="s">
        <v>30</v>
      </c>
      <c r="D113" s="3" t="s">
        <v>57</v>
      </c>
      <c r="E113" s="3">
        <v>4.93109312E12</v>
      </c>
      <c r="F113" s="3">
        <v>5.065576576E12</v>
      </c>
      <c r="G113" s="3">
        <v>5.200064E12</v>
      </c>
    </row>
    <row r="114" ht="15.75" customHeight="1">
      <c r="A114" s="3" t="str">
        <f t="shared" si="1"/>
        <v>lpg</v>
      </c>
      <c r="B114" s="3" t="str">
        <f t="array" ref="B114">IFERROR(INDEX(crosswalk!C:C,MATCH(D114,crosswalk!B:B,0)),"")</f>
        <v>other metals 242</v>
      </c>
      <c r="C114" s="3" t="s">
        <v>30</v>
      </c>
      <c r="D114" s="3" t="s">
        <v>87</v>
      </c>
      <c r="E114" s="3">
        <v>0.0</v>
      </c>
      <c r="F114" s="3">
        <v>0.0</v>
      </c>
      <c r="G114" s="3">
        <v>0.0</v>
      </c>
    </row>
    <row r="115" ht="15.75" customHeight="1">
      <c r="A115" s="3" t="str">
        <f t="shared" si="1"/>
        <v>lpg</v>
      </c>
      <c r="B115" s="3" t="str">
        <f t="array" ref="B115">IFERROR(INDEX(crosswalk!C:C,MATCH(D115,crosswalk!B:B,0)),"")</f>
        <v>other mining and quarrying 07T08</v>
      </c>
      <c r="C115" s="3" t="s">
        <v>30</v>
      </c>
      <c r="D115" s="3" t="s">
        <v>88</v>
      </c>
      <c r="E115" s="3">
        <v>0.0</v>
      </c>
      <c r="F115" s="3">
        <v>0.0</v>
      </c>
      <c r="G115" s="3">
        <v>0.0</v>
      </c>
    </row>
    <row r="116" ht="15.75" customHeight="1">
      <c r="A116" s="3" t="str">
        <f t="shared" si="1"/>
        <v>lpg</v>
      </c>
      <c r="B116" s="3" t="str">
        <f t="array" ref="B116">IFERROR(INDEX(crosswalk!C:C,MATCH(D116,crosswalk!B:B,0)),"")</f>
        <v>pulp paper and printing 17T18</v>
      </c>
      <c r="C116" s="3" t="s">
        <v>30</v>
      </c>
      <c r="D116" s="3" t="s">
        <v>50</v>
      </c>
      <c r="E116" s="3">
        <v>0.0</v>
      </c>
      <c r="F116" s="3">
        <v>0.0</v>
      </c>
      <c r="G116" s="3">
        <v>0.0</v>
      </c>
    </row>
    <row r="117" ht="15.75" customHeight="1">
      <c r="A117" s="3" t="str">
        <f t="shared" si="1"/>
        <v>lpg</v>
      </c>
      <c r="B117" s="3" t="str">
        <f t="array" ref="B117">IFERROR(INDEX(crosswalk!C:C,MATCH(D117,crosswalk!B:B,0)),"")</f>
        <v>refined petroleum and coke 19</v>
      </c>
      <c r="C117" s="3" t="s">
        <v>30</v>
      </c>
      <c r="D117" s="3" t="s">
        <v>53</v>
      </c>
      <c r="E117" s="3">
        <v>0.0</v>
      </c>
      <c r="F117" s="3">
        <v>0.0</v>
      </c>
      <c r="G117" s="3">
        <v>0.0</v>
      </c>
    </row>
    <row r="118" ht="15.75" customHeight="1">
      <c r="A118" s="3" t="str">
        <f t="shared" si="1"/>
        <v>lpg</v>
      </c>
      <c r="B118" s="3" t="str">
        <f t="array" ref="B118">IFERROR(INDEX(crosswalk!C:C,MATCH(D118,crosswalk!B:B,0)),"")</f>
        <v>road vehicles 29</v>
      </c>
      <c r="C118" s="3" t="s">
        <v>30</v>
      </c>
      <c r="D118" s="3" t="s">
        <v>69</v>
      </c>
      <c r="E118" s="3">
        <v>0.0</v>
      </c>
      <c r="F118" s="3">
        <v>0.0</v>
      </c>
      <c r="G118" s="3">
        <v>0.0</v>
      </c>
    </row>
    <row r="119" ht="15.75" customHeight="1">
      <c r="A119" s="3" t="str">
        <f t="shared" si="1"/>
        <v>lpg</v>
      </c>
      <c r="B119" s="3" t="str">
        <f t="array" ref="B119">IFERROR(INDEX(crosswalk!C:C,MATCH(D119,crosswalk!B:B,0)),"")</f>
        <v>textiles apparel and leather 13T15</v>
      </c>
      <c r="C119" s="3" t="s">
        <v>30</v>
      </c>
      <c r="D119" s="3" t="s">
        <v>44</v>
      </c>
      <c r="E119" s="3">
        <v>0.0</v>
      </c>
      <c r="F119" s="3">
        <v>0.0</v>
      </c>
      <c r="G119" s="3">
        <v>0.0</v>
      </c>
    </row>
    <row r="120" ht="15.75" customHeight="1">
      <c r="A120" s="3" t="str">
        <f t="shared" si="1"/>
        <v>lpg</v>
      </c>
      <c r="B120" s="3" t="str">
        <f t="array" ref="B120">IFERROR(INDEX(crosswalk!C:C,MATCH(D120,crosswalk!B:B,0)),"")</f>
        <v>wood products 16</v>
      </c>
      <c r="C120" s="3" t="s">
        <v>30</v>
      </c>
      <c r="D120" s="3" t="s">
        <v>48</v>
      </c>
      <c r="E120" s="3">
        <v>0.0</v>
      </c>
      <c r="F120" s="3">
        <v>0.0</v>
      </c>
      <c r="G120" s="3">
        <v>0.0</v>
      </c>
    </row>
    <row r="121" ht="15.75" customHeight="1">
      <c r="A121" s="3" t="str">
        <f t="shared" si="1"/>
        <v/>
      </c>
      <c r="B121" s="3" t="str">
        <f t="array" ref="B121">IFERROR(INDEX(crosswalk!C:C,MATCH(D121,crosswalk!B:B,0)),"")</f>
        <v/>
      </c>
    </row>
    <row r="122" ht="15.75" customHeight="1">
      <c r="A122" s="3" t="str">
        <f t="shared" si="1"/>
        <v>residual fuel oil</v>
      </c>
      <c r="B122" s="3" t="str">
        <f t="array" ref="B122">IFERROR(INDEX(crosswalk!C:C,MATCH(D122,crosswalk!B:B,0)),"")</f>
        <v>agriculture and forestry 01T03</v>
      </c>
      <c r="C122" s="3" t="s">
        <v>92</v>
      </c>
      <c r="D122" s="3" t="s">
        <v>81</v>
      </c>
      <c r="E122" s="3">
        <v>0.0</v>
      </c>
      <c r="F122" s="3">
        <v>0.0</v>
      </c>
      <c r="G122" s="3">
        <v>0.0</v>
      </c>
    </row>
    <row r="123" ht="15.75" customHeight="1">
      <c r="A123" s="3" t="str">
        <f t="shared" si="1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92</v>
      </c>
      <c r="D123" s="3" t="s">
        <v>60</v>
      </c>
      <c r="E123" s="3">
        <v>1.4570531712E13</v>
      </c>
      <c r="F123" s="3">
        <v>1.093072896E13</v>
      </c>
      <c r="G123" s="3">
        <v>8.482056320000001E12</v>
      </c>
    </row>
    <row r="124" ht="15.75" customHeight="1">
      <c r="A124" s="3" t="str">
        <f t="shared" si="1"/>
        <v>residual fuel oil</v>
      </c>
      <c r="B124" s="3" t="str">
        <f t="array" ref="B124">IFERROR(INDEX(crosswalk!C:C,MATCH(D124,crosswalk!B:B,0)),"")</f>
        <v>chemicals 20</v>
      </c>
      <c r="C124" s="3" t="s">
        <v>92</v>
      </c>
      <c r="D124" s="3" t="s">
        <v>55</v>
      </c>
      <c r="E124" s="3">
        <v>1.1639449472E13</v>
      </c>
      <c r="F124" s="3">
        <v>8.731833984E12</v>
      </c>
      <c r="G124" s="3">
        <v>6.775744896E12</v>
      </c>
    </row>
    <row r="125" ht="15.75" customHeight="1">
      <c r="A125" s="3" t="str">
        <f t="shared" si="1"/>
        <v>residual fuel oil</v>
      </c>
      <c r="B125" s="3" t="str">
        <f t="array" ref="B125">IFERROR(INDEX(crosswalk!C:C,MATCH(D125,crosswalk!B:B,0)),"")</f>
        <v>coal mining 05</v>
      </c>
      <c r="C125" s="3" t="s">
        <v>92</v>
      </c>
      <c r="D125" s="3" t="s">
        <v>82</v>
      </c>
      <c r="E125" s="3">
        <v>0.0</v>
      </c>
      <c r="F125" s="3">
        <v>0.0</v>
      </c>
      <c r="G125" s="3">
        <v>0.0</v>
      </c>
    </row>
    <row r="126" ht="15.75" customHeight="1">
      <c r="A126" s="3" t="str">
        <f t="shared" si="1"/>
        <v>residual fuel oil</v>
      </c>
      <c r="B126" s="3" t="str">
        <f t="array" ref="B126">IFERROR(INDEX(crosswalk!C:C,MATCH(D126,crosswalk!B:B,0)),"")</f>
        <v>construction 41T43</v>
      </c>
      <c r="C126" s="3" t="s">
        <v>92</v>
      </c>
      <c r="D126" s="3" t="s">
        <v>83</v>
      </c>
      <c r="E126" s="3">
        <v>0.0</v>
      </c>
      <c r="F126" s="3">
        <v>0.0</v>
      </c>
      <c r="G126" s="3">
        <v>0.0</v>
      </c>
    </row>
    <row r="127" ht="15.75" customHeight="1">
      <c r="A127" s="3" t="str">
        <f t="shared" si="1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92</v>
      </c>
      <c r="D127" s="3" t="s">
        <v>84</v>
      </c>
      <c r="E127" s="3">
        <v>0.0</v>
      </c>
      <c r="F127" s="3">
        <v>0.0</v>
      </c>
      <c r="G127" s="3">
        <v>0.0</v>
      </c>
    </row>
    <row r="128" ht="15.75" customHeight="1">
      <c r="A128" s="3" t="str">
        <f t="shared" si="1"/>
        <v>residual fuel oil</v>
      </c>
      <c r="B128" s="3" t="str">
        <f t="array" ref="B128">IFERROR(INDEX(crosswalk!C:C,MATCH(D128,crosswalk!B:B,0)),"")</f>
        <v>food beverage and tobacco 10T12</v>
      </c>
      <c r="C128" s="3" t="s">
        <v>92</v>
      </c>
      <c r="D128" s="3" t="s">
        <v>40</v>
      </c>
      <c r="E128" s="3">
        <v>4.50282688E12</v>
      </c>
      <c r="F128" s="3">
        <v>3.377986176E12</v>
      </c>
      <c r="G128" s="3">
        <v>2.6212608E12</v>
      </c>
    </row>
    <row r="129" ht="15.75" customHeight="1">
      <c r="A129" s="3" t="str">
        <f t="shared" si="1"/>
        <v>residual fuel oil</v>
      </c>
      <c r="B129" s="3" t="str">
        <f t="array" ref="B129">IFERROR(INDEX(crosswalk!C:C,MATCH(D129,crosswalk!B:B,0)),"")</f>
        <v>iron and steel 241</v>
      </c>
      <c r="C129" s="3" t="s">
        <v>92</v>
      </c>
      <c r="D129" s="3" t="s">
        <v>62</v>
      </c>
      <c r="E129" s="3">
        <v>1.8733550976E13</v>
      </c>
      <c r="F129" s="3">
        <v>1.4053790976E13</v>
      </c>
      <c r="G129" s="3">
        <v>1.0905468672E13</v>
      </c>
    </row>
    <row r="130" ht="15.75" customHeight="1">
      <c r="A130" s="3" t="str">
        <f t="shared" si="1"/>
        <v>residual fuel oil</v>
      </c>
      <c r="B130" s="3" t="str">
        <f t="array" ref="B130">IFERROR(INDEX(crosswalk!C:C,MATCH(D130,crosswalk!B:B,0)),"")</f>
        <v/>
      </c>
      <c r="C130" s="3" t="s">
        <v>92</v>
      </c>
      <c r="D130" s="3" t="s">
        <v>85</v>
      </c>
      <c r="E130" s="3">
        <v>0.0</v>
      </c>
      <c r="F130" s="3">
        <v>0.0</v>
      </c>
      <c r="G130" s="3">
        <v>0.0</v>
      </c>
    </row>
    <row r="131" ht="15.75" customHeight="1">
      <c r="A131" s="3" t="str">
        <f t="shared" si="1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92</v>
      </c>
      <c r="D131" s="3" t="s">
        <v>64</v>
      </c>
      <c r="E131" s="3">
        <v>0.0</v>
      </c>
      <c r="F131" s="3">
        <v>0.0</v>
      </c>
      <c r="G131" s="3">
        <v>0.0</v>
      </c>
    </row>
    <row r="132" ht="15.75" customHeight="1">
      <c r="A132" s="3" t="str">
        <f t="shared" si="1"/>
        <v>residual fuel oil</v>
      </c>
      <c r="B132" s="3" t="str">
        <f t="array" ref="B132">IFERROR(INDEX(crosswalk!C:C,MATCH(D132,crosswalk!B:B,0)),"")</f>
        <v>oil and gas extraction 06</v>
      </c>
      <c r="C132" s="3" t="s">
        <v>92</v>
      </c>
      <c r="D132" s="3" t="s">
        <v>86</v>
      </c>
      <c r="E132" s="3">
        <v>0.0</v>
      </c>
      <c r="F132" s="3">
        <v>0.0</v>
      </c>
      <c r="G132" s="3">
        <v>0.0</v>
      </c>
    </row>
    <row r="133" ht="15.75" customHeight="1">
      <c r="A133" s="3" t="str">
        <f t="shared" si="1"/>
        <v>residual fuel oil</v>
      </c>
      <c r="B133" s="3" t="str">
        <f t="array" ref="B133">IFERROR(INDEX(crosswalk!C:C,MATCH(D133,crosswalk!B:B,0)),"")</f>
        <v>other manufacturing 31T33</v>
      </c>
      <c r="C133" s="3" t="s">
        <v>92</v>
      </c>
      <c r="D133" s="3" t="s">
        <v>57</v>
      </c>
      <c r="E133" s="3">
        <v>1.0577394432E13</v>
      </c>
      <c r="F133" s="3">
        <v>7.935142912E12</v>
      </c>
      <c r="G133" s="3">
        <v>6.157510656E12</v>
      </c>
    </row>
    <row r="134" ht="15.75" customHeight="1">
      <c r="A134" s="3" t="str">
        <f t="shared" si="1"/>
        <v>residual fuel oil</v>
      </c>
      <c r="B134" s="3" t="str">
        <f t="array" ref="B134">IFERROR(INDEX(crosswalk!C:C,MATCH(D134,crosswalk!B:B,0)),"")</f>
        <v>other metals 242</v>
      </c>
      <c r="C134" s="3" t="s">
        <v>92</v>
      </c>
      <c r="D134" s="3" t="s">
        <v>87</v>
      </c>
      <c r="E134" s="3">
        <v>0.0</v>
      </c>
      <c r="F134" s="3">
        <v>0.0</v>
      </c>
      <c r="G134" s="3">
        <v>0.0</v>
      </c>
    </row>
    <row r="135" ht="15.75" customHeight="1">
      <c r="A135" s="3" t="str">
        <f t="shared" si="1"/>
        <v>residual fuel oil</v>
      </c>
      <c r="B135" s="3" t="str">
        <f t="array" ref="B135">IFERROR(INDEX(crosswalk!C:C,MATCH(D135,crosswalk!B:B,0)),"")</f>
        <v>other mining and quarrying 07T08</v>
      </c>
      <c r="C135" s="3" t="s">
        <v>92</v>
      </c>
      <c r="D135" s="3" t="s">
        <v>88</v>
      </c>
      <c r="E135" s="3">
        <v>3.355888384E12</v>
      </c>
      <c r="F135" s="3">
        <v>2.517553152E12</v>
      </c>
      <c r="G135" s="3">
        <v>1.9535733759999998E12</v>
      </c>
    </row>
    <row r="136" ht="15.75" customHeight="1">
      <c r="A136" s="3" t="str">
        <f t="shared" si="1"/>
        <v>residual fuel oil</v>
      </c>
      <c r="B136" s="3" t="str">
        <f t="array" ref="B136">IFERROR(INDEX(crosswalk!C:C,MATCH(D136,crosswalk!B:B,0)),"")</f>
        <v>pulp paper and printing 17T18</v>
      </c>
      <c r="C136" s="3" t="s">
        <v>92</v>
      </c>
      <c r="D136" s="3" t="s">
        <v>50</v>
      </c>
      <c r="E136" s="3">
        <v>0.0</v>
      </c>
      <c r="F136" s="3">
        <v>0.0</v>
      </c>
      <c r="G136" s="3">
        <v>0.0</v>
      </c>
    </row>
    <row r="137" ht="15.75" customHeight="1">
      <c r="A137" s="3" t="str">
        <f t="shared" si="1"/>
        <v>residual fuel oil</v>
      </c>
      <c r="B137" s="3" t="str">
        <f t="array" ref="B137">IFERROR(INDEX(crosswalk!C:C,MATCH(D137,crosswalk!B:B,0)),"")</f>
        <v>refined petroleum and coke 19</v>
      </c>
      <c r="C137" s="3" t="s">
        <v>92</v>
      </c>
      <c r="D137" s="3" t="s">
        <v>53</v>
      </c>
      <c r="E137" s="3">
        <v>5.9253655936E13</v>
      </c>
      <c r="F137" s="3">
        <v>5.958134528E13</v>
      </c>
      <c r="G137" s="3">
        <v>5.4334788224E13</v>
      </c>
    </row>
    <row r="138" ht="15.75" customHeight="1">
      <c r="A138" s="3" t="str">
        <f t="shared" si="1"/>
        <v>residual fuel oil</v>
      </c>
      <c r="B138" s="3" t="str">
        <f t="array" ref="B138">IFERROR(INDEX(crosswalk!C:C,MATCH(D138,crosswalk!B:B,0)),"")</f>
        <v>road vehicles 29</v>
      </c>
      <c r="C138" s="3" t="s">
        <v>92</v>
      </c>
      <c r="D138" s="3" t="s">
        <v>69</v>
      </c>
      <c r="E138" s="3">
        <v>0.0</v>
      </c>
      <c r="F138" s="3">
        <v>0.0</v>
      </c>
      <c r="G138" s="3">
        <v>0.0</v>
      </c>
    </row>
    <row r="139" ht="15.75" customHeight="1">
      <c r="A139" s="3" t="str">
        <f t="shared" si="1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92</v>
      </c>
      <c r="D139" s="3" t="s">
        <v>44</v>
      </c>
      <c r="E139" s="3">
        <v>4.715229952E12</v>
      </c>
      <c r="F139" s="3">
        <v>3.537356928E12</v>
      </c>
      <c r="G139" s="3">
        <v>2.744931456E12</v>
      </c>
    </row>
    <row r="140" ht="15.75" customHeight="1">
      <c r="A140" s="3" t="str">
        <f t="shared" si="1"/>
        <v>residual fuel oil</v>
      </c>
      <c r="B140" s="3" t="str">
        <f t="array" ref="B140">IFERROR(INDEX(crosswalk!C:C,MATCH(D140,crosswalk!B:B,0)),"")</f>
        <v>wood products 16</v>
      </c>
      <c r="C140" s="3" t="s">
        <v>92</v>
      </c>
      <c r="D140" s="3" t="s">
        <v>48</v>
      </c>
      <c r="E140" s="3">
        <v>0.0</v>
      </c>
      <c r="F140" s="3">
        <v>0.0</v>
      </c>
      <c r="G140" s="3">
        <v>0.0</v>
      </c>
    </row>
    <row r="141" ht="15.75" customHeight="1">
      <c r="A141" s="3" t="str">
        <f t="shared" si="1"/>
        <v/>
      </c>
      <c r="B141" s="3" t="str">
        <f t="array" ref="B141">IFERROR(INDEX(crosswalk!C:C,MATCH(D141,crosswalk!B:B,0)),"")</f>
        <v/>
      </c>
    </row>
    <row r="142" ht="15.75" customHeight="1">
      <c r="A142" s="3" t="str">
        <f t="shared" si="1"/>
        <v/>
      </c>
      <c r="B142" s="3" t="str">
        <f t="array" ref="B142">IFERROR(INDEX(crosswalk!C:C,MATCH(D142,crosswalk!B:B,0)),"")</f>
        <v/>
      </c>
    </row>
    <row r="143" ht="15.75" customHeight="1">
      <c r="A143" s="3" t="str">
        <f t="shared" si="1"/>
        <v>electricity</v>
      </c>
      <c r="B143" s="3" t="str">
        <f t="array" ref="B143">IFERROR(INDEX(crosswalk!C:C,MATCH(D143,crosswalk!B:B,0)),"")</f>
        <v>agriculture and forestry 01T03</v>
      </c>
      <c r="C143" s="3" t="s">
        <v>31</v>
      </c>
      <c r="D143" s="3" t="s">
        <v>81</v>
      </c>
      <c r="E143" s="3">
        <v>8.383415808E12</v>
      </c>
      <c r="F143" s="3">
        <v>8.383415808E12</v>
      </c>
      <c r="G143" s="3">
        <v>8.383415808E12</v>
      </c>
    </row>
    <row r="144" ht="15.75" customHeight="1">
      <c r="A144" s="3" t="str">
        <f t="shared" si="1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31</v>
      </c>
      <c r="D144" s="3" t="s">
        <v>60</v>
      </c>
      <c r="E144" s="3">
        <v>0.0</v>
      </c>
      <c r="F144" s="3">
        <v>0.0</v>
      </c>
      <c r="G144" s="3">
        <v>0.0</v>
      </c>
    </row>
    <row r="145" ht="15.75" customHeight="1">
      <c r="A145" s="3" t="str">
        <f t="shared" si="1"/>
        <v>electricity</v>
      </c>
      <c r="B145" s="3" t="str">
        <f t="array" ref="B145">IFERROR(INDEX(crosswalk!C:C,MATCH(D145,crosswalk!B:B,0)),"")</f>
        <v>chemicals 20</v>
      </c>
      <c r="C145" s="3" t="s">
        <v>31</v>
      </c>
      <c r="D145" s="3" t="s">
        <v>55</v>
      </c>
      <c r="E145" s="3">
        <v>0.0</v>
      </c>
      <c r="F145" s="3">
        <v>0.0</v>
      </c>
      <c r="G145" s="3">
        <v>0.0</v>
      </c>
    </row>
    <row r="146" ht="15.75" customHeight="1">
      <c r="A146" s="3" t="str">
        <f t="shared" si="1"/>
        <v>electricity</v>
      </c>
      <c r="B146" s="3" t="str">
        <f t="array" ref="B146">IFERROR(INDEX(crosswalk!C:C,MATCH(D146,crosswalk!B:B,0)),"")</f>
        <v>coal mining 05</v>
      </c>
      <c r="C146" s="3" t="s">
        <v>31</v>
      </c>
      <c r="D146" s="3" t="s">
        <v>82</v>
      </c>
      <c r="E146" s="3">
        <v>0.0</v>
      </c>
      <c r="F146" s="3">
        <v>0.0</v>
      </c>
      <c r="G146" s="3">
        <v>0.0</v>
      </c>
    </row>
    <row r="147" ht="15.75" customHeight="1">
      <c r="A147" s="3" t="str">
        <f t="shared" si="1"/>
        <v>electricity</v>
      </c>
      <c r="B147" s="3" t="str">
        <f t="array" ref="B147">IFERROR(INDEX(crosswalk!C:C,MATCH(D147,crosswalk!B:B,0)),"")</f>
        <v>construction 41T43</v>
      </c>
      <c r="C147" s="3" t="s">
        <v>31</v>
      </c>
      <c r="D147" s="3" t="s">
        <v>83</v>
      </c>
      <c r="E147" s="3">
        <v>0.0</v>
      </c>
      <c r="F147" s="3">
        <v>0.0</v>
      </c>
      <c r="G147" s="3">
        <v>0.0</v>
      </c>
    </row>
    <row r="148" ht="15.75" customHeight="1">
      <c r="A148" s="3" t="str">
        <f t="shared" si="1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31</v>
      </c>
      <c r="D148" s="3" t="s">
        <v>84</v>
      </c>
      <c r="E148" s="3">
        <v>0.0</v>
      </c>
      <c r="F148" s="3">
        <v>0.0</v>
      </c>
      <c r="G148" s="3">
        <v>0.0</v>
      </c>
    </row>
    <row r="149" ht="15.75" customHeight="1">
      <c r="A149" s="3" t="str">
        <f t="shared" si="1"/>
        <v>electricity</v>
      </c>
      <c r="B149" s="3" t="str">
        <f t="array" ref="B149">IFERROR(INDEX(crosswalk!C:C,MATCH(D149,crosswalk!B:B,0)),"")</f>
        <v>food beverage and tobacco 10T12</v>
      </c>
      <c r="C149" s="3" t="s">
        <v>31</v>
      </c>
      <c r="D149" s="3" t="s">
        <v>40</v>
      </c>
      <c r="E149" s="3">
        <v>0.0</v>
      </c>
      <c r="F149" s="3">
        <v>0.0</v>
      </c>
      <c r="G149" s="3">
        <v>0.0</v>
      </c>
    </row>
    <row r="150" ht="15.75" customHeight="1">
      <c r="A150" s="3" t="str">
        <f t="shared" si="1"/>
        <v>electricity</v>
      </c>
      <c r="B150" s="3" t="str">
        <f t="array" ref="B150">IFERROR(INDEX(crosswalk!C:C,MATCH(D150,crosswalk!B:B,0)),"")</f>
        <v>iron and steel 241</v>
      </c>
      <c r="C150" s="3" t="s">
        <v>31</v>
      </c>
      <c r="D150" s="3" t="s">
        <v>62</v>
      </c>
      <c r="E150" s="3">
        <v>0.0</v>
      </c>
      <c r="F150" s="3">
        <v>0.0</v>
      </c>
      <c r="G150" s="3">
        <v>0.0</v>
      </c>
    </row>
    <row r="151" ht="15.75" customHeight="1">
      <c r="A151" s="3" t="str">
        <f t="shared" si="1"/>
        <v>electricity</v>
      </c>
      <c r="B151" s="3" t="str">
        <f t="array" ref="B151">IFERROR(INDEX(crosswalk!C:C,MATCH(D151,crosswalk!B:B,0)),"")</f>
        <v/>
      </c>
      <c r="C151" s="3" t="s">
        <v>31</v>
      </c>
      <c r="D151" s="3" t="s">
        <v>85</v>
      </c>
      <c r="E151" s="3">
        <v>0.0</v>
      </c>
      <c r="F151" s="3">
        <v>0.0</v>
      </c>
      <c r="G151" s="3">
        <v>0.0</v>
      </c>
    </row>
    <row r="152" ht="15.75" customHeight="1">
      <c r="A152" s="3" t="str">
        <f t="shared" si="1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31</v>
      </c>
      <c r="D152" s="3" t="s">
        <v>64</v>
      </c>
      <c r="E152" s="3">
        <v>0.0</v>
      </c>
      <c r="F152" s="3">
        <v>0.0</v>
      </c>
      <c r="G152" s="3">
        <v>0.0</v>
      </c>
    </row>
    <row r="153" ht="15.75" customHeight="1">
      <c r="A153" s="3" t="str">
        <f t="shared" si="1"/>
        <v>electricity</v>
      </c>
      <c r="B153" s="3" t="str">
        <f t="array" ref="B153">IFERROR(INDEX(crosswalk!C:C,MATCH(D153,crosswalk!B:B,0)),"")</f>
        <v>oil and gas extraction 06</v>
      </c>
      <c r="C153" s="3" t="s">
        <v>31</v>
      </c>
      <c r="D153" s="3" t="s">
        <v>86</v>
      </c>
      <c r="E153" s="3">
        <v>0.0</v>
      </c>
      <c r="F153" s="3">
        <v>0.0</v>
      </c>
      <c r="G153" s="3">
        <v>0.0</v>
      </c>
    </row>
    <row r="154" ht="15.75" customHeight="1">
      <c r="A154" s="3" t="str">
        <f t="shared" si="1"/>
        <v>electricity</v>
      </c>
      <c r="B154" s="3" t="str">
        <f t="array" ref="B154">IFERROR(INDEX(crosswalk!C:C,MATCH(D154,crosswalk!B:B,0)),"")</f>
        <v>other manufacturing 31T33</v>
      </c>
      <c r="C154" s="3" t="s">
        <v>31</v>
      </c>
      <c r="D154" s="3" t="s">
        <v>57</v>
      </c>
      <c r="E154" s="3">
        <v>3.3244834496E14</v>
      </c>
      <c r="F154" s="3">
        <v>3.32477335168E14</v>
      </c>
      <c r="G154" s="3">
        <v>3.14160987648E14</v>
      </c>
    </row>
    <row r="155" ht="15.75" customHeight="1">
      <c r="A155" s="3" t="str">
        <f t="shared" si="1"/>
        <v>electricity</v>
      </c>
      <c r="B155" s="3" t="str">
        <f t="array" ref="B155">IFERROR(INDEX(crosswalk!C:C,MATCH(D155,crosswalk!B:B,0)),"")</f>
        <v>other metals 242</v>
      </c>
      <c r="C155" s="3" t="s">
        <v>31</v>
      </c>
      <c r="D155" s="3" t="s">
        <v>87</v>
      </c>
      <c r="E155" s="3">
        <v>0.0</v>
      </c>
      <c r="F155" s="3">
        <v>0.0</v>
      </c>
      <c r="G155" s="3">
        <v>0.0</v>
      </c>
    </row>
    <row r="156" ht="15.75" customHeight="1">
      <c r="A156" s="3" t="str">
        <f t="shared" si="1"/>
        <v>electricity</v>
      </c>
      <c r="B156" s="3" t="str">
        <f t="array" ref="B156">IFERROR(INDEX(crosswalk!C:C,MATCH(D156,crosswalk!B:B,0)),"")</f>
        <v>other mining and quarrying 07T08</v>
      </c>
      <c r="C156" s="3" t="s">
        <v>31</v>
      </c>
      <c r="D156" s="3" t="s">
        <v>88</v>
      </c>
      <c r="E156" s="3">
        <v>0.0</v>
      </c>
      <c r="F156" s="3">
        <v>0.0</v>
      </c>
      <c r="G156" s="3">
        <v>0.0</v>
      </c>
    </row>
    <row r="157" ht="15.75" customHeight="1">
      <c r="A157" s="3" t="str">
        <f t="shared" si="1"/>
        <v>electricity</v>
      </c>
      <c r="B157" s="3" t="str">
        <f t="array" ref="B157">IFERROR(INDEX(crosswalk!C:C,MATCH(D157,crosswalk!B:B,0)),"")</f>
        <v>pulp paper and printing 17T18</v>
      </c>
      <c r="C157" s="3" t="s">
        <v>31</v>
      </c>
      <c r="D157" s="3" t="s">
        <v>50</v>
      </c>
      <c r="E157" s="3">
        <v>0.0</v>
      </c>
      <c r="F157" s="3">
        <v>0.0</v>
      </c>
      <c r="G157" s="3">
        <v>0.0</v>
      </c>
    </row>
    <row r="158" ht="15.75" customHeight="1">
      <c r="A158" s="3" t="str">
        <f t="shared" si="1"/>
        <v>electricity</v>
      </c>
      <c r="B158" s="3" t="str">
        <f t="array" ref="B158">IFERROR(INDEX(crosswalk!C:C,MATCH(D158,crosswalk!B:B,0)),"")</f>
        <v>refined petroleum and coke 19</v>
      </c>
      <c r="C158" s="3" t="s">
        <v>31</v>
      </c>
      <c r="D158" s="3" t="s">
        <v>53</v>
      </c>
      <c r="E158" s="3">
        <v>0.0</v>
      </c>
      <c r="F158" s="3">
        <v>0.0</v>
      </c>
      <c r="G158" s="3">
        <v>0.0</v>
      </c>
    </row>
    <row r="159" ht="15.75" customHeight="1">
      <c r="A159" s="3" t="str">
        <f t="shared" si="1"/>
        <v>electricity</v>
      </c>
      <c r="B159" s="3" t="str">
        <f t="array" ref="B159">IFERROR(INDEX(crosswalk!C:C,MATCH(D159,crosswalk!B:B,0)),"")</f>
        <v>road vehicles 29</v>
      </c>
      <c r="C159" s="3" t="s">
        <v>31</v>
      </c>
      <c r="D159" s="3" t="s">
        <v>69</v>
      </c>
      <c r="E159" s="3">
        <v>0.0</v>
      </c>
      <c r="F159" s="3">
        <v>0.0</v>
      </c>
      <c r="G159" s="3">
        <v>0.0</v>
      </c>
    </row>
    <row r="160" ht="15.75" customHeight="1">
      <c r="A160" s="3" t="str">
        <f t="shared" si="1"/>
        <v>electricity</v>
      </c>
      <c r="B160" s="3" t="str">
        <f t="array" ref="B160">IFERROR(INDEX(crosswalk!C:C,MATCH(D160,crosswalk!B:B,0)),"")</f>
        <v>textiles apparel and leather 13T15</v>
      </c>
      <c r="C160" s="3" t="s">
        <v>31</v>
      </c>
      <c r="D160" s="3" t="s">
        <v>44</v>
      </c>
      <c r="E160" s="3">
        <v>0.0</v>
      </c>
      <c r="F160" s="3">
        <v>0.0</v>
      </c>
      <c r="G160" s="3">
        <v>0.0</v>
      </c>
    </row>
    <row r="161" ht="15.75" customHeight="1">
      <c r="A161" s="3" t="str">
        <f t="shared" si="1"/>
        <v>electricity</v>
      </c>
      <c r="B161" s="3" t="str">
        <f t="array" ref="B161">IFERROR(INDEX(crosswalk!C:C,MATCH(D161,crosswalk!B:B,0)),"")</f>
        <v>wood products 16</v>
      </c>
      <c r="C161" s="3" t="s">
        <v>31</v>
      </c>
      <c r="D161" s="3" t="s">
        <v>48</v>
      </c>
      <c r="E161" s="3">
        <v>0.0</v>
      </c>
      <c r="F161" s="3">
        <v>0.0</v>
      </c>
      <c r="G161" s="3">
        <v>0.0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14"/>
    <col customWidth="1" min="6" max="26" width="8.71"/>
  </cols>
  <sheetData>
    <row r="1">
      <c r="A1" s="29" t="s">
        <v>76</v>
      </c>
      <c r="B1" s="29" t="s">
        <v>77</v>
      </c>
      <c r="C1" s="3" t="s">
        <v>78</v>
      </c>
      <c r="D1" s="3" t="s">
        <v>79</v>
      </c>
      <c r="E1" s="3">
        <v>2020.0</v>
      </c>
    </row>
    <row r="2">
      <c r="A2" s="3" t="str">
        <f t="shared" ref="A2:A153" si="1">C2</f>
        <v>hard coal</v>
      </c>
      <c r="B2" s="3" t="str">
        <f t="array" ref="B2">IFERROR(INDEX(crosswalk!C:C,MATCH(D2,crosswalk!B:B,0)),"")</f>
        <v>agriculture and forestry 01T03</v>
      </c>
      <c r="C2" s="3" t="s">
        <v>80</v>
      </c>
      <c r="D2" s="3" t="s">
        <v>81</v>
      </c>
      <c r="E2" s="3">
        <v>0.0</v>
      </c>
    </row>
    <row r="3">
      <c r="A3" s="3" t="str">
        <f t="shared" si="1"/>
        <v>hard coal</v>
      </c>
      <c r="B3" s="3" t="str">
        <f t="array" ref="B3">IFERROR(INDEX(crosswalk!C:C,MATCH(D3,crosswalk!B:B,0)),"")</f>
        <v>cement and other nonmetallic minerals 239</v>
      </c>
      <c r="C3" s="3" t="s">
        <v>80</v>
      </c>
      <c r="D3" s="3" t="s">
        <v>60</v>
      </c>
      <c r="E3" s="3">
        <v>0.0</v>
      </c>
    </row>
    <row r="4">
      <c r="A4" s="3" t="str">
        <f t="shared" si="1"/>
        <v>hard coal</v>
      </c>
      <c r="B4" s="3" t="str">
        <f t="array" ref="B4">IFERROR(INDEX(crosswalk!C:C,MATCH(D4,crosswalk!B:B,0)),"")</f>
        <v>chemicals 20</v>
      </c>
      <c r="C4" s="3" t="s">
        <v>80</v>
      </c>
      <c r="D4" s="3" t="s">
        <v>55</v>
      </c>
      <c r="E4" s="3">
        <v>0.0</v>
      </c>
    </row>
    <row r="5">
      <c r="A5" s="3" t="str">
        <f t="shared" si="1"/>
        <v>hard coal</v>
      </c>
      <c r="B5" s="3" t="str">
        <f t="array" ref="B5">IFERROR(INDEX(crosswalk!C:C,MATCH(D5,crosswalk!B:B,0)),"")</f>
        <v>coal mining 05</v>
      </c>
      <c r="C5" s="3" t="s">
        <v>80</v>
      </c>
      <c r="D5" s="3" t="s">
        <v>82</v>
      </c>
      <c r="E5" s="3">
        <v>0.0</v>
      </c>
    </row>
    <row r="6">
      <c r="A6" s="3" t="str">
        <f t="shared" si="1"/>
        <v>hard coal</v>
      </c>
      <c r="B6" s="3" t="str">
        <f t="array" ref="B6">IFERROR(INDEX(crosswalk!C:C,MATCH(D6,crosswalk!B:B,0)),"")</f>
        <v>construction 41T43</v>
      </c>
      <c r="C6" s="3" t="s">
        <v>80</v>
      </c>
      <c r="D6" s="3" t="s">
        <v>83</v>
      </c>
      <c r="E6" s="3">
        <v>0.0</v>
      </c>
    </row>
    <row r="7">
      <c r="A7" s="3" t="str">
        <f t="shared" si="1"/>
        <v>hard coal</v>
      </c>
      <c r="B7" s="3" t="str">
        <f t="array" ref="B7">IFERROR(INDEX(crosswalk!C:C,MATCH(D7,crosswalk!B:B,0)),"")</f>
        <v>energy pipelines and gas processing 352T353</v>
      </c>
      <c r="C7" s="3" t="s">
        <v>80</v>
      </c>
      <c r="D7" s="3" t="s">
        <v>84</v>
      </c>
      <c r="E7" s="3">
        <v>0.0</v>
      </c>
    </row>
    <row r="8">
      <c r="A8" s="3" t="str">
        <f t="shared" si="1"/>
        <v>hard coal</v>
      </c>
      <c r="B8" s="3" t="str">
        <f t="array" ref="B8">IFERROR(INDEX(crosswalk!C:C,MATCH(D8,crosswalk!B:B,0)),"")</f>
        <v>food beverage and tobacco 10T12</v>
      </c>
      <c r="C8" s="3" t="s">
        <v>80</v>
      </c>
      <c r="D8" s="3" t="s">
        <v>40</v>
      </c>
      <c r="E8" s="3">
        <v>0.0</v>
      </c>
    </row>
    <row r="9">
      <c r="A9" s="3" t="str">
        <f t="shared" si="1"/>
        <v>hard coal</v>
      </c>
      <c r="B9" s="3" t="str">
        <f t="array" ref="B9">IFERROR(INDEX(crosswalk!C:C,MATCH(D9,crosswalk!B:B,0)),"")</f>
        <v>iron and steel 241</v>
      </c>
      <c r="C9" s="3" t="s">
        <v>80</v>
      </c>
      <c r="D9" s="3" t="s">
        <v>62</v>
      </c>
      <c r="E9" s="3">
        <v>0.0</v>
      </c>
    </row>
    <row r="10">
      <c r="A10" s="3" t="str">
        <f t="shared" si="1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80</v>
      </c>
      <c r="D10" s="3" t="s">
        <v>64</v>
      </c>
      <c r="E10" s="3">
        <v>0.0</v>
      </c>
    </row>
    <row r="11">
      <c r="A11" s="3" t="str">
        <f t="shared" si="1"/>
        <v>hard coal</v>
      </c>
      <c r="B11" s="3" t="str">
        <f t="array" ref="B11">IFERROR(INDEX(crosswalk!C:C,MATCH(D11,crosswalk!B:B,0)),"")</f>
        <v>oil and gas extraction 06</v>
      </c>
      <c r="C11" s="3" t="s">
        <v>80</v>
      </c>
      <c r="D11" s="3" t="s">
        <v>86</v>
      </c>
      <c r="E11" s="3">
        <v>0.0</v>
      </c>
    </row>
    <row r="12">
      <c r="A12" s="3" t="str">
        <f t="shared" si="1"/>
        <v>hard coal</v>
      </c>
      <c r="B12" s="3" t="str">
        <f t="array" ref="B12">IFERROR(INDEX(crosswalk!C:C,MATCH(D12,crosswalk!B:B,0)),"")</f>
        <v>other manufacturing 31T33</v>
      </c>
      <c r="C12" s="3" t="s">
        <v>80</v>
      </c>
      <c r="D12" s="3" t="s">
        <v>57</v>
      </c>
      <c r="E12" s="3">
        <v>0.0</v>
      </c>
    </row>
    <row r="13">
      <c r="A13" s="3" t="str">
        <f t="shared" si="1"/>
        <v>hard coal</v>
      </c>
      <c r="B13" s="3" t="str">
        <f t="array" ref="B13">IFERROR(INDEX(crosswalk!C:C,MATCH(D13,crosswalk!B:B,0)),"")</f>
        <v>other metals 242</v>
      </c>
      <c r="C13" s="3" t="s">
        <v>80</v>
      </c>
      <c r="D13" s="3" t="s">
        <v>87</v>
      </c>
      <c r="E13" s="3">
        <v>0.0</v>
      </c>
    </row>
    <row r="14">
      <c r="A14" s="3" t="str">
        <f t="shared" si="1"/>
        <v>hard coal</v>
      </c>
      <c r="B14" s="3" t="str">
        <f t="array" ref="B14">IFERROR(INDEX(crosswalk!C:C,MATCH(D14,crosswalk!B:B,0)),"")</f>
        <v>other mining and quarrying 07T08</v>
      </c>
      <c r="C14" s="3" t="s">
        <v>80</v>
      </c>
      <c r="D14" s="3" t="s">
        <v>88</v>
      </c>
      <c r="E14" s="3">
        <v>0.0</v>
      </c>
    </row>
    <row r="15">
      <c r="A15" s="3" t="str">
        <f t="shared" si="1"/>
        <v>hard coal</v>
      </c>
      <c r="B15" s="3" t="str">
        <f t="array" ref="B15">IFERROR(INDEX(crosswalk!C:C,MATCH(D15,crosswalk!B:B,0)),"")</f>
        <v>pulp paper and printing 17T18</v>
      </c>
      <c r="C15" s="3" t="s">
        <v>80</v>
      </c>
      <c r="D15" s="3" t="s">
        <v>50</v>
      </c>
      <c r="E15" s="3">
        <v>0.0</v>
      </c>
    </row>
    <row r="16">
      <c r="A16" s="3" t="str">
        <f t="shared" si="1"/>
        <v>hard coal</v>
      </c>
      <c r="B16" s="3" t="str">
        <f t="array" ref="B16">IFERROR(INDEX(crosswalk!C:C,MATCH(D16,crosswalk!B:B,0)),"")</f>
        <v>refined petroleum and coke 19</v>
      </c>
      <c r="C16" s="3" t="s">
        <v>80</v>
      </c>
      <c r="D16" s="3" t="s">
        <v>53</v>
      </c>
      <c r="E16" s="3">
        <v>0.0</v>
      </c>
    </row>
    <row r="17">
      <c r="A17" s="3" t="str">
        <f t="shared" si="1"/>
        <v>hard coal</v>
      </c>
      <c r="B17" s="3" t="str">
        <f t="array" ref="B17">IFERROR(INDEX(crosswalk!C:C,MATCH(D17,crosswalk!B:B,0)),"")</f>
        <v>road vehicles 29</v>
      </c>
      <c r="C17" s="3" t="s">
        <v>80</v>
      </c>
      <c r="D17" s="3" t="s">
        <v>69</v>
      </c>
      <c r="E17" s="3">
        <v>0.0</v>
      </c>
    </row>
    <row r="18">
      <c r="A18" s="3" t="str">
        <f t="shared" si="1"/>
        <v>hard coal</v>
      </c>
      <c r="B18" s="3" t="str">
        <f t="array" ref="B18">IFERROR(INDEX(crosswalk!C:C,MATCH(D18,crosswalk!B:B,0)),"")</f>
        <v>textiles apparel and leather 13T15</v>
      </c>
      <c r="C18" s="3" t="s">
        <v>80</v>
      </c>
      <c r="D18" s="3" t="s">
        <v>44</v>
      </c>
      <c r="E18" s="3">
        <v>0.0</v>
      </c>
    </row>
    <row r="19">
      <c r="A19" s="3" t="str">
        <f t="shared" si="1"/>
        <v>hard coal</v>
      </c>
      <c r="B19" s="3" t="str">
        <f t="array" ref="B19">IFERROR(INDEX(crosswalk!C:C,MATCH(D19,crosswalk!B:B,0)),"")</f>
        <v>wood products 16</v>
      </c>
      <c r="C19" s="3" t="s">
        <v>80</v>
      </c>
      <c r="D19" s="3" t="s">
        <v>48</v>
      </c>
      <c r="E19" s="3">
        <v>0.0</v>
      </c>
    </row>
    <row r="20">
      <c r="A20" s="3" t="str">
        <f t="shared" si="1"/>
        <v/>
      </c>
      <c r="B20" s="3" t="str">
        <f t="array" ref="B20">IFERROR(INDEX(crosswalk!C:C,MATCH(D20,crosswalk!B:B,0)),"")</f>
        <v/>
      </c>
    </row>
    <row r="21" ht="15.75" customHeight="1">
      <c r="A21" s="3" t="str">
        <f t="shared" si="1"/>
        <v>natural gas</v>
      </c>
      <c r="B21" s="3" t="str">
        <f t="array" ref="B21">IFERROR(INDEX(crosswalk!C:C,MATCH(D21,crosswalk!B:B,0)),"")</f>
        <v>agriculture and forestry 01T03</v>
      </c>
      <c r="C21" s="3" t="s">
        <v>89</v>
      </c>
      <c r="D21" s="3" t="s">
        <v>81</v>
      </c>
      <c r="E21" s="3">
        <v>0.0</v>
      </c>
    </row>
    <row r="22" ht="15.75" customHeight="1">
      <c r="A22" s="3" t="str">
        <f t="shared" si="1"/>
        <v>natural gas</v>
      </c>
      <c r="B22" s="3" t="str">
        <f t="array" ref="B22">IFERROR(INDEX(crosswalk!C:C,MATCH(D22,crosswalk!B:B,0)),"")</f>
        <v>cement and other nonmetallic minerals 239</v>
      </c>
      <c r="C22" s="3" t="s">
        <v>89</v>
      </c>
      <c r="D22" s="3" t="s">
        <v>60</v>
      </c>
      <c r="E22" s="3">
        <v>0.0</v>
      </c>
    </row>
    <row r="23" ht="15.75" customHeight="1">
      <c r="A23" s="3" t="str">
        <f t="shared" si="1"/>
        <v>natural gas</v>
      </c>
      <c r="B23" s="3" t="str">
        <f t="array" ref="B23">IFERROR(INDEX(crosswalk!C:C,MATCH(D23,crosswalk!B:B,0)),"")</f>
        <v>chemicals 20</v>
      </c>
      <c r="C23" s="3" t="s">
        <v>89</v>
      </c>
      <c r="D23" s="3" t="s">
        <v>55</v>
      </c>
      <c r="E23" s="3">
        <v>1.3440456819199998E14</v>
      </c>
    </row>
    <row r="24" ht="15.75" customHeight="1">
      <c r="A24" s="3" t="str">
        <f t="shared" si="1"/>
        <v>natural gas</v>
      </c>
      <c r="B24" s="3" t="str">
        <f t="array" ref="B24">IFERROR(INDEX(crosswalk!C:C,MATCH(D24,crosswalk!B:B,0)),"")</f>
        <v>coal mining 05</v>
      </c>
      <c r="C24" s="3" t="s">
        <v>89</v>
      </c>
      <c r="D24" s="3" t="s">
        <v>82</v>
      </c>
      <c r="E24" s="3">
        <v>0.0</v>
      </c>
    </row>
    <row r="25" ht="15.75" customHeight="1">
      <c r="A25" s="3" t="str">
        <f t="shared" si="1"/>
        <v>natural gas</v>
      </c>
      <c r="B25" s="3" t="str">
        <f t="array" ref="B25">IFERROR(INDEX(crosswalk!C:C,MATCH(D25,crosswalk!B:B,0)),"")</f>
        <v>construction 41T43</v>
      </c>
      <c r="C25" s="3" t="s">
        <v>89</v>
      </c>
      <c r="D25" s="3" t="s">
        <v>83</v>
      </c>
      <c r="E25" s="3">
        <v>0.0</v>
      </c>
    </row>
    <row r="26" ht="15.75" customHeight="1">
      <c r="A26" s="3" t="str">
        <f t="shared" si="1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89</v>
      </c>
      <c r="D26" s="3" t="s">
        <v>84</v>
      </c>
      <c r="E26" s="3">
        <v>0.0</v>
      </c>
    </row>
    <row r="27" ht="15.75" customHeight="1">
      <c r="A27" s="3" t="str">
        <f t="shared" si="1"/>
        <v>natural gas</v>
      </c>
      <c r="B27" s="3" t="str">
        <f t="array" ref="B27">IFERROR(INDEX(crosswalk!C:C,MATCH(D27,crosswalk!B:B,0)),"")</f>
        <v>food beverage and tobacco 10T12</v>
      </c>
      <c r="C27" s="3" t="s">
        <v>89</v>
      </c>
      <c r="D27" s="3" t="s">
        <v>40</v>
      </c>
      <c r="E27" s="3">
        <v>0.0</v>
      </c>
    </row>
    <row r="28" ht="15.75" customHeight="1">
      <c r="A28" s="3" t="str">
        <f t="shared" si="1"/>
        <v>natural gas</v>
      </c>
      <c r="B28" s="3" t="str">
        <f t="array" ref="B28">IFERROR(INDEX(crosswalk!C:C,MATCH(D28,crosswalk!B:B,0)),"")</f>
        <v>iron and steel 241</v>
      </c>
      <c r="C28" s="3" t="s">
        <v>89</v>
      </c>
      <c r="D28" s="3" t="s">
        <v>62</v>
      </c>
      <c r="E28" s="3">
        <v>0.0</v>
      </c>
    </row>
    <row r="29" ht="15.75" customHeight="1">
      <c r="A29" s="3" t="str">
        <f t="shared" si="1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89</v>
      </c>
      <c r="D29" s="3" t="s">
        <v>64</v>
      </c>
      <c r="E29" s="3">
        <v>0.0</v>
      </c>
    </row>
    <row r="30" ht="15.75" customHeight="1">
      <c r="A30" s="3" t="str">
        <f t="shared" si="1"/>
        <v>natural gas</v>
      </c>
      <c r="B30" s="3" t="str">
        <f t="array" ref="B30">IFERROR(INDEX(crosswalk!C:C,MATCH(D30,crosswalk!B:B,0)),"")</f>
        <v>oil and gas extraction 06</v>
      </c>
      <c r="C30" s="3" t="s">
        <v>89</v>
      </c>
      <c r="D30" s="3" t="s">
        <v>86</v>
      </c>
      <c r="E30" s="3">
        <v>0.0</v>
      </c>
    </row>
    <row r="31" ht="15.75" customHeight="1">
      <c r="A31" s="3" t="str">
        <f t="shared" si="1"/>
        <v>natural gas</v>
      </c>
      <c r="B31" s="3" t="str">
        <f t="array" ref="B31">IFERROR(INDEX(crosswalk!C:C,MATCH(D31,crosswalk!B:B,0)),"")</f>
        <v>other manufacturing 31T33</v>
      </c>
      <c r="C31" s="3" t="s">
        <v>89</v>
      </c>
      <c r="D31" s="3" t="s">
        <v>57</v>
      </c>
      <c r="E31" s="3">
        <v>0.0</v>
      </c>
    </row>
    <row r="32" ht="15.75" customHeight="1">
      <c r="A32" s="3" t="str">
        <f t="shared" si="1"/>
        <v>natural gas</v>
      </c>
      <c r="B32" s="3" t="str">
        <f t="array" ref="B32">IFERROR(INDEX(crosswalk!C:C,MATCH(D32,crosswalk!B:B,0)),"")</f>
        <v>other metals 242</v>
      </c>
      <c r="C32" s="3" t="s">
        <v>89</v>
      </c>
      <c r="D32" s="3" t="s">
        <v>87</v>
      </c>
      <c r="E32" s="3">
        <v>0.0</v>
      </c>
    </row>
    <row r="33" ht="15.75" customHeight="1">
      <c r="A33" s="3" t="str">
        <f t="shared" si="1"/>
        <v>natural gas</v>
      </c>
      <c r="B33" s="3" t="str">
        <f t="array" ref="B33">IFERROR(INDEX(crosswalk!C:C,MATCH(D33,crosswalk!B:B,0)),"")</f>
        <v>other mining and quarrying 07T08</v>
      </c>
      <c r="C33" s="3" t="s">
        <v>89</v>
      </c>
      <c r="D33" s="3" t="s">
        <v>88</v>
      </c>
      <c r="E33" s="3">
        <v>0.0</v>
      </c>
    </row>
    <row r="34" ht="15.75" customHeight="1">
      <c r="A34" s="3" t="str">
        <f t="shared" si="1"/>
        <v>natural gas</v>
      </c>
      <c r="B34" s="3" t="str">
        <f t="array" ref="B34">IFERROR(INDEX(crosswalk!C:C,MATCH(D34,crosswalk!B:B,0)),"")</f>
        <v>pulp paper and printing 17T18</v>
      </c>
      <c r="C34" s="3" t="s">
        <v>89</v>
      </c>
      <c r="D34" s="3" t="s">
        <v>50</v>
      </c>
      <c r="E34" s="3">
        <v>0.0</v>
      </c>
    </row>
    <row r="35" ht="15.75" customHeight="1">
      <c r="A35" s="3" t="str">
        <f t="shared" si="1"/>
        <v>natural gas</v>
      </c>
      <c r="B35" s="3" t="str">
        <f t="array" ref="B35">IFERROR(INDEX(crosswalk!C:C,MATCH(D35,crosswalk!B:B,0)),"")</f>
        <v>refined petroleum and coke 19</v>
      </c>
      <c r="C35" s="3" t="s">
        <v>89</v>
      </c>
      <c r="D35" s="3" t="s">
        <v>53</v>
      </c>
      <c r="E35" s="3">
        <v>0.0</v>
      </c>
    </row>
    <row r="36" ht="15.75" customHeight="1">
      <c r="A36" s="3" t="str">
        <f t="shared" si="1"/>
        <v>natural gas</v>
      </c>
      <c r="B36" s="3" t="str">
        <f t="array" ref="B36">IFERROR(INDEX(crosswalk!C:C,MATCH(D36,crosswalk!B:B,0)),"")</f>
        <v>road vehicles 29</v>
      </c>
      <c r="C36" s="3" t="s">
        <v>89</v>
      </c>
      <c r="D36" s="3" t="s">
        <v>69</v>
      </c>
      <c r="E36" s="3">
        <v>0.0</v>
      </c>
    </row>
    <row r="37" ht="15.75" customHeight="1">
      <c r="A37" s="3" t="str">
        <f t="shared" si="1"/>
        <v>natural gas</v>
      </c>
      <c r="B37" s="3" t="str">
        <f t="array" ref="B37">IFERROR(INDEX(crosswalk!C:C,MATCH(D37,crosswalk!B:B,0)),"")</f>
        <v>textiles apparel and leather 13T15</v>
      </c>
      <c r="C37" s="3" t="s">
        <v>89</v>
      </c>
      <c r="D37" s="3" t="s">
        <v>44</v>
      </c>
      <c r="E37" s="3">
        <v>0.0</v>
      </c>
    </row>
    <row r="38" ht="15.75" customHeight="1">
      <c r="A38" s="3" t="str">
        <f t="shared" si="1"/>
        <v>natural gas</v>
      </c>
      <c r="B38" s="3" t="str">
        <f t="array" ref="B38">IFERROR(INDEX(crosswalk!C:C,MATCH(D38,crosswalk!B:B,0)),"")</f>
        <v>wood products 16</v>
      </c>
      <c r="C38" s="3" t="s">
        <v>89</v>
      </c>
      <c r="D38" s="3" t="s">
        <v>48</v>
      </c>
      <c r="E38" s="3">
        <v>0.0</v>
      </c>
    </row>
    <row r="39" ht="15.75" customHeight="1">
      <c r="A39" s="3" t="str">
        <f t="shared" si="1"/>
        <v/>
      </c>
      <c r="B39" s="3" t="str">
        <f t="array" ref="B39">IFERROR(INDEX(crosswalk!C:C,MATCH(D39,crosswalk!B:B,0)),"")</f>
        <v/>
      </c>
    </row>
    <row r="40" ht="15.75" customHeight="1">
      <c r="A40" s="3" t="str">
        <f t="shared" si="1"/>
        <v>crude oil</v>
      </c>
      <c r="B40" s="3" t="str">
        <f t="array" ref="B40">IFERROR(INDEX(crosswalk!C:C,MATCH(D40,crosswalk!B:B,0)),"")</f>
        <v>agriculture and forestry 01T03</v>
      </c>
      <c r="C40" s="3" t="s">
        <v>90</v>
      </c>
      <c r="D40" s="3" t="s">
        <v>81</v>
      </c>
      <c r="E40" s="3">
        <v>0.0</v>
      </c>
    </row>
    <row r="41" ht="15.75" customHeight="1">
      <c r="A41" s="3" t="str">
        <f t="shared" si="1"/>
        <v>crude oil</v>
      </c>
      <c r="B41" s="3" t="str">
        <f t="array" ref="B41">IFERROR(INDEX(crosswalk!C:C,MATCH(D41,crosswalk!B:B,0)),"")</f>
        <v>cement and other nonmetallic minerals 239</v>
      </c>
      <c r="C41" s="3" t="s">
        <v>90</v>
      </c>
      <c r="D41" s="3" t="s">
        <v>60</v>
      </c>
      <c r="E41" s="3">
        <v>0.0</v>
      </c>
    </row>
    <row r="42" ht="15.75" customHeight="1">
      <c r="A42" s="3" t="str">
        <f t="shared" si="1"/>
        <v>crude oil</v>
      </c>
      <c r="B42" s="3" t="str">
        <f t="array" ref="B42">IFERROR(INDEX(crosswalk!C:C,MATCH(D42,crosswalk!B:B,0)),"")</f>
        <v>chemicals 20</v>
      </c>
      <c r="C42" s="3" t="s">
        <v>90</v>
      </c>
      <c r="D42" s="3" t="s">
        <v>55</v>
      </c>
      <c r="E42" s="3">
        <v>8.6482790144E13</v>
      </c>
    </row>
    <row r="43" ht="15.75" customHeight="1">
      <c r="A43" s="3" t="str">
        <f t="shared" si="1"/>
        <v>crude oil</v>
      </c>
      <c r="B43" s="3" t="str">
        <f t="array" ref="B43">IFERROR(INDEX(crosswalk!C:C,MATCH(D43,crosswalk!B:B,0)),"")</f>
        <v>coal mining 05</v>
      </c>
      <c r="C43" s="3" t="s">
        <v>90</v>
      </c>
      <c r="D43" s="3" t="s">
        <v>82</v>
      </c>
      <c r="E43" s="3">
        <v>0.0</v>
      </c>
    </row>
    <row r="44" ht="15.75" customHeight="1">
      <c r="A44" s="3" t="str">
        <f t="shared" si="1"/>
        <v>crude oil</v>
      </c>
      <c r="B44" s="3" t="str">
        <f t="array" ref="B44">IFERROR(INDEX(crosswalk!C:C,MATCH(D44,crosswalk!B:B,0)),"")</f>
        <v>construction 41T43</v>
      </c>
      <c r="C44" s="3" t="s">
        <v>90</v>
      </c>
      <c r="D44" s="3" t="s">
        <v>83</v>
      </c>
      <c r="E44" s="3">
        <v>0.0</v>
      </c>
    </row>
    <row r="45" ht="15.75" customHeight="1">
      <c r="A45" s="3" t="str">
        <f t="shared" si="1"/>
        <v>crude oil</v>
      </c>
      <c r="B45" s="3" t="str">
        <f t="array" ref="B45">IFERROR(INDEX(crosswalk!C:C,MATCH(D45,crosswalk!B:B,0)),"")</f>
        <v>energy pipelines and gas processing 352T353</v>
      </c>
      <c r="C45" s="3" t="s">
        <v>90</v>
      </c>
      <c r="D45" s="3" t="s">
        <v>84</v>
      </c>
      <c r="E45" s="3">
        <v>0.0</v>
      </c>
    </row>
    <row r="46" ht="15.75" customHeight="1">
      <c r="A46" s="3" t="str">
        <f t="shared" si="1"/>
        <v>crude oil</v>
      </c>
      <c r="B46" s="3" t="str">
        <f t="array" ref="B46">IFERROR(INDEX(crosswalk!C:C,MATCH(D46,crosswalk!B:B,0)),"")</f>
        <v>food beverage and tobacco 10T12</v>
      </c>
      <c r="C46" s="3" t="s">
        <v>90</v>
      </c>
      <c r="D46" s="3" t="s">
        <v>40</v>
      </c>
      <c r="E46" s="3">
        <v>0.0</v>
      </c>
    </row>
    <row r="47" ht="15.75" customHeight="1">
      <c r="A47" s="3" t="str">
        <f t="shared" si="1"/>
        <v>crude oil</v>
      </c>
      <c r="B47" s="3" t="str">
        <f t="array" ref="B47">IFERROR(INDEX(crosswalk!C:C,MATCH(D47,crosswalk!B:B,0)),"")</f>
        <v>iron and steel 241</v>
      </c>
      <c r="C47" s="3" t="s">
        <v>90</v>
      </c>
      <c r="D47" s="3" t="s">
        <v>62</v>
      </c>
      <c r="E47" s="3">
        <v>0.0</v>
      </c>
    </row>
    <row r="48" ht="15.75" customHeight="1">
      <c r="A48" s="3" t="str">
        <f t="shared" si="1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90</v>
      </c>
      <c r="D48" s="3" t="s">
        <v>64</v>
      </c>
      <c r="E48" s="3">
        <v>0.0</v>
      </c>
    </row>
    <row r="49" ht="15.75" customHeight="1">
      <c r="A49" s="3" t="str">
        <f t="shared" si="1"/>
        <v>crude oil</v>
      </c>
      <c r="B49" s="3" t="str">
        <f t="array" ref="B49">IFERROR(INDEX(crosswalk!C:C,MATCH(D49,crosswalk!B:B,0)),"")</f>
        <v>oil and gas extraction 06</v>
      </c>
      <c r="C49" s="3" t="s">
        <v>90</v>
      </c>
      <c r="D49" s="3" t="s">
        <v>86</v>
      </c>
      <c r="E49" s="3">
        <v>0.0</v>
      </c>
    </row>
    <row r="50" ht="15.75" customHeight="1">
      <c r="A50" s="3" t="str">
        <f t="shared" si="1"/>
        <v>crude oil</v>
      </c>
      <c r="B50" s="3" t="str">
        <f t="array" ref="B50">IFERROR(INDEX(crosswalk!C:C,MATCH(D50,crosswalk!B:B,0)),"")</f>
        <v>other manufacturing 31T33</v>
      </c>
      <c r="C50" s="3" t="s">
        <v>90</v>
      </c>
      <c r="D50" s="3" t="s">
        <v>57</v>
      </c>
      <c r="E50" s="3">
        <v>0.0</v>
      </c>
    </row>
    <row r="51" ht="15.75" customHeight="1">
      <c r="A51" s="3" t="str">
        <f t="shared" si="1"/>
        <v>crude oil</v>
      </c>
      <c r="B51" s="3" t="str">
        <f t="array" ref="B51">IFERROR(INDEX(crosswalk!C:C,MATCH(D51,crosswalk!B:B,0)),"")</f>
        <v>other metals 242</v>
      </c>
      <c r="C51" s="3" t="s">
        <v>90</v>
      </c>
      <c r="D51" s="3" t="s">
        <v>87</v>
      </c>
      <c r="E51" s="3">
        <v>0.0</v>
      </c>
    </row>
    <row r="52" ht="15.75" customHeight="1">
      <c r="A52" s="3" t="str">
        <f t="shared" si="1"/>
        <v>crude oil</v>
      </c>
      <c r="B52" s="3" t="str">
        <f t="array" ref="B52">IFERROR(INDEX(crosswalk!C:C,MATCH(D52,crosswalk!B:B,0)),"")</f>
        <v>other mining and quarrying 07T08</v>
      </c>
      <c r="C52" s="3" t="s">
        <v>90</v>
      </c>
      <c r="D52" s="3" t="s">
        <v>88</v>
      </c>
      <c r="E52" s="3">
        <v>0.0</v>
      </c>
    </row>
    <row r="53" ht="15.75" customHeight="1">
      <c r="A53" s="3" t="str">
        <f t="shared" si="1"/>
        <v>crude oil</v>
      </c>
      <c r="B53" s="3" t="str">
        <f t="array" ref="B53">IFERROR(INDEX(crosswalk!C:C,MATCH(D53,crosswalk!B:B,0)),"")</f>
        <v>pulp paper and printing 17T18</v>
      </c>
      <c r="C53" s="3" t="s">
        <v>90</v>
      </c>
      <c r="D53" s="3" t="s">
        <v>50</v>
      </c>
      <c r="E53" s="3">
        <v>0.0</v>
      </c>
    </row>
    <row r="54" ht="15.75" customHeight="1">
      <c r="A54" s="3" t="str">
        <f t="shared" si="1"/>
        <v>crude oil</v>
      </c>
      <c r="B54" s="3" t="str">
        <f t="array" ref="B54">IFERROR(INDEX(crosswalk!C:C,MATCH(D54,crosswalk!B:B,0)),"")</f>
        <v>refined petroleum and coke 19</v>
      </c>
      <c r="C54" s="3" t="s">
        <v>90</v>
      </c>
      <c r="D54" s="3" t="s">
        <v>53</v>
      </c>
      <c r="E54" s="3">
        <v>0.0</v>
      </c>
    </row>
    <row r="55" ht="15.75" customHeight="1">
      <c r="A55" s="3" t="str">
        <f t="shared" si="1"/>
        <v>crude oil</v>
      </c>
      <c r="B55" s="3" t="str">
        <f t="array" ref="B55">IFERROR(INDEX(crosswalk!C:C,MATCH(D55,crosswalk!B:B,0)),"")</f>
        <v>road vehicles 29</v>
      </c>
      <c r="C55" s="3" t="s">
        <v>90</v>
      </c>
      <c r="D55" s="3" t="s">
        <v>69</v>
      </c>
      <c r="E55" s="3">
        <v>0.0</v>
      </c>
    </row>
    <row r="56" ht="15.75" customHeight="1">
      <c r="A56" s="3" t="str">
        <f t="shared" si="1"/>
        <v>crude oil</v>
      </c>
      <c r="B56" s="3" t="str">
        <f t="array" ref="B56">IFERROR(INDEX(crosswalk!C:C,MATCH(D56,crosswalk!B:B,0)),"")</f>
        <v>textiles apparel and leather 13T15</v>
      </c>
      <c r="C56" s="3" t="s">
        <v>90</v>
      </c>
      <c r="D56" s="3" t="s">
        <v>44</v>
      </c>
      <c r="E56" s="3">
        <v>0.0</v>
      </c>
    </row>
    <row r="57" ht="15.75" customHeight="1">
      <c r="A57" s="3" t="str">
        <f t="shared" si="1"/>
        <v>crude oil</v>
      </c>
      <c r="B57" s="3" t="str">
        <f t="array" ref="B57">IFERROR(INDEX(crosswalk!C:C,MATCH(D57,crosswalk!B:B,0)),"")</f>
        <v>wood products 16</v>
      </c>
      <c r="C57" s="3" t="s">
        <v>90</v>
      </c>
      <c r="D57" s="3" t="s">
        <v>48</v>
      </c>
      <c r="E57" s="3">
        <v>0.0</v>
      </c>
    </row>
    <row r="58" ht="15.75" customHeight="1">
      <c r="A58" s="3" t="str">
        <f t="shared" si="1"/>
        <v/>
      </c>
      <c r="B58" s="3" t="str">
        <f t="array" ref="B58">IFERROR(INDEX(crosswalk!C:C,MATCH(D58,crosswalk!B:B,0)),"")</f>
        <v/>
      </c>
    </row>
    <row r="59" ht="15.75" customHeight="1">
      <c r="A59" s="3" t="str">
        <f t="shared" si="1"/>
        <v>biomass</v>
      </c>
      <c r="B59" s="3" t="str">
        <f t="array" ref="B59">IFERROR(INDEX(crosswalk!C:C,MATCH(D59,crosswalk!B:B,0)),"")</f>
        <v>agriculture and forestry 01T03</v>
      </c>
      <c r="C59" s="3" t="s">
        <v>20</v>
      </c>
      <c r="D59" s="3" t="s">
        <v>81</v>
      </c>
      <c r="E59" s="3">
        <v>0.0</v>
      </c>
    </row>
    <row r="60" ht="15.75" customHeight="1">
      <c r="A60" s="3" t="str">
        <f t="shared" si="1"/>
        <v>biomass</v>
      </c>
      <c r="B60" s="3" t="str">
        <f t="array" ref="B60">IFERROR(INDEX(crosswalk!C:C,MATCH(D60,crosswalk!B:B,0)),"")</f>
        <v>cement and other nonmetallic minerals 239</v>
      </c>
      <c r="C60" s="3" t="s">
        <v>20</v>
      </c>
      <c r="D60" s="3" t="s">
        <v>60</v>
      </c>
      <c r="E60" s="3">
        <v>0.0</v>
      </c>
    </row>
    <row r="61" ht="15.75" customHeight="1">
      <c r="A61" s="3" t="str">
        <f t="shared" si="1"/>
        <v>biomass</v>
      </c>
      <c r="B61" s="3" t="str">
        <f t="array" ref="B61">IFERROR(INDEX(crosswalk!C:C,MATCH(D61,crosswalk!B:B,0)),"")</f>
        <v>chemicals 20</v>
      </c>
      <c r="C61" s="3" t="s">
        <v>20</v>
      </c>
      <c r="D61" s="3" t="s">
        <v>55</v>
      </c>
      <c r="E61" s="3">
        <v>0.0</v>
      </c>
    </row>
    <row r="62" ht="15.75" customHeight="1">
      <c r="A62" s="3" t="str">
        <f t="shared" si="1"/>
        <v>biomass</v>
      </c>
      <c r="B62" s="3" t="str">
        <f t="array" ref="B62">IFERROR(INDEX(crosswalk!C:C,MATCH(D62,crosswalk!B:B,0)),"")</f>
        <v>coal mining 05</v>
      </c>
      <c r="C62" s="3" t="s">
        <v>20</v>
      </c>
      <c r="D62" s="3" t="s">
        <v>82</v>
      </c>
      <c r="E62" s="3">
        <v>0.0</v>
      </c>
    </row>
    <row r="63" ht="15.75" customHeight="1">
      <c r="A63" s="3" t="str">
        <f t="shared" si="1"/>
        <v>biomass</v>
      </c>
      <c r="B63" s="3" t="str">
        <f t="array" ref="B63">IFERROR(INDEX(crosswalk!C:C,MATCH(D63,crosswalk!B:B,0)),"")</f>
        <v>construction 41T43</v>
      </c>
      <c r="C63" s="3" t="s">
        <v>20</v>
      </c>
      <c r="D63" s="3" t="s">
        <v>83</v>
      </c>
      <c r="E63" s="3">
        <v>0.0</v>
      </c>
    </row>
    <row r="64" ht="15.75" customHeight="1">
      <c r="A64" s="3" t="str">
        <f t="shared" si="1"/>
        <v>biomass</v>
      </c>
      <c r="B64" s="3" t="str">
        <f t="array" ref="B64">IFERROR(INDEX(crosswalk!C:C,MATCH(D64,crosswalk!B:B,0)),"")</f>
        <v>energy pipelines and gas processing 352T353</v>
      </c>
      <c r="C64" s="3" t="s">
        <v>20</v>
      </c>
      <c r="D64" s="3" t="s">
        <v>84</v>
      </c>
      <c r="E64" s="3">
        <v>0.0</v>
      </c>
    </row>
    <row r="65" ht="15.75" customHeight="1">
      <c r="A65" s="3" t="str">
        <f t="shared" si="1"/>
        <v>biomass</v>
      </c>
      <c r="B65" s="3" t="str">
        <f t="array" ref="B65">IFERROR(INDEX(crosswalk!C:C,MATCH(D65,crosswalk!B:B,0)),"")</f>
        <v>food beverage and tobacco 10T12</v>
      </c>
      <c r="C65" s="3" t="s">
        <v>20</v>
      </c>
      <c r="D65" s="3" t="s">
        <v>40</v>
      </c>
      <c r="E65" s="3">
        <v>0.0</v>
      </c>
    </row>
    <row r="66" ht="15.75" customHeight="1">
      <c r="A66" s="3" t="str">
        <f t="shared" si="1"/>
        <v>biomass</v>
      </c>
      <c r="B66" s="3" t="str">
        <f t="array" ref="B66">IFERROR(INDEX(crosswalk!C:C,MATCH(D66,crosswalk!B:B,0)),"")</f>
        <v>iron and steel 241</v>
      </c>
      <c r="C66" s="3" t="s">
        <v>20</v>
      </c>
      <c r="D66" s="3" t="s">
        <v>62</v>
      </c>
      <c r="E66" s="3">
        <v>0.0</v>
      </c>
    </row>
    <row r="67" ht="15.75" customHeight="1">
      <c r="A67" s="3" t="str">
        <f t="shared" si="1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20</v>
      </c>
      <c r="D67" s="3" t="s">
        <v>64</v>
      </c>
      <c r="E67" s="3">
        <v>0.0</v>
      </c>
    </row>
    <row r="68" ht="15.75" customHeight="1">
      <c r="A68" s="3" t="str">
        <f t="shared" si="1"/>
        <v>biomass</v>
      </c>
      <c r="B68" s="3" t="str">
        <f t="array" ref="B68">IFERROR(INDEX(crosswalk!C:C,MATCH(D68,crosswalk!B:B,0)),"")</f>
        <v>oil and gas extraction 06</v>
      </c>
      <c r="C68" s="3" t="s">
        <v>20</v>
      </c>
      <c r="D68" s="3" t="s">
        <v>86</v>
      </c>
      <c r="E68" s="3">
        <v>0.0</v>
      </c>
    </row>
    <row r="69" ht="15.75" customHeight="1">
      <c r="A69" s="3" t="str">
        <f t="shared" si="1"/>
        <v>biomass</v>
      </c>
      <c r="B69" s="3" t="str">
        <f t="array" ref="B69">IFERROR(INDEX(crosswalk!C:C,MATCH(D69,crosswalk!B:B,0)),"")</f>
        <v>other manufacturing 31T33</v>
      </c>
      <c r="C69" s="3" t="s">
        <v>20</v>
      </c>
      <c r="D69" s="3" t="s">
        <v>57</v>
      </c>
      <c r="E69" s="3">
        <v>0.0</v>
      </c>
    </row>
    <row r="70" ht="15.75" customHeight="1">
      <c r="A70" s="3" t="str">
        <f t="shared" si="1"/>
        <v>biomass</v>
      </c>
      <c r="B70" s="3" t="str">
        <f t="array" ref="B70">IFERROR(INDEX(crosswalk!C:C,MATCH(D70,crosswalk!B:B,0)),"")</f>
        <v>other metals 242</v>
      </c>
      <c r="C70" s="3" t="s">
        <v>20</v>
      </c>
      <c r="D70" s="3" t="s">
        <v>87</v>
      </c>
      <c r="E70" s="3">
        <v>0.0</v>
      </c>
    </row>
    <row r="71" ht="15.75" customHeight="1">
      <c r="A71" s="3" t="str">
        <f t="shared" si="1"/>
        <v>biomass</v>
      </c>
      <c r="B71" s="3" t="str">
        <f t="array" ref="B71">IFERROR(INDEX(crosswalk!C:C,MATCH(D71,crosswalk!B:B,0)),"")</f>
        <v>other mining and quarrying 07T08</v>
      </c>
      <c r="C71" s="3" t="s">
        <v>20</v>
      </c>
      <c r="D71" s="3" t="s">
        <v>88</v>
      </c>
      <c r="E71" s="3">
        <v>0.0</v>
      </c>
    </row>
    <row r="72" ht="15.75" customHeight="1">
      <c r="A72" s="3" t="str">
        <f t="shared" si="1"/>
        <v>biomass</v>
      </c>
      <c r="B72" s="3" t="str">
        <f t="array" ref="B72">IFERROR(INDEX(crosswalk!C:C,MATCH(D72,crosswalk!B:B,0)),"")</f>
        <v>pulp paper and printing 17T18</v>
      </c>
      <c r="C72" s="3" t="s">
        <v>20</v>
      </c>
      <c r="D72" s="3" t="s">
        <v>50</v>
      </c>
      <c r="E72" s="3">
        <v>0.0</v>
      </c>
    </row>
    <row r="73" ht="15.75" customHeight="1">
      <c r="A73" s="3" t="str">
        <f t="shared" si="1"/>
        <v>biomass</v>
      </c>
      <c r="B73" s="3" t="str">
        <f t="array" ref="B73">IFERROR(INDEX(crosswalk!C:C,MATCH(D73,crosswalk!B:B,0)),"")</f>
        <v>refined petroleum and coke 19</v>
      </c>
      <c r="C73" s="3" t="s">
        <v>20</v>
      </c>
      <c r="D73" s="3" t="s">
        <v>53</v>
      </c>
      <c r="E73" s="3">
        <v>0.0</v>
      </c>
    </row>
    <row r="74" ht="15.75" customHeight="1">
      <c r="A74" s="3" t="str">
        <f t="shared" si="1"/>
        <v>biomass</v>
      </c>
      <c r="B74" s="3" t="str">
        <f t="array" ref="B74">IFERROR(INDEX(crosswalk!C:C,MATCH(D74,crosswalk!B:B,0)),"")</f>
        <v>road vehicles 29</v>
      </c>
      <c r="C74" s="3" t="s">
        <v>20</v>
      </c>
      <c r="D74" s="3" t="s">
        <v>69</v>
      </c>
      <c r="E74" s="3">
        <v>0.0</v>
      </c>
    </row>
    <row r="75" ht="15.75" customHeight="1">
      <c r="A75" s="3" t="str">
        <f t="shared" si="1"/>
        <v>biomass</v>
      </c>
      <c r="B75" s="3" t="str">
        <f t="array" ref="B75">IFERROR(INDEX(crosswalk!C:C,MATCH(D75,crosswalk!B:B,0)),"")</f>
        <v>textiles apparel and leather 13T15</v>
      </c>
      <c r="C75" s="3" t="s">
        <v>20</v>
      </c>
      <c r="D75" s="3" t="s">
        <v>44</v>
      </c>
      <c r="E75" s="3">
        <v>0.0</v>
      </c>
    </row>
    <row r="76" ht="15.75" customHeight="1">
      <c r="A76" s="3" t="str">
        <f t="shared" si="1"/>
        <v>biomass</v>
      </c>
      <c r="B76" s="3" t="str">
        <f t="array" ref="B76">IFERROR(INDEX(crosswalk!C:C,MATCH(D76,crosswalk!B:B,0)),"")</f>
        <v>wood products 16</v>
      </c>
      <c r="C76" s="3" t="s">
        <v>20</v>
      </c>
      <c r="D76" s="3" t="s">
        <v>48</v>
      </c>
      <c r="E76" s="3">
        <v>0.0</v>
      </c>
    </row>
    <row r="77" ht="15.75" customHeight="1">
      <c r="A77" s="3" t="str">
        <f t="shared" si="1"/>
        <v/>
      </c>
      <c r="B77" s="3" t="str">
        <f t="array" ref="B77">IFERROR(INDEX(crosswalk!C:C,MATCH(D77,crosswalk!B:B,0)),"")</f>
        <v/>
      </c>
    </row>
    <row r="78" ht="15.75" customHeight="1">
      <c r="A78" s="3" t="str">
        <f t="shared" si="1"/>
        <v>petroleum diesel</v>
      </c>
      <c r="B78" s="3" t="str">
        <f t="array" ref="B78">IFERROR(INDEX(crosswalk!C:C,MATCH(D78,crosswalk!B:B,0)),"")</f>
        <v>agriculture and forestry 01T03</v>
      </c>
      <c r="C78" s="3" t="s">
        <v>91</v>
      </c>
      <c r="D78" s="3" t="s">
        <v>81</v>
      </c>
      <c r="E78" s="3">
        <v>0.0</v>
      </c>
    </row>
    <row r="79" ht="15.75" customHeight="1">
      <c r="A79" s="3" t="str">
        <f t="shared" si="1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91</v>
      </c>
      <c r="D79" s="3" t="s">
        <v>60</v>
      </c>
      <c r="E79" s="3">
        <v>0.0</v>
      </c>
    </row>
    <row r="80" ht="15.75" customHeight="1">
      <c r="A80" s="3" t="str">
        <f t="shared" si="1"/>
        <v>petroleum diesel</v>
      </c>
      <c r="B80" s="3" t="str">
        <f t="array" ref="B80">IFERROR(INDEX(crosswalk!C:C,MATCH(D80,crosswalk!B:B,0)),"")</f>
        <v>chemicals 20</v>
      </c>
      <c r="C80" s="3" t="s">
        <v>91</v>
      </c>
      <c r="D80" s="3" t="s">
        <v>55</v>
      </c>
      <c r="E80" s="3">
        <v>7.7951494912E13</v>
      </c>
    </row>
    <row r="81" ht="15.75" customHeight="1">
      <c r="A81" s="3" t="str">
        <f t="shared" si="1"/>
        <v>petroleum diesel</v>
      </c>
      <c r="B81" s="3" t="str">
        <f t="array" ref="B81">IFERROR(INDEX(crosswalk!C:C,MATCH(D81,crosswalk!B:B,0)),"")</f>
        <v>coal mining 05</v>
      </c>
      <c r="C81" s="3" t="s">
        <v>91</v>
      </c>
      <c r="D81" s="3" t="s">
        <v>82</v>
      </c>
      <c r="E81" s="3">
        <v>0.0</v>
      </c>
    </row>
    <row r="82" ht="15.75" customHeight="1">
      <c r="A82" s="3" t="str">
        <f t="shared" si="1"/>
        <v>petroleum diesel</v>
      </c>
      <c r="B82" s="3" t="str">
        <f t="array" ref="B82">IFERROR(INDEX(crosswalk!C:C,MATCH(D82,crosswalk!B:B,0)),"")</f>
        <v>construction 41T43</v>
      </c>
      <c r="C82" s="3" t="s">
        <v>91</v>
      </c>
      <c r="D82" s="3" t="s">
        <v>83</v>
      </c>
      <c r="E82" s="3">
        <v>0.0</v>
      </c>
    </row>
    <row r="83" ht="15.75" customHeight="1">
      <c r="A83" s="3" t="str">
        <f t="shared" si="1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91</v>
      </c>
      <c r="D83" s="3" t="s">
        <v>84</v>
      </c>
      <c r="E83" s="3">
        <v>0.0</v>
      </c>
    </row>
    <row r="84" ht="15.75" customHeight="1">
      <c r="A84" s="3" t="str">
        <f t="shared" si="1"/>
        <v>petroleum diesel</v>
      </c>
      <c r="B84" s="3" t="str">
        <f t="array" ref="B84">IFERROR(INDEX(crosswalk!C:C,MATCH(D84,crosswalk!B:B,0)),"")</f>
        <v>food beverage and tobacco 10T12</v>
      </c>
      <c r="C84" s="3" t="s">
        <v>91</v>
      </c>
      <c r="D84" s="3" t="s">
        <v>40</v>
      </c>
      <c r="E84" s="3">
        <v>0.0</v>
      </c>
    </row>
    <row r="85" ht="15.75" customHeight="1">
      <c r="A85" s="3" t="str">
        <f t="shared" si="1"/>
        <v>petroleum diesel</v>
      </c>
      <c r="B85" s="3" t="str">
        <f t="array" ref="B85">IFERROR(INDEX(crosswalk!C:C,MATCH(D85,crosswalk!B:B,0)),"")</f>
        <v>iron and steel 241</v>
      </c>
      <c r="C85" s="3" t="s">
        <v>91</v>
      </c>
      <c r="D85" s="3" t="s">
        <v>62</v>
      </c>
      <c r="E85" s="3">
        <v>0.0</v>
      </c>
    </row>
    <row r="86" ht="15.75" customHeight="1">
      <c r="A86" s="3" t="str">
        <f t="shared" si="1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91</v>
      </c>
      <c r="D86" s="3" t="s">
        <v>64</v>
      </c>
      <c r="E86" s="3">
        <v>0.0</v>
      </c>
    </row>
    <row r="87" ht="15.75" customHeight="1">
      <c r="A87" s="3" t="str">
        <f t="shared" si="1"/>
        <v>petroleum diesel</v>
      </c>
      <c r="B87" s="3" t="str">
        <f t="array" ref="B87">IFERROR(INDEX(crosswalk!C:C,MATCH(D87,crosswalk!B:B,0)),"")</f>
        <v>oil and gas extraction 06</v>
      </c>
      <c r="C87" s="3" t="s">
        <v>91</v>
      </c>
      <c r="D87" s="3" t="s">
        <v>86</v>
      </c>
      <c r="E87" s="3">
        <v>0.0</v>
      </c>
    </row>
    <row r="88" ht="15.75" customHeight="1">
      <c r="A88" s="3" t="str">
        <f t="shared" si="1"/>
        <v>petroleum diesel</v>
      </c>
      <c r="B88" s="3" t="str">
        <f t="array" ref="B88">IFERROR(INDEX(crosswalk!C:C,MATCH(D88,crosswalk!B:B,0)),"")</f>
        <v>other manufacturing 31T33</v>
      </c>
      <c r="C88" s="3" t="s">
        <v>91</v>
      </c>
      <c r="D88" s="3" t="s">
        <v>57</v>
      </c>
      <c r="E88" s="3">
        <v>0.0</v>
      </c>
    </row>
    <row r="89" ht="15.75" customHeight="1">
      <c r="A89" s="3" t="str">
        <f t="shared" si="1"/>
        <v>petroleum diesel</v>
      </c>
      <c r="B89" s="3" t="str">
        <f t="array" ref="B89">IFERROR(INDEX(crosswalk!C:C,MATCH(D89,crosswalk!B:B,0)),"")</f>
        <v>other metals 242</v>
      </c>
      <c r="C89" s="3" t="s">
        <v>91</v>
      </c>
      <c r="D89" s="3" t="s">
        <v>87</v>
      </c>
      <c r="E89" s="3">
        <v>0.0</v>
      </c>
    </row>
    <row r="90" ht="15.75" customHeight="1">
      <c r="A90" s="3" t="str">
        <f t="shared" si="1"/>
        <v>petroleum diesel</v>
      </c>
      <c r="B90" s="3" t="str">
        <f t="array" ref="B90">IFERROR(INDEX(crosswalk!C:C,MATCH(D90,crosswalk!B:B,0)),"")</f>
        <v>other mining and quarrying 07T08</v>
      </c>
      <c r="C90" s="3" t="s">
        <v>91</v>
      </c>
      <c r="D90" s="3" t="s">
        <v>88</v>
      </c>
      <c r="E90" s="3">
        <v>0.0</v>
      </c>
    </row>
    <row r="91" ht="15.75" customHeight="1">
      <c r="A91" s="3" t="str">
        <f t="shared" si="1"/>
        <v>petroleum diesel</v>
      </c>
      <c r="B91" s="3" t="str">
        <f t="array" ref="B91">IFERROR(INDEX(crosswalk!C:C,MATCH(D91,crosswalk!B:B,0)),"")</f>
        <v>pulp paper and printing 17T18</v>
      </c>
      <c r="C91" s="3" t="s">
        <v>91</v>
      </c>
      <c r="D91" s="3" t="s">
        <v>50</v>
      </c>
      <c r="E91" s="3">
        <v>0.0</v>
      </c>
    </row>
    <row r="92" ht="15.75" customHeight="1">
      <c r="A92" s="3" t="str">
        <f t="shared" si="1"/>
        <v>petroleum diesel</v>
      </c>
      <c r="B92" s="3" t="str">
        <f t="array" ref="B92">IFERROR(INDEX(crosswalk!C:C,MATCH(D92,crosswalk!B:B,0)),"")</f>
        <v>refined petroleum and coke 19</v>
      </c>
      <c r="C92" s="3" t="s">
        <v>91</v>
      </c>
      <c r="D92" s="3" t="s">
        <v>53</v>
      </c>
      <c r="E92" s="3">
        <v>1.6707621119999998E13</v>
      </c>
    </row>
    <row r="93" ht="15.75" customHeight="1">
      <c r="A93" s="3" t="str">
        <f t="shared" si="1"/>
        <v>petroleum diesel</v>
      </c>
      <c r="B93" s="3" t="str">
        <f t="array" ref="B93">IFERROR(INDEX(crosswalk!C:C,MATCH(D93,crosswalk!B:B,0)),"")</f>
        <v>road vehicles 29</v>
      </c>
      <c r="C93" s="3" t="s">
        <v>91</v>
      </c>
      <c r="D93" s="3" t="s">
        <v>69</v>
      </c>
      <c r="E93" s="3">
        <v>0.0</v>
      </c>
    </row>
    <row r="94" ht="15.75" customHeight="1">
      <c r="A94" s="3" t="str">
        <f t="shared" si="1"/>
        <v>petroleum diesel</v>
      </c>
      <c r="B94" s="3" t="str">
        <f t="array" ref="B94">IFERROR(INDEX(crosswalk!C:C,MATCH(D94,crosswalk!B:B,0)),"")</f>
        <v>textiles apparel and leather 13T15</v>
      </c>
      <c r="C94" s="3" t="s">
        <v>91</v>
      </c>
      <c r="D94" s="3" t="s">
        <v>44</v>
      </c>
      <c r="E94" s="3">
        <v>0.0</v>
      </c>
    </row>
    <row r="95" ht="15.75" customHeight="1">
      <c r="A95" s="3" t="str">
        <f t="shared" si="1"/>
        <v>petroleum diesel</v>
      </c>
      <c r="B95" s="3" t="str">
        <f t="array" ref="B95">IFERROR(INDEX(crosswalk!C:C,MATCH(D95,crosswalk!B:B,0)),"")</f>
        <v>wood products 16</v>
      </c>
      <c r="C95" s="3" t="s">
        <v>91</v>
      </c>
      <c r="D95" s="3" t="s">
        <v>48</v>
      </c>
      <c r="E95" s="3">
        <v>0.0</v>
      </c>
    </row>
    <row r="96" ht="15.75" customHeight="1">
      <c r="A96" s="3" t="str">
        <f t="shared" si="1"/>
        <v/>
      </c>
      <c r="B96" s="3" t="str">
        <f t="array" ref="B96">IFERROR(INDEX(crosswalk!C:C,MATCH(D96,crosswalk!B:B,0)),"")</f>
        <v/>
      </c>
    </row>
    <row r="97" ht="15.75" customHeight="1">
      <c r="A97" s="3" t="str">
        <f t="shared" si="1"/>
        <v>lpg</v>
      </c>
      <c r="B97" s="3" t="str">
        <f t="array" ref="B97">IFERROR(INDEX(crosswalk!C:C,MATCH(D97,crosswalk!B:B,0)),"")</f>
        <v>agriculture and forestry 01T03</v>
      </c>
      <c r="C97" s="3" t="s">
        <v>30</v>
      </c>
      <c r="D97" s="3" t="s">
        <v>81</v>
      </c>
      <c r="E97" s="3">
        <v>0.0</v>
      </c>
    </row>
    <row r="98" ht="15.75" customHeight="1">
      <c r="A98" s="3" t="str">
        <f t="shared" si="1"/>
        <v>lpg</v>
      </c>
      <c r="B98" s="3" t="str">
        <f t="array" ref="B98">IFERROR(INDEX(crosswalk!C:C,MATCH(D98,crosswalk!B:B,0)),"")</f>
        <v>cement and other nonmetallic minerals 239</v>
      </c>
      <c r="C98" s="3" t="s">
        <v>30</v>
      </c>
      <c r="D98" s="3" t="s">
        <v>60</v>
      </c>
      <c r="E98" s="3">
        <v>0.0</v>
      </c>
    </row>
    <row r="99" ht="15.75" customHeight="1">
      <c r="A99" s="3" t="str">
        <f t="shared" si="1"/>
        <v>lpg</v>
      </c>
      <c r="B99" s="3" t="str">
        <f t="array" ref="B99">IFERROR(INDEX(crosswalk!C:C,MATCH(D99,crosswalk!B:B,0)),"")</f>
        <v>chemicals 20</v>
      </c>
      <c r="C99" s="3" t="s">
        <v>30</v>
      </c>
      <c r="D99" s="3" t="s">
        <v>55</v>
      </c>
      <c r="E99" s="3">
        <v>0.0</v>
      </c>
    </row>
    <row r="100" ht="15.75" customHeight="1">
      <c r="A100" s="3" t="str">
        <f t="shared" si="1"/>
        <v>lpg</v>
      </c>
      <c r="B100" s="3" t="str">
        <f t="array" ref="B100">IFERROR(INDEX(crosswalk!C:C,MATCH(D100,crosswalk!B:B,0)),"")</f>
        <v>coal mining 05</v>
      </c>
      <c r="C100" s="3" t="s">
        <v>30</v>
      </c>
      <c r="D100" s="3" t="s">
        <v>82</v>
      </c>
      <c r="E100" s="3">
        <v>0.0</v>
      </c>
    </row>
    <row r="101" ht="15.75" customHeight="1">
      <c r="A101" s="3" t="str">
        <f t="shared" si="1"/>
        <v>lpg</v>
      </c>
      <c r="B101" s="3" t="str">
        <f t="array" ref="B101">IFERROR(INDEX(crosswalk!C:C,MATCH(D101,crosswalk!B:B,0)),"")</f>
        <v>construction 41T43</v>
      </c>
      <c r="C101" s="3" t="s">
        <v>30</v>
      </c>
      <c r="D101" s="3" t="s">
        <v>83</v>
      </c>
      <c r="E101" s="3">
        <v>0.0</v>
      </c>
    </row>
    <row r="102" ht="15.75" customHeight="1">
      <c r="A102" s="3" t="str">
        <f t="shared" si="1"/>
        <v>lpg</v>
      </c>
      <c r="B102" s="3" t="str">
        <f t="array" ref="B102">IFERROR(INDEX(crosswalk!C:C,MATCH(D102,crosswalk!B:B,0)),"")</f>
        <v>energy pipelines and gas processing 352T353</v>
      </c>
      <c r="C102" s="3" t="s">
        <v>30</v>
      </c>
      <c r="D102" s="3" t="s">
        <v>84</v>
      </c>
      <c r="E102" s="3">
        <v>0.0</v>
      </c>
    </row>
    <row r="103" ht="15.75" customHeight="1">
      <c r="A103" s="3" t="str">
        <f t="shared" si="1"/>
        <v>lpg</v>
      </c>
      <c r="B103" s="3" t="str">
        <f t="array" ref="B103">IFERROR(INDEX(crosswalk!C:C,MATCH(D103,crosswalk!B:B,0)),"")</f>
        <v>food beverage and tobacco 10T12</v>
      </c>
      <c r="C103" s="3" t="s">
        <v>30</v>
      </c>
      <c r="D103" s="3" t="s">
        <v>40</v>
      </c>
      <c r="E103" s="3">
        <v>0.0</v>
      </c>
    </row>
    <row r="104" ht="15.75" customHeight="1">
      <c r="A104" s="3" t="str">
        <f t="shared" si="1"/>
        <v>lpg</v>
      </c>
      <c r="B104" s="3" t="str">
        <f t="array" ref="B104">IFERROR(INDEX(crosswalk!C:C,MATCH(D104,crosswalk!B:B,0)),"")</f>
        <v>iron and steel 241</v>
      </c>
      <c r="C104" s="3" t="s">
        <v>30</v>
      </c>
      <c r="D104" s="3" t="s">
        <v>62</v>
      </c>
      <c r="E104" s="3">
        <v>0.0</v>
      </c>
    </row>
    <row r="105" ht="15.75" customHeight="1">
      <c r="A105" s="3" t="str">
        <f t="shared" si="1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30</v>
      </c>
      <c r="D105" s="3" t="s">
        <v>64</v>
      </c>
      <c r="E105" s="3">
        <v>0.0</v>
      </c>
    </row>
    <row r="106" ht="15.75" customHeight="1">
      <c r="A106" s="3" t="str">
        <f t="shared" si="1"/>
        <v>lpg</v>
      </c>
      <c r="B106" s="3" t="str">
        <f t="array" ref="B106">IFERROR(INDEX(crosswalk!C:C,MATCH(D106,crosswalk!B:B,0)),"")</f>
        <v>oil and gas extraction 06</v>
      </c>
      <c r="C106" s="3" t="s">
        <v>30</v>
      </c>
      <c r="D106" s="3" t="s">
        <v>86</v>
      </c>
      <c r="E106" s="3">
        <v>0.0</v>
      </c>
    </row>
    <row r="107" ht="15.75" customHeight="1">
      <c r="A107" s="3" t="str">
        <f t="shared" si="1"/>
        <v>lpg</v>
      </c>
      <c r="B107" s="3" t="str">
        <f t="array" ref="B107">IFERROR(INDEX(crosswalk!C:C,MATCH(D107,crosswalk!B:B,0)),"")</f>
        <v>other manufacturing 31T33</v>
      </c>
      <c r="C107" s="3" t="s">
        <v>30</v>
      </c>
      <c r="D107" s="3" t="s">
        <v>57</v>
      </c>
      <c r="E107" s="3">
        <v>0.0</v>
      </c>
    </row>
    <row r="108" ht="15.75" customHeight="1">
      <c r="A108" s="3" t="str">
        <f t="shared" si="1"/>
        <v>lpg</v>
      </c>
      <c r="B108" s="3" t="str">
        <f t="array" ref="B108">IFERROR(INDEX(crosswalk!C:C,MATCH(D108,crosswalk!B:B,0)),"")</f>
        <v>other metals 242</v>
      </c>
      <c r="C108" s="3" t="s">
        <v>30</v>
      </c>
      <c r="D108" s="3" t="s">
        <v>87</v>
      </c>
      <c r="E108" s="3">
        <v>0.0</v>
      </c>
    </row>
    <row r="109" ht="15.75" customHeight="1">
      <c r="A109" s="3" t="str">
        <f t="shared" si="1"/>
        <v>lpg</v>
      </c>
      <c r="B109" s="3" t="str">
        <f t="array" ref="B109">IFERROR(INDEX(crosswalk!C:C,MATCH(D109,crosswalk!B:B,0)),"")</f>
        <v>other mining and quarrying 07T08</v>
      </c>
      <c r="C109" s="3" t="s">
        <v>30</v>
      </c>
      <c r="D109" s="3" t="s">
        <v>88</v>
      </c>
      <c r="E109" s="3">
        <v>0.0</v>
      </c>
    </row>
    <row r="110" ht="15.75" customHeight="1">
      <c r="A110" s="3" t="str">
        <f t="shared" si="1"/>
        <v>lpg</v>
      </c>
      <c r="B110" s="3" t="str">
        <f t="array" ref="B110">IFERROR(INDEX(crosswalk!C:C,MATCH(D110,crosswalk!B:B,0)),"")</f>
        <v>pulp paper and printing 17T18</v>
      </c>
      <c r="C110" s="3" t="s">
        <v>30</v>
      </c>
      <c r="D110" s="3" t="s">
        <v>50</v>
      </c>
      <c r="E110" s="3">
        <v>0.0</v>
      </c>
    </row>
    <row r="111" ht="15.75" customHeight="1">
      <c r="A111" s="3" t="str">
        <f t="shared" si="1"/>
        <v>lpg</v>
      </c>
      <c r="B111" s="3" t="str">
        <f t="array" ref="B111">IFERROR(INDEX(crosswalk!C:C,MATCH(D111,crosswalk!B:B,0)),"")</f>
        <v>refined petroleum and coke 19</v>
      </c>
      <c r="C111" s="3" t="s">
        <v>30</v>
      </c>
      <c r="D111" s="3" t="s">
        <v>53</v>
      </c>
      <c r="E111" s="3">
        <v>0.0</v>
      </c>
    </row>
    <row r="112" ht="15.75" customHeight="1">
      <c r="A112" s="3" t="str">
        <f t="shared" si="1"/>
        <v>lpg</v>
      </c>
      <c r="B112" s="3" t="str">
        <f t="array" ref="B112">IFERROR(INDEX(crosswalk!C:C,MATCH(D112,crosswalk!B:B,0)),"")</f>
        <v>road vehicles 29</v>
      </c>
      <c r="C112" s="3" t="s">
        <v>30</v>
      </c>
      <c r="D112" s="3" t="s">
        <v>69</v>
      </c>
      <c r="E112" s="3">
        <v>0.0</v>
      </c>
    </row>
    <row r="113" ht="15.75" customHeight="1">
      <c r="A113" s="3" t="str">
        <f t="shared" si="1"/>
        <v>lpg</v>
      </c>
      <c r="B113" s="3" t="str">
        <f t="array" ref="B113">IFERROR(INDEX(crosswalk!C:C,MATCH(D113,crosswalk!B:B,0)),"")</f>
        <v>textiles apparel and leather 13T15</v>
      </c>
      <c r="C113" s="3" t="s">
        <v>30</v>
      </c>
      <c r="D113" s="3" t="s">
        <v>44</v>
      </c>
      <c r="E113" s="3">
        <v>0.0</v>
      </c>
    </row>
    <row r="114" ht="15.75" customHeight="1">
      <c r="A114" s="3" t="str">
        <f t="shared" si="1"/>
        <v>lpg</v>
      </c>
      <c r="B114" s="3" t="str">
        <f t="array" ref="B114">IFERROR(INDEX(crosswalk!C:C,MATCH(D114,crosswalk!B:B,0)),"")</f>
        <v>wood products 16</v>
      </c>
      <c r="C114" s="3" t="s">
        <v>30</v>
      </c>
      <c r="D114" s="3" t="s">
        <v>48</v>
      </c>
      <c r="E114" s="3">
        <v>0.0</v>
      </c>
    </row>
    <row r="115" ht="15.75" customHeight="1">
      <c r="A115" s="3" t="str">
        <f t="shared" si="1"/>
        <v/>
      </c>
      <c r="B115" s="3" t="str">
        <f t="array" ref="B115">IFERROR(INDEX(crosswalk!C:C,MATCH(D115,crosswalk!B:B,0)),"")</f>
        <v/>
      </c>
    </row>
    <row r="116" ht="15.75" customHeight="1">
      <c r="A116" s="3" t="str">
        <f t="shared" si="1"/>
        <v>residual fuel oil</v>
      </c>
      <c r="B116" s="3" t="str">
        <f t="array" ref="B116">IFERROR(INDEX(crosswalk!C:C,MATCH(D116,crosswalk!B:B,0)),"")</f>
        <v>agriculture and forestry 01T03</v>
      </c>
      <c r="C116" s="3" t="s">
        <v>92</v>
      </c>
      <c r="D116" s="3" t="s">
        <v>81</v>
      </c>
      <c r="E116" s="3">
        <v>0.0</v>
      </c>
    </row>
    <row r="117" ht="15.75" customHeight="1">
      <c r="A117" s="3" t="str">
        <f t="shared" si="1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92</v>
      </c>
      <c r="D117" s="3" t="s">
        <v>60</v>
      </c>
      <c r="E117" s="3">
        <v>0.0</v>
      </c>
    </row>
    <row r="118" ht="15.75" customHeight="1">
      <c r="A118" s="3" t="str">
        <f t="shared" si="1"/>
        <v>residual fuel oil</v>
      </c>
      <c r="B118" s="3" t="str">
        <f t="array" ref="B118">IFERROR(INDEX(crosswalk!C:C,MATCH(D118,crosswalk!B:B,0)),"")</f>
        <v>chemicals 20</v>
      </c>
      <c r="C118" s="3" t="s">
        <v>92</v>
      </c>
      <c r="D118" s="3" t="s">
        <v>55</v>
      </c>
      <c r="E118" s="3">
        <v>0.0</v>
      </c>
    </row>
    <row r="119" ht="15.75" customHeight="1">
      <c r="A119" s="3" t="str">
        <f t="shared" si="1"/>
        <v>residual fuel oil</v>
      </c>
      <c r="B119" s="3" t="str">
        <f t="array" ref="B119">IFERROR(INDEX(crosswalk!C:C,MATCH(D119,crosswalk!B:B,0)),"")</f>
        <v>coal mining 05</v>
      </c>
      <c r="C119" s="3" t="s">
        <v>92</v>
      </c>
      <c r="D119" s="3" t="s">
        <v>82</v>
      </c>
      <c r="E119" s="3">
        <v>0.0</v>
      </c>
    </row>
    <row r="120" ht="15.75" customHeight="1">
      <c r="A120" s="3" t="str">
        <f t="shared" si="1"/>
        <v>residual fuel oil</v>
      </c>
      <c r="B120" s="3" t="str">
        <f t="array" ref="B120">IFERROR(INDEX(crosswalk!C:C,MATCH(D120,crosswalk!B:B,0)),"")</f>
        <v>construction 41T43</v>
      </c>
      <c r="C120" s="3" t="s">
        <v>92</v>
      </c>
      <c r="D120" s="3" t="s">
        <v>83</v>
      </c>
      <c r="E120" s="3">
        <v>0.0</v>
      </c>
    </row>
    <row r="121" ht="15.75" customHeight="1">
      <c r="A121" s="3" t="str">
        <f t="shared" si="1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92</v>
      </c>
      <c r="D121" s="3" t="s">
        <v>84</v>
      </c>
      <c r="E121" s="3">
        <v>0.0</v>
      </c>
    </row>
    <row r="122" ht="15.75" customHeight="1">
      <c r="A122" s="3" t="str">
        <f t="shared" si="1"/>
        <v>residual fuel oil</v>
      </c>
      <c r="B122" s="3" t="str">
        <f t="array" ref="B122">IFERROR(INDEX(crosswalk!C:C,MATCH(D122,crosswalk!B:B,0)),"")</f>
        <v>food beverage and tobacco 10T12</v>
      </c>
      <c r="C122" s="3" t="s">
        <v>92</v>
      </c>
      <c r="D122" s="3" t="s">
        <v>40</v>
      </c>
      <c r="E122" s="3">
        <v>0.0</v>
      </c>
    </row>
    <row r="123" ht="15.75" customHeight="1">
      <c r="A123" s="3" t="str">
        <f t="shared" si="1"/>
        <v>residual fuel oil</v>
      </c>
      <c r="B123" s="3" t="str">
        <f t="array" ref="B123">IFERROR(INDEX(crosswalk!C:C,MATCH(D123,crosswalk!B:B,0)),"")</f>
        <v>iron and steel 241</v>
      </c>
      <c r="C123" s="3" t="s">
        <v>92</v>
      </c>
      <c r="D123" s="3" t="s">
        <v>62</v>
      </c>
      <c r="E123" s="3">
        <v>0.0</v>
      </c>
    </row>
    <row r="124" ht="15.75" customHeight="1">
      <c r="A124" s="3" t="str">
        <f t="shared" si="1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92</v>
      </c>
      <c r="D124" s="3" t="s">
        <v>64</v>
      </c>
      <c r="E124" s="3">
        <v>0.0</v>
      </c>
    </row>
    <row r="125" ht="15.75" customHeight="1">
      <c r="A125" s="3" t="str">
        <f t="shared" si="1"/>
        <v>residual fuel oil</v>
      </c>
      <c r="B125" s="3" t="str">
        <f t="array" ref="B125">IFERROR(INDEX(crosswalk!C:C,MATCH(D125,crosswalk!B:B,0)),"")</f>
        <v>oil and gas extraction 06</v>
      </c>
      <c r="C125" s="3" t="s">
        <v>92</v>
      </c>
      <c r="D125" s="3" t="s">
        <v>86</v>
      </c>
      <c r="E125" s="3">
        <v>0.0</v>
      </c>
    </row>
    <row r="126" ht="15.75" customHeight="1">
      <c r="A126" s="3" t="str">
        <f t="shared" si="1"/>
        <v>residual fuel oil</v>
      </c>
      <c r="B126" s="3" t="str">
        <f t="array" ref="B126">IFERROR(INDEX(crosswalk!C:C,MATCH(D126,crosswalk!B:B,0)),"")</f>
        <v>other manufacturing 31T33</v>
      </c>
      <c r="C126" s="3" t="s">
        <v>92</v>
      </c>
      <c r="D126" s="3" t="s">
        <v>57</v>
      </c>
      <c r="E126" s="3">
        <v>0.0</v>
      </c>
    </row>
    <row r="127" ht="15.75" customHeight="1">
      <c r="A127" s="3" t="str">
        <f t="shared" si="1"/>
        <v>residual fuel oil</v>
      </c>
      <c r="B127" s="3" t="str">
        <f t="array" ref="B127">IFERROR(INDEX(crosswalk!C:C,MATCH(D127,crosswalk!B:B,0)),"")</f>
        <v>other metals 242</v>
      </c>
      <c r="C127" s="3" t="s">
        <v>92</v>
      </c>
      <c r="D127" s="3" t="s">
        <v>87</v>
      </c>
      <c r="E127" s="3">
        <v>0.0</v>
      </c>
    </row>
    <row r="128" ht="15.75" customHeight="1">
      <c r="A128" s="3" t="str">
        <f t="shared" si="1"/>
        <v>residual fuel oil</v>
      </c>
      <c r="B128" s="3" t="str">
        <f t="array" ref="B128">IFERROR(INDEX(crosswalk!C:C,MATCH(D128,crosswalk!B:B,0)),"")</f>
        <v>other mining and quarrying 07T08</v>
      </c>
      <c r="C128" s="3" t="s">
        <v>92</v>
      </c>
      <c r="D128" s="3" t="s">
        <v>88</v>
      </c>
      <c r="E128" s="3">
        <v>0.0</v>
      </c>
    </row>
    <row r="129" ht="15.75" customHeight="1">
      <c r="A129" s="3" t="str">
        <f t="shared" si="1"/>
        <v>residual fuel oil</v>
      </c>
      <c r="B129" s="3" t="str">
        <f t="array" ref="B129">IFERROR(INDEX(crosswalk!C:C,MATCH(D129,crosswalk!B:B,0)),"")</f>
        <v>pulp paper and printing 17T18</v>
      </c>
      <c r="C129" s="3" t="s">
        <v>92</v>
      </c>
      <c r="D129" s="3" t="s">
        <v>50</v>
      </c>
      <c r="E129" s="3">
        <v>0.0</v>
      </c>
    </row>
    <row r="130" ht="15.75" customHeight="1">
      <c r="A130" s="3" t="str">
        <f t="shared" si="1"/>
        <v>residual fuel oil</v>
      </c>
      <c r="B130" s="3" t="str">
        <f t="array" ref="B130">IFERROR(INDEX(crosswalk!C:C,MATCH(D130,crosswalk!B:B,0)),"")</f>
        <v>refined petroleum and coke 19</v>
      </c>
      <c r="C130" s="3" t="s">
        <v>92</v>
      </c>
      <c r="D130" s="3" t="s">
        <v>53</v>
      </c>
      <c r="E130" s="3">
        <v>0.0</v>
      </c>
    </row>
    <row r="131" ht="15.75" customHeight="1">
      <c r="A131" s="3" t="str">
        <f t="shared" si="1"/>
        <v>residual fuel oil</v>
      </c>
      <c r="B131" s="3" t="str">
        <f t="array" ref="B131">IFERROR(INDEX(crosswalk!C:C,MATCH(D131,crosswalk!B:B,0)),"")</f>
        <v>road vehicles 29</v>
      </c>
      <c r="C131" s="3" t="s">
        <v>92</v>
      </c>
      <c r="D131" s="3" t="s">
        <v>69</v>
      </c>
      <c r="E131" s="3">
        <v>0.0</v>
      </c>
    </row>
    <row r="132" ht="15.75" customHeight="1">
      <c r="A132" s="3" t="str">
        <f t="shared" si="1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92</v>
      </c>
      <c r="D132" s="3" t="s">
        <v>44</v>
      </c>
      <c r="E132" s="3">
        <v>0.0</v>
      </c>
    </row>
    <row r="133" ht="15.75" customHeight="1">
      <c r="A133" s="3" t="str">
        <f t="shared" si="1"/>
        <v>residual fuel oil</v>
      </c>
      <c r="B133" s="3" t="str">
        <f t="array" ref="B133">IFERROR(INDEX(crosswalk!C:C,MATCH(D133,crosswalk!B:B,0)),"")</f>
        <v>wood products 16</v>
      </c>
      <c r="C133" s="3" t="s">
        <v>92</v>
      </c>
      <c r="D133" s="3" t="s">
        <v>48</v>
      </c>
      <c r="E133" s="3">
        <v>0.0</v>
      </c>
    </row>
    <row r="134" ht="15.75" customHeight="1">
      <c r="A134" s="3" t="str">
        <f t="shared" si="1"/>
        <v/>
      </c>
      <c r="B134" s="3" t="str">
        <f t="array" ref="B134">IFERROR(INDEX(crosswalk!C:C,MATCH(D134,crosswalk!B:B,0)),"")</f>
        <v/>
      </c>
    </row>
    <row r="135" ht="15.75" customHeight="1">
      <c r="A135" s="3" t="str">
        <f t="shared" si="1"/>
        <v/>
      </c>
      <c r="B135" s="3" t="str">
        <f t="array" ref="B135">IFERROR(INDEX(crosswalk!C:C,MATCH(D135,crosswalk!B:B,0)),"")</f>
        <v/>
      </c>
    </row>
    <row r="136" ht="15.75" customHeight="1">
      <c r="A136" s="3" t="str">
        <f t="shared" si="1"/>
        <v>electricity</v>
      </c>
      <c r="B136" s="3" t="str">
        <f t="array" ref="B136">IFERROR(INDEX(crosswalk!C:C,MATCH(D136,crosswalk!B:B,0)),"")</f>
        <v>agriculture and forestry 01T03</v>
      </c>
      <c r="C136" s="3" t="s">
        <v>31</v>
      </c>
      <c r="D136" s="3" t="s">
        <v>81</v>
      </c>
      <c r="E136" s="3">
        <v>0.0</v>
      </c>
    </row>
    <row r="137" ht="15.75" customHeight="1">
      <c r="A137" s="3" t="str">
        <f t="shared" si="1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31</v>
      </c>
      <c r="D137" s="3" t="s">
        <v>60</v>
      </c>
      <c r="E137" s="3">
        <v>0.0</v>
      </c>
    </row>
    <row r="138" ht="15.75" customHeight="1">
      <c r="A138" s="3" t="str">
        <f t="shared" si="1"/>
        <v>electricity</v>
      </c>
      <c r="B138" s="3" t="str">
        <f t="array" ref="B138">IFERROR(INDEX(crosswalk!C:C,MATCH(D138,crosswalk!B:B,0)),"")</f>
        <v>chemicals 20</v>
      </c>
      <c r="C138" s="3" t="s">
        <v>31</v>
      </c>
      <c r="D138" s="3" t="s">
        <v>55</v>
      </c>
      <c r="E138" s="3">
        <v>0.0</v>
      </c>
    </row>
    <row r="139" ht="15.75" customHeight="1">
      <c r="A139" s="3" t="str">
        <f t="shared" si="1"/>
        <v>electricity</v>
      </c>
      <c r="B139" s="3" t="str">
        <f t="array" ref="B139">IFERROR(INDEX(crosswalk!C:C,MATCH(D139,crosswalk!B:B,0)),"")</f>
        <v>coal mining 05</v>
      </c>
      <c r="C139" s="3" t="s">
        <v>31</v>
      </c>
      <c r="D139" s="3" t="s">
        <v>82</v>
      </c>
      <c r="E139" s="3">
        <v>0.0</v>
      </c>
    </row>
    <row r="140" ht="15.75" customHeight="1">
      <c r="A140" s="3" t="str">
        <f t="shared" si="1"/>
        <v>electricity</v>
      </c>
      <c r="B140" s="3" t="str">
        <f t="array" ref="B140">IFERROR(INDEX(crosswalk!C:C,MATCH(D140,crosswalk!B:B,0)),"")</f>
        <v>construction 41T43</v>
      </c>
      <c r="C140" s="3" t="s">
        <v>31</v>
      </c>
      <c r="D140" s="3" t="s">
        <v>83</v>
      </c>
      <c r="E140" s="3">
        <v>0.0</v>
      </c>
    </row>
    <row r="141" ht="15.75" customHeight="1">
      <c r="A141" s="3" t="str">
        <f t="shared" si="1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31</v>
      </c>
      <c r="D141" s="3" t="s">
        <v>84</v>
      </c>
      <c r="E141" s="3">
        <v>0.0</v>
      </c>
    </row>
    <row r="142" ht="15.75" customHeight="1">
      <c r="A142" s="3" t="str">
        <f t="shared" si="1"/>
        <v>electricity</v>
      </c>
      <c r="B142" s="3" t="str">
        <f t="array" ref="B142">IFERROR(INDEX(crosswalk!C:C,MATCH(D142,crosswalk!B:B,0)),"")</f>
        <v>food beverage and tobacco 10T12</v>
      </c>
      <c r="C142" s="3" t="s">
        <v>31</v>
      </c>
      <c r="D142" s="3" t="s">
        <v>40</v>
      </c>
      <c r="E142" s="3">
        <v>0.0</v>
      </c>
    </row>
    <row r="143" ht="15.75" customHeight="1">
      <c r="A143" s="3" t="str">
        <f t="shared" si="1"/>
        <v>electricity</v>
      </c>
      <c r="B143" s="3" t="str">
        <f t="array" ref="B143">IFERROR(INDEX(crosswalk!C:C,MATCH(D143,crosswalk!B:B,0)),"")</f>
        <v>iron and steel 241</v>
      </c>
      <c r="C143" s="3" t="s">
        <v>31</v>
      </c>
      <c r="D143" s="3" t="s">
        <v>62</v>
      </c>
      <c r="E143" s="3">
        <v>0.0</v>
      </c>
    </row>
    <row r="144" ht="15.75" customHeight="1">
      <c r="A144" s="3" t="str">
        <f t="shared" si="1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31</v>
      </c>
      <c r="D144" s="3" t="s">
        <v>64</v>
      </c>
      <c r="E144" s="3">
        <v>0.0</v>
      </c>
    </row>
    <row r="145" ht="15.75" customHeight="1">
      <c r="A145" s="3" t="str">
        <f t="shared" si="1"/>
        <v>electricity</v>
      </c>
      <c r="B145" s="3" t="str">
        <f t="array" ref="B145">IFERROR(INDEX(crosswalk!C:C,MATCH(D145,crosswalk!B:B,0)),"")</f>
        <v>oil and gas extraction 06</v>
      </c>
      <c r="C145" s="3" t="s">
        <v>31</v>
      </c>
      <c r="D145" s="3" t="s">
        <v>86</v>
      </c>
      <c r="E145" s="3">
        <v>0.0</v>
      </c>
    </row>
    <row r="146" ht="15.75" customHeight="1">
      <c r="A146" s="3" t="str">
        <f t="shared" si="1"/>
        <v>electricity</v>
      </c>
      <c r="B146" s="3" t="str">
        <f t="array" ref="B146">IFERROR(INDEX(crosswalk!C:C,MATCH(D146,crosswalk!B:B,0)),"")</f>
        <v>other manufacturing 31T33</v>
      </c>
      <c r="C146" s="3" t="s">
        <v>31</v>
      </c>
      <c r="D146" s="3" t="s">
        <v>57</v>
      </c>
      <c r="E146" s="3">
        <v>0.0</v>
      </c>
    </row>
    <row r="147" ht="15.75" customHeight="1">
      <c r="A147" s="3" t="str">
        <f t="shared" si="1"/>
        <v>electricity</v>
      </c>
      <c r="B147" s="3" t="str">
        <f t="array" ref="B147">IFERROR(INDEX(crosswalk!C:C,MATCH(D147,crosswalk!B:B,0)),"")</f>
        <v>other metals 242</v>
      </c>
      <c r="C147" s="3" t="s">
        <v>31</v>
      </c>
      <c r="D147" s="3" t="s">
        <v>87</v>
      </c>
      <c r="E147" s="3">
        <v>0.0</v>
      </c>
    </row>
    <row r="148" ht="15.75" customHeight="1">
      <c r="A148" s="3" t="str">
        <f t="shared" si="1"/>
        <v>electricity</v>
      </c>
      <c r="B148" s="3" t="str">
        <f t="array" ref="B148">IFERROR(INDEX(crosswalk!C:C,MATCH(D148,crosswalk!B:B,0)),"")</f>
        <v>other mining and quarrying 07T08</v>
      </c>
      <c r="C148" s="3" t="s">
        <v>31</v>
      </c>
      <c r="D148" s="3" t="s">
        <v>88</v>
      </c>
      <c r="E148" s="3">
        <v>0.0</v>
      </c>
    </row>
    <row r="149" ht="15.75" customHeight="1">
      <c r="A149" s="3" t="str">
        <f t="shared" si="1"/>
        <v>electricity</v>
      </c>
      <c r="B149" s="3" t="str">
        <f t="array" ref="B149">IFERROR(INDEX(crosswalk!C:C,MATCH(D149,crosswalk!B:B,0)),"")</f>
        <v>pulp paper and printing 17T18</v>
      </c>
      <c r="C149" s="3" t="s">
        <v>31</v>
      </c>
      <c r="D149" s="3" t="s">
        <v>50</v>
      </c>
      <c r="E149" s="3">
        <v>0.0</v>
      </c>
    </row>
    <row r="150" ht="15.75" customHeight="1">
      <c r="A150" s="3" t="str">
        <f t="shared" si="1"/>
        <v>electricity</v>
      </c>
      <c r="B150" s="3" t="str">
        <f t="array" ref="B150">IFERROR(INDEX(crosswalk!C:C,MATCH(D150,crosswalk!B:B,0)),"")</f>
        <v>refined petroleum and coke 19</v>
      </c>
      <c r="C150" s="3" t="s">
        <v>31</v>
      </c>
      <c r="D150" s="3" t="s">
        <v>53</v>
      </c>
      <c r="E150" s="3">
        <v>0.0</v>
      </c>
    </row>
    <row r="151" ht="15.75" customHeight="1">
      <c r="A151" s="3" t="str">
        <f t="shared" si="1"/>
        <v>electricity</v>
      </c>
      <c r="B151" s="3" t="str">
        <f t="array" ref="B151">IFERROR(INDEX(crosswalk!C:C,MATCH(D151,crosswalk!B:B,0)),"")</f>
        <v>road vehicles 29</v>
      </c>
      <c r="C151" s="3" t="s">
        <v>31</v>
      </c>
      <c r="D151" s="3" t="s">
        <v>69</v>
      </c>
      <c r="E151" s="3">
        <v>0.0</v>
      </c>
    </row>
    <row r="152" ht="15.75" customHeight="1">
      <c r="A152" s="3" t="str">
        <f t="shared" si="1"/>
        <v>electricity</v>
      </c>
      <c r="B152" s="3" t="str">
        <f t="array" ref="B152">IFERROR(INDEX(crosswalk!C:C,MATCH(D152,crosswalk!B:B,0)),"")</f>
        <v>textiles apparel and leather 13T15</v>
      </c>
      <c r="C152" s="3" t="s">
        <v>31</v>
      </c>
      <c r="D152" s="3" t="s">
        <v>44</v>
      </c>
      <c r="E152" s="3">
        <v>0.0</v>
      </c>
    </row>
    <row r="153" ht="15.75" customHeight="1">
      <c r="A153" s="3" t="str">
        <f t="shared" si="1"/>
        <v>electricity</v>
      </c>
      <c r="B153" s="3" t="str">
        <f t="array" ref="B153">IFERROR(INDEX(crosswalk!C:C,MATCH(D153,crosswalk!B:B,0)),"")</f>
        <v>wood products 16</v>
      </c>
      <c r="C153" s="3" t="s">
        <v>31</v>
      </c>
      <c r="D153" s="3" t="s">
        <v>48</v>
      </c>
      <c r="E153" s="3">
        <v>0.0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35" width="13.0"/>
    <col customWidth="1" min="36" max="45" width="8.57"/>
  </cols>
  <sheetData>
    <row r="1" ht="14.25" customHeight="1">
      <c r="A1" s="30" t="s">
        <v>93</v>
      </c>
      <c r="B1" s="31">
        <v>2017.0</v>
      </c>
      <c r="C1" s="1">
        <v>2018.0</v>
      </c>
      <c r="D1" s="31">
        <v>2019.0</v>
      </c>
      <c r="E1" s="1">
        <v>2020.0</v>
      </c>
      <c r="F1" s="31">
        <v>2021.0</v>
      </c>
      <c r="G1" s="1">
        <v>2022.0</v>
      </c>
      <c r="H1" s="31">
        <v>2023.0</v>
      </c>
      <c r="I1" s="1">
        <v>2024.0</v>
      </c>
      <c r="J1" s="31">
        <v>2025.0</v>
      </c>
      <c r="K1" s="1">
        <v>2026.0</v>
      </c>
      <c r="L1" s="31">
        <v>2027.0</v>
      </c>
      <c r="M1" s="1">
        <v>2028.0</v>
      </c>
      <c r="N1" s="31">
        <v>2029.0</v>
      </c>
      <c r="O1" s="1">
        <v>2030.0</v>
      </c>
      <c r="P1" s="31">
        <v>2031.0</v>
      </c>
      <c r="Q1" s="1">
        <v>2032.0</v>
      </c>
      <c r="R1" s="31">
        <v>2033.0</v>
      </c>
      <c r="S1" s="1">
        <v>2034.0</v>
      </c>
      <c r="T1" s="31">
        <v>2035.0</v>
      </c>
      <c r="U1" s="1">
        <v>2036.0</v>
      </c>
      <c r="V1" s="31">
        <v>2037.0</v>
      </c>
      <c r="W1" s="1">
        <v>2038.0</v>
      </c>
      <c r="X1" s="31">
        <v>2039.0</v>
      </c>
      <c r="Y1" s="1">
        <v>2040.0</v>
      </c>
      <c r="Z1" s="31">
        <v>2041.0</v>
      </c>
      <c r="AA1" s="1">
        <v>2042.0</v>
      </c>
      <c r="AB1" s="31">
        <v>2043.0</v>
      </c>
      <c r="AC1" s="1">
        <v>2044.0</v>
      </c>
      <c r="AD1" s="31">
        <v>2045.0</v>
      </c>
      <c r="AE1" s="1">
        <v>2046.0</v>
      </c>
      <c r="AF1" s="31">
        <v>2047.0</v>
      </c>
      <c r="AG1" s="1">
        <v>2048.0</v>
      </c>
      <c r="AH1" s="31">
        <v>2049.0</v>
      </c>
      <c r="AI1" s="1">
        <v>2050.0</v>
      </c>
      <c r="AJ1" s="1">
        <v>2051.0</v>
      </c>
      <c r="AK1" s="1">
        <v>2052.0</v>
      </c>
      <c r="AL1" s="1">
        <v>2053.0</v>
      </c>
      <c r="AM1" s="1">
        <v>2054.0</v>
      </c>
      <c r="AN1" s="1">
        <v>2055.0</v>
      </c>
      <c r="AO1" s="1">
        <v>2056.0</v>
      </c>
      <c r="AP1" s="1">
        <v>2057.0</v>
      </c>
      <c r="AQ1" s="1">
        <v>2058.0</v>
      </c>
      <c r="AR1" s="1">
        <v>2059.0</v>
      </c>
      <c r="AS1" s="1">
        <v>2060.0</v>
      </c>
    </row>
    <row r="2" ht="14.25" customHeight="1">
      <c r="A2" s="30" t="s">
        <v>94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f t="array" ref="AJ2">TREND(AE2:AI2,AE$1:AI$1,AJ$1)</f>
        <v>0</v>
      </c>
      <c r="AK2" s="3">
        <f t="array" ref="AK2">TREND(AF2:AJ2,AF$1:AJ$1,AK$1)</f>
        <v>0</v>
      </c>
      <c r="AL2" s="3">
        <f t="array" ref="AL2">TREND(AG2:AK2,AG$1:AK$1,AL$1)</f>
        <v>0</v>
      </c>
      <c r="AM2" s="3">
        <f t="array" ref="AM2">TREND(AH2:AL2,AH$1:AL$1,AM$1)</f>
        <v>0</v>
      </c>
      <c r="AN2" s="3">
        <f t="array" ref="AN2">TREND(AI2:AM2,AI$1:AM$1,AN$1)</f>
        <v>0</v>
      </c>
      <c r="AO2" s="3">
        <f t="array" ref="AO2">TREND(AJ2:AN2,AJ$1:AN$1,AO$1)</f>
        <v>0</v>
      </c>
      <c r="AP2" s="3">
        <f t="array" ref="AP2">TREND(AK2:AO2,AK$1:AO$1,AP$1)</f>
        <v>0</v>
      </c>
      <c r="AQ2" s="3">
        <f t="array" ref="AQ2">TREND(AL2:AP2,AL$1:AP$1,AQ$1)</f>
        <v>0</v>
      </c>
      <c r="AR2" s="3">
        <f t="array" ref="AR2">TREND(AM2:AQ2,AM$1:AQ$1,AR$1)</f>
        <v>0</v>
      </c>
      <c r="AS2" s="3">
        <f t="array" ref="AS2">TREND(AN2:AR2,AN$1:AR$1,AS$1)</f>
        <v>0</v>
      </c>
    </row>
    <row r="3" ht="14.25" customHeight="1">
      <c r="A3" s="1" t="s">
        <v>80</v>
      </c>
      <c r="B3" s="3">
        <v>6.93323588915433E16</v>
      </c>
      <c r="C3" s="3">
        <v>6.966295415410038E16</v>
      </c>
      <c r="D3" s="3">
        <v>6.999354941665747E16</v>
      </c>
      <c r="E3" s="3">
        <v>7.032414467921456E16</v>
      </c>
      <c r="F3" s="3">
        <v>7.065473994177165E16</v>
      </c>
      <c r="G3" s="3">
        <v>7.098533520432874E16</v>
      </c>
      <c r="H3" s="3">
        <v>7.131593046688582E16</v>
      </c>
      <c r="I3" s="3">
        <v>7.164652572944291E16</v>
      </c>
      <c r="J3" s="3">
        <v>7.1977120992E16</v>
      </c>
      <c r="K3" s="3">
        <v>7.18824578872016E16</v>
      </c>
      <c r="L3" s="3">
        <v>7.178791928173418E16</v>
      </c>
      <c r="M3" s="3">
        <v>7.169350501185832E16</v>
      </c>
      <c r="N3" s="3">
        <v>7.159921491404993E16</v>
      </c>
      <c r="O3" s="3">
        <v>7.1505048825E16</v>
      </c>
      <c r="P3" s="3">
        <v>7.1106307358774904E16</v>
      </c>
      <c r="Q3" s="3">
        <v>7.070978943843223E16</v>
      </c>
      <c r="R3" s="3">
        <v>7.03154826645686E16</v>
      </c>
      <c r="S3" s="3">
        <v>6.9923374706924744E16</v>
      </c>
      <c r="T3" s="3">
        <v>6.9533453304E16</v>
      </c>
      <c r="U3" s="3">
        <v>6.875536395899991E16</v>
      </c>
      <c r="V3" s="3">
        <v>6.798598154570011E16</v>
      </c>
      <c r="W3" s="3">
        <v>6.722520863228236E16</v>
      </c>
      <c r="X3" s="3">
        <v>6.647294887720447E16</v>
      </c>
      <c r="Y3" s="3">
        <v>6.5729107017E16</v>
      </c>
      <c r="Z3" s="3">
        <v>6.4993588854214376E16</v>
      </c>
      <c r="AA3" s="3">
        <v>6.4266301245476104E16</v>
      </c>
      <c r="AB3" s="3">
        <v>6.354715208970141E16</v>
      </c>
      <c r="AC3" s="3">
        <v>6.28360503164309E16</v>
      </c>
      <c r="AD3" s="3">
        <v>6.213290587429671E16</v>
      </c>
      <c r="AE3" s="3">
        <v>6.1437629719618776E16</v>
      </c>
      <c r="AF3" s="3">
        <v>6.075013380512856E16</v>
      </c>
      <c r="AG3" s="3">
        <v>6.007033106881918E16</v>
      </c>
      <c r="AH3" s="3">
        <v>5.93981354229201E16</v>
      </c>
      <c r="AI3" s="3">
        <v>5.8733461742995336E16</v>
      </c>
      <c r="AJ3" s="3">
        <f t="array" ref="AJ3">TREND(AE3:AI3,AE$1:AI$1,AJ$1)</f>
        <v>5.80498E+16</v>
      </c>
      <c r="AK3" s="3">
        <f t="array" ref="AK3">TREND(AF3:AJ3,AF$1:AJ$1,AK$1)</f>
        <v>5.73791E+16</v>
      </c>
      <c r="AL3" s="3">
        <f t="array" ref="AL3">TREND(AG3:AK3,AG$1:AK$1,AL$1)</f>
        <v>5.6707E+16</v>
      </c>
      <c r="AM3" s="3">
        <f t="array" ref="AM3">TREND(AH3:AL3,AH$1:AL$1,AM$1)</f>
        <v>5.60325E+16</v>
      </c>
      <c r="AN3" s="3">
        <f t="array" ref="AN3">TREND(AI3:AM3,AI$1:AM$1,AN$1)</f>
        <v>5.5357E+16</v>
      </c>
      <c r="AO3" s="3">
        <f t="array" ref="AO3">TREND(AJ3:AN3,AJ$1:AN$1,AO$1)</f>
        <v>5.46854E+16</v>
      </c>
      <c r="AP3" s="3">
        <f t="array" ref="AP3">TREND(AK3:AO3,AK$1:AO$1,AP$1)</f>
        <v>5.40109E+16</v>
      </c>
      <c r="AQ3" s="3">
        <f t="array" ref="AQ3">TREND(AL3:AP3,AL$1:AP$1,AQ$1)</f>
        <v>5.33368E+16</v>
      </c>
      <c r="AR3" s="3">
        <f t="array" ref="AR3">TREND(AM3:AQ3,AM$1:AQ$1,AR$1)</f>
        <v>5.26633E+16</v>
      </c>
      <c r="AS3" s="3">
        <f t="array" ref="AS3">TREND(AN3:AR3,AN$1:AR$1,AS$1)</f>
        <v>5.19899E+16</v>
      </c>
    </row>
    <row r="4" ht="14.25" customHeight="1">
      <c r="A4" s="1" t="s">
        <v>89</v>
      </c>
      <c r="B4" s="3">
        <v>5.902748722741499E15</v>
      </c>
      <c r="C4" s="3">
        <v>6.101170026552562E15</v>
      </c>
      <c r="D4" s="3">
        <v>6.299591330363625E15</v>
      </c>
      <c r="E4" s="3">
        <v>6.498012634174688E15</v>
      </c>
      <c r="F4" s="3">
        <v>6.696433937985751E15</v>
      </c>
      <c r="G4" s="3">
        <v>6.894855241796814E15</v>
      </c>
      <c r="H4" s="3">
        <v>7.093276545607877E15</v>
      </c>
      <c r="I4" s="3">
        <v>7.29169784941894E15</v>
      </c>
      <c r="J4" s="3">
        <v>7.49011915323E15</v>
      </c>
      <c r="K4" s="3">
        <v>7.73653034147907E15</v>
      </c>
      <c r="L4" s="3">
        <v>7.991048006067457E15</v>
      </c>
      <c r="M4" s="3">
        <v>8.253938835204843E15</v>
      </c>
      <c r="N4" s="3">
        <v>8.52547829065408E15</v>
      </c>
      <c r="O4" s="3">
        <v>8.805950896365E15</v>
      </c>
      <c r="P4" s="3">
        <v>9.042560242726808E15</v>
      </c>
      <c r="Q4" s="3">
        <v>9.285527106118244E15</v>
      </c>
      <c r="R4" s="3">
        <v>9.535022308290038E15</v>
      </c>
      <c r="S4" s="3">
        <v>9.791221260846204E15</v>
      </c>
      <c r="T4" s="3">
        <v>1.0054304088570002E16</v>
      </c>
      <c r="U4" s="3">
        <v>1.0298562733228778E16</v>
      </c>
      <c r="V4" s="3">
        <v>1.0548755382366134E16</v>
      </c>
      <c r="W4" s="3">
        <v>1.0805026196321614E16</v>
      </c>
      <c r="X4" s="3">
        <v>1.1067522837657186E16</v>
      </c>
      <c r="Y4" s="3">
        <v>1.133639655624E16</v>
      </c>
      <c r="Z4" s="3">
        <v>1.1611802276392184E16</v>
      </c>
      <c r="AA4" s="3">
        <v>1.1893898686157792E16</v>
      </c>
      <c r="AB4" s="3">
        <v>1.2182848328738466E16</v>
      </c>
      <c r="AC4" s="3">
        <v>1.2478817696150384E16</v>
      </c>
      <c r="AD4" s="3">
        <v>1.2781977325156514E16</v>
      </c>
      <c r="AE4" s="3">
        <v>1.3092501895529442E16</v>
      </c>
      <c r="AF4" s="3">
        <v>1.3410570330701402E16</v>
      </c>
      <c r="AG4" s="3">
        <v>1.3736365900859482E16</v>
      </c>
      <c r="AH4" s="3">
        <v>1.4070076328545402E16</v>
      </c>
      <c r="AI4" s="3">
        <v>1.441189389682077E16</v>
      </c>
      <c r="AJ4" s="3">
        <f t="array" ref="AJ4">TREND(AE4:AI4,AE$1:AI$1,AJ$1)</f>
        <v>1.47338E+16</v>
      </c>
      <c r="AK4" s="3">
        <f t="array" ref="AK4">TREND(AF4:AJ4,AF$1:AJ$1,AK$1)</f>
        <v>1.50691E+16</v>
      </c>
      <c r="AL4" s="3">
        <f t="array" ref="AL4">TREND(AG4:AK4,AG$1:AK$1,AL$1)</f>
        <v>1.5403E+16</v>
      </c>
      <c r="AM4" s="3">
        <f t="array" ref="AM4">TREND(AH4:AL4,AH$1:AL$1,AM$1)</f>
        <v>1.57345E+16</v>
      </c>
      <c r="AN4" s="3">
        <f t="array" ref="AN4">TREND(AI4:AM4,AI$1:AM$1,AN$1)</f>
        <v>1.60648E+16</v>
      </c>
      <c r="AO4" s="3">
        <f t="array" ref="AO4">TREND(AJ4:AN4,AJ$1:AN$1,AO$1)</f>
        <v>1.63992E+16</v>
      </c>
      <c r="AP4" s="3">
        <f t="array" ref="AP4">TREND(AK4:AO4,AK$1:AO$1,AP$1)</f>
        <v>1.67307E+16</v>
      </c>
      <c r="AQ4" s="3">
        <f t="array" ref="AQ4">TREND(AL4:AP4,AL$1:AP$1,AQ$1)</f>
        <v>1.70625E+16</v>
      </c>
      <c r="AR4" s="3">
        <f t="array" ref="AR4">TREND(AM4:AQ4,AM$1:AQ$1,AR$1)</f>
        <v>1.7395E+16</v>
      </c>
      <c r="AS4" s="3">
        <f t="array" ref="AS4">TREND(AN4:AR4,AN$1:AR$1,AS$1)</f>
        <v>1.77275E+16</v>
      </c>
    </row>
    <row r="5" ht="14.25" customHeight="1">
      <c r="A5" s="1" t="s">
        <v>95</v>
      </c>
      <c r="B5" s="23">
        <v>1.0211463616607315E15</v>
      </c>
      <c r="C5" s="23">
        <v>1.2689735377681735E15</v>
      </c>
      <c r="D5" s="23">
        <v>1.4192524304187788E15</v>
      </c>
      <c r="E5" s="23">
        <v>1.587328184E15</v>
      </c>
      <c r="F5" s="23">
        <v>1.6148421970067082E15</v>
      </c>
      <c r="G5" s="23">
        <v>1.642833125196655E15</v>
      </c>
      <c r="H5" s="23">
        <v>1.6713092351971765E15</v>
      </c>
      <c r="I5" s="23">
        <v>1.7002789369255025E15</v>
      </c>
      <c r="J5" s="23">
        <v>1.7297507860724838E15</v>
      </c>
      <c r="K5" s="23">
        <v>1.7597334866293595E15</v>
      </c>
      <c r="L5" s="23">
        <v>1.790235893458331E15</v>
      </c>
      <c r="M5" s="23">
        <v>1.8212670149076858E15</v>
      </c>
      <c r="N5" s="23">
        <v>1.8528360154722582E15</v>
      </c>
      <c r="O5" s="23">
        <v>1.8849522185E15</v>
      </c>
      <c r="P5" s="23">
        <v>2.8764376634181985E15</v>
      </c>
      <c r="Q5" s="23">
        <v>2.926296504256542E15</v>
      </c>
      <c r="R5" s="23">
        <v>2.9770195751949705E15</v>
      </c>
      <c r="S5" s="23">
        <v>3.028621856398552E15</v>
      </c>
      <c r="T5" s="23">
        <v>3.0811185876916125E15</v>
      </c>
      <c r="U5" s="23">
        <v>3.1345252730585475E15</v>
      </c>
      <c r="V5" s="23">
        <v>3.188857685222652E15</v>
      </c>
      <c r="W5" s="23">
        <v>3.2441318703043155E15</v>
      </c>
      <c r="X5" s="23">
        <v>3.3003641525599605E15</v>
      </c>
      <c r="Y5" s="23">
        <v>3.357571139203125E15</v>
      </c>
      <c r="Z5" s="23">
        <v>4.4767615189375E15</v>
      </c>
      <c r="AA5" s="23">
        <v>4.4767615189375E15</v>
      </c>
      <c r="AB5" s="23">
        <v>4.4767615189375E15</v>
      </c>
      <c r="AC5" s="23">
        <v>4.4767615189375E15</v>
      </c>
      <c r="AD5" s="23">
        <v>4.4767615189375E15</v>
      </c>
      <c r="AE5" s="23">
        <v>4.4767615189375E15</v>
      </c>
      <c r="AF5" s="23">
        <v>4.4767615189375E15</v>
      </c>
      <c r="AG5" s="23">
        <v>4.4767615189375E15</v>
      </c>
      <c r="AH5" s="23">
        <v>4.4767615189375E15</v>
      </c>
      <c r="AI5" s="23">
        <v>4.4767615189375E15</v>
      </c>
      <c r="AJ5" s="3">
        <f t="array" ref="AJ5">TREND(AE5:AI5,AE$1:AI$1,AJ$1)</f>
        <v>4.47676E+15</v>
      </c>
      <c r="AK5" s="3">
        <f t="array" ref="AK5">TREND(AF5:AJ5,AF$1:AJ$1,AK$1)</f>
        <v>4.47676E+15</v>
      </c>
      <c r="AL5" s="3">
        <f t="array" ref="AL5">TREND(AG5:AK5,AG$1:AK$1,AL$1)</f>
        <v>4.47676E+15</v>
      </c>
      <c r="AM5" s="3">
        <f t="array" ref="AM5">TREND(AH5:AL5,AH$1:AL$1,AM$1)</f>
        <v>4.47676E+15</v>
      </c>
      <c r="AN5" s="3">
        <f t="array" ref="AN5">TREND(AI5:AM5,AI$1:AM$1,AN$1)</f>
        <v>4.47676E+15</v>
      </c>
      <c r="AO5" s="3">
        <f t="array" ref="AO5">TREND(AJ5:AN5,AJ$1:AN$1,AO$1)</f>
        <v>4.47676E+15</v>
      </c>
      <c r="AP5" s="3">
        <f t="array" ref="AP5">TREND(AK5:AO5,AK$1:AO$1,AP$1)</f>
        <v>4.47676E+15</v>
      </c>
      <c r="AQ5" s="3">
        <f t="array" ref="AQ5">TREND(AL5:AP5,AL$1:AP$1,AQ$1)</f>
        <v>4.47676E+15</v>
      </c>
      <c r="AR5" s="3">
        <f t="array" ref="AR5">TREND(AM5:AQ5,AM$1:AQ$1,AR$1)</f>
        <v>4.47676E+15</v>
      </c>
      <c r="AS5" s="3">
        <f t="array" ref="AS5">TREND(AN5:AR5,AN$1:AR$1,AS$1)</f>
        <v>4.47676E+15</v>
      </c>
    </row>
    <row r="6" ht="14.25" customHeight="1">
      <c r="A6" s="1" t="s">
        <v>96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f t="array" ref="AJ6">TREND(AE6:AI6,AE$1:AI$1,AJ$1)</f>
        <v>0</v>
      </c>
      <c r="AK6" s="3">
        <f t="array" ref="AK6">TREND(AF6:AJ6,AF$1:AJ$1,AK$1)</f>
        <v>0</v>
      </c>
      <c r="AL6" s="3">
        <f t="array" ref="AL6">TREND(AG6:AK6,AG$1:AK$1,AL$1)</f>
        <v>0</v>
      </c>
      <c r="AM6" s="3">
        <f t="array" ref="AM6">TREND(AH6:AL6,AH$1:AL$1,AM$1)</f>
        <v>0</v>
      </c>
      <c r="AN6" s="3">
        <f t="array" ref="AN6">TREND(AI6:AM6,AI$1:AM$1,AN$1)</f>
        <v>0</v>
      </c>
      <c r="AO6" s="3">
        <f t="array" ref="AO6">TREND(AJ6:AN6,AJ$1:AN$1,AO$1)</f>
        <v>0</v>
      </c>
      <c r="AP6" s="3">
        <f t="array" ref="AP6">TREND(AK6:AO6,AK$1:AO$1,AP$1)</f>
        <v>0</v>
      </c>
      <c r="AQ6" s="3">
        <f t="array" ref="AQ6">TREND(AL6:AP6,AL$1:AP$1,AQ$1)</f>
        <v>0</v>
      </c>
      <c r="AR6" s="3">
        <f t="array" ref="AR6">TREND(AM6:AQ6,AM$1:AQ$1,AR$1)</f>
        <v>0</v>
      </c>
      <c r="AS6" s="3">
        <f t="array" ref="AS6">TREND(AN6:AR6,AN$1:AR$1,AS$1)</f>
        <v>0</v>
      </c>
    </row>
    <row r="7" ht="14.25" customHeight="1">
      <c r="A7" s="1" t="s">
        <v>97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f t="array" ref="AJ7">TREND(AE7:AI7,AE$1:AI$1,AJ$1)</f>
        <v>0</v>
      </c>
      <c r="AK7" s="3">
        <f t="array" ref="AK7">TREND(AF7:AJ7,AF$1:AJ$1,AK$1)</f>
        <v>0</v>
      </c>
      <c r="AL7" s="3">
        <f t="array" ref="AL7">TREND(AG7:AK7,AG$1:AK$1,AL$1)</f>
        <v>0</v>
      </c>
      <c r="AM7" s="3">
        <f t="array" ref="AM7">TREND(AH7:AL7,AH$1:AL$1,AM$1)</f>
        <v>0</v>
      </c>
      <c r="AN7" s="3">
        <f t="array" ref="AN7">TREND(AI7:AM7,AI$1:AM$1,AN$1)</f>
        <v>0</v>
      </c>
      <c r="AO7" s="3">
        <f t="array" ref="AO7">TREND(AJ7:AN7,AJ$1:AN$1,AO$1)</f>
        <v>0</v>
      </c>
      <c r="AP7" s="3">
        <f t="array" ref="AP7">TREND(AK7:AO7,AK$1:AO$1,AP$1)</f>
        <v>0</v>
      </c>
      <c r="AQ7" s="3">
        <f t="array" ref="AQ7">TREND(AL7:AP7,AL$1:AP$1,AQ$1)</f>
        <v>0</v>
      </c>
      <c r="AR7" s="3">
        <f t="array" ref="AR7">TREND(AM7:AQ7,AM$1:AQ$1,AR$1)</f>
        <v>0</v>
      </c>
      <c r="AS7" s="3">
        <f t="array" ref="AS7">TREND(AN7:AR7,AN$1:AR$1,AS$1)</f>
        <v>0</v>
      </c>
    </row>
    <row r="8" ht="14.25" customHeight="1">
      <c r="A8" s="1" t="s">
        <v>98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f t="array" ref="AJ8">TREND(AE8:AI8,AE$1:AI$1,AJ$1)</f>
        <v>0</v>
      </c>
      <c r="AK8" s="3">
        <f t="array" ref="AK8">TREND(AF8:AJ8,AF$1:AJ$1,AK$1)</f>
        <v>0</v>
      </c>
      <c r="AL8" s="3">
        <f t="array" ref="AL8">TREND(AG8:AK8,AG$1:AK$1,AL$1)</f>
        <v>0</v>
      </c>
      <c r="AM8" s="3">
        <f t="array" ref="AM8">TREND(AH8:AL8,AH$1:AL$1,AM$1)</f>
        <v>0</v>
      </c>
      <c r="AN8" s="3">
        <f t="array" ref="AN8">TREND(AI8:AM8,AI$1:AM$1,AN$1)</f>
        <v>0</v>
      </c>
      <c r="AO8" s="3">
        <f t="array" ref="AO8">TREND(AJ8:AN8,AJ$1:AN$1,AO$1)</f>
        <v>0</v>
      </c>
      <c r="AP8" s="3">
        <f t="array" ref="AP8">TREND(AK8:AO8,AK$1:AO$1,AP$1)</f>
        <v>0</v>
      </c>
      <c r="AQ8" s="3">
        <f t="array" ref="AQ8">TREND(AL8:AP8,AL$1:AP$1,AQ$1)</f>
        <v>0</v>
      </c>
      <c r="AR8" s="3">
        <f t="array" ref="AR8">TREND(AM8:AQ8,AM$1:AQ$1,AR$1)</f>
        <v>0</v>
      </c>
      <c r="AS8" s="3">
        <f t="array" ref="AS8">TREND(AN8:AR8,AN$1:AR$1,AS$1)</f>
        <v>0</v>
      </c>
    </row>
    <row r="9" ht="14.25" customHeight="1">
      <c r="A9" s="1" t="s">
        <v>20</v>
      </c>
      <c r="B9" s="3">
        <v>0.0</v>
      </c>
      <c r="C9" s="3">
        <f t="shared" ref="C9:AI9" si="1">$B$9</f>
        <v>0</v>
      </c>
      <c r="D9" s="3">
        <f t="shared" si="1"/>
        <v>0</v>
      </c>
      <c r="E9" s="3">
        <f t="shared" si="1"/>
        <v>0</v>
      </c>
      <c r="F9" s="3">
        <f t="shared" si="1"/>
        <v>0</v>
      </c>
      <c r="G9" s="3">
        <f t="shared" si="1"/>
        <v>0</v>
      </c>
      <c r="H9" s="3">
        <f t="shared" si="1"/>
        <v>0</v>
      </c>
      <c r="I9" s="3">
        <f t="shared" si="1"/>
        <v>0</v>
      </c>
      <c r="J9" s="3">
        <f t="shared" si="1"/>
        <v>0</v>
      </c>
      <c r="K9" s="3">
        <f t="shared" si="1"/>
        <v>0</v>
      </c>
      <c r="L9" s="3">
        <f t="shared" si="1"/>
        <v>0</v>
      </c>
      <c r="M9" s="3">
        <f t="shared" si="1"/>
        <v>0</v>
      </c>
      <c r="N9" s="3">
        <f t="shared" si="1"/>
        <v>0</v>
      </c>
      <c r="O9" s="3">
        <f t="shared" si="1"/>
        <v>0</v>
      </c>
      <c r="P9" s="3">
        <f t="shared" si="1"/>
        <v>0</v>
      </c>
      <c r="Q9" s="3">
        <f t="shared" si="1"/>
        <v>0</v>
      </c>
      <c r="R9" s="3">
        <f t="shared" si="1"/>
        <v>0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0</v>
      </c>
      <c r="W9" s="3">
        <f t="shared" si="1"/>
        <v>0</v>
      </c>
      <c r="X9" s="3">
        <f t="shared" si="1"/>
        <v>0</v>
      </c>
      <c r="Y9" s="3">
        <f t="shared" si="1"/>
        <v>0</v>
      </c>
      <c r="Z9" s="3">
        <f t="shared" si="1"/>
        <v>0</v>
      </c>
      <c r="AA9" s="3">
        <f t="shared" si="1"/>
        <v>0</v>
      </c>
      <c r="AB9" s="3">
        <f t="shared" si="1"/>
        <v>0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  <c r="AH9" s="3">
        <f t="shared" si="1"/>
        <v>0</v>
      </c>
      <c r="AI9" s="3">
        <f t="shared" si="1"/>
        <v>0</v>
      </c>
      <c r="AJ9" s="3">
        <f t="array" ref="AJ9">TREND(AE9:AI9,AE$1:AI$1,AJ$1)</f>
        <v>0</v>
      </c>
      <c r="AK9" s="3">
        <f t="array" ref="AK9">TREND(AF9:AJ9,AF$1:AJ$1,AK$1)</f>
        <v>0</v>
      </c>
      <c r="AL9" s="3">
        <f t="array" ref="AL9">TREND(AG9:AK9,AG$1:AK$1,AL$1)</f>
        <v>0</v>
      </c>
      <c r="AM9" s="3">
        <f t="array" ref="AM9">TREND(AH9:AL9,AH$1:AL$1,AM$1)</f>
        <v>0</v>
      </c>
      <c r="AN9" s="3">
        <f t="array" ref="AN9">TREND(AI9:AM9,AI$1:AM$1,AN$1)</f>
        <v>0</v>
      </c>
      <c r="AO9" s="3">
        <f t="array" ref="AO9">TREND(AJ9:AN9,AJ$1:AN$1,AO$1)</f>
        <v>0</v>
      </c>
      <c r="AP9" s="3">
        <f t="array" ref="AP9">TREND(AK9:AO9,AK$1:AO$1,AP$1)</f>
        <v>0</v>
      </c>
      <c r="AQ9" s="3">
        <f t="array" ref="AQ9">TREND(AL9:AP9,AL$1:AP$1,AQ$1)</f>
        <v>0</v>
      </c>
      <c r="AR9" s="3">
        <f t="array" ref="AR9">TREND(AM9:AQ9,AM$1:AQ$1,AR$1)</f>
        <v>0</v>
      </c>
      <c r="AS9" s="3">
        <f t="array" ref="AS9">TREND(AN9:AR9,AN$1:AR$1,AS$1)</f>
        <v>0</v>
      </c>
    </row>
    <row r="10" ht="14.25" customHeight="1">
      <c r="A10" s="1" t="s">
        <v>99</v>
      </c>
      <c r="B10" s="23">
        <v>7.0098084559915864E16</v>
      </c>
      <c r="C10" s="23">
        <v>7.0330254831239336E16</v>
      </c>
      <c r="D10" s="23">
        <v>7.0563194068437176E16</v>
      </c>
      <c r="E10" s="23">
        <v>7.079690481838379E16</v>
      </c>
      <c r="F10" s="23">
        <v>7.103138963638901E16</v>
      </c>
      <c r="G10" s="23">
        <v>7.126665108622602E16</v>
      </c>
      <c r="H10" s="23">
        <v>7.150269174015944E16</v>
      </c>
      <c r="I10" s="23">
        <v>7.1739514178973464E16</v>
      </c>
      <c r="J10" s="23">
        <v>7.1977120992E16</v>
      </c>
      <c r="K10" s="23">
        <v>7.18824578872016E16</v>
      </c>
      <c r="L10" s="23">
        <v>7.178791928173418E16</v>
      </c>
      <c r="M10" s="23">
        <v>7.169350501185832E16</v>
      </c>
      <c r="N10" s="23">
        <v>7.159921491404993E16</v>
      </c>
      <c r="O10" s="23">
        <v>7.1505048825E16</v>
      </c>
      <c r="P10" s="23">
        <v>7.1106307358774904E16</v>
      </c>
      <c r="Q10" s="23">
        <v>7.070978943843223E16</v>
      </c>
      <c r="R10" s="23">
        <v>7.03154826645686E16</v>
      </c>
      <c r="S10" s="23">
        <v>6.9923374706924744E16</v>
      </c>
      <c r="T10" s="23">
        <v>6.9533453304E16</v>
      </c>
      <c r="U10" s="23">
        <v>6.875536395899991E16</v>
      </c>
      <c r="V10" s="23">
        <v>6.798598154570011E16</v>
      </c>
      <c r="W10" s="23">
        <v>6.722520863228236E16</v>
      </c>
      <c r="X10" s="23">
        <v>6.647294887720447E16</v>
      </c>
      <c r="Y10" s="23">
        <v>6.5729107017E16</v>
      </c>
      <c r="Z10" s="23">
        <v>6.4993588854214376E16</v>
      </c>
      <c r="AA10" s="23">
        <v>6.4266301245476104E16</v>
      </c>
      <c r="AB10" s="23">
        <v>6.354715208970141E16</v>
      </c>
      <c r="AC10" s="23">
        <v>6.28360503164309E16</v>
      </c>
      <c r="AD10" s="23">
        <v>6.213290587429671E16</v>
      </c>
      <c r="AE10" s="23">
        <v>6.1437629719618776E16</v>
      </c>
      <c r="AF10" s="23">
        <v>6.075013380512856E16</v>
      </c>
      <c r="AG10" s="23">
        <v>6.007033106881918E16</v>
      </c>
      <c r="AH10" s="23">
        <v>5.93981354229201E16</v>
      </c>
      <c r="AI10" s="23">
        <v>5.8733461742995336E16</v>
      </c>
      <c r="AJ10" s="3">
        <f t="array" ref="AJ10">TREND(AE10:AI10,AE$1:AI$1,AJ$1)</f>
        <v>5.80498E+16</v>
      </c>
      <c r="AK10" s="3">
        <f t="array" ref="AK10">TREND(AF10:AJ10,AF$1:AJ$1,AK$1)</f>
        <v>5.73791E+16</v>
      </c>
      <c r="AL10" s="3">
        <f t="array" ref="AL10">TREND(AG10:AK10,AG$1:AK$1,AL$1)</f>
        <v>5.6707E+16</v>
      </c>
      <c r="AM10" s="3">
        <f t="array" ref="AM10">TREND(AH10:AL10,AH$1:AL$1,AM$1)</f>
        <v>5.60325E+16</v>
      </c>
      <c r="AN10" s="3">
        <f t="array" ref="AN10">TREND(AI10:AM10,AI$1:AM$1,AN$1)</f>
        <v>5.5357E+16</v>
      </c>
      <c r="AO10" s="3">
        <f t="array" ref="AO10">TREND(AJ10:AN10,AJ$1:AN$1,AO$1)</f>
        <v>5.46854E+16</v>
      </c>
      <c r="AP10" s="3">
        <f t="array" ref="AP10">TREND(AK10:AO10,AK$1:AO$1,AP$1)</f>
        <v>5.40109E+16</v>
      </c>
      <c r="AQ10" s="3">
        <f t="array" ref="AQ10">TREND(AL10:AP10,AL$1:AP$1,AQ$1)</f>
        <v>5.33368E+16</v>
      </c>
      <c r="AR10" s="3">
        <f t="array" ref="AR10">TREND(AM10:AQ10,AM$1:AQ$1,AR$1)</f>
        <v>5.26633E+16</v>
      </c>
      <c r="AS10" s="3">
        <f t="array" ref="AS10">TREND(AN10:AR10,AN$1:AR$1,AS$1)</f>
        <v>5.19899E+16</v>
      </c>
    </row>
    <row r="11" ht="14.25" customHeight="1">
      <c r="A11" s="1" t="s">
        <v>91</v>
      </c>
      <c r="B11" s="23">
        <v>8.343289239720132E15</v>
      </c>
      <c r="C11" s="23">
        <v>8.220415131982727E15</v>
      </c>
      <c r="D11" s="23">
        <v>8.099350627858294E15</v>
      </c>
      <c r="E11" s="23">
        <v>7.980069076774988E15</v>
      </c>
      <c r="F11" s="23">
        <v>7.862544220651881E15</v>
      </c>
      <c r="G11" s="23">
        <v>7.746750188118629E15</v>
      </c>
      <c r="H11" s="23">
        <v>7.632661488820273E15</v>
      </c>
      <c r="I11" s="23">
        <v>7.520253007805908E15</v>
      </c>
      <c r="J11" s="23">
        <v>7.4095E15</v>
      </c>
      <c r="K11" s="23">
        <v>7.322815320403161E15</v>
      </c>
      <c r="L11" s="23">
        <v>7.237144775859541E15</v>
      </c>
      <c r="M11" s="23">
        <v>7.152476501874615E15</v>
      </c>
      <c r="N11" s="23">
        <v>7.068798772758087E15</v>
      </c>
      <c r="O11" s="23">
        <v>6.986099999999999E15</v>
      </c>
      <c r="P11" s="23">
        <v>6.943237254144446E15</v>
      </c>
      <c r="Q11" s="23">
        <v>6.900637489778177E15</v>
      </c>
      <c r="R11" s="23">
        <v>6.858299093395981E15</v>
      </c>
      <c r="S11" s="23">
        <v>6.816220461392203E15</v>
      </c>
      <c r="T11" s="23">
        <v>6.7744E15</v>
      </c>
      <c r="U11" s="23">
        <v>6.731520604199451E15</v>
      </c>
      <c r="V11" s="23">
        <v>6.688912618794543E15</v>
      </c>
      <c r="W11" s="23">
        <v>6.646574325859881E15</v>
      </c>
      <c r="X11" s="23">
        <v>6.604504018343894E15</v>
      </c>
      <c r="Y11" s="23">
        <v>6.5627E15</v>
      </c>
      <c r="Z11" s="23">
        <v>6.521160585318219E15</v>
      </c>
      <c r="AA11" s="23">
        <v>6.479884099457213E15</v>
      </c>
      <c r="AB11" s="23">
        <v>6.438868878176761E15</v>
      </c>
      <c r="AC11" s="23">
        <v>6.398113267770648E15</v>
      </c>
      <c r="AD11" s="23">
        <v>6.357615625000001E15</v>
      </c>
      <c r="AE11" s="23">
        <v>6.317374317027026E15</v>
      </c>
      <c r="AF11" s="23">
        <v>6.277387721349177E15</v>
      </c>
      <c r="AG11" s="23">
        <v>6.237654225733738E15</v>
      </c>
      <c r="AH11" s="23">
        <v>6.198172228152817E15</v>
      </c>
      <c r="AI11" s="23">
        <v>6.158940136718751E15</v>
      </c>
      <c r="AJ11" s="3">
        <f t="array" ref="AJ11">TREND(AE11:AI11,AE$1:AI$1,AJ$1)</f>
        <v>6.11908E+15</v>
      </c>
      <c r="AK11" s="3">
        <f t="array" ref="AK11">TREND(AF11:AJ11,AF$1:AJ$1,AK$1)</f>
        <v>6.07965E+15</v>
      </c>
      <c r="AL11" s="3">
        <f t="array" ref="AL11">TREND(AG11:AK11,AG$1:AK$1,AL$1)</f>
        <v>6.04017E+15</v>
      </c>
      <c r="AM11" s="3">
        <f t="array" ref="AM11">TREND(AH11:AL11,AH$1:AL$1,AM$1)</f>
        <v>6.00061E+15</v>
      </c>
      <c r="AN11" s="3">
        <f t="array" ref="AN11">TREND(AI11:AM11,AI$1:AM$1,AN$1)</f>
        <v>5.96102E+15</v>
      </c>
      <c r="AO11" s="3">
        <f t="array" ref="AO11">TREND(AJ11:AN11,AJ$1:AN$1,AO$1)</f>
        <v>5.92156E+15</v>
      </c>
      <c r="AP11" s="3">
        <f t="array" ref="AP11">TREND(AK11:AO11,AK$1:AO$1,AP$1)</f>
        <v>5.882E+15</v>
      </c>
      <c r="AQ11" s="3">
        <f t="array" ref="AQ11">TREND(AL11:AP11,AL$1:AP$1,AQ$1)</f>
        <v>5.84246E+15</v>
      </c>
      <c r="AR11" s="3">
        <f t="array" ref="AR11">TREND(AM11:AQ11,AM$1:AQ$1,AR$1)</f>
        <v>5.80293E+15</v>
      </c>
      <c r="AS11" s="3">
        <f t="array" ref="AS11">TREND(AN11:AR11,AN$1:AR$1,AS$1)</f>
        <v>5.76341E+15</v>
      </c>
    </row>
    <row r="12" ht="14.25" customHeight="1">
      <c r="A12" s="1" t="s">
        <v>100</v>
      </c>
      <c r="B12" s="3">
        <v>0.0</v>
      </c>
      <c r="C12" s="3">
        <f t="shared" ref="C12:AI12" si="2">$B$12</f>
        <v>0</v>
      </c>
      <c r="D12" s="3">
        <f t="shared" si="2"/>
        <v>0</v>
      </c>
      <c r="E12" s="3">
        <f t="shared" si="2"/>
        <v>0</v>
      </c>
      <c r="F12" s="3">
        <f t="shared" si="2"/>
        <v>0</v>
      </c>
      <c r="G12" s="3">
        <f t="shared" si="2"/>
        <v>0</v>
      </c>
      <c r="H12" s="3">
        <f t="shared" si="2"/>
        <v>0</v>
      </c>
      <c r="I12" s="3">
        <f t="shared" si="2"/>
        <v>0</v>
      </c>
      <c r="J12" s="3">
        <f t="shared" si="2"/>
        <v>0</v>
      </c>
      <c r="K12" s="3">
        <f t="shared" si="2"/>
        <v>0</v>
      </c>
      <c r="L12" s="3">
        <f t="shared" si="2"/>
        <v>0</v>
      </c>
      <c r="M12" s="3">
        <f t="shared" si="2"/>
        <v>0</v>
      </c>
      <c r="N12" s="3">
        <f t="shared" si="2"/>
        <v>0</v>
      </c>
      <c r="O12" s="3">
        <f t="shared" si="2"/>
        <v>0</v>
      </c>
      <c r="P12" s="3">
        <f t="shared" si="2"/>
        <v>0</v>
      </c>
      <c r="Q12" s="3">
        <f t="shared" si="2"/>
        <v>0</v>
      </c>
      <c r="R12" s="3">
        <f t="shared" si="2"/>
        <v>0</v>
      </c>
      <c r="S12" s="3">
        <f t="shared" si="2"/>
        <v>0</v>
      </c>
      <c r="T12" s="3">
        <f t="shared" si="2"/>
        <v>0</v>
      </c>
      <c r="U12" s="3">
        <f t="shared" si="2"/>
        <v>0</v>
      </c>
      <c r="V12" s="3">
        <f t="shared" si="2"/>
        <v>0</v>
      </c>
      <c r="W12" s="3">
        <f t="shared" si="2"/>
        <v>0</v>
      </c>
      <c r="X12" s="3">
        <f t="shared" si="2"/>
        <v>0</v>
      </c>
      <c r="Y12" s="3">
        <f t="shared" si="2"/>
        <v>0</v>
      </c>
      <c r="Z12" s="3">
        <f t="shared" si="2"/>
        <v>0</v>
      </c>
      <c r="AA12" s="3">
        <f t="shared" si="2"/>
        <v>0</v>
      </c>
      <c r="AB12" s="3">
        <f t="shared" si="2"/>
        <v>0</v>
      </c>
      <c r="AC12" s="3">
        <f t="shared" si="2"/>
        <v>0</v>
      </c>
      <c r="AD12" s="3">
        <f t="shared" si="2"/>
        <v>0</v>
      </c>
      <c r="AE12" s="3">
        <f t="shared" si="2"/>
        <v>0</v>
      </c>
      <c r="AF12" s="3">
        <f t="shared" si="2"/>
        <v>0</v>
      </c>
      <c r="AG12" s="3">
        <f t="shared" si="2"/>
        <v>0</v>
      </c>
      <c r="AH12" s="3">
        <f t="shared" si="2"/>
        <v>0</v>
      </c>
      <c r="AI12" s="3">
        <f t="shared" si="2"/>
        <v>0</v>
      </c>
      <c r="AJ12" s="3">
        <f t="array" ref="AJ12">TREND(AE12:AI12,AE$1:AI$1,AJ$1)</f>
        <v>0</v>
      </c>
      <c r="AK12" s="3">
        <f t="array" ref="AK12">TREND(AF12:AJ12,AF$1:AJ$1,AK$1)</f>
        <v>0</v>
      </c>
      <c r="AL12" s="3">
        <f t="array" ref="AL12">TREND(AG12:AK12,AG$1:AK$1,AL$1)</f>
        <v>0</v>
      </c>
      <c r="AM12" s="3">
        <f t="array" ref="AM12">TREND(AH12:AL12,AH$1:AL$1,AM$1)</f>
        <v>0</v>
      </c>
      <c r="AN12" s="3">
        <f t="array" ref="AN12">TREND(AI12:AM12,AI$1:AM$1,AN$1)</f>
        <v>0</v>
      </c>
      <c r="AO12" s="3">
        <f t="array" ref="AO12">TREND(AJ12:AN12,AJ$1:AN$1,AO$1)</f>
        <v>0</v>
      </c>
      <c r="AP12" s="3">
        <f t="array" ref="AP12">TREND(AK12:AO12,AK$1:AO$1,AP$1)</f>
        <v>0</v>
      </c>
      <c r="AQ12" s="3">
        <f t="array" ref="AQ12">TREND(AL12:AP12,AL$1:AP$1,AQ$1)</f>
        <v>0</v>
      </c>
      <c r="AR12" s="3">
        <f t="array" ref="AR12">TREND(AM12:AQ12,AM$1:AQ$1,AR$1)</f>
        <v>0</v>
      </c>
      <c r="AS12" s="3">
        <f t="array" ref="AS12">TREND(AN12:AR12,AN$1:AR$1,AS$1)</f>
        <v>0</v>
      </c>
    </row>
    <row r="13" ht="14.25" customHeight="1">
      <c r="A13" s="1" t="s">
        <v>101</v>
      </c>
      <c r="B13" s="3">
        <f t="shared" ref="B13:AI13" si="3">$B$12</f>
        <v>0</v>
      </c>
      <c r="C13" s="3">
        <f t="shared" si="3"/>
        <v>0</v>
      </c>
      <c r="D13" s="3">
        <f t="shared" si="3"/>
        <v>0</v>
      </c>
      <c r="E13" s="3">
        <f t="shared" si="3"/>
        <v>0</v>
      </c>
      <c r="F13" s="3">
        <f t="shared" si="3"/>
        <v>0</v>
      </c>
      <c r="G13" s="3">
        <f t="shared" si="3"/>
        <v>0</v>
      </c>
      <c r="H13" s="3">
        <f t="shared" si="3"/>
        <v>0</v>
      </c>
      <c r="I13" s="3">
        <f t="shared" si="3"/>
        <v>0</v>
      </c>
      <c r="J13" s="3">
        <f t="shared" si="3"/>
        <v>0</v>
      </c>
      <c r="K13" s="3">
        <f t="shared" si="3"/>
        <v>0</v>
      </c>
      <c r="L13" s="3">
        <f t="shared" si="3"/>
        <v>0</v>
      </c>
      <c r="M13" s="3">
        <f t="shared" si="3"/>
        <v>0</v>
      </c>
      <c r="N13" s="3">
        <f t="shared" si="3"/>
        <v>0</v>
      </c>
      <c r="O13" s="3">
        <f t="shared" si="3"/>
        <v>0</v>
      </c>
      <c r="P13" s="3">
        <f t="shared" si="3"/>
        <v>0</v>
      </c>
      <c r="Q13" s="3">
        <f t="shared" si="3"/>
        <v>0</v>
      </c>
      <c r="R13" s="3">
        <f t="shared" si="3"/>
        <v>0</v>
      </c>
      <c r="S13" s="3">
        <f t="shared" si="3"/>
        <v>0</v>
      </c>
      <c r="T13" s="3">
        <f t="shared" si="3"/>
        <v>0</v>
      </c>
      <c r="U13" s="3">
        <f t="shared" si="3"/>
        <v>0</v>
      </c>
      <c r="V13" s="3">
        <f t="shared" si="3"/>
        <v>0</v>
      </c>
      <c r="W13" s="3">
        <f t="shared" si="3"/>
        <v>0</v>
      </c>
      <c r="X13" s="3">
        <f t="shared" si="3"/>
        <v>0</v>
      </c>
      <c r="Y13" s="3">
        <f t="shared" si="3"/>
        <v>0</v>
      </c>
      <c r="Z13" s="3">
        <f t="shared" si="3"/>
        <v>0</v>
      </c>
      <c r="AA13" s="3">
        <f t="shared" si="3"/>
        <v>0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F13" s="3">
        <f t="shared" si="3"/>
        <v>0</v>
      </c>
      <c r="AG13" s="3">
        <f t="shared" si="3"/>
        <v>0</v>
      </c>
      <c r="AH13" s="3">
        <f t="shared" si="3"/>
        <v>0</v>
      </c>
      <c r="AI13" s="3">
        <f t="shared" si="3"/>
        <v>0</v>
      </c>
      <c r="AJ13" s="3">
        <f t="array" ref="AJ13">TREND(AE13:AI13,AE$1:AI$1,AJ$1)</f>
        <v>0</v>
      </c>
      <c r="AK13" s="3">
        <f t="array" ref="AK13">TREND(AF13:AJ13,AF$1:AJ$1,AK$1)</f>
        <v>0</v>
      </c>
      <c r="AL13" s="3">
        <f t="array" ref="AL13">TREND(AG13:AK13,AG$1:AK$1,AL$1)</f>
        <v>0</v>
      </c>
      <c r="AM13" s="3">
        <f t="array" ref="AM13">TREND(AH13:AL13,AH$1:AL$1,AM$1)</f>
        <v>0</v>
      </c>
      <c r="AN13" s="3">
        <f t="array" ref="AN13">TREND(AI13:AM13,AI$1:AM$1,AN$1)</f>
        <v>0</v>
      </c>
      <c r="AO13" s="3">
        <f t="array" ref="AO13">TREND(AJ13:AN13,AJ$1:AN$1,AO$1)</f>
        <v>0</v>
      </c>
      <c r="AP13" s="3">
        <f t="array" ref="AP13">TREND(AK13:AO13,AK$1:AO$1,AP$1)</f>
        <v>0</v>
      </c>
      <c r="AQ13" s="3">
        <f t="array" ref="AQ13">TREND(AL13:AP13,AL$1:AP$1,AQ$1)</f>
        <v>0</v>
      </c>
      <c r="AR13" s="3">
        <f t="array" ref="AR13">TREND(AM13:AQ13,AM$1:AQ$1,AR$1)</f>
        <v>0</v>
      </c>
      <c r="AS13" s="3">
        <f t="array" ref="AS13">TREND(AN13:AR13,AN$1:AR$1,AS$1)</f>
        <v>0</v>
      </c>
    </row>
    <row r="14" ht="14.25" customHeight="1">
      <c r="A14" s="1" t="s">
        <v>102</v>
      </c>
      <c r="B14" s="23">
        <v>4.876955680460927E15</v>
      </c>
      <c r="C14" s="23">
        <v>5.145662510287883E15</v>
      </c>
      <c r="D14" s="23">
        <v>5.429174346583307E15</v>
      </c>
      <c r="E14" s="23">
        <v>5.728306904439638E15</v>
      </c>
      <c r="F14" s="23">
        <v>6.043920842604924E15</v>
      </c>
      <c r="G14" s="23">
        <v>6.376924239754505E15</v>
      </c>
      <c r="H14" s="23">
        <v>6.728275207198432E15</v>
      </c>
      <c r="I14" s="23">
        <v>7.098984645541888E15</v>
      </c>
      <c r="J14" s="23">
        <v>7.49011915323E15</v>
      </c>
      <c r="K14" s="23">
        <v>7.73653034147907E15</v>
      </c>
      <c r="L14" s="23">
        <v>7.991048006067457E15</v>
      </c>
      <c r="M14" s="23">
        <v>8.253938835204843E15</v>
      </c>
      <c r="N14" s="23">
        <v>8.52547829065408E15</v>
      </c>
      <c r="O14" s="23">
        <v>8.805950896365E15</v>
      </c>
      <c r="P14" s="23">
        <v>9.042560242726808E15</v>
      </c>
      <c r="Q14" s="23">
        <v>9.285527106118244E15</v>
      </c>
      <c r="R14" s="23">
        <v>9.535022308290038E15</v>
      </c>
      <c r="S14" s="23">
        <v>9.791221260846204E15</v>
      </c>
      <c r="T14" s="23">
        <v>1.0054304088570002E16</v>
      </c>
      <c r="U14" s="23">
        <v>1.0298562733228778E16</v>
      </c>
      <c r="V14" s="23">
        <v>1.0548755382366134E16</v>
      </c>
      <c r="W14" s="23">
        <v>1.0805026196321614E16</v>
      </c>
      <c r="X14" s="23">
        <v>1.1067522837657186E16</v>
      </c>
      <c r="Y14" s="23">
        <v>1.133639655624E16</v>
      </c>
      <c r="Z14" s="23">
        <v>1.1611802276392184E16</v>
      </c>
      <c r="AA14" s="23">
        <v>1.1893898686157792E16</v>
      </c>
      <c r="AB14" s="23">
        <v>1.2182848328738466E16</v>
      </c>
      <c r="AC14" s="23">
        <v>1.2478817696150384E16</v>
      </c>
      <c r="AD14" s="23">
        <v>1.2781977325156514E16</v>
      </c>
      <c r="AE14" s="23">
        <v>1.3092501895529442E16</v>
      </c>
      <c r="AF14" s="23">
        <v>1.3410570330701402E16</v>
      </c>
      <c r="AG14" s="23">
        <v>1.3736365900859482E16</v>
      </c>
      <c r="AH14" s="23">
        <v>1.4070076328545402E16</v>
      </c>
      <c r="AI14" s="23">
        <v>1.441189389682077E16</v>
      </c>
      <c r="AJ14" s="3">
        <f t="array" ref="AJ14">TREND(AE14:AI14,AE$1:AI$1,AJ$1)</f>
        <v>1.47338E+16</v>
      </c>
      <c r="AK14" s="3">
        <f t="array" ref="AK14">TREND(AF14:AJ14,AF$1:AJ$1,AK$1)</f>
        <v>1.50691E+16</v>
      </c>
      <c r="AL14" s="3">
        <f t="array" ref="AL14">TREND(AG14:AK14,AG$1:AK$1,AL$1)</f>
        <v>1.5403E+16</v>
      </c>
      <c r="AM14" s="3">
        <f t="array" ref="AM14">TREND(AH14:AL14,AH$1:AL$1,AM$1)</f>
        <v>1.57345E+16</v>
      </c>
      <c r="AN14" s="3">
        <f t="array" ref="AN14">TREND(AI14:AM14,AI$1:AM$1,AN$1)</f>
        <v>1.60648E+16</v>
      </c>
      <c r="AO14" s="3">
        <f t="array" ref="AO14">TREND(AJ14:AN14,AJ$1:AN$1,AO$1)</f>
        <v>1.63992E+16</v>
      </c>
      <c r="AP14" s="3">
        <f t="array" ref="AP14">TREND(AK14:AO14,AK$1:AO$1,AP$1)</f>
        <v>1.67307E+16</v>
      </c>
      <c r="AQ14" s="3">
        <f t="array" ref="AQ14">TREND(AL14:AP14,AL$1:AP$1,AQ$1)</f>
        <v>1.70625E+16</v>
      </c>
      <c r="AR14" s="3">
        <f t="array" ref="AR14">TREND(AM14:AQ14,AM$1:AQ$1,AR$1)</f>
        <v>1.7395E+16</v>
      </c>
      <c r="AS14" s="3">
        <f t="array" ref="AS14">TREND(AN14:AR14,AN$1:AR$1,AS$1)</f>
        <v>1.77275E+16</v>
      </c>
    </row>
    <row r="15" ht="14.25" customHeight="1">
      <c r="A15" s="1" t="s">
        <v>103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f t="array" ref="AJ15">TREND(AE15:AI15,AE$1:AI$1,AJ$1)</f>
        <v>0</v>
      </c>
      <c r="AK15" s="3">
        <f t="array" ref="AK15">TREND(AF15:AJ15,AF$1:AJ$1,AK$1)</f>
        <v>0</v>
      </c>
      <c r="AL15" s="3">
        <f t="array" ref="AL15">TREND(AG15:AK15,AG$1:AK$1,AL$1)</f>
        <v>0</v>
      </c>
      <c r="AM15" s="3">
        <f t="array" ref="AM15">TREND(AH15:AL15,AH$1:AL$1,AM$1)</f>
        <v>0</v>
      </c>
      <c r="AN15" s="3">
        <f t="array" ref="AN15">TREND(AI15:AM15,AI$1:AM$1,AN$1)</f>
        <v>0</v>
      </c>
      <c r="AO15" s="3">
        <f t="array" ref="AO15">TREND(AJ15:AN15,AJ$1:AN$1,AO$1)</f>
        <v>0</v>
      </c>
      <c r="AP15" s="3">
        <f t="array" ref="AP15">TREND(AK15:AO15,AK$1:AO$1,AP$1)</f>
        <v>0</v>
      </c>
      <c r="AQ15" s="3">
        <f t="array" ref="AQ15">TREND(AL15:AP15,AL$1:AP$1,AQ$1)</f>
        <v>0</v>
      </c>
      <c r="AR15" s="3">
        <f t="array" ref="AR15">TREND(AM15:AQ15,AM$1:AQ$1,AR$1)</f>
        <v>0</v>
      </c>
      <c r="AS15" s="3">
        <f t="array" ref="AS15">TREND(AN15:AR15,AN$1:AR$1,AS$1)</f>
        <v>0</v>
      </c>
    </row>
    <row r="16" ht="14.25" customHeight="1">
      <c r="A16" s="1" t="s">
        <v>104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f t="array" ref="AJ16">TREND(AE16:AI16,AE$1:AI$1,AJ$1)</f>
        <v>0</v>
      </c>
      <c r="AK16" s="3">
        <f t="array" ref="AK16">TREND(AF16:AJ16,AF$1:AJ$1,AK$1)</f>
        <v>0</v>
      </c>
      <c r="AL16" s="3">
        <f t="array" ref="AL16">TREND(AG16:AK16,AG$1:AK$1,AL$1)</f>
        <v>0</v>
      </c>
      <c r="AM16" s="3">
        <f t="array" ref="AM16">TREND(AH16:AL16,AH$1:AL$1,AM$1)</f>
        <v>0</v>
      </c>
      <c r="AN16" s="3">
        <f t="array" ref="AN16">TREND(AI16:AM16,AI$1:AM$1,AN$1)</f>
        <v>0</v>
      </c>
      <c r="AO16" s="3">
        <f t="array" ref="AO16">TREND(AJ16:AN16,AJ$1:AN$1,AO$1)</f>
        <v>0</v>
      </c>
      <c r="AP16" s="3">
        <f t="array" ref="AP16">TREND(AK16:AO16,AK$1:AO$1,AP$1)</f>
        <v>0</v>
      </c>
      <c r="AQ16" s="3">
        <f t="array" ref="AQ16">TREND(AL16:AP16,AL$1:AP$1,AQ$1)</f>
        <v>0</v>
      </c>
      <c r="AR16" s="3">
        <f t="array" ref="AR16">TREND(AM16:AQ16,AM$1:AQ$1,AR$1)</f>
        <v>0</v>
      </c>
      <c r="AS16" s="3">
        <f t="array" ref="AS16">TREND(AN16:AR16,AN$1:AR$1,AS$1)</f>
        <v>0</v>
      </c>
    </row>
    <row r="17" ht="14.25" customHeight="1">
      <c r="A17" s="1" t="s">
        <v>105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f t="array" ref="AJ17">TREND(AE17:AI17,AE$1:AI$1,AJ$1)</f>
        <v>0</v>
      </c>
      <c r="AK17" s="3">
        <f t="array" ref="AK17">TREND(AF17:AJ17,AF$1:AJ$1,AK$1)</f>
        <v>0</v>
      </c>
      <c r="AL17" s="3">
        <f t="array" ref="AL17">TREND(AG17:AK17,AG$1:AK$1,AL$1)</f>
        <v>0</v>
      </c>
      <c r="AM17" s="3">
        <f t="array" ref="AM17">TREND(AH17:AL17,AH$1:AL$1,AM$1)</f>
        <v>0</v>
      </c>
      <c r="AN17" s="3">
        <f t="array" ref="AN17">TREND(AI17:AM17,AI$1:AM$1,AN$1)</f>
        <v>0</v>
      </c>
      <c r="AO17" s="3">
        <f t="array" ref="AO17">TREND(AJ17:AN17,AJ$1:AN$1,AO$1)</f>
        <v>0</v>
      </c>
      <c r="AP17" s="3">
        <f t="array" ref="AP17">TREND(AK17:AO17,AK$1:AO$1,AP$1)</f>
        <v>0</v>
      </c>
      <c r="AQ17" s="3">
        <f t="array" ref="AQ17">TREND(AL17:AP17,AL$1:AP$1,AQ$1)</f>
        <v>0</v>
      </c>
      <c r="AR17" s="3">
        <f t="array" ref="AR17">TREND(AM17:AQ17,AM$1:AQ$1,AR$1)</f>
        <v>0</v>
      </c>
      <c r="AS17" s="3">
        <f t="array" ref="AS17">TREND(AN17:AR17,AN$1:AR$1,AS$1)</f>
        <v>0</v>
      </c>
    </row>
    <row r="18" ht="14.25" customHeight="1">
      <c r="A18" s="1" t="s">
        <v>90</v>
      </c>
      <c r="B18" s="3">
        <v>7.5971851207056E15</v>
      </c>
      <c r="C18" s="3">
        <v>7.5737244806174E15</v>
      </c>
      <c r="D18" s="3">
        <v>7.5502638405292E15</v>
      </c>
      <c r="E18" s="3">
        <v>7.526803200441E15</v>
      </c>
      <c r="F18" s="3">
        <v>7.5033425603528E15</v>
      </c>
      <c r="G18" s="3">
        <v>7.4798819202646E15</v>
      </c>
      <c r="H18" s="3">
        <v>7.4564212801764E15</v>
      </c>
      <c r="I18" s="3">
        <v>7.4329606400882E15</v>
      </c>
      <c r="J18" s="3">
        <v>7.4095E15</v>
      </c>
      <c r="K18" s="3">
        <v>7.322815320403161E15</v>
      </c>
      <c r="L18" s="3">
        <v>7.237144775859541E15</v>
      </c>
      <c r="M18" s="3">
        <v>7.152476501874615E15</v>
      </c>
      <c r="N18" s="3">
        <v>7.068798772758087E15</v>
      </c>
      <c r="O18" s="3">
        <v>6.986099999999999E15</v>
      </c>
      <c r="P18" s="3">
        <v>6.943237254144446E15</v>
      </c>
      <c r="Q18" s="3">
        <v>6.900637489778177E15</v>
      </c>
      <c r="R18" s="3">
        <v>6.858299093395981E15</v>
      </c>
      <c r="S18" s="3">
        <v>6.816220461392203E15</v>
      </c>
      <c r="T18" s="3">
        <v>6.7744E15</v>
      </c>
      <c r="U18" s="3">
        <v>6.731520604199451E15</v>
      </c>
      <c r="V18" s="3">
        <v>6.688912618794543E15</v>
      </c>
      <c r="W18" s="3">
        <v>6.646574325859881E15</v>
      </c>
      <c r="X18" s="3">
        <v>6.604504018343894E15</v>
      </c>
      <c r="Y18" s="3">
        <v>6.5627E15</v>
      </c>
      <c r="Z18" s="3">
        <v>6.521160585318219E15</v>
      </c>
      <c r="AA18" s="3">
        <v>6.479884099457213E15</v>
      </c>
      <c r="AB18" s="3">
        <v>6.438868878176761E15</v>
      </c>
      <c r="AC18" s="3">
        <v>6.398113267770648E15</v>
      </c>
      <c r="AD18" s="3">
        <v>6.357615625000001E15</v>
      </c>
      <c r="AE18" s="3">
        <v>6.317374317027026E15</v>
      </c>
      <c r="AF18" s="3">
        <v>6.277387721349177E15</v>
      </c>
      <c r="AG18" s="3">
        <v>6.237654225733738E15</v>
      </c>
      <c r="AH18" s="3">
        <v>6.198172228152817E15</v>
      </c>
      <c r="AI18" s="3">
        <v>6.158940136718751E15</v>
      </c>
      <c r="AJ18" s="3">
        <f t="array" ref="AJ18">TREND(AE18:AI18,AE$1:AI$1,AJ$1)</f>
        <v>6.11908E+15</v>
      </c>
      <c r="AK18" s="3">
        <f t="array" ref="AK18">TREND(AF18:AJ18,AF$1:AJ$1,AK$1)</f>
        <v>6.07965E+15</v>
      </c>
      <c r="AL18" s="3">
        <f t="array" ref="AL18">TREND(AG18:AK18,AG$1:AK$1,AL$1)</f>
        <v>6.04017E+15</v>
      </c>
      <c r="AM18" s="3">
        <f t="array" ref="AM18">TREND(AH18:AL18,AH$1:AL$1,AM$1)</f>
        <v>6.00061E+15</v>
      </c>
      <c r="AN18" s="3">
        <f t="array" ref="AN18">TREND(AI18:AM18,AI$1:AM$1,AN$1)</f>
        <v>5.96102E+15</v>
      </c>
      <c r="AO18" s="3">
        <f t="array" ref="AO18">TREND(AJ18:AN18,AJ$1:AN$1,AO$1)</f>
        <v>5.92156E+15</v>
      </c>
      <c r="AP18" s="3">
        <f t="array" ref="AP18">TREND(AK18:AO18,AK$1:AO$1,AP$1)</f>
        <v>5.882E+15</v>
      </c>
      <c r="AQ18" s="3">
        <f t="array" ref="AQ18">TREND(AL18:AP18,AL$1:AP$1,AQ$1)</f>
        <v>5.84246E+15</v>
      </c>
      <c r="AR18" s="3">
        <f t="array" ref="AR18">TREND(AM18:AQ18,AM$1:AQ$1,AR$1)</f>
        <v>5.80293E+15</v>
      </c>
      <c r="AS18" s="3">
        <f t="array" ref="AS18">TREND(AN18:AR18,AN$1:AR$1,AS$1)</f>
        <v>5.76341E+15</v>
      </c>
    </row>
    <row r="19" ht="14.25" customHeight="1">
      <c r="A19" s="1" t="s">
        <v>106</v>
      </c>
      <c r="B19" s="3">
        <v>1.24237592550225E16</v>
      </c>
      <c r="C19" s="3">
        <f t="shared" ref="C19:AI19" si="4">$B$19</f>
        <v>1.24238E+16</v>
      </c>
      <c r="D19" s="3">
        <f t="shared" si="4"/>
        <v>1.24238E+16</v>
      </c>
      <c r="E19" s="3">
        <f t="shared" si="4"/>
        <v>1.24238E+16</v>
      </c>
      <c r="F19" s="3">
        <f t="shared" si="4"/>
        <v>1.24238E+16</v>
      </c>
      <c r="G19" s="3">
        <f t="shared" si="4"/>
        <v>1.24238E+16</v>
      </c>
      <c r="H19" s="3">
        <f t="shared" si="4"/>
        <v>1.24238E+16</v>
      </c>
      <c r="I19" s="3">
        <f t="shared" si="4"/>
        <v>1.24238E+16</v>
      </c>
      <c r="J19" s="3">
        <f t="shared" si="4"/>
        <v>1.24238E+16</v>
      </c>
      <c r="K19" s="3">
        <f t="shared" si="4"/>
        <v>1.24238E+16</v>
      </c>
      <c r="L19" s="3">
        <f t="shared" si="4"/>
        <v>1.24238E+16</v>
      </c>
      <c r="M19" s="3">
        <f t="shared" si="4"/>
        <v>1.24238E+16</v>
      </c>
      <c r="N19" s="3">
        <f t="shared" si="4"/>
        <v>1.24238E+16</v>
      </c>
      <c r="O19" s="3">
        <f t="shared" si="4"/>
        <v>1.24238E+16</v>
      </c>
      <c r="P19" s="3">
        <f t="shared" si="4"/>
        <v>1.24238E+16</v>
      </c>
      <c r="Q19" s="3">
        <f t="shared" si="4"/>
        <v>1.24238E+16</v>
      </c>
      <c r="R19" s="3">
        <f t="shared" si="4"/>
        <v>1.24238E+16</v>
      </c>
      <c r="S19" s="3">
        <f t="shared" si="4"/>
        <v>1.24238E+16</v>
      </c>
      <c r="T19" s="3">
        <f t="shared" si="4"/>
        <v>1.24238E+16</v>
      </c>
      <c r="U19" s="3">
        <f t="shared" si="4"/>
        <v>1.24238E+16</v>
      </c>
      <c r="V19" s="3">
        <f t="shared" si="4"/>
        <v>1.24238E+16</v>
      </c>
      <c r="W19" s="3">
        <f t="shared" si="4"/>
        <v>1.24238E+16</v>
      </c>
      <c r="X19" s="3">
        <f t="shared" si="4"/>
        <v>1.24238E+16</v>
      </c>
      <c r="Y19" s="3">
        <f t="shared" si="4"/>
        <v>1.24238E+16</v>
      </c>
      <c r="Z19" s="3">
        <f t="shared" si="4"/>
        <v>1.24238E+16</v>
      </c>
      <c r="AA19" s="3">
        <f t="shared" si="4"/>
        <v>1.24238E+16</v>
      </c>
      <c r="AB19" s="3">
        <f t="shared" si="4"/>
        <v>1.24238E+16</v>
      </c>
      <c r="AC19" s="3">
        <f t="shared" si="4"/>
        <v>1.24238E+16</v>
      </c>
      <c r="AD19" s="3">
        <f t="shared" si="4"/>
        <v>1.24238E+16</v>
      </c>
      <c r="AE19" s="3">
        <f t="shared" si="4"/>
        <v>1.24238E+16</v>
      </c>
      <c r="AF19" s="3">
        <f t="shared" si="4"/>
        <v>1.24238E+16</v>
      </c>
      <c r="AG19" s="3">
        <f t="shared" si="4"/>
        <v>1.24238E+16</v>
      </c>
      <c r="AH19" s="3">
        <f t="shared" si="4"/>
        <v>1.24238E+16</v>
      </c>
      <c r="AI19" s="3">
        <f t="shared" si="4"/>
        <v>1.24238E+16</v>
      </c>
      <c r="AJ19" s="3">
        <f t="array" ref="AJ19">TREND(AE19:AI19,AE$1:AI$1,AJ$1)</f>
        <v>1.24238E+16</v>
      </c>
      <c r="AK19" s="3">
        <f t="array" ref="AK19">TREND(AF19:AJ19,AF$1:AJ$1,AK$1)</f>
        <v>1.24238E+16</v>
      </c>
      <c r="AL19" s="3">
        <f t="array" ref="AL19">TREND(AG19:AK19,AG$1:AK$1,AL$1)</f>
        <v>1.24238E+16</v>
      </c>
      <c r="AM19" s="3">
        <f t="array" ref="AM19">TREND(AH19:AL19,AH$1:AL$1,AM$1)</f>
        <v>1.24238E+16</v>
      </c>
      <c r="AN19" s="3">
        <f t="array" ref="AN19">TREND(AI19:AM19,AI$1:AM$1,AN$1)</f>
        <v>1.24238E+16</v>
      </c>
      <c r="AO19" s="3">
        <f t="array" ref="AO19">TREND(AJ19:AN19,AJ$1:AN$1,AO$1)</f>
        <v>1.24238E+16</v>
      </c>
      <c r="AP19" s="3">
        <f t="array" ref="AP19">TREND(AK19:AO19,AK$1:AO$1,AP$1)</f>
        <v>1.24238E+16</v>
      </c>
      <c r="AQ19" s="3">
        <f t="array" ref="AQ19">TREND(AL19:AP19,AL$1:AP$1,AQ$1)</f>
        <v>1.24238E+16</v>
      </c>
      <c r="AR19" s="3">
        <f t="array" ref="AR19">TREND(AM19:AQ19,AM$1:AQ$1,AR$1)</f>
        <v>1.24238E+16</v>
      </c>
      <c r="AS19" s="3">
        <f t="array" ref="AS19">TREND(AN19:AR19,AN$1:AR$1,AS$1)</f>
        <v>1.24238E+16</v>
      </c>
    </row>
    <row r="20" ht="14.25" customHeight="1">
      <c r="A20" s="1" t="s">
        <v>107</v>
      </c>
      <c r="B20" s="3">
        <v>1.7435124650664002E15</v>
      </c>
      <c r="C20" s="3">
        <f t="shared" ref="C20:AI20" si="5">$B$20</f>
        <v>1.74351E+15</v>
      </c>
      <c r="D20" s="3">
        <f t="shared" si="5"/>
        <v>1.74351E+15</v>
      </c>
      <c r="E20" s="3">
        <f t="shared" si="5"/>
        <v>1.74351E+15</v>
      </c>
      <c r="F20" s="3">
        <f t="shared" si="5"/>
        <v>1.74351E+15</v>
      </c>
      <c r="G20" s="3">
        <f t="shared" si="5"/>
        <v>1.74351E+15</v>
      </c>
      <c r="H20" s="3">
        <f t="shared" si="5"/>
        <v>1.74351E+15</v>
      </c>
      <c r="I20" s="3">
        <f t="shared" si="5"/>
        <v>1.74351E+15</v>
      </c>
      <c r="J20" s="3">
        <f t="shared" si="5"/>
        <v>1.74351E+15</v>
      </c>
      <c r="K20" s="3">
        <f t="shared" si="5"/>
        <v>1.74351E+15</v>
      </c>
      <c r="L20" s="3">
        <f t="shared" si="5"/>
        <v>1.74351E+15</v>
      </c>
      <c r="M20" s="3">
        <f t="shared" si="5"/>
        <v>1.74351E+15</v>
      </c>
      <c r="N20" s="3">
        <f t="shared" si="5"/>
        <v>1.74351E+15</v>
      </c>
      <c r="O20" s="3">
        <f t="shared" si="5"/>
        <v>1.74351E+15</v>
      </c>
      <c r="P20" s="3">
        <f t="shared" si="5"/>
        <v>1.74351E+15</v>
      </c>
      <c r="Q20" s="3">
        <f t="shared" si="5"/>
        <v>1.74351E+15</v>
      </c>
      <c r="R20" s="3">
        <f t="shared" si="5"/>
        <v>1.74351E+15</v>
      </c>
      <c r="S20" s="3">
        <f t="shared" si="5"/>
        <v>1.74351E+15</v>
      </c>
      <c r="T20" s="3">
        <f t="shared" si="5"/>
        <v>1.74351E+15</v>
      </c>
      <c r="U20" s="3">
        <f t="shared" si="5"/>
        <v>1.74351E+15</v>
      </c>
      <c r="V20" s="3">
        <f t="shared" si="5"/>
        <v>1.74351E+15</v>
      </c>
      <c r="W20" s="3">
        <f t="shared" si="5"/>
        <v>1.74351E+15</v>
      </c>
      <c r="X20" s="3">
        <f t="shared" si="5"/>
        <v>1.74351E+15</v>
      </c>
      <c r="Y20" s="3">
        <f t="shared" si="5"/>
        <v>1.74351E+15</v>
      </c>
      <c r="Z20" s="3">
        <f t="shared" si="5"/>
        <v>1.74351E+15</v>
      </c>
      <c r="AA20" s="3">
        <f t="shared" si="5"/>
        <v>1.74351E+15</v>
      </c>
      <c r="AB20" s="3">
        <f t="shared" si="5"/>
        <v>1.74351E+15</v>
      </c>
      <c r="AC20" s="3">
        <f t="shared" si="5"/>
        <v>1.74351E+15</v>
      </c>
      <c r="AD20" s="3">
        <f t="shared" si="5"/>
        <v>1.74351E+15</v>
      </c>
      <c r="AE20" s="3">
        <f t="shared" si="5"/>
        <v>1.74351E+15</v>
      </c>
      <c r="AF20" s="3">
        <f t="shared" si="5"/>
        <v>1.74351E+15</v>
      </c>
      <c r="AG20" s="3">
        <f t="shared" si="5"/>
        <v>1.74351E+15</v>
      </c>
      <c r="AH20" s="3">
        <f t="shared" si="5"/>
        <v>1.74351E+15</v>
      </c>
      <c r="AI20" s="3">
        <f t="shared" si="5"/>
        <v>1.74351E+15</v>
      </c>
      <c r="AJ20" s="3">
        <f t="array" ref="AJ20">TREND(AE20:AI20,AE$1:AI$1,AJ$1)</f>
        <v>1.74351E+15</v>
      </c>
      <c r="AK20" s="3">
        <f t="array" ref="AK20">TREND(AF20:AJ20,AF$1:AJ$1,AK$1)</f>
        <v>1.74351E+15</v>
      </c>
      <c r="AL20" s="3">
        <f t="array" ref="AL20">TREND(AG20:AK20,AG$1:AK$1,AL$1)</f>
        <v>1.74351E+15</v>
      </c>
      <c r="AM20" s="3">
        <f t="array" ref="AM20">TREND(AH20:AL20,AH$1:AL$1,AM$1)</f>
        <v>1.74351E+15</v>
      </c>
      <c r="AN20" s="3">
        <f t="array" ref="AN20">TREND(AI20:AM20,AI$1:AM$1,AN$1)</f>
        <v>1.74351E+15</v>
      </c>
      <c r="AO20" s="3">
        <f t="array" ref="AO20">TREND(AJ20:AN20,AJ$1:AN$1,AO$1)</f>
        <v>1.74351E+15</v>
      </c>
      <c r="AP20" s="3">
        <f t="array" ref="AP20">TREND(AK20:AO20,AK$1:AO$1,AP$1)</f>
        <v>1.74351E+15</v>
      </c>
      <c r="AQ20" s="3">
        <f t="array" ref="AQ20">TREND(AL20:AP20,AL$1:AP$1,AQ$1)</f>
        <v>1.74351E+15</v>
      </c>
      <c r="AR20" s="3">
        <f t="array" ref="AR20">TREND(AM20:AQ20,AM$1:AQ$1,AR$1)</f>
        <v>1.74351E+15</v>
      </c>
      <c r="AS20" s="3">
        <f t="array" ref="AS20">TREND(AN20:AR20,AN$1:AR$1,AS$1)</f>
        <v>1.74351E+15</v>
      </c>
    </row>
    <row r="21" ht="14.25" customHeight="1">
      <c r="A21" s="1" t="s">
        <v>108</v>
      </c>
      <c r="B21" s="3">
        <v>0.0</v>
      </c>
      <c r="C21" s="3">
        <f t="shared" ref="C21:AI21" si="6">$B$21</f>
        <v>0</v>
      </c>
      <c r="D21" s="3">
        <f t="shared" si="6"/>
        <v>0</v>
      </c>
      <c r="E21" s="3">
        <f t="shared" si="6"/>
        <v>0</v>
      </c>
      <c r="F21" s="3">
        <f t="shared" si="6"/>
        <v>0</v>
      </c>
      <c r="G21" s="3">
        <f t="shared" si="6"/>
        <v>0</v>
      </c>
      <c r="H21" s="3">
        <f t="shared" si="6"/>
        <v>0</v>
      </c>
      <c r="I21" s="3">
        <f t="shared" si="6"/>
        <v>0</v>
      </c>
      <c r="J21" s="3">
        <f t="shared" si="6"/>
        <v>0</v>
      </c>
      <c r="K21" s="3">
        <f t="shared" si="6"/>
        <v>0</v>
      </c>
      <c r="L21" s="3">
        <f t="shared" si="6"/>
        <v>0</v>
      </c>
      <c r="M21" s="3">
        <f t="shared" si="6"/>
        <v>0</v>
      </c>
      <c r="N21" s="3">
        <f t="shared" si="6"/>
        <v>0</v>
      </c>
      <c r="O21" s="3">
        <f t="shared" si="6"/>
        <v>0</v>
      </c>
      <c r="P21" s="3">
        <f t="shared" si="6"/>
        <v>0</v>
      </c>
      <c r="Q21" s="3">
        <f t="shared" si="6"/>
        <v>0</v>
      </c>
      <c r="R21" s="3">
        <f t="shared" si="6"/>
        <v>0</v>
      </c>
      <c r="S21" s="3">
        <f t="shared" si="6"/>
        <v>0</v>
      </c>
      <c r="T21" s="3">
        <f t="shared" si="6"/>
        <v>0</v>
      </c>
      <c r="U21" s="3">
        <f t="shared" si="6"/>
        <v>0</v>
      </c>
      <c r="V21" s="3">
        <f t="shared" si="6"/>
        <v>0</v>
      </c>
      <c r="W21" s="3">
        <f t="shared" si="6"/>
        <v>0</v>
      </c>
      <c r="X21" s="3">
        <f t="shared" si="6"/>
        <v>0</v>
      </c>
      <c r="Y21" s="3">
        <f t="shared" si="6"/>
        <v>0</v>
      </c>
      <c r="Z21" s="3">
        <f t="shared" si="6"/>
        <v>0</v>
      </c>
      <c r="AA21" s="3">
        <f t="shared" si="6"/>
        <v>0</v>
      </c>
      <c r="AB21" s="3">
        <f t="shared" si="6"/>
        <v>0</v>
      </c>
      <c r="AC21" s="3">
        <f t="shared" si="6"/>
        <v>0</v>
      </c>
      <c r="AD21" s="3">
        <f t="shared" si="6"/>
        <v>0</v>
      </c>
      <c r="AE21" s="3">
        <f t="shared" si="6"/>
        <v>0</v>
      </c>
      <c r="AF21" s="3">
        <f t="shared" si="6"/>
        <v>0</v>
      </c>
      <c r="AG21" s="3">
        <f t="shared" si="6"/>
        <v>0</v>
      </c>
      <c r="AH21" s="3">
        <f t="shared" si="6"/>
        <v>0</v>
      </c>
      <c r="AI21" s="3">
        <f t="shared" si="6"/>
        <v>0</v>
      </c>
      <c r="AJ21" s="3">
        <f t="array" ref="AJ21">TREND(AE21:AI21,AE$1:AI$1,AJ$1)</f>
        <v>0</v>
      </c>
      <c r="AK21" s="3">
        <f t="array" ref="AK21">TREND(AF21:AJ21,AF$1:AJ$1,AK$1)</f>
        <v>0</v>
      </c>
      <c r="AL21" s="3">
        <f t="array" ref="AL21">TREND(AG21:AK21,AG$1:AK$1,AL$1)</f>
        <v>0</v>
      </c>
      <c r="AM21" s="3">
        <f t="array" ref="AM21">TREND(AH21:AL21,AH$1:AL$1,AM$1)</f>
        <v>0</v>
      </c>
      <c r="AN21" s="3">
        <f t="array" ref="AN21">TREND(AI21:AM21,AI$1:AM$1,AN$1)</f>
        <v>0</v>
      </c>
      <c r="AO21" s="3">
        <f t="array" ref="AO21">TREND(AJ21:AN21,AJ$1:AN$1,AO$1)</f>
        <v>0</v>
      </c>
      <c r="AP21" s="3">
        <f t="array" ref="AP21">TREND(AK21:AO21,AK$1:AO$1,AP$1)</f>
        <v>0</v>
      </c>
      <c r="AQ21" s="3">
        <f t="array" ref="AQ21">TREND(AL21:AP21,AL$1:AP$1,AQ$1)</f>
        <v>0</v>
      </c>
      <c r="AR21" s="3">
        <f t="array" ref="AR21">TREND(AM21:AQ21,AM$1:AQ$1,AR$1)</f>
        <v>0</v>
      </c>
      <c r="AS21" s="3">
        <f t="array" ref="AS21">TREND(AN21:AR21,AN$1:AR$1,AS$1)</f>
        <v>0</v>
      </c>
    </row>
    <row r="22" ht="14.25" customHeight="1">
      <c r="A22" s="1" t="s">
        <v>109</v>
      </c>
      <c r="B22" s="23">
        <v>2.181951E15</v>
      </c>
      <c r="C22" s="23">
        <v>2.39274E15</v>
      </c>
      <c r="D22" s="23">
        <v>2.8485E15</v>
      </c>
      <c r="E22" s="23">
        <v>2.9369773055045615E15</v>
      </c>
      <c r="F22" s="23">
        <v>3.028202806055409E15</v>
      </c>
      <c r="G22" s="23">
        <v>3.1222618633842255E15</v>
      </c>
      <c r="H22" s="23">
        <v>3.2192424906448495E15</v>
      </c>
      <c r="I22" s="23">
        <v>3.3192354347691425E15</v>
      </c>
      <c r="J22" s="23">
        <v>3.4223342613809155E15</v>
      </c>
      <c r="K22" s="23">
        <v>3.528635442347363E15</v>
      </c>
      <c r="L22" s="23">
        <v>3.63823844604994E15</v>
      </c>
      <c r="M22" s="23">
        <v>3.7512458304591375E15</v>
      </c>
      <c r="N22" s="23">
        <v>3.8677633391002625E15</v>
      </c>
      <c r="O22" s="23">
        <v>3.9879E15</v>
      </c>
      <c r="P22" s="23">
        <v>4.096834496962687E15</v>
      </c>
      <c r="Q22" s="23">
        <v>4.2087446765223585E15</v>
      </c>
      <c r="R22" s="23">
        <v>4.3237118231863545E15</v>
      </c>
      <c r="S22" s="23">
        <v>4.44181944185042E15</v>
      </c>
      <c r="T22" s="23">
        <v>4.563153318451403E15</v>
      </c>
      <c r="U22" s="23">
        <v>4.687801582276755E15</v>
      </c>
      <c r="V22" s="23">
        <v>4.815854769976097E15</v>
      </c>
      <c r="W22" s="23">
        <v>4.947405891321343E15</v>
      </c>
      <c r="X22" s="23">
        <v>5.082550496763136E15</v>
      </c>
      <c r="Y22" s="23">
        <v>5.221386746832683E15</v>
      </c>
      <c r="Z22" s="23">
        <v>5.364015483439383E15</v>
      </c>
      <c r="AA22" s="23">
        <v>5.510540303116039E15</v>
      </c>
      <c r="AB22" s="23">
        <v>5.661067632264854E15</v>
      </c>
      <c r="AC22" s="23">
        <v>5.815706804458872E15</v>
      </c>
      <c r="AD22" s="23">
        <v>5.974570139854997E15</v>
      </c>
      <c r="AE22" s="23">
        <v>6.137773026776283E15</v>
      </c>
      <c r="AF22" s="23">
        <v>6.305434005522747E15</v>
      </c>
      <c r="AG22" s="23">
        <v>6.477674854471578E15</v>
      </c>
      <c r="AH22" s="23">
        <v>6.65462067852928E15</v>
      </c>
      <c r="AI22" s="23">
        <v>6.8364E15</v>
      </c>
      <c r="AJ22" s="3">
        <f t="array" ref="AJ22">TREND(AE22:AI22,AE$1:AI$1,AJ$1)</f>
        <v>7.00631E+15</v>
      </c>
      <c r="AK22" s="3">
        <f t="array" ref="AK22">TREND(AF22:AJ22,AF$1:AJ$1,AK$1)</f>
        <v>7.18423E+15</v>
      </c>
      <c r="AL22" s="3">
        <f t="array" ref="AL22">TREND(AG22:AK22,AG$1:AK$1,AL$1)</f>
        <v>7.36129E+15</v>
      </c>
      <c r="AM22" s="3">
        <f t="array" ref="AM22">TREND(AH22:AL22,AH$1:AL$1,AM$1)</f>
        <v>7.53692E+15</v>
      </c>
      <c r="AN22" s="3">
        <f t="array" ref="AN22">TREND(AI22:AM22,AI$1:AM$1,AN$1)</f>
        <v>7.71184E+15</v>
      </c>
      <c r="AO22" s="3">
        <f t="array" ref="AO22">TREND(AJ22:AN22,AJ$1:AN$1,AO$1)</f>
        <v>7.88924E+15</v>
      </c>
      <c r="AP22" s="3">
        <f t="array" ref="AP22">TREND(AK22:AO22,AK$1:AO$1,AP$1)</f>
        <v>8.06488E+15</v>
      </c>
      <c r="AQ22" s="3">
        <f t="array" ref="AQ22">TREND(AL22:AP22,AL$1:AP$1,AQ$1)</f>
        <v>8.24068E+15</v>
      </c>
      <c r="AR22" s="3">
        <f t="array" ref="AR22">TREND(AM22:AQ22,AM$1:AQ$1,AR$1)</f>
        <v>8.41688E+15</v>
      </c>
      <c r="AS22" s="3">
        <f t="array" ref="AS22">TREND(AN22:AR22,AN$1:AR$1,AS$1)</f>
        <v>8.59316E+15</v>
      </c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 ht="14.25" customHeight="1">
      <c r="A1" s="32" t="s">
        <v>93</v>
      </c>
      <c r="B1" s="33">
        <v>2019.0</v>
      </c>
      <c r="C1" s="33">
        <v>2020.0</v>
      </c>
      <c r="D1" s="33">
        <v>2021.0</v>
      </c>
      <c r="E1" s="33">
        <v>2022.0</v>
      </c>
      <c r="F1" s="33">
        <v>2023.0</v>
      </c>
      <c r="G1" s="33">
        <v>2024.0</v>
      </c>
      <c r="H1" s="33">
        <v>2025.0</v>
      </c>
      <c r="I1" s="33">
        <v>2026.0</v>
      </c>
      <c r="J1" s="33">
        <v>2027.0</v>
      </c>
      <c r="K1" s="33">
        <v>2028.0</v>
      </c>
      <c r="L1" s="33">
        <v>2029.0</v>
      </c>
      <c r="M1" s="33">
        <v>2030.0</v>
      </c>
      <c r="N1" s="33">
        <v>2031.0</v>
      </c>
      <c r="O1" s="33">
        <v>2032.0</v>
      </c>
      <c r="P1" s="33">
        <v>2033.0</v>
      </c>
      <c r="Q1" s="33">
        <v>2034.0</v>
      </c>
      <c r="R1" s="33">
        <v>2035.0</v>
      </c>
      <c r="S1" s="33">
        <v>2036.0</v>
      </c>
      <c r="T1" s="33">
        <v>2037.0</v>
      </c>
      <c r="U1" s="33">
        <v>2038.0</v>
      </c>
      <c r="V1" s="33">
        <v>2039.0</v>
      </c>
      <c r="W1" s="33">
        <v>2040.0</v>
      </c>
      <c r="X1" s="33">
        <v>2041.0</v>
      </c>
      <c r="Y1" s="33">
        <v>2042.0</v>
      </c>
      <c r="Z1" s="33">
        <v>2043.0</v>
      </c>
      <c r="AA1" s="33">
        <v>2044.0</v>
      </c>
      <c r="AB1" s="33">
        <v>2045.0</v>
      </c>
      <c r="AC1" s="33">
        <v>2046.0</v>
      </c>
      <c r="AD1" s="33">
        <v>2047.0</v>
      </c>
      <c r="AE1" s="33">
        <v>2048.0</v>
      </c>
      <c r="AF1" s="33">
        <v>2049.0</v>
      </c>
      <c r="AG1" s="33">
        <v>2050.0</v>
      </c>
      <c r="AH1" s="34"/>
      <c r="AI1" s="34"/>
    </row>
    <row r="2" ht="14.25" customHeight="1">
      <c r="A2" s="32" t="s">
        <v>94</v>
      </c>
      <c r="B2" s="34"/>
      <c r="C2" s="33">
        <v>0.0</v>
      </c>
      <c r="D2" s="33">
        <v>0.0</v>
      </c>
      <c r="E2" s="33">
        <v>0.0</v>
      </c>
      <c r="F2" s="33">
        <v>0.0</v>
      </c>
      <c r="G2" s="33">
        <v>0.0</v>
      </c>
      <c r="H2" s="33">
        <v>0.0</v>
      </c>
      <c r="I2" s="33">
        <v>0.0</v>
      </c>
      <c r="J2" s="33">
        <v>0.0</v>
      </c>
      <c r="K2" s="33">
        <v>0.0</v>
      </c>
      <c r="L2" s="33">
        <v>0.0</v>
      </c>
      <c r="M2" s="33">
        <v>0.0</v>
      </c>
      <c r="N2" s="33">
        <v>0.0</v>
      </c>
      <c r="O2" s="33">
        <v>0.0</v>
      </c>
      <c r="P2" s="33">
        <v>0.0</v>
      </c>
      <c r="Q2" s="33">
        <v>0.0</v>
      </c>
      <c r="R2" s="33">
        <v>0.0</v>
      </c>
      <c r="S2" s="33">
        <v>0.0</v>
      </c>
      <c r="T2" s="33">
        <v>0.0</v>
      </c>
      <c r="U2" s="33">
        <v>0.0</v>
      </c>
      <c r="V2" s="33">
        <v>0.0</v>
      </c>
      <c r="W2" s="33">
        <v>0.0</v>
      </c>
      <c r="X2" s="33">
        <v>0.0</v>
      </c>
      <c r="Y2" s="33">
        <v>0.0</v>
      </c>
      <c r="Z2" s="33">
        <v>0.0</v>
      </c>
      <c r="AA2" s="33">
        <v>0.0</v>
      </c>
      <c r="AB2" s="33">
        <v>0.0</v>
      </c>
      <c r="AC2" s="33">
        <v>0.0</v>
      </c>
      <c r="AD2" s="33">
        <v>0.0</v>
      </c>
      <c r="AE2" s="33">
        <v>0.0</v>
      </c>
      <c r="AF2" s="33">
        <v>0.0</v>
      </c>
      <c r="AG2" s="33">
        <v>0.0</v>
      </c>
      <c r="AH2" s="34"/>
      <c r="AI2" s="34"/>
    </row>
    <row r="3" ht="14.25" customHeight="1">
      <c r="A3" s="32" t="s">
        <v>80</v>
      </c>
      <c r="B3" s="35">
        <v>1.3728E16</v>
      </c>
      <c r="C3" s="35">
        <v>1.2467E16</v>
      </c>
      <c r="D3" s="35">
        <v>1.3242E16</v>
      </c>
      <c r="E3" s="35">
        <v>1.2889E16</v>
      </c>
      <c r="F3" s="35">
        <v>1.2961E16</v>
      </c>
      <c r="G3" s="35">
        <v>1.1479E16</v>
      </c>
      <c r="H3" s="35">
        <v>1.1046E16</v>
      </c>
      <c r="I3" s="35">
        <v>1.1017E16</v>
      </c>
      <c r="J3" s="35">
        <v>1.0717E16</v>
      </c>
      <c r="K3" s="35">
        <v>1.0639E16</v>
      </c>
      <c r="L3" s="35">
        <v>1.06E16</v>
      </c>
      <c r="M3" s="35">
        <v>1.044E16</v>
      </c>
      <c r="N3" s="35">
        <v>1.0397E16</v>
      </c>
      <c r="O3" s="35">
        <v>1.0305E16</v>
      </c>
      <c r="P3" s="35">
        <v>1.0279E16</v>
      </c>
      <c r="Q3" s="35">
        <v>9.9549E15</v>
      </c>
      <c r="R3" s="35">
        <v>9.6798E15</v>
      </c>
      <c r="S3" s="35">
        <v>9.5241E15</v>
      </c>
      <c r="T3" s="35">
        <v>9.3951E15</v>
      </c>
      <c r="U3" s="35">
        <v>9.4093E15</v>
      </c>
      <c r="V3" s="35">
        <v>9.3347E15</v>
      </c>
      <c r="W3" s="35">
        <v>9.2521E15</v>
      </c>
      <c r="X3" s="35">
        <v>9.2285E15</v>
      </c>
      <c r="Y3" s="35">
        <v>9.1915E15</v>
      </c>
      <c r="Z3" s="35">
        <v>9.0654E15</v>
      </c>
      <c r="AA3" s="35">
        <v>8.9979E15</v>
      </c>
      <c r="AB3" s="35">
        <v>8.8871E15</v>
      </c>
      <c r="AC3" s="35">
        <v>8.8218E15</v>
      </c>
      <c r="AD3" s="35">
        <v>8.7231E15</v>
      </c>
      <c r="AE3" s="35">
        <v>8.6436E15</v>
      </c>
      <c r="AF3" s="35">
        <v>8.6059E15</v>
      </c>
      <c r="AG3" s="35">
        <v>8.6716E15</v>
      </c>
      <c r="AH3" s="34"/>
      <c r="AI3" s="34"/>
    </row>
    <row r="4" ht="14.25" customHeight="1">
      <c r="A4" s="32" t="s">
        <v>89</v>
      </c>
      <c r="B4" s="36">
        <v>3.5078E16</v>
      </c>
      <c r="C4" s="36">
        <v>3.516E16</v>
      </c>
      <c r="D4" s="36">
        <v>3.57E16</v>
      </c>
      <c r="E4" s="36">
        <v>3.667E16</v>
      </c>
      <c r="F4" s="36">
        <v>3.6961E16</v>
      </c>
      <c r="G4" s="36">
        <v>3.717E16</v>
      </c>
      <c r="H4" s="36">
        <v>3.7266E16</v>
      </c>
      <c r="I4" s="36">
        <v>3.7241E16</v>
      </c>
      <c r="J4" s="36">
        <v>3.716E16</v>
      </c>
      <c r="K4" s="36">
        <v>3.7772E16</v>
      </c>
      <c r="L4" s="36">
        <v>3.804E16</v>
      </c>
      <c r="M4" s="36">
        <v>3.8101E16</v>
      </c>
      <c r="N4" s="36">
        <v>3.836E16</v>
      </c>
      <c r="O4" s="36">
        <v>3.8632E16</v>
      </c>
      <c r="P4" s="36">
        <v>3.8884E16</v>
      </c>
      <c r="Q4" s="36">
        <v>3.8717E16</v>
      </c>
      <c r="R4" s="36">
        <v>3.8578E16</v>
      </c>
      <c r="S4" s="36">
        <v>3.853E16</v>
      </c>
      <c r="T4" s="36">
        <v>3.865E16</v>
      </c>
      <c r="U4" s="36">
        <v>3.8876E16</v>
      </c>
      <c r="V4" s="36">
        <v>3.9144E16</v>
      </c>
      <c r="W4" s="36">
        <v>3.9432E16</v>
      </c>
      <c r="X4" s="36">
        <v>3.956E16</v>
      </c>
      <c r="Y4" s="36">
        <v>3.9751E16</v>
      </c>
      <c r="Z4" s="36">
        <v>4.0088E16</v>
      </c>
      <c r="AA4" s="36">
        <v>4.0409E16</v>
      </c>
      <c r="AB4" s="36">
        <v>4.0641E16</v>
      </c>
      <c r="AC4" s="36">
        <v>4.0897E16</v>
      </c>
      <c r="AD4" s="36">
        <v>4.1184E16</v>
      </c>
      <c r="AE4" s="36">
        <v>4.1376E16</v>
      </c>
      <c r="AF4" s="36">
        <v>4.1553E16</v>
      </c>
      <c r="AG4" s="36">
        <v>4.1927E16</v>
      </c>
      <c r="AH4" s="34"/>
      <c r="AI4" s="34"/>
    </row>
    <row r="5" ht="14.25" customHeight="1">
      <c r="A5" s="32" t="s">
        <v>95</v>
      </c>
      <c r="B5" s="35">
        <v>5.4E14</v>
      </c>
      <c r="C5" s="35">
        <v>5.3035E14</v>
      </c>
      <c r="D5" s="35">
        <v>5.1933E14</v>
      </c>
      <c r="E5" s="35">
        <v>5.2329E14</v>
      </c>
      <c r="F5" s="35">
        <v>5.2454E14</v>
      </c>
      <c r="G5" s="35">
        <v>5.2687E14</v>
      </c>
      <c r="H5" s="35">
        <v>5.2207E14</v>
      </c>
      <c r="I5" s="35">
        <v>5.1643E14</v>
      </c>
      <c r="J5" s="35">
        <v>5.0713E14</v>
      </c>
      <c r="K5" s="35">
        <v>4.7123E14</v>
      </c>
      <c r="L5" s="35">
        <v>4.6679E14</v>
      </c>
      <c r="M5" s="35">
        <v>4.6727E14</v>
      </c>
      <c r="N5" s="35">
        <v>4.68E14</v>
      </c>
      <c r="O5" s="35">
        <v>4.6851E14</v>
      </c>
      <c r="P5" s="35">
        <v>4.3539E14</v>
      </c>
      <c r="Q5" s="35">
        <v>4.3585E14</v>
      </c>
      <c r="R5" s="35">
        <v>4.3149E14</v>
      </c>
      <c r="S5" s="35">
        <v>4.3218E14</v>
      </c>
      <c r="T5" s="35">
        <v>4.3232E14</v>
      </c>
      <c r="U5" s="35">
        <v>4.3246E14</v>
      </c>
      <c r="V5" s="35">
        <v>4.3247E14</v>
      </c>
      <c r="W5" s="35">
        <v>4.3269E14</v>
      </c>
      <c r="X5" s="35">
        <v>4.3353E14</v>
      </c>
      <c r="Y5" s="35">
        <v>4.3413E14</v>
      </c>
      <c r="Z5" s="35">
        <v>4.3472E14</v>
      </c>
      <c r="AA5" s="35">
        <v>4.3522E14</v>
      </c>
      <c r="AB5" s="35">
        <v>4.3577E14</v>
      </c>
      <c r="AC5" s="35">
        <v>4.3606E14</v>
      </c>
      <c r="AD5" s="35">
        <v>4.3634E14</v>
      </c>
      <c r="AE5" s="35">
        <v>4.3652E14</v>
      </c>
      <c r="AF5" s="35">
        <v>4.3673E14</v>
      </c>
      <c r="AG5" s="35">
        <v>4.3704E14</v>
      </c>
      <c r="AH5" s="34"/>
      <c r="AI5" s="34"/>
    </row>
    <row r="6" ht="14.25" customHeight="1">
      <c r="A6" s="32" t="s">
        <v>96</v>
      </c>
      <c r="B6" s="34"/>
      <c r="C6" s="35">
        <v>0.0</v>
      </c>
      <c r="D6" s="35">
        <v>0.0</v>
      </c>
      <c r="E6" s="35">
        <v>0.0</v>
      </c>
      <c r="F6" s="35">
        <v>0.0</v>
      </c>
      <c r="G6" s="35">
        <v>0.0</v>
      </c>
      <c r="H6" s="35">
        <v>0.0</v>
      </c>
      <c r="I6" s="35">
        <v>0.0</v>
      </c>
      <c r="J6" s="35">
        <v>0.0</v>
      </c>
      <c r="K6" s="35">
        <v>0.0</v>
      </c>
      <c r="L6" s="35">
        <v>0.0</v>
      </c>
      <c r="M6" s="35">
        <v>0.0</v>
      </c>
      <c r="N6" s="35">
        <v>0.0</v>
      </c>
      <c r="O6" s="35">
        <v>0.0</v>
      </c>
      <c r="P6" s="35">
        <v>0.0</v>
      </c>
      <c r="Q6" s="35">
        <v>0.0</v>
      </c>
      <c r="R6" s="35">
        <v>0.0</v>
      </c>
      <c r="S6" s="35">
        <v>0.0</v>
      </c>
      <c r="T6" s="35">
        <v>0.0</v>
      </c>
      <c r="U6" s="35">
        <v>0.0</v>
      </c>
      <c r="V6" s="35">
        <v>0.0</v>
      </c>
      <c r="W6" s="35">
        <v>0.0</v>
      </c>
      <c r="X6" s="35">
        <v>0.0</v>
      </c>
      <c r="Y6" s="35">
        <v>0.0</v>
      </c>
      <c r="Z6" s="35">
        <v>0.0</v>
      </c>
      <c r="AA6" s="35">
        <v>0.0</v>
      </c>
      <c r="AB6" s="35">
        <v>0.0</v>
      </c>
      <c r="AC6" s="35">
        <v>0.0</v>
      </c>
      <c r="AD6" s="35">
        <v>0.0</v>
      </c>
      <c r="AE6" s="35">
        <v>0.0</v>
      </c>
      <c r="AF6" s="35">
        <v>0.0</v>
      </c>
      <c r="AG6" s="35">
        <v>0.0</v>
      </c>
      <c r="AH6" s="34"/>
      <c r="AI6" s="34"/>
    </row>
    <row r="7" ht="14.25" customHeight="1">
      <c r="A7" s="32" t="s">
        <v>97</v>
      </c>
      <c r="B7" s="34"/>
      <c r="C7" s="35">
        <v>0.0</v>
      </c>
      <c r="D7" s="35">
        <v>0.0</v>
      </c>
      <c r="E7" s="35">
        <v>0.0</v>
      </c>
      <c r="F7" s="35">
        <v>0.0</v>
      </c>
      <c r="G7" s="35">
        <v>0.0</v>
      </c>
      <c r="H7" s="35">
        <v>0.0</v>
      </c>
      <c r="I7" s="35">
        <v>0.0</v>
      </c>
      <c r="J7" s="35">
        <v>0.0</v>
      </c>
      <c r="K7" s="35">
        <v>0.0</v>
      </c>
      <c r="L7" s="35">
        <v>0.0</v>
      </c>
      <c r="M7" s="35">
        <v>0.0</v>
      </c>
      <c r="N7" s="35">
        <v>0.0</v>
      </c>
      <c r="O7" s="35">
        <v>0.0</v>
      </c>
      <c r="P7" s="35">
        <v>0.0</v>
      </c>
      <c r="Q7" s="35">
        <v>0.0</v>
      </c>
      <c r="R7" s="35">
        <v>0.0</v>
      </c>
      <c r="S7" s="35">
        <v>0.0</v>
      </c>
      <c r="T7" s="35">
        <v>0.0</v>
      </c>
      <c r="U7" s="35">
        <v>0.0</v>
      </c>
      <c r="V7" s="35">
        <v>0.0</v>
      </c>
      <c r="W7" s="35">
        <v>0.0</v>
      </c>
      <c r="X7" s="35">
        <v>0.0</v>
      </c>
      <c r="Y7" s="35">
        <v>0.0</v>
      </c>
      <c r="Z7" s="35">
        <v>0.0</v>
      </c>
      <c r="AA7" s="35">
        <v>0.0</v>
      </c>
      <c r="AB7" s="35">
        <v>0.0</v>
      </c>
      <c r="AC7" s="35">
        <v>0.0</v>
      </c>
      <c r="AD7" s="35">
        <v>0.0</v>
      </c>
      <c r="AE7" s="35">
        <v>0.0</v>
      </c>
      <c r="AF7" s="35">
        <v>0.0</v>
      </c>
      <c r="AG7" s="35">
        <v>0.0</v>
      </c>
      <c r="AH7" s="34"/>
      <c r="AI7" s="34"/>
    </row>
    <row r="8" ht="14.25" customHeight="1">
      <c r="A8" s="32" t="s">
        <v>98</v>
      </c>
      <c r="B8" s="34"/>
      <c r="C8" s="35">
        <v>0.0</v>
      </c>
      <c r="D8" s="35">
        <v>0.0</v>
      </c>
      <c r="E8" s="35">
        <v>0.0</v>
      </c>
      <c r="F8" s="35">
        <v>0.0</v>
      </c>
      <c r="G8" s="35">
        <v>0.0</v>
      </c>
      <c r="H8" s="35">
        <v>0.0</v>
      </c>
      <c r="I8" s="35">
        <v>0.0</v>
      </c>
      <c r="J8" s="35">
        <v>0.0</v>
      </c>
      <c r="K8" s="35">
        <v>0.0</v>
      </c>
      <c r="L8" s="35">
        <v>0.0</v>
      </c>
      <c r="M8" s="35">
        <v>0.0</v>
      </c>
      <c r="N8" s="35">
        <v>0.0</v>
      </c>
      <c r="O8" s="35">
        <v>0.0</v>
      </c>
      <c r="P8" s="35">
        <v>0.0</v>
      </c>
      <c r="Q8" s="35">
        <v>0.0</v>
      </c>
      <c r="R8" s="35">
        <v>0.0</v>
      </c>
      <c r="S8" s="35">
        <v>0.0</v>
      </c>
      <c r="T8" s="35">
        <v>0.0</v>
      </c>
      <c r="U8" s="35">
        <v>0.0</v>
      </c>
      <c r="V8" s="35">
        <v>0.0</v>
      </c>
      <c r="W8" s="35">
        <v>0.0</v>
      </c>
      <c r="X8" s="35">
        <v>0.0</v>
      </c>
      <c r="Y8" s="35">
        <v>0.0</v>
      </c>
      <c r="Z8" s="35">
        <v>0.0</v>
      </c>
      <c r="AA8" s="35">
        <v>0.0</v>
      </c>
      <c r="AB8" s="35">
        <v>0.0</v>
      </c>
      <c r="AC8" s="35">
        <v>0.0</v>
      </c>
      <c r="AD8" s="35">
        <v>0.0</v>
      </c>
      <c r="AE8" s="35">
        <v>0.0</v>
      </c>
      <c r="AF8" s="35">
        <v>0.0</v>
      </c>
      <c r="AG8" s="35">
        <v>0.0</v>
      </c>
      <c r="AH8" s="34"/>
      <c r="AI8" s="34"/>
    </row>
    <row r="9" ht="14.25" customHeight="1">
      <c r="A9" s="32" t="s">
        <v>20</v>
      </c>
      <c r="B9" s="35">
        <v>1.6604E14</v>
      </c>
      <c r="C9" s="35">
        <v>1.6404E14</v>
      </c>
      <c r="D9" s="35">
        <v>1.6178E14</v>
      </c>
      <c r="E9" s="35">
        <v>1.6634E14</v>
      </c>
      <c r="F9" s="35">
        <v>1.6301E14</v>
      </c>
      <c r="G9" s="35">
        <v>1.6283E14</v>
      </c>
      <c r="H9" s="35">
        <v>1.6351E14</v>
      </c>
      <c r="I9" s="35">
        <v>1.6311E14</v>
      </c>
      <c r="J9" s="35">
        <v>1.627E14</v>
      </c>
      <c r="K9" s="35">
        <v>1.6197E14</v>
      </c>
      <c r="L9" s="35">
        <v>1.6202E14</v>
      </c>
      <c r="M9" s="35">
        <v>1.6173E14</v>
      </c>
      <c r="N9" s="35">
        <v>1.6134E14</v>
      </c>
      <c r="O9" s="35">
        <v>1.6111E14</v>
      </c>
      <c r="P9" s="35">
        <v>1.6059E14</v>
      </c>
      <c r="Q9" s="35">
        <v>1.6016E14</v>
      </c>
      <c r="R9" s="35">
        <v>1.5998E14</v>
      </c>
      <c r="S9" s="35">
        <v>1.5972E14</v>
      </c>
      <c r="T9" s="35">
        <v>1.5947E14</v>
      </c>
      <c r="U9" s="35">
        <v>1.5961E14</v>
      </c>
      <c r="V9" s="35">
        <v>1.5993E14</v>
      </c>
      <c r="W9" s="35">
        <v>1.6117E14</v>
      </c>
      <c r="X9" s="35">
        <v>1.6192E14</v>
      </c>
      <c r="Y9" s="35">
        <v>1.625E14</v>
      </c>
      <c r="Z9" s="35">
        <v>1.634E14</v>
      </c>
      <c r="AA9" s="35">
        <v>1.649E14</v>
      </c>
      <c r="AB9" s="35">
        <v>1.6566E14</v>
      </c>
      <c r="AC9" s="35">
        <v>1.6668E14</v>
      </c>
      <c r="AD9" s="35">
        <v>1.6782E14</v>
      </c>
      <c r="AE9" s="35">
        <v>1.6896E14</v>
      </c>
      <c r="AF9" s="35">
        <v>1.7008E14</v>
      </c>
      <c r="AG9" s="35">
        <v>1.7153E14</v>
      </c>
      <c r="AH9" s="34"/>
      <c r="AI9" s="34"/>
    </row>
    <row r="10" ht="14.25" customHeight="1">
      <c r="A10" s="32" t="s">
        <v>99</v>
      </c>
      <c r="B10" s="35">
        <v>1.8365E16</v>
      </c>
      <c r="C10" s="35">
        <v>2.0813E16</v>
      </c>
      <c r="D10" s="35">
        <v>1.6618E16</v>
      </c>
      <c r="E10" s="35">
        <v>1.7725E16</v>
      </c>
      <c r="F10" s="35">
        <v>1.8282E16</v>
      </c>
      <c r="G10" s="35">
        <v>1.8756E16</v>
      </c>
      <c r="H10" s="35">
        <v>1.9401E16</v>
      </c>
      <c r="I10" s="35">
        <v>1.9675E16</v>
      </c>
      <c r="J10" s="35">
        <v>1.9608E16</v>
      </c>
      <c r="K10" s="35">
        <v>1.9855E16</v>
      </c>
      <c r="L10" s="35">
        <v>1.9817E16</v>
      </c>
      <c r="M10" s="35">
        <v>1.976E16</v>
      </c>
      <c r="N10" s="35">
        <v>1.9563E16</v>
      </c>
      <c r="O10" s="35">
        <v>1.9369E16</v>
      </c>
      <c r="P10" s="35">
        <v>1.9365E16</v>
      </c>
      <c r="Q10" s="35">
        <v>1.9109E16</v>
      </c>
      <c r="R10" s="35">
        <v>1.8987E16</v>
      </c>
      <c r="S10" s="35">
        <v>1.8864E16</v>
      </c>
      <c r="T10" s="35">
        <v>1.8657E16</v>
      </c>
      <c r="U10" s="35">
        <v>1.8516E16</v>
      </c>
      <c r="V10" s="35">
        <v>1.8517E16</v>
      </c>
      <c r="W10" s="35">
        <v>1.8575E16</v>
      </c>
      <c r="X10" s="35">
        <v>1.8446E16</v>
      </c>
      <c r="Y10" s="35">
        <v>1.8384E16</v>
      </c>
      <c r="Z10" s="35">
        <v>1.8384E16</v>
      </c>
      <c r="AA10" s="35">
        <v>1.8271E16</v>
      </c>
      <c r="AB10" s="35">
        <v>1.8487E16</v>
      </c>
      <c r="AC10" s="35">
        <v>1.861E16</v>
      </c>
      <c r="AD10" s="35">
        <v>1.8632E16</v>
      </c>
      <c r="AE10" s="35">
        <v>1.8544E16</v>
      </c>
      <c r="AF10" s="35">
        <v>1.8325E16</v>
      </c>
      <c r="AG10" s="35">
        <v>1.8813E16</v>
      </c>
      <c r="AH10" s="34"/>
      <c r="AI10" s="34"/>
    </row>
    <row r="11" ht="14.25" customHeight="1">
      <c r="A11" s="32" t="s">
        <v>91</v>
      </c>
      <c r="B11" s="35">
        <v>1.0682E16</v>
      </c>
      <c r="C11" s="35">
        <v>1.2106E16</v>
      </c>
      <c r="D11" s="35">
        <v>9.6661E15</v>
      </c>
      <c r="E11" s="35">
        <v>1.031E16</v>
      </c>
      <c r="F11" s="35">
        <v>1.0634E16</v>
      </c>
      <c r="G11" s="35">
        <v>1.091E16</v>
      </c>
      <c r="H11" s="35">
        <v>1.1285E16</v>
      </c>
      <c r="I11" s="35">
        <v>1.1444E16</v>
      </c>
      <c r="J11" s="35">
        <v>1.1405E16</v>
      </c>
      <c r="K11" s="35">
        <v>1.1549E16</v>
      </c>
      <c r="L11" s="35">
        <v>1.1527E16</v>
      </c>
      <c r="M11" s="35">
        <v>1.1494E16</v>
      </c>
      <c r="N11" s="35">
        <v>1.1379E16</v>
      </c>
      <c r="O11" s="35">
        <v>1.1266E16</v>
      </c>
      <c r="P11" s="35">
        <v>1.1264E16</v>
      </c>
      <c r="Q11" s="35">
        <v>1.1115E16</v>
      </c>
      <c r="R11" s="35">
        <v>1.1044E16</v>
      </c>
      <c r="S11" s="35">
        <v>1.0973E16</v>
      </c>
      <c r="T11" s="35">
        <v>1.0852E16</v>
      </c>
      <c r="U11" s="35">
        <v>1.077E16</v>
      </c>
      <c r="V11" s="35">
        <v>1.0771E16</v>
      </c>
      <c r="W11" s="35">
        <v>1.0804E16</v>
      </c>
      <c r="X11" s="35">
        <v>1.0729E16</v>
      </c>
      <c r="Y11" s="35">
        <v>1.0693E16</v>
      </c>
      <c r="Z11" s="35">
        <v>1.0693E16</v>
      </c>
      <c r="AA11" s="35">
        <v>1.0627E16</v>
      </c>
      <c r="AB11" s="35">
        <v>1.0753E16</v>
      </c>
      <c r="AC11" s="35">
        <v>1.0825E16</v>
      </c>
      <c r="AD11" s="35">
        <v>1.0838E16</v>
      </c>
      <c r="AE11" s="35">
        <v>1.0786E16</v>
      </c>
      <c r="AF11" s="35">
        <v>1.0659E16</v>
      </c>
      <c r="AG11" s="35">
        <v>1.0943E16</v>
      </c>
      <c r="AH11" s="34"/>
      <c r="AI11" s="34"/>
    </row>
    <row r="12" ht="14.25" customHeight="1">
      <c r="A12" s="32" t="s">
        <v>100</v>
      </c>
      <c r="B12" s="35">
        <v>1.5156E15</v>
      </c>
      <c r="C12" s="35">
        <v>1.4973E15</v>
      </c>
      <c r="D12" s="35">
        <v>1.4767E15</v>
      </c>
      <c r="E12" s="35">
        <v>1.5183E15</v>
      </c>
      <c r="F12" s="35">
        <v>1.4879E15</v>
      </c>
      <c r="G12" s="35">
        <v>1.4863E15</v>
      </c>
      <c r="H12" s="35">
        <v>1.4925E15</v>
      </c>
      <c r="I12" s="35">
        <v>1.4889E15</v>
      </c>
      <c r="J12" s="35">
        <v>1.4851E15</v>
      </c>
      <c r="K12" s="35">
        <v>1.4784E15</v>
      </c>
      <c r="L12" s="35">
        <v>1.4789E15</v>
      </c>
      <c r="M12" s="35">
        <v>1.4762E15</v>
      </c>
      <c r="N12" s="35">
        <v>1.4727E15</v>
      </c>
      <c r="O12" s="35">
        <v>1.4706E15</v>
      </c>
      <c r="P12" s="35">
        <v>1.4659E15</v>
      </c>
      <c r="Q12" s="35">
        <v>1.4619E15</v>
      </c>
      <c r="R12" s="35">
        <v>1.4603E15</v>
      </c>
      <c r="S12" s="35">
        <v>1.4579E15</v>
      </c>
      <c r="T12" s="35">
        <v>1.4556E15</v>
      </c>
      <c r="U12" s="35">
        <v>1.4569E15</v>
      </c>
      <c r="V12" s="35">
        <v>1.4598E15</v>
      </c>
      <c r="W12" s="35">
        <v>1.4711E15</v>
      </c>
      <c r="X12" s="35">
        <v>1.478E15</v>
      </c>
      <c r="Y12" s="35">
        <v>1.4833E15</v>
      </c>
      <c r="Z12" s="35">
        <v>1.4915E15</v>
      </c>
      <c r="AA12" s="35">
        <v>1.5052E15</v>
      </c>
      <c r="AB12" s="35">
        <v>1.5121E15</v>
      </c>
      <c r="AC12" s="35">
        <v>1.5214E15</v>
      </c>
      <c r="AD12" s="35">
        <v>1.5318E15</v>
      </c>
      <c r="AE12" s="35">
        <v>1.5423E15</v>
      </c>
      <c r="AF12" s="35">
        <v>1.5525E15</v>
      </c>
      <c r="AG12" s="35">
        <v>1.5657E15</v>
      </c>
      <c r="AH12" s="34"/>
      <c r="AI12" s="34"/>
    </row>
    <row r="13" ht="14.25" customHeight="1">
      <c r="A13" s="32" t="s">
        <v>101</v>
      </c>
      <c r="B13" s="35">
        <v>2.036E14</v>
      </c>
      <c r="C13" s="35">
        <v>2.0114E14</v>
      </c>
      <c r="D13" s="35">
        <v>1.9837E14</v>
      </c>
      <c r="E13" s="35">
        <v>2.0396E14</v>
      </c>
      <c r="F13" s="35">
        <v>1.9988E14</v>
      </c>
      <c r="G13" s="35">
        <v>1.9967E14</v>
      </c>
      <c r="H13" s="35">
        <v>2.0049E14</v>
      </c>
      <c r="I13" s="35">
        <v>2.0001E14</v>
      </c>
      <c r="J13" s="35">
        <v>1.9951E14</v>
      </c>
      <c r="K13" s="35">
        <v>1.9861E14</v>
      </c>
      <c r="L13" s="35">
        <v>1.9867E14</v>
      </c>
      <c r="M13" s="35">
        <v>1.9831E14</v>
      </c>
      <c r="N13" s="35">
        <v>1.9784E14</v>
      </c>
      <c r="O13" s="35">
        <v>1.9756E14</v>
      </c>
      <c r="P13" s="35">
        <v>1.9692E14</v>
      </c>
      <c r="Q13" s="35">
        <v>1.9638E14</v>
      </c>
      <c r="R13" s="35">
        <v>1.9617E14</v>
      </c>
      <c r="S13" s="35">
        <v>1.9585E14</v>
      </c>
      <c r="T13" s="35">
        <v>1.9555E14</v>
      </c>
      <c r="U13" s="35">
        <v>1.9572E14</v>
      </c>
      <c r="V13" s="35">
        <v>1.9611E14</v>
      </c>
      <c r="W13" s="35">
        <v>1.9763E14</v>
      </c>
      <c r="X13" s="35">
        <v>1.9855E14</v>
      </c>
      <c r="Y13" s="35">
        <v>1.9926E14</v>
      </c>
      <c r="Z13" s="35">
        <v>2.0036E14</v>
      </c>
      <c r="AA13" s="35">
        <v>2.022E14</v>
      </c>
      <c r="AB13" s="35">
        <v>2.0313E14</v>
      </c>
      <c r="AC13" s="35">
        <v>2.0438E14</v>
      </c>
      <c r="AD13" s="35">
        <v>2.0578E14</v>
      </c>
      <c r="AE13" s="35">
        <v>2.0718E14</v>
      </c>
      <c r="AF13" s="35">
        <v>2.0855E14</v>
      </c>
      <c r="AG13" s="35">
        <v>2.1033E14</v>
      </c>
      <c r="AH13" s="34"/>
      <c r="AI13" s="34"/>
    </row>
    <row r="14" ht="14.25" customHeight="1">
      <c r="A14" s="32" t="s">
        <v>102</v>
      </c>
      <c r="B14" s="35">
        <v>3.5376E15</v>
      </c>
      <c r="C14" s="35">
        <v>4.0091E15</v>
      </c>
      <c r="D14" s="35">
        <v>3.2011E15</v>
      </c>
      <c r="E14" s="35">
        <v>3.4143E15</v>
      </c>
      <c r="F14" s="35">
        <v>3.5216E15</v>
      </c>
      <c r="G14" s="35">
        <v>3.6129E15</v>
      </c>
      <c r="H14" s="35">
        <v>3.7371E15</v>
      </c>
      <c r="I14" s="35">
        <v>3.7898E15</v>
      </c>
      <c r="J14" s="35">
        <v>3.7769E15</v>
      </c>
      <c r="K14" s="35">
        <v>3.8245E15</v>
      </c>
      <c r="L14" s="35">
        <v>3.8172E15</v>
      </c>
      <c r="M14" s="35">
        <v>3.8063E15</v>
      </c>
      <c r="N14" s="35">
        <v>3.7683E15</v>
      </c>
      <c r="O14" s="35">
        <v>3.731E15</v>
      </c>
      <c r="P14" s="35">
        <v>3.7301E15</v>
      </c>
      <c r="Q14" s="35">
        <v>3.6808E15</v>
      </c>
      <c r="R14" s="35">
        <v>3.6574E15</v>
      </c>
      <c r="S14" s="35">
        <v>3.6337E15</v>
      </c>
      <c r="T14" s="35">
        <v>3.5938E15</v>
      </c>
      <c r="U14" s="35">
        <v>3.5666E15</v>
      </c>
      <c r="V14" s="35">
        <v>3.5668E15</v>
      </c>
      <c r="W14" s="35">
        <v>3.578E15</v>
      </c>
      <c r="X14" s="35">
        <v>3.5532E15</v>
      </c>
      <c r="Y14" s="35">
        <v>3.5412E15</v>
      </c>
      <c r="Z14" s="35">
        <v>3.5413E15</v>
      </c>
      <c r="AA14" s="35">
        <v>3.5194E15</v>
      </c>
      <c r="AB14" s="35">
        <v>3.5611E15</v>
      </c>
      <c r="AC14" s="35">
        <v>3.5848E15</v>
      </c>
      <c r="AD14" s="35">
        <v>3.589E15</v>
      </c>
      <c r="AE14" s="35">
        <v>3.572E15</v>
      </c>
      <c r="AF14" s="35">
        <v>3.5298E15</v>
      </c>
      <c r="AG14" s="35">
        <v>3.6239E15</v>
      </c>
      <c r="AH14" s="34"/>
      <c r="AI14" s="34"/>
    </row>
    <row r="15" ht="14.25" customHeight="1">
      <c r="A15" s="32" t="s">
        <v>103</v>
      </c>
      <c r="B15" s="34"/>
      <c r="C15" s="35">
        <v>0.0</v>
      </c>
      <c r="D15" s="35">
        <v>0.0</v>
      </c>
      <c r="E15" s="35">
        <v>0.0</v>
      </c>
      <c r="F15" s="35">
        <v>0.0</v>
      </c>
      <c r="G15" s="35">
        <v>0.0</v>
      </c>
      <c r="H15" s="35">
        <v>0.0</v>
      </c>
      <c r="I15" s="35">
        <v>0.0</v>
      </c>
      <c r="J15" s="35">
        <v>0.0</v>
      </c>
      <c r="K15" s="35">
        <v>0.0</v>
      </c>
      <c r="L15" s="35">
        <v>0.0</v>
      </c>
      <c r="M15" s="35">
        <v>0.0</v>
      </c>
      <c r="N15" s="35">
        <v>0.0</v>
      </c>
      <c r="O15" s="35">
        <v>0.0</v>
      </c>
      <c r="P15" s="35">
        <v>0.0</v>
      </c>
      <c r="Q15" s="35">
        <v>0.0</v>
      </c>
      <c r="R15" s="35">
        <v>0.0</v>
      </c>
      <c r="S15" s="35">
        <v>0.0</v>
      </c>
      <c r="T15" s="35">
        <v>0.0</v>
      </c>
      <c r="U15" s="35">
        <v>0.0</v>
      </c>
      <c r="V15" s="35">
        <v>0.0</v>
      </c>
      <c r="W15" s="35">
        <v>0.0</v>
      </c>
      <c r="X15" s="35">
        <v>0.0</v>
      </c>
      <c r="Y15" s="35">
        <v>0.0</v>
      </c>
      <c r="Z15" s="35">
        <v>0.0</v>
      </c>
      <c r="AA15" s="35">
        <v>0.0</v>
      </c>
      <c r="AB15" s="35">
        <v>0.0</v>
      </c>
      <c r="AC15" s="35">
        <v>0.0</v>
      </c>
      <c r="AD15" s="35">
        <v>0.0</v>
      </c>
      <c r="AE15" s="35">
        <v>0.0</v>
      </c>
      <c r="AF15" s="35">
        <v>0.0</v>
      </c>
      <c r="AG15" s="35">
        <v>0.0</v>
      </c>
      <c r="AH15" s="34"/>
      <c r="AI15" s="34"/>
    </row>
    <row r="16" ht="14.25" customHeight="1">
      <c r="A16" s="32" t="s">
        <v>104</v>
      </c>
      <c r="B16" s="34"/>
      <c r="C16" s="35">
        <v>0.0</v>
      </c>
      <c r="D16" s="35">
        <v>0.0</v>
      </c>
      <c r="E16" s="35">
        <v>0.0</v>
      </c>
      <c r="F16" s="35">
        <v>0.0</v>
      </c>
      <c r="G16" s="35">
        <v>0.0</v>
      </c>
      <c r="H16" s="35">
        <v>0.0</v>
      </c>
      <c r="I16" s="35">
        <v>0.0</v>
      </c>
      <c r="J16" s="35">
        <v>0.0</v>
      </c>
      <c r="K16" s="35">
        <v>0.0</v>
      </c>
      <c r="L16" s="35">
        <v>0.0</v>
      </c>
      <c r="M16" s="35">
        <v>0.0</v>
      </c>
      <c r="N16" s="35">
        <v>0.0</v>
      </c>
      <c r="O16" s="35">
        <v>0.0</v>
      </c>
      <c r="P16" s="35">
        <v>0.0</v>
      </c>
      <c r="Q16" s="35">
        <v>0.0</v>
      </c>
      <c r="R16" s="35">
        <v>0.0</v>
      </c>
      <c r="S16" s="35">
        <v>0.0</v>
      </c>
      <c r="T16" s="35">
        <v>0.0</v>
      </c>
      <c r="U16" s="35">
        <v>0.0</v>
      </c>
      <c r="V16" s="35">
        <v>0.0</v>
      </c>
      <c r="W16" s="35">
        <v>0.0</v>
      </c>
      <c r="X16" s="35">
        <v>0.0</v>
      </c>
      <c r="Y16" s="35">
        <v>0.0</v>
      </c>
      <c r="Z16" s="35">
        <v>0.0</v>
      </c>
      <c r="AA16" s="35">
        <v>0.0</v>
      </c>
      <c r="AB16" s="35">
        <v>0.0</v>
      </c>
      <c r="AC16" s="35">
        <v>0.0</v>
      </c>
      <c r="AD16" s="35">
        <v>0.0</v>
      </c>
      <c r="AE16" s="35">
        <v>0.0</v>
      </c>
      <c r="AF16" s="35">
        <v>0.0</v>
      </c>
      <c r="AG16" s="35">
        <v>0.0</v>
      </c>
      <c r="AH16" s="34"/>
      <c r="AI16" s="34"/>
    </row>
    <row r="17" ht="14.25" customHeight="1">
      <c r="A17" s="32" t="s">
        <v>105</v>
      </c>
      <c r="B17" s="35">
        <v>9.0621E14</v>
      </c>
      <c r="C17" s="35">
        <v>8.2295E14</v>
      </c>
      <c r="D17" s="35">
        <v>8.7413E14</v>
      </c>
      <c r="E17" s="35">
        <v>8.5085E14</v>
      </c>
      <c r="F17" s="35">
        <v>8.5557E14</v>
      </c>
      <c r="G17" s="35">
        <v>7.5773E14</v>
      </c>
      <c r="H17" s="35">
        <v>7.2918E14</v>
      </c>
      <c r="I17" s="35">
        <v>7.2725E14</v>
      </c>
      <c r="J17" s="35">
        <v>7.0747E14</v>
      </c>
      <c r="K17" s="35">
        <v>7.0234E14</v>
      </c>
      <c r="L17" s="35">
        <v>6.997E14</v>
      </c>
      <c r="M17" s="35">
        <v>6.8918E14</v>
      </c>
      <c r="N17" s="35">
        <v>6.8636E14</v>
      </c>
      <c r="O17" s="35">
        <v>6.8025E14</v>
      </c>
      <c r="P17" s="35">
        <v>6.7855E14</v>
      </c>
      <c r="Q17" s="35">
        <v>6.5715E14</v>
      </c>
      <c r="R17" s="35">
        <v>6.3899E14</v>
      </c>
      <c r="S17" s="35">
        <v>6.2871E14</v>
      </c>
      <c r="T17" s="35">
        <v>6.202E14</v>
      </c>
      <c r="U17" s="35">
        <v>6.2113E14</v>
      </c>
      <c r="V17" s="35">
        <v>6.1621E14</v>
      </c>
      <c r="W17" s="35">
        <v>6.1076E14</v>
      </c>
      <c r="X17" s="35">
        <v>6.092E14</v>
      </c>
      <c r="Y17" s="35">
        <v>6.0675E14</v>
      </c>
      <c r="Z17" s="35">
        <v>5.9843E14</v>
      </c>
      <c r="AA17" s="35">
        <v>5.9397E14</v>
      </c>
      <c r="AB17" s="35">
        <v>5.8666E14</v>
      </c>
      <c r="AC17" s="35">
        <v>5.8235E14</v>
      </c>
      <c r="AD17" s="35">
        <v>5.7583E14</v>
      </c>
      <c r="AE17" s="35">
        <v>5.7059E14</v>
      </c>
      <c r="AF17" s="35">
        <v>5.681E14</v>
      </c>
      <c r="AG17" s="35">
        <v>5.7243E14</v>
      </c>
      <c r="AH17" s="34"/>
      <c r="AI17" s="34"/>
    </row>
    <row r="18" ht="14.25" customHeight="1">
      <c r="A18" s="32" t="s">
        <v>90</v>
      </c>
      <c r="B18" s="36">
        <v>2.5667E16</v>
      </c>
      <c r="C18" s="36">
        <v>2.3991E16</v>
      </c>
      <c r="D18" s="36">
        <v>2.3291E16</v>
      </c>
      <c r="E18" s="36">
        <v>2.5001E16</v>
      </c>
      <c r="F18" s="36">
        <v>2.5884E16</v>
      </c>
      <c r="G18" s="36">
        <v>2.6576E16</v>
      </c>
      <c r="H18" s="36">
        <v>2.744E16</v>
      </c>
      <c r="I18" s="36">
        <v>2.7793E16</v>
      </c>
      <c r="J18" s="36">
        <v>2.7631E16</v>
      </c>
      <c r="K18" s="36">
        <v>2.787E16</v>
      </c>
      <c r="L18" s="36">
        <v>2.7788E16</v>
      </c>
      <c r="M18" s="36">
        <v>2.7614E16</v>
      </c>
      <c r="N18" s="36">
        <v>2.7321E16</v>
      </c>
      <c r="O18" s="36">
        <v>2.6978E16</v>
      </c>
      <c r="P18" s="36">
        <v>2.6912E16</v>
      </c>
      <c r="Q18" s="36">
        <v>2.6647E16</v>
      </c>
      <c r="R18" s="36">
        <v>2.6572E16</v>
      </c>
      <c r="S18" s="36">
        <v>2.6479E16</v>
      </c>
      <c r="T18" s="36">
        <v>2.6265E16</v>
      </c>
      <c r="U18" s="36">
        <v>2.6137E16</v>
      </c>
      <c r="V18" s="36">
        <v>2.6213E16</v>
      </c>
      <c r="W18" s="36">
        <v>2.6363E16</v>
      </c>
      <c r="X18" s="36">
        <v>2.6243E16</v>
      </c>
      <c r="Y18" s="36">
        <v>2.613E16</v>
      </c>
      <c r="Z18" s="36">
        <v>2.6015E16</v>
      </c>
      <c r="AA18" s="36">
        <v>2.5737E16</v>
      </c>
      <c r="AB18" s="36">
        <v>2.5957E16</v>
      </c>
      <c r="AC18" s="36">
        <v>2.613E16</v>
      </c>
      <c r="AD18" s="36">
        <v>2.6156E16</v>
      </c>
      <c r="AE18" s="36">
        <v>2.5897E16</v>
      </c>
      <c r="AF18" s="36">
        <v>2.5511E16</v>
      </c>
      <c r="AG18" s="36">
        <v>2.6051E16</v>
      </c>
      <c r="AH18" s="34"/>
      <c r="AI18" s="34"/>
    </row>
    <row r="19" ht="14.25" customHeight="1">
      <c r="A19" s="32" t="s">
        <v>106</v>
      </c>
      <c r="B19" s="35">
        <v>9.7984E14</v>
      </c>
      <c r="C19" s="35">
        <v>1.1104E15</v>
      </c>
      <c r="D19" s="35">
        <v>8.8662E14</v>
      </c>
      <c r="E19" s="35">
        <v>9.4569E14</v>
      </c>
      <c r="F19" s="35">
        <v>9.7541E14</v>
      </c>
      <c r="G19" s="35">
        <v>1.0007E15</v>
      </c>
      <c r="H19" s="35">
        <v>1.0351E15</v>
      </c>
      <c r="I19" s="35">
        <v>1.0497E15</v>
      </c>
      <c r="J19" s="35">
        <v>1.0461E15</v>
      </c>
      <c r="K19" s="35">
        <v>1.0593E15</v>
      </c>
      <c r="L19" s="35">
        <v>1.0573E15</v>
      </c>
      <c r="M19" s="35">
        <v>1.0543E15</v>
      </c>
      <c r="N19" s="35">
        <v>1.0437E15</v>
      </c>
      <c r="O19" s="35">
        <v>1.0334E15</v>
      </c>
      <c r="P19" s="35">
        <v>1.0331E15</v>
      </c>
      <c r="Q19" s="35">
        <v>1.0195E15</v>
      </c>
      <c r="R19" s="35">
        <v>1.013E15</v>
      </c>
      <c r="S19" s="35">
        <v>1.0065E15</v>
      </c>
      <c r="T19" s="35">
        <v>9.9539E14</v>
      </c>
      <c r="U19" s="35">
        <v>9.8786E14</v>
      </c>
      <c r="V19" s="35">
        <v>9.8793E14</v>
      </c>
      <c r="W19" s="35">
        <v>9.9103E14</v>
      </c>
      <c r="X19" s="35">
        <v>9.8416E14</v>
      </c>
      <c r="Y19" s="35">
        <v>9.8084E14</v>
      </c>
      <c r="Z19" s="35">
        <v>9.8085E14</v>
      </c>
      <c r="AA19" s="35">
        <v>9.748E14</v>
      </c>
      <c r="AB19" s="35">
        <v>9.8634E14</v>
      </c>
      <c r="AC19" s="35">
        <v>9.9291E14</v>
      </c>
      <c r="AD19" s="35">
        <v>9.9407E14</v>
      </c>
      <c r="AE19" s="35">
        <v>9.8938E14</v>
      </c>
      <c r="AF19" s="35">
        <v>9.7768E14</v>
      </c>
      <c r="AG19" s="35">
        <v>1.0037E15</v>
      </c>
      <c r="AH19" s="34"/>
      <c r="AI19" s="34"/>
    </row>
    <row r="20" ht="14.25" customHeight="1">
      <c r="A20" s="32" t="s">
        <v>107</v>
      </c>
      <c r="B20" s="35">
        <v>4.1716E15</v>
      </c>
      <c r="C20" s="35">
        <v>4.8573E15</v>
      </c>
      <c r="D20" s="35">
        <v>4.427E15</v>
      </c>
      <c r="E20" s="35">
        <v>4.7724E15</v>
      </c>
      <c r="F20" s="35">
        <v>4.9815E15</v>
      </c>
      <c r="G20" s="35">
        <v>5.0698E15</v>
      </c>
      <c r="H20" s="35">
        <v>5.1586E15</v>
      </c>
      <c r="I20" s="35">
        <v>5.1233E15</v>
      </c>
      <c r="J20" s="35">
        <v>5.0812E15</v>
      </c>
      <c r="K20" s="35">
        <v>5.0737E15</v>
      </c>
      <c r="L20" s="35">
        <v>5.1069E15</v>
      </c>
      <c r="M20" s="35">
        <v>5.1535E15</v>
      </c>
      <c r="N20" s="35">
        <v>5.1718E15</v>
      </c>
      <c r="O20" s="35">
        <v>5.2193E15</v>
      </c>
      <c r="P20" s="35">
        <v>5.2036E15</v>
      </c>
      <c r="Q20" s="35">
        <v>5.213E15</v>
      </c>
      <c r="R20" s="35">
        <v>5.2309E15</v>
      </c>
      <c r="S20" s="35">
        <v>5.1877E15</v>
      </c>
      <c r="T20" s="35">
        <v>5.1654E15</v>
      </c>
      <c r="U20" s="35">
        <v>5.1638E15</v>
      </c>
      <c r="V20" s="35">
        <v>5.1956E15</v>
      </c>
      <c r="W20" s="35">
        <v>5.2241E15</v>
      </c>
      <c r="X20" s="35">
        <v>5.233E15</v>
      </c>
      <c r="Y20" s="35">
        <v>5.2981E15</v>
      </c>
      <c r="Z20" s="35">
        <v>5.3648E15</v>
      </c>
      <c r="AA20" s="35">
        <v>5.3559E15</v>
      </c>
      <c r="AB20" s="35">
        <v>5.4212E15</v>
      </c>
      <c r="AC20" s="35">
        <v>5.4422E15</v>
      </c>
      <c r="AD20" s="35">
        <v>5.4559E15</v>
      </c>
      <c r="AE20" s="35">
        <v>5.4624E15</v>
      </c>
      <c r="AF20" s="35">
        <v>5.4659E15</v>
      </c>
      <c r="AG20" s="35">
        <v>5.4981E15</v>
      </c>
      <c r="AH20" s="34"/>
      <c r="AI20" s="34"/>
    </row>
    <row r="21" ht="14.25" customHeight="1">
      <c r="A21" s="32" t="s">
        <v>108</v>
      </c>
      <c r="B21" s="35">
        <v>3.5643E15</v>
      </c>
      <c r="C21" s="35">
        <v>1.9366E15</v>
      </c>
      <c r="D21" s="35">
        <v>5.3599E15</v>
      </c>
      <c r="E21" s="35">
        <v>2.5447E15</v>
      </c>
      <c r="F21" s="35">
        <v>2.2103E15</v>
      </c>
      <c r="G21" s="35">
        <v>2.2482E15</v>
      </c>
      <c r="H21" s="35">
        <v>1.9451E15</v>
      </c>
      <c r="I21" s="35">
        <v>2.2188E15</v>
      </c>
      <c r="J21" s="35">
        <v>2.1853E15</v>
      </c>
      <c r="K21" s="35">
        <v>2.0E15</v>
      </c>
      <c r="L21" s="35">
        <v>1.9357E15</v>
      </c>
      <c r="M21" s="35">
        <v>1.9349E15</v>
      </c>
      <c r="N21" s="35">
        <v>1.9308E15</v>
      </c>
      <c r="O21" s="35">
        <v>1.5894E15</v>
      </c>
      <c r="P21" s="35">
        <v>1.5875E15</v>
      </c>
      <c r="Q21" s="35">
        <v>1.6092E15</v>
      </c>
      <c r="R21" s="35">
        <v>1.6016E15</v>
      </c>
      <c r="S21" s="35">
        <v>1.6263E15</v>
      </c>
      <c r="T21" s="35">
        <v>1.6375E15</v>
      </c>
      <c r="U21" s="35">
        <v>1.642E15</v>
      </c>
      <c r="V21" s="35">
        <v>1.6366E15</v>
      </c>
      <c r="W21" s="35">
        <v>1.6129E15</v>
      </c>
      <c r="X21" s="35">
        <v>1.6068E15</v>
      </c>
      <c r="Y21" s="35">
        <v>1.5928E15</v>
      </c>
      <c r="Z21" s="35">
        <v>1.5771E15</v>
      </c>
      <c r="AA21" s="35">
        <v>1.5894E15</v>
      </c>
      <c r="AB21" s="35">
        <v>1.5744E15</v>
      </c>
      <c r="AC21" s="35">
        <v>1.5539E15</v>
      </c>
      <c r="AD21" s="35">
        <v>1.5438E15</v>
      </c>
      <c r="AE21" s="35">
        <v>1.5602E15</v>
      </c>
      <c r="AF21" s="35">
        <v>1.5786E15</v>
      </c>
      <c r="AG21" s="35">
        <v>1.5659E15</v>
      </c>
      <c r="AH21" s="34"/>
      <c r="AI21" s="34"/>
    </row>
    <row r="22" ht="14.25" customHeight="1">
      <c r="A22" s="32" t="s">
        <v>109</v>
      </c>
      <c r="B22" s="35">
        <v>8.7465E15</v>
      </c>
      <c r="C22" s="35">
        <v>8.7465E15</v>
      </c>
      <c r="D22" s="35">
        <v>8.7465E15</v>
      </c>
      <c r="E22" s="35">
        <v>8.7465E15</v>
      </c>
      <c r="F22" s="35">
        <v>8.7465E15</v>
      </c>
      <c r="G22" s="35">
        <v>8.7465E15</v>
      </c>
      <c r="H22" s="35">
        <v>8.7465E15</v>
      </c>
      <c r="I22" s="35">
        <v>8.7465E15</v>
      </c>
      <c r="J22" s="35">
        <v>8.7465E15</v>
      </c>
      <c r="K22" s="35">
        <v>8.7465E15</v>
      </c>
      <c r="L22" s="35">
        <v>8.7465E15</v>
      </c>
      <c r="M22" s="35">
        <v>8.7465E15</v>
      </c>
      <c r="N22" s="35">
        <v>8.7465E15</v>
      </c>
      <c r="O22" s="35">
        <v>8.7465E15</v>
      </c>
      <c r="P22" s="35">
        <v>8.7465E15</v>
      </c>
      <c r="Q22" s="35">
        <v>8.7465E15</v>
      </c>
      <c r="R22" s="35">
        <v>8.7465E15</v>
      </c>
      <c r="S22" s="35">
        <v>8.7465E15</v>
      </c>
      <c r="T22" s="35">
        <v>8.7465E15</v>
      </c>
      <c r="U22" s="35">
        <v>8.7465E15</v>
      </c>
      <c r="V22" s="35">
        <v>8.7465E15</v>
      </c>
      <c r="W22" s="35">
        <v>8.7465E15</v>
      </c>
      <c r="X22" s="35">
        <v>8.7465E15</v>
      </c>
      <c r="Y22" s="35">
        <v>8.7465E15</v>
      </c>
      <c r="Z22" s="35">
        <v>8.7465E15</v>
      </c>
      <c r="AA22" s="35">
        <v>8.7465E15</v>
      </c>
      <c r="AB22" s="35">
        <v>8.7465E15</v>
      </c>
      <c r="AC22" s="35">
        <v>8.7465E15</v>
      </c>
      <c r="AD22" s="35">
        <v>8.7465E15</v>
      </c>
      <c r="AE22" s="35">
        <v>8.7465E15</v>
      </c>
      <c r="AF22" s="35">
        <v>8.7465E15</v>
      </c>
      <c r="AG22" s="35">
        <v>8.7465E15</v>
      </c>
      <c r="AH22" s="34"/>
      <c r="AI22" s="34"/>
    </row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</row>
    <row r="24" ht="14.2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</row>
    <row r="25" ht="14.2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</row>
    <row r="26" ht="14.2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 ht="14.2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 ht="14.2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 ht="14.2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</row>
    <row r="30" ht="14.2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</row>
    <row r="31" ht="14.2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</row>
    <row r="32" ht="14.2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</row>
    <row r="33" ht="14.2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</row>
    <row r="34" ht="14.2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 ht="14.2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</row>
    <row r="37" ht="14.2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</row>
    <row r="38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 ht="14.2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 ht="14.2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</row>
    <row r="42" ht="14.2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</row>
    <row r="43" ht="14.2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</row>
    <row r="44" ht="14.2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</row>
    <row r="45" ht="14.2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</row>
    <row r="46" ht="14.2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</row>
    <row r="47" ht="14.2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 ht="14.2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 ht="14.2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 ht="14.2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 ht="14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 ht="14.2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</row>
    <row r="53" ht="14.2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3" width="12.71"/>
    <col customWidth="1" min="34" max="44" width="8.71"/>
  </cols>
  <sheetData>
    <row r="1" ht="14.25" customHeight="1">
      <c r="B1" s="1" t="s">
        <v>110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  <c r="H1" s="1">
        <v>2025.0</v>
      </c>
      <c r="I1" s="1">
        <v>2026.0</v>
      </c>
      <c r="J1" s="1">
        <v>2027.0</v>
      </c>
      <c r="K1" s="1">
        <v>2028.0</v>
      </c>
      <c r="L1" s="1">
        <v>2029.0</v>
      </c>
      <c r="M1" s="1">
        <v>2030.0</v>
      </c>
      <c r="N1" s="1">
        <v>2031.0</v>
      </c>
      <c r="O1" s="1">
        <v>2032.0</v>
      </c>
      <c r="P1" s="1">
        <v>2033.0</v>
      </c>
      <c r="Q1" s="1">
        <v>2034.0</v>
      </c>
      <c r="R1" s="1">
        <v>2035.0</v>
      </c>
      <c r="S1" s="1">
        <v>2036.0</v>
      </c>
      <c r="T1" s="1">
        <v>2037.0</v>
      </c>
      <c r="U1" s="1">
        <v>2038.0</v>
      </c>
      <c r="V1" s="1">
        <v>2039.0</v>
      </c>
      <c r="W1" s="1">
        <v>2040.0</v>
      </c>
      <c r="X1" s="1">
        <v>2041.0</v>
      </c>
      <c r="Y1" s="1">
        <v>2042.0</v>
      </c>
      <c r="Z1" s="1">
        <v>2043.0</v>
      </c>
      <c r="AA1" s="1">
        <v>2044.0</v>
      </c>
      <c r="AB1" s="1">
        <v>2045.0</v>
      </c>
      <c r="AC1" s="1">
        <v>2046.0</v>
      </c>
      <c r="AD1" s="1">
        <v>2047.0</v>
      </c>
      <c r="AE1" s="1">
        <v>2048.0</v>
      </c>
      <c r="AF1" s="1">
        <v>2049.0</v>
      </c>
      <c r="AG1" s="1">
        <v>2050.0</v>
      </c>
    </row>
    <row r="2" ht="14.25" customHeight="1">
      <c r="A2" s="37" t="s">
        <v>31</v>
      </c>
      <c r="B2" s="37" t="s">
        <v>111</v>
      </c>
      <c r="C2" s="38">
        <v>4.496424935702E14</v>
      </c>
      <c r="D2" s="38">
        <v>4.7662104318441206E14</v>
      </c>
      <c r="E2" s="38">
        <v>5.052183057754768E14</v>
      </c>
      <c r="F2" s="38">
        <v>5.3553140412200544E14</v>
      </c>
      <c r="G2" s="38">
        <v>5.676632883693258E14</v>
      </c>
      <c r="H2" s="38">
        <v>6.017230856714854E14</v>
      </c>
      <c r="I2" s="38">
        <v>6.378264708117745E14</v>
      </c>
      <c r="J2" s="38">
        <v>6.760960590604811E14</v>
      </c>
      <c r="K2" s="38">
        <v>7.1666182260411E14</v>
      </c>
      <c r="L2" s="38">
        <v>7.596615319603566E14</v>
      </c>
      <c r="M2" s="38">
        <v>7.995437623882754E14</v>
      </c>
      <c r="N2" s="38">
        <v>8.415198099136598E14</v>
      </c>
      <c r="O2" s="38">
        <v>8.856995999341269E14</v>
      </c>
      <c r="P2" s="38">
        <v>9.321988289306685E14</v>
      </c>
      <c r="Q2" s="38">
        <v>9.811392674495285E14</v>
      </c>
      <c r="R2" s="38">
        <v>1.0326490789906288E15</v>
      </c>
      <c r="S2" s="38">
        <v>1.0868631556376368E15</v>
      </c>
      <c r="T2" s="38">
        <v>1.1439234713086125E15</v>
      </c>
      <c r="U2" s="38">
        <v>1.2039794535523148E15</v>
      </c>
      <c r="V2" s="38">
        <v>1.267188374863811E15</v>
      </c>
      <c r="W2" s="38">
        <v>1.320410286608091E15</v>
      </c>
      <c r="X2" s="38">
        <v>1.375867518645631E15</v>
      </c>
      <c r="Y2" s="38">
        <v>1.4336539544287475E15</v>
      </c>
      <c r="Z2" s="38">
        <v>1.4938674205147548E15</v>
      </c>
      <c r="AA2" s="38">
        <v>1.5566098521763742E15</v>
      </c>
      <c r="AB2" s="38">
        <v>1.621987465967782E15</v>
      </c>
      <c r="AC2" s="38">
        <v>1.6901109395384288E15</v>
      </c>
      <c r="AD2" s="38">
        <v>1.7610955989990428E15</v>
      </c>
      <c r="AE2" s="38">
        <v>1.8350616141570028E15</v>
      </c>
      <c r="AF2" s="38">
        <v>1.9121342019515968E15</v>
      </c>
      <c r="AG2" s="38">
        <v>1.973322496414048E15</v>
      </c>
      <c r="AH2" s="37">
        <v>2.0364688162992975E15</v>
      </c>
      <c r="AI2" s="37">
        <v>2.110318740621456E15</v>
      </c>
      <c r="AJ2" s="37">
        <v>2.175915834071664E15</v>
      </c>
      <c r="AK2" s="37">
        <v>2.240999870405888E15</v>
      </c>
      <c r="AL2" s="37">
        <v>2.30984568128928E15</v>
      </c>
      <c r="AM2" s="37">
        <v>2.377940246466832E15</v>
      </c>
      <c r="AN2" s="37">
        <v>2.443755932243536E15</v>
      </c>
      <c r="AO2" s="37">
        <v>2.511477684616848E15</v>
      </c>
      <c r="AP2" s="37">
        <v>2.579263646817328E15</v>
      </c>
      <c r="AQ2" s="37">
        <v>2.646168649048592E15</v>
      </c>
      <c r="AR2" s="37">
        <v>2.713310587759808E15</v>
      </c>
    </row>
    <row r="3" ht="14.25" customHeight="1">
      <c r="A3" s="37" t="s">
        <v>31</v>
      </c>
      <c r="B3" s="37" t="s">
        <v>82</v>
      </c>
      <c r="C3" s="39">
        <v>3.2978254012606444E14</v>
      </c>
      <c r="D3" s="39">
        <v>3.503859179952314E14</v>
      </c>
      <c r="E3" s="39">
        <v>3.720645916271251E14</v>
      </c>
      <c r="F3" s="39">
        <v>3.9260106788828244E14</v>
      </c>
      <c r="G3" s="39">
        <v>4.129231853371235E14</v>
      </c>
      <c r="H3" s="39">
        <v>4.363753176212831E14</v>
      </c>
      <c r="I3" s="39">
        <v>4.578808324834989E14</v>
      </c>
      <c r="J3" s="39">
        <v>4.819483028906772E14</v>
      </c>
      <c r="K3" s="39">
        <v>5.042362830331142E14</v>
      </c>
      <c r="L3" s="39">
        <v>5.3000955688007694E14</v>
      </c>
      <c r="M3" s="39">
        <v>5.5436206370147994E14</v>
      </c>
      <c r="N3" s="39">
        <v>5.843678388861289E14</v>
      </c>
      <c r="O3" s="39">
        <v>5.971665976391254E14</v>
      </c>
      <c r="P3" s="39">
        <v>6.109671893678115E14</v>
      </c>
      <c r="Q3" s="39">
        <v>6.231319241792096E14</v>
      </c>
      <c r="R3" s="39">
        <v>6.368483755329211E14</v>
      </c>
      <c r="S3" s="39">
        <v>6.498463926243205E14</v>
      </c>
      <c r="T3" s="39">
        <v>6.614074195187109E14</v>
      </c>
      <c r="U3" s="39">
        <v>6.749040986905508E14</v>
      </c>
      <c r="V3" s="39">
        <v>6.896892725125298E14</v>
      </c>
      <c r="W3" s="39">
        <v>7.048356861040681E14</v>
      </c>
      <c r="X3" s="39">
        <v>7.178986419631148E14</v>
      </c>
      <c r="Y3" s="39">
        <v>7.321372863707868E14</v>
      </c>
      <c r="Z3" s="39">
        <v>7.432799585821164E14</v>
      </c>
      <c r="AA3" s="39">
        <v>7.56211890068079E14</v>
      </c>
      <c r="AB3" s="39">
        <v>7.71740711950645E14</v>
      </c>
      <c r="AC3" s="39">
        <v>7.883372469679659E14</v>
      </c>
      <c r="AD3" s="39">
        <v>8.069201523341964E14</v>
      </c>
      <c r="AE3" s="39">
        <v>8.232570525570222E14</v>
      </c>
      <c r="AF3" s="39">
        <v>8.440023937491502E14</v>
      </c>
      <c r="AG3" s="39">
        <v>8.657639883568164E14</v>
      </c>
      <c r="AH3" s="37">
        <v>8.893691757139324E14</v>
      </c>
      <c r="AI3" s="37">
        <v>9.0808404731E14</v>
      </c>
      <c r="AJ3" s="37">
        <v>9.30601562978608E14</v>
      </c>
      <c r="AK3" s="37">
        <v>9.52219752845336E14</v>
      </c>
      <c r="AL3" s="37">
        <v>9.73450880313456E14</v>
      </c>
      <c r="AM3" s="37">
        <v>9.94434818252584E14</v>
      </c>
      <c r="AN3" s="37">
        <v>1.016423470106008E15</v>
      </c>
      <c r="AO3" s="37">
        <v>1.037583760797808E15</v>
      </c>
      <c r="AP3" s="37">
        <v>1.058932718172288E15</v>
      </c>
      <c r="AQ3" s="37">
        <v>1.080398915007296E15</v>
      </c>
      <c r="AR3" s="37">
        <v>1.101885968939912E15</v>
      </c>
    </row>
    <row r="4" ht="14.25" customHeight="1">
      <c r="A4" s="37" t="s">
        <v>31</v>
      </c>
      <c r="B4" s="37" t="s">
        <v>86</v>
      </c>
      <c r="C4" s="38">
        <v>1.5186204543922072E14</v>
      </c>
      <c r="D4" s="38">
        <v>1.6134972512345388E14</v>
      </c>
      <c r="E4" s="38">
        <v>1.7133256933009444E14</v>
      </c>
      <c r="F4" s="38">
        <v>1.8078944139476216E14</v>
      </c>
      <c r="G4" s="38">
        <v>1.9014760305564738E14</v>
      </c>
      <c r="H4" s="38">
        <v>2.009471098373655E14</v>
      </c>
      <c r="I4" s="38">
        <v>2.1085021590826672E14</v>
      </c>
      <c r="J4" s="38">
        <v>2.2193308064448003E14</v>
      </c>
      <c r="K4" s="38">
        <v>2.321965052995432E14</v>
      </c>
      <c r="L4" s="38">
        <v>2.440648779628405E14</v>
      </c>
      <c r="M4" s="38">
        <v>2.5527899953536866E14</v>
      </c>
      <c r="N4" s="38">
        <v>2.690964029454713E14</v>
      </c>
      <c r="O4" s="38">
        <v>2.7499012212954394E14</v>
      </c>
      <c r="P4" s="38">
        <v>2.8134517684950794E14</v>
      </c>
      <c r="Q4" s="38">
        <v>2.8694693341908994E14</v>
      </c>
      <c r="R4" s="38">
        <v>2.932632422144129E14</v>
      </c>
      <c r="S4" s="38">
        <v>2.992487181628949E14</v>
      </c>
      <c r="T4" s="38">
        <v>3.045724723886001E14</v>
      </c>
      <c r="U4" s="38">
        <v>3.1078757796965675E14</v>
      </c>
      <c r="V4" s="38">
        <v>3.175960243413836E14</v>
      </c>
      <c r="W4" s="38">
        <v>3.245708185442549E14</v>
      </c>
      <c r="X4" s="38">
        <v>3.305861982410658E14</v>
      </c>
      <c r="Y4" s="38">
        <v>3.371429724814614E14</v>
      </c>
      <c r="Z4" s="38">
        <v>3.422740779457605E14</v>
      </c>
      <c r="AA4" s="38">
        <v>3.4822912203689825E14</v>
      </c>
      <c r="AB4" s="38">
        <v>3.553800119944028E14</v>
      </c>
      <c r="AC4" s="38">
        <v>3.63022574738842E14</v>
      </c>
      <c r="AD4" s="38">
        <v>3.715798440777235E14</v>
      </c>
      <c r="AE4" s="38">
        <v>3.791028472149618E14</v>
      </c>
      <c r="AF4" s="38">
        <v>3.8865589979793594E14</v>
      </c>
      <c r="AG4" s="38">
        <v>3.9867692840629094E14</v>
      </c>
      <c r="AH4" s="37">
        <v>4.0954691574296856E14</v>
      </c>
      <c r="AI4" s="37">
        <v>4.1816495440452E14</v>
      </c>
      <c r="AJ4" s="37">
        <v>4.2853407821058E14</v>
      </c>
      <c r="AK4" s="37">
        <v>4.38489070159516E14</v>
      </c>
      <c r="AL4" s="37">
        <v>4.48265823176992E14</v>
      </c>
      <c r="AM4" s="37">
        <v>4.57928747525828E14</v>
      </c>
      <c r="AN4" s="37">
        <v>4.680543340582E14</v>
      </c>
      <c r="AO4" s="37">
        <v>4.77798467344688E14</v>
      </c>
      <c r="AP4" s="37">
        <v>4.87629480028508E14</v>
      </c>
      <c r="AQ4" s="37">
        <v>4.97514480483412E14</v>
      </c>
      <c r="AR4" s="37">
        <v>5.07409085453772E14</v>
      </c>
    </row>
    <row r="5" ht="14.25" customHeight="1">
      <c r="A5" s="37" t="s">
        <v>31</v>
      </c>
      <c r="B5" s="37" t="s">
        <v>112</v>
      </c>
      <c r="C5" s="38">
        <v>4.5611020693654975E14</v>
      </c>
      <c r="D5" s="38">
        <v>4.846059876407234E14</v>
      </c>
      <c r="E5" s="38">
        <v>5.1458897070760494E14</v>
      </c>
      <c r="F5" s="38">
        <v>5.4299222223706244E14</v>
      </c>
      <c r="G5" s="38">
        <v>5.710990019090139E14</v>
      </c>
      <c r="H5" s="38">
        <v>6.035347909751738E14</v>
      </c>
      <c r="I5" s="38">
        <v>6.332782844613136E14</v>
      </c>
      <c r="J5" s="38">
        <v>6.665651252493709E14</v>
      </c>
      <c r="K5" s="38">
        <v>6.973908179348558E14</v>
      </c>
      <c r="L5" s="38">
        <v>7.330368932646074E14</v>
      </c>
      <c r="M5" s="38">
        <v>7.667179575243704E14</v>
      </c>
      <c r="N5" s="38">
        <v>8.08217851131625E14</v>
      </c>
      <c r="O5" s="38">
        <v>8.259193477030586E14</v>
      </c>
      <c r="P5" s="38">
        <v>8.450064429350006E14</v>
      </c>
      <c r="Q5" s="38">
        <v>8.618310441101691E14</v>
      </c>
      <c r="R5" s="38">
        <v>8.80801767857354E14</v>
      </c>
      <c r="S5" s="38">
        <v>8.987788513714078E14</v>
      </c>
      <c r="T5" s="38">
        <v>9.147684861385596E14</v>
      </c>
      <c r="U5" s="38">
        <v>9.334352509941851E14</v>
      </c>
      <c r="V5" s="38">
        <v>9.538840858201825E14</v>
      </c>
      <c r="W5" s="38">
        <v>9.748325382001729E14</v>
      </c>
      <c r="X5" s="38">
        <v>9.928994361560051E14</v>
      </c>
      <c r="Y5" s="38">
        <v>1.0125923860762668E15</v>
      </c>
      <c r="Z5" s="38">
        <v>1.0280034097350481E15</v>
      </c>
      <c r="AA5" s="38">
        <v>1.0458890926577914E15</v>
      </c>
      <c r="AB5" s="38">
        <v>1.0673664400019851E15</v>
      </c>
      <c r="AC5" s="38">
        <v>1.0903205024526118E15</v>
      </c>
      <c r="AD5" s="38">
        <v>1.1160218413070994E15</v>
      </c>
      <c r="AE5" s="38">
        <v>1.1386168123400912E15</v>
      </c>
      <c r="AF5" s="38">
        <v>1.16730893734008E15</v>
      </c>
      <c r="AG5" s="38">
        <v>1.1974066053851428E15</v>
      </c>
      <c r="AH5" s="37">
        <v>1.2300540793421162E15</v>
      </c>
      <c r="AI5" s="37">
        <v>1.255937935877432E15</v>
      </c>
      <c r="AJ5" s="37">
        <v>1.287081090779992E15</v>
      </c>
      <c r="AK5" s="37">
        <v>1.316980420956584E15</v>
      </c>
      <c r="AL5" s="37">
        <v>1.346344419242488E15</v>
      </c>
      <c r="AM5" s="37">
        <v>1.375366538703688E15</v>
      </c>
      <c r="AN5" s="37">
        <v>1.405778241346544E15</v>
      </c>
      <c r="AO5" s="37">
        <v>1.435044267869912E15</v>
      </c>
      <c r="AP5" s="37">
        <v>1.464571232403056E15</v>
      </c>
      <c r="AQ5" s="37">
        <v>1.494260346559344E15</v>
      </c>
      <c r="AR5" s="37">
        <v>1.523978307406864E15</v>
      </c>
    </row>
    <row r="6" ht="14.25" customHeight="1">
      <c r="A6" s="37" t="s">
        <v>31</v>
      </c>
      <c r="B6" s="37" t="s">
        <v>113</v>
      </c>
      <c r="C6" s="39">
        <v>4.4861784310845006E14</v>
      </c>
      <c r="D6" s="39">
        <v>4.652426902542752E14</v>
      </c>
      <c r="E6" s="39">
        <v>4.913191430827327E14</v>
      </c>
      <c r="F6" s="39">
        <v>5.1587424322703206E14</v>
      </c>
      <c r="G6" s="39">
        <v>5.4012181405348006E14</v>
      </c>
      <c r="H6" s="39">
        <v>5.683990068952854E14</v>
      </c>
      <c r="I6" s="39">
        <v>5.940482469179469E14</v>
      </c>
      <c r="J6" s="39">
        <v>6.229051791648035E14</v>
      </c>
      <c r="K6" s="39">
        <v>6.493207003822988E14</v>
      </c>
      <c r="L6" s="39">
        <v>6.800533566602862E14</v>
      </c>
      <c r="M6" s="39">
        <v>7.087602032452508E14</v>
      </c>
      <c r="N6" s="39">
        <v>7.444495388342064E14</v>
      </c>
      <c r="O6" s="39">
        <v>7.524507834890009E14</v>
      </c>
      <c r="P6" s="39">
        <v>7.606409976988478E14</v>
      </c>
      <c r="Q6" s="39">
        <v>7.656359517330329E14</v>
      </c>
      <c r="R6" s="39">
        <v>7.712859499194941E14</v>
      </c>
      <c r="S6" s="39">
        <v>7.74708409784248E14</v>
      </c>
      <c r="T6" s="39">
        <v>7.750131772204548E14</v>
      </c>
      <c r="U6" s="39">
        <v>7.760863335176701E14</v>
      </c>
      <c r="V6" s="39">
        <v>7.769865619082056E14</v>
      </c>
      <c r="W6" s="39">
        <v>7.765145074474934E14</v>
      </c>
      <c r="X6" s="39">
        <v>7.719296048342218E14</v>
      </c>
      <c r="Y6" s="39">
        <v>7.683368778335228E14</v>
      </c>
      <c r="Z6" s="39">
        <v>7.597325323457332E14</v>
      </c>
      <c r="AA6" s="39">
        <v>7.511661661902015E14</v>
      </c>
      <c r="AB6" s="39">
        <v>7.431974959197104E14</v>
      </c>
      <c r="AC6" s="39">
        <v>7.34092414109407E14</v>
      </c>
      <c r="AD6" s="39">
        <v>7.244959441992618E14</v>
      </c>
      <c r="AE6" s="39">
        <v>7.104707629325779E14</v>
      </c>
      <c r="AF6" s="39">
        <v>6.976770967519101E14</v>
      </c>
      <c r="AG6" s="39">
        <v>6.828631408959494E14</v>
      </c>
      <c r="AH6" s="37">
        <v>6.664332736311596E14</v>
      </c>
      <c r="AI6" s="37">
        <v>6.53268154730324E14</v>
      </c>
      <c r="AJ6" s="37">
        <v>6.38447773930804E14</v>
      </c>
      <c r="AK6" s="37">
        <v>6.23321798445676E14</v>
      </c>
      <c r="AL6" s="37">
        <v>6.08746372946516E14</v>
      </c>
      <c r="AM6" s="37">
        <v>5.94447427440716E14</v>
      </c>
      <c r="AN6" s="37">
        <v>5.79443448829756E14</v>
      </c>
      <c r="AO6" s="37">
        <v>5.64816457956572E14</v>
      </c>
      <c r="AP6" s="37">
        <v>5.50261019595356E14</v>
      </c>
      <c r="AQ6" s="37">
        <v>5.35562442497844E14</v>
      </c>
      <c r="AR6" s="37">
        <v>5.20820439528004E14</v>
      </c>
    </row>
    <row r="7" ht="14.25" customHeight="1">
      <c r="A7" s="37" t="s">
        <v>31</v>
      </c>
      <c r="B7" s="37" t="s">
        <v>44</v>
      </c>
      <c r="C7" s="38">
        <v>7.59697535189126E14</v>
      </c>
      <c r="D7" s="38">
        <v>7.87850350761658E14</v>
      </c>
      <c r="E7" s="38">
        <v>8.320086856218826E14</v>
      </c>
      <c r="F7" s="38">
        <v>8.73590734446982E14</v>
      </c>
      <c r="G7" s="38">
        <v>9.146520075865865E14</v>
      </c>
      <c r="H7" s="38">
        <v>9.625371152210458E14</v>
      </c>
      <c r="I7" s="38">
        <v>1.005972000221774E15</v>
      </c>
      <c r="J7" s="38">
        <v>1.054838849005934E15</v>
      </c>
      <c r="K7" s="38">
        <v>1.0995713683828236E15</v>
      </c>
      <c r="L7" s="38">
        <v>1.1516146020233495E15</v>
      </c>
      <c r="M7" s="38">
        <v>1.2002272930445975E15</v>
      </c>
      <c r="N7" s="38">
        <v>1.260664256700795E15</v>
      </c>
      <c r="O7" s="38">
        <v>1.2742137085027445E15</v>
      </c>
      <c r="P7" s="38">
        <v>1.2880831647525878E15</v>
      </c>
      <c r="Q7" s="38">
        <v>1.2965417098738888E15</v>
      </c>
      <c r="R7" s="38">
        <v>1.3061095185600892E15</v>
      </c>
      <c r="S7" s="38">
        <v>1.3119051737340378E15</v>
      </c>
      <c r="T7" s="38">
        <v>1.3124212723994142E15</v>
      </c>
      <c r="U7" s="38">
        <v>1.3142385746008118E15</v>
      </c>
      <c r="V7" s="38">
        <v>1.3157630375705822E15</v>
      </c>
      <c r="W7" s="38">
        <v>1.3149636520450465E15</v>
      </c>
      <c r="X7" s="38">
        <v>1.3071994953850032E15</v>
      </c>
      <c r="Y7" s="38">
        <v>1.3011155067765105E15</v>
      </c>
      <c r="Z7" s="38">
        <v>1.286544753162038E15</v>
      </c>
      <c r="AA7" s="38">
        <v>1.2720383144328235E15</v>
      </c>
      <c r="AB7" s="38">
        <v>1.2585440246799225E15</v>
      </c>
      <c r="AC7" s="38">
        <v>1.2431253151585745E15</v>
      </c>
      <c r="AD7" s="38">
        <v>1.226874480178987E15</v>
      </c>
      <c r="AE7" s="38">
        <v>1.2031239856265338E15</v>
      </c>
      <c r="AF7" s="38">
        <v>1.1814589609004972E15</v>
      </c>
      <c r="AG7" s="38">
        <v>1.1563727412526235E15</v>
      </c>
      <c r="AH7" s="37">
        <v>1.1285501081222512E15</v>
      </c>
      <c r="AI7" s="37">
        <v>1.10625605866996E15</v>
      </c>
      <c r="AJ7" s="37">
        <v>1.081158958906952E15</v>
      </c>
      <c r="AK7" s="37">
        <v>1.055544359599528E15</v>
      </c>
      <c r="AL7" s="37">
        <v>1.030862071553816E15</v>
      </c>
      <c r="AM7" s="37">
        <v>1.006647979708312E15</v>
      </c>
      <c r="AN7" s="37">
        <v>9.81239972104784E14</v>
      </c>
      <c r="AO7" s="37">
        <v>9.56470362326008E14</v>
      </c>
      <c r="AP7" s="37">
        <v>9.31821920859664E14</v>
      </c>
      <c r="AQ7" s="37">
        <v>9.06931085679336E14</v>
      </c>
      <c r="AR7" s="37">
        <v>8.81966712344704E14</v>
      </c>
    </row>
    <row r="8" ht="14.25" customHeight="1">
      <c r="A8" s="37" t="s">
        <v>31</v>
      </c>
      <c r="B8" s="37" t="s">
        <v>48</v>
      </c>
      <c r="C8" s="38">
        <v>9.583085314473256E13</v>
      </c>
      <c r="D8" s="38">
        <v>9.93821458760831E13</v>
      </c>
      <c r="E8" s="38">
        <v>1.0495242971549639E14</v>
      </c>
      <c r="F8" s="38">
        <v>1.1019773199678283E14</v>
      </c>
      <c r="G8" s="38">
        <v>1.1537734184663917E14</v>
      </c>
      <c r="H8" s="38">
        <v>1.214177335880645E14</v>
      </c>
      <c r="I8" s="38">
        <v>1.2689675898048847E14</v>
      </c>
      <c r="J8" s="38">
        <v>1.3306099091828839E14</v>
      </c>
      <c r="K8" s="38">
        <v>1.3870370436230848E14</v>
      </c>
      <c r="L8" s="38">
        <v>1.452686163821173E14</v>
      </c>
      <c r="M8" s="38">
        <v>1.5140078798784425E14</v>
      </c>
      <c r="N8" s="38">
        <v>1.590245139055659E14</v>
      </c>
      <c r="O8" s="38">
        <v>1.6073368823571694E14</v>
      </c>
      <c r="P8" s="38">
        <v>1.6248322902466412E14</v>
      </c>
      <c r="Q8" s="38">
        <v>1.6355021892234184E14</v>
      </c>
      <c r="R8" s="38">
        <v>1.6475713513129853E14</v>
      </c>
      <c r="S8" s="38">
        <v>1.654882189562762E14</v>
      </c>
      <c r="T8" s="38">
        <v>1.655533214123445E14</v>
      </c>
      <c r="U8" s="38">
        <v>1.6578256214607722E14</v>
      </c>
      <c r="V8" s="38">
        <v>1.659748631345809E14</v>
      </c>
      <c r="W8" s="38">
        <v>1.6587402590218866E14</v>
      </c>
      <c r="X8" s="38">
        <v>1.648946285470346E14</v>
      </c>
      <c r="Y8" s="38">
        <v>1.641271733535285E14</v>
      </c>
      <c r="Z8" s="38">
        <v>1.622891685092861E14</v>
      </c>
      <c r="AA8" s="38">
        <v>1.604592765652951E14</v>
      </c>
      <c r="AB8" s="38">
        <v>1.587570605652382E14</v>
      </c>
      <c r="AC8" s="38">
        <v>1.568120916540863E14</v>
      </c>
      <c r="AD8" s="38">
        <v>1.547621555831203E14</v>
      </c>
      <c r="AE8" s="38">
        <v>1.5176618672690403E14</v>
      </c>
      <c r="AF8" s="38">
        <v>1.490332861885589E14</v>
      </c>
      <c r="AG8" s="38">
        <v>1.4586882438675328E14</v>
      </c>
      <c r="AH8" s="37">
        <v>1.423591820013101E14</v>
      </c>
      <c r="AI8" s="37">
        <v>1.39546934126198E14</v>
      </c>
      <c r="AJ8" s="37">
        <v>1.36381099869347E14</v>
      </c>
      <c r="AK8" s="37">
        <v>1.33149986444739E14</v>
      </c>
      <c r="AL8" s="37">
        <v>1.30036477960871E14</v>
      </c>
      <c r="AM8" s="37">
        <v>1.26982029351792E14</v>
      </c>
      <c r="AN8" s="37">
        <v>1.23776976113403E14</v>
      </c>
      <c r="AO8" s="37">
        <v>1.2065245256658E14</v>
      </c>
      <c r="AP8" s="37">
        <v>1.17543213606341E14</v>
      </c>
      <c r="AQ8" s="37">
        <v>1.14403398271516E14</v>
      </c>
      <c r="AR8" s="37">
        <v>1.11254306581642E14</v>
      </c>
    </row>
    <row r="9" ht="14.25" customHeight="1">
      <c r="A9" s="37" t="s">
        <v>31</v>
      </c>
      <c r="B9" s="37" t="s">
        <v>50</v>
      </c>
      <c r="C9" s="38">
        <v>2.5861183043731538E14</v>
      </c>
      <c r="D9" s="38">
        <v>2.6819544869318366E14</v>
      </c>
      <c r="E9" s="38">
        <v>2.832275730299089E14</v>
      </c>
      <c r="F9" s="38">
        <v>2.973826930110678E14</v>
      </c>
      <c r="G9" s="38">
        <v>3.113605335526672E14</v>
      </c>
      <c r="H9" s="38">
        <v>3.276613042705193E14</v>
      </c>
      <c r="I9" s="38">
        <v>3.424471560004137E14</v>
      </c>
      <c r="J9" s="38">
        <v>3.590821253486148E14</v>
      </c>
      <c r="K9" s="38">
        <v>3.7430971024955856E14</v>
      </c>
      <c r="L9" s="38">
        <v>3.9202596611486506E14</v>
      </c>
      <c r="M9" s="38">
        <v>4.0857441655094406E14</v>
      </c>
      <c r="N9" s="38">
        <v>4.2914801732393025E14</v>
      </c>
      <c r="O9" s="38">
        <v>4.3376044315081144E14</v>
      </c>
      <c r="P9" s="38">
        <v>4.384818030365576E14</v>
      </c>
      <c r="Q9" s="38">
        <v>4.413612119267177E14</v>
      </c>
      <c r="R9" s="38">
        <v>4.4461822988847325E14</v>
      </c>
      <c r="S9" s="38">
        <v>4.465911532213695E14</v>
      </c>
      <c r="T9" s="38">
        <v>4.467668405368562E14</v>
      </c>
      <c r="U9" s="38">
        <v>4.4738547601609875E14</v>
      </c>
      <c r="V9" s="38">
        <v>4.479044248619024E14</v>
      </c>
      <c r="W9" s="38">
        <v>4.476323026758899E14</v>
      </c>
      <c r="X9" s="38">
        <v>4.449892734798612E14</v>
      </c>
      <c r="Y9" s="38">
        <v>4.4291819735084575E14</v>
      </c>
      <c r="Z9" s="38">
        <v>4.37958105882138E14</v>
      </c>
      <c r="AA9" s="38">
        <v>4.33019908113792E14</v>
      </c>
      <c r="AB9" s="38">
        <v>4.284262602318353E14</v>
      </c>
      <c r="AC9" s="38">
        <v>4.231775125294956E14</v>
      </c>
      <c r="AD9" s="38">
        <v>4.176454975030685E14</v>
      </c>
      <c r="AE9" s="38">
        <v>4.0956049184555725E14</v>
      </c>
      <c r="AF9" s="38">
        <v>4.0218540973544456E14</v>
      </c>
      <c r="AG9" s="38">
        <v>3.936457042850721E14</v>
      </c>
      <c r="AH9" s="37">
        <v>3.8417448482186806E14</v>
      </c>
      <c r="AI9" s="37">
        <v>3.76585273761336E14</v>
      </c>
      <c r="AJ9" s="37">
        <v>3.6804186456525E14</v>
      </c>
      <c r="AK9" s="37">
        <v>3.59322291174558E14</v>
      </c>
      <c r="AL9" s="37">
        <v>3.50920089778322E14</v>
      </c>
      <c r="AM9" s="37">
        <v>3.42677269018104E14</v>
      </c>
      <c r="AN9" s="37">
        <v>3.34028022377496E14</v>
      </c>
      <c r="AO9" s="37">
        <v>3.25596095423158E14</v>
      </c>
      <c r="AP9" s="37">
        <v>3.1720541588324E14</v>
      </c>
      <c r="AQ9" s="37">
        <v>3.08732222080532E14</v>
      </c>
      <c r="AR9" s="37">
        <v>3.00233994845686E14</v>
      </c>
    </row>
    <row r="10" ht="14.25" customHeight="1">
      <c r="A10" s="37" t="s">
        <v>31</v>
      </c>
      <c r="B10" s="37" t="s">
        <v>53</v>
      </c>
      <c r="C10" s="40">
        <v>2.974967475549258E14</v>
      </c>
      <c r="D10" s="40">
        <v>2.601338951567829E14</v>
      </c>
      <c r="E10" s="40">
        <v>2.818644606285512E14</v>
      </c>
      <c r="F10" s="40">
        <v>2.955000856932208E14</v>
      </c>
      <c r="G10" s="40">
        <v>3.0751974946227275E14</v>
      </c>
      <c r="H10" s="40">
        <v>3.2482349345802456E14</v>
      </c>
      <c r="I10" s="40">
        <v>3.3821802166148025E14</v>
      </c>
      <c r="J10" s="40">
        <v>3.535405000769103E14</v>
      </c>
      <c r="K10" s="40">
        <v>3.676956583904977E14</v>
      </c>
      <c r="L10" s="40">
        <v>3.8472331989420856E14</v>
      </c>
      <c r="M10" s="40">
        <v>3.9766980725866794E14</v>
      </c>
      <c r="N10" s="40">
        <v>4.1354033577004294E14</v>
      </c>
      <c r="O10" s="40">
        <v>4.115766919154826E14</v>
      </c>
      <c r="P10" s="40">
        <v>4.114838625736806E14</v>
      </c>
      <c r="Q10" s="40">
        <v>4.090763736207176E14</v>
      </c>
      <c r="R10" s="40">
        <v>4.084867187283757E14</v>
      </c>
      <c r="S10" s="40">
        <v>4.063243262096362E14</v>
      </c>
      <c r="T10" s="40">
        <v>4.0384722055493594E14</v>
      </c>
      <c r="U10" s="40">
        <v>4.020381127802526E14</v>
      </c>
      <c r="V10" s="40">
        <v>4.0130323449630694E14</v>
      </c>
      <c r="W10" s="40">
        <v>4.0256019942168875E14</v>
      </c>
      <c r="X10" s="40">
        <v>4.0353713447447706E14</v>
      </c>
      <c r="Y10" s="40">
        <v>4.058053354542441E14</v>
      </c>
      <c r="Z10" s="40">
        <v>4.082340362999374E14</v>
      </c>
      <c r="AA10" s="40">
        <v>4.12552434676746E14</v>
      </c>
      <c r="AB10" s="40">
        <v>4.207579455919107E14</v>
      </c>
      <c r="AC10" s="40">
        <v>4.2962490655083625E14</v>
      </c>
      <c r="AD10" s="40">
        <v>4.402710644936002E14</v>
      </c>
      <c r="AE10" s="40">
        <v>4.5037988456104906E14</v>
      </c>
      <c r="AF10" s="40">
        <v>4.63067574298048E14</v>
      </c>
      <c r="AG10" s="40">
        <v>4.769011239757801E14</v>
      </c>
      <c r="AH10" s="37">
        <v>4.951357308609418E14</v>
      </c>
      <c r="AI10" s="37">
        <v>0.0</v>
      </c>
      <c r="AJ10" s="37">
        <v>0.0</v>
      </c>
      <c r="AK10" s="37">
        <v>0.0</v>
      </c>
      <c r="AL10" s="37">
        <v>0.0</v>
      </c>
      <c r="AM10" s="37">
        <v>0.0</v>
      </c>
      <c r="AN10" s="37">
        <v>0.0</v>
      </c>
      <c r="AO10" s="37">
        <v>0.0</v>
      </c>
      <c r="AP10" s="37">
        <v>0.0</v>
      </c>
      <c r="AQ10" s="37">
        <v>0.0</v>
      </c>
      <c r="AR10" s="37">
        <v>0.0</v>
      </c>
    </row>
    <row r="11" ht="14.25" customHeight="1">
      <c r="A11" s="37" t="s">
        <v>31</v>
      </c>
      <c r="B11" s="37" t="s">
        <v>114</v>
      </c>
      <c r="C11" s="39">
        <v>2.2987292366387065E15</v>
      </c>
      <c r="D11" s="39">
        <v>2.488546542007221E15</v>
      </c>
      <c r="E11" s="39">
        <v>2.63741945040935E15</v>
      </c>
      <c r="F11" s="39">
        <v>2.7818778961186705E15</v>
      </c>
      <c r="G11" s="39">
        <v>2.92511107715506E15</v>
      </c>
      <c r="H11" s="39">
        <v>3.078397988754172E15</v>
      </c>
      <c r="I11" s="39">
        <v>3.2203395971073265E15</v>
      </c>
      <c r="J11" s="39">
        <v>3.371112818458197E15</v>
      </c>
      <c r="K11" s="39">
        <v>3.4973391864070075E15</v>
      </c>
      <c r="L11" s="39">
        <v>3.632709856001337E15</v>
      </c>
      <c r="M11" s="39">
        <v>3.7404469534292745E15</v>
      </c>
      <c r="N11" s="39">
        <v>3.865226335471696E15</v>
      </c>
      <c r="O11" s="39">
        <v>3.892977679147765E15</v>
      </c>
      <c r="P11" s="39">
        <v>3.9267988440043675E15</v>
      </c>
      <c r="Q11" s="39">
        <v>3.9514014869054225E15</v>
      </c>
      <c r="R11" s="39">
        <v>3.9890327896695155E15</v>
      </c>
      <c r="S11" s="39">
        <v>4.027325556272751E15</v>
      </c>
      <c r="T11" s="39">
        <v>4.06417694469515E15</v>
      </c>
      <c r="U11" s="39">
        <v>4.1063873558740675E15</v>
      </c>
      <c r="V11" s="39">
        <v>4.184148992693008E15</v>
      </c>
      <c r="W11" s="39">
        <v>4.2785737073893005E15</v>
      </c>
      <c r="X11" s="39">
        <v>4.377410984294097E15</v>
      </c>
      <c r="Y11" s="39">
        <v>4.3865235005086675E15</v>
      </c>
      <c r="Z11" s="39">
        <v>4.369787309275034E15</v>
      </c>
      <c r="AA11" s="39">
        <v>4.3545458420088065E15</v>
      </c>
      <c r="AB11" s="39">
        <v>4.3426316509935535E15</v>
      </c>
      <c r="AC11" s="39">
        <v>4.322343781432714E15</v>
      </c>
      <c r="AD11" s="39">
        <v>4.2956864987754965E15</v>
      </c>
      <c r="AE11" s="39">
        <v>4.2373929499058195E15</v>
      </c>
      <c r="AF11" s="39">
        <v>4.156276855202415E15</v>
      </c>
      <c r="AG11" s="39">
        <v>4.076453229997875E15</v>
      </c>
      <c r="AH11" s="37">
        <v>3.9768137742774955E15</v>
      </c>
      <c r="AI11" s="37">
        <v>3.90891911096064E15</v>
      </c>
      <c r="AJ11" s="37">
        <v>3.820247956424288E15</v>
      </c>
      <c r="AK11" s="37">
        <v>3.735864610394496E15</v>
      </c>
      <c r="AL11" s="37">
        <v>3.65233681929296E15</v>
      </c>
      <c r="AM11" s="37">
        <v>3.572233931109408E15</v>
      </c>
      <c r="AN11" s="37">
        <v>3.485536036586208E15</v>
      </c>
      <c r="AO11" s="37">
        <v>3.403327515073088E15</v>
      </c>
      <c r="AP11" s="37">
        <v>3.320297290486368E15</v>
      </c>
      <c r="AQ11" s="37">
        <v>3.236850676414752E15</v>
      </c>
      <c r="AR11" s="37">
        <v>3.1528475132872E15</v>
      </c>
    </row>
    <row r="12" ht="14.25" customHeight="1">
      <c r="A12" s="37" t="s">
        <v>31</v>
      </c>
      <c r="B12" s="37" t="s">
        <v>115</v>
      </c>
      <c r="C12" s="40">
        <v>5.0799109935987056E14</v>
      </c>
      <c r="D12" s="40">
        <v>5.5453950576871556E14</v>
      </c>
      <c r="E12" s="40">
        <v>5.889717662929749E14</v>
      </c>
      <c r="F12" s="40">
        <v>6.223019348051126E14</v>
      </c>
      <c r="G12" s="40">
        <v>6.55068984368677E14</v>
      </c>
      <c r="H12" s="40">
        <v>6.916877017813218E14</v>
      </c>
      <c r="I12" s="40">
        <v>7.232475339985476E14</v>
      </c>
      <c r="J12" s="40">
        <v>7.56041180773824E14</v>
      </c>
      <c r="K12" s="40">
        <v>7.824291863386338E14</v>
      </c>
      <c r="L12" s="40">
        <v>8.09800508753601E14</v>
      </c>
      <c r="M12" s="40">
        <v>8.297798365596149E14</v>
      </c>
      <c r="N12" s="40">
        <v>8.52100221319868E14</v>
      </c>
      <c r="O12" s="40">
        <v>8.576589955982318E14</v>
      </c>
      <c r="P12" s="40">
        <v>8.643395512403874E14</v>
      </c>
      <c r="Q12" s="40">
        <v>8.68851591565769E14</v>
      </c>
      <c r="R12" s="40">
        <v>8.761724041901441E14</v>
      </c>
      <c r="S12" s="40">
        <v>8.836716551473954E14</v>
      </c>
      <c r="T12" s="40">
        <v>8.909869633414601E14</v>
      </c>
      <c r="U12" s="40">
        <v>9.032702008236852E14</v>
      </c>
      <c r="V12" s="40">
        <v>9.202378172522804E14</v>
      </c>
      <c r="W12" s="40">
        <v>9.413050910525491E14</v>
      </c>
      <c r="X12" s="40">
        <v>9.638835580280258E14</v>
      </c>
      <c r="Y12" s="40">
        <v>9.625007328402621E14</v>
      </c>
      <c r="Z12" s="40">
        <v>9.548766305970601E14</v>
      </c>
      <c r="AA12" s="40">
        <v>9.469179128086232E14</v>
      </c>
      <c r="AB12" s="40">
        <v>9.388801807852858E14</v>
      </c>
      <c r="AC12" s="40">
        <v>9.280701491648981E14</v>
      </c>
      <c r="AD12" s="40">
        <v>9.147524608892971E14</v>
      </c>
      <c r="AE12" s="40">
        <v>8.933936563676574E14</v>
      </c>
      <c r="AF12" s="40">
        <v>8.705647384051974E14</v>
      </c>
      <c r="AG12" s="40">
        <v>8.416292762559624E14</v>
      </c>
      <c r="AH12" s="37">
        <v>8.066198671706188E14</v>
      </c>
      <c r="AI12" s="37">
        <v>7.84983129553032E14</v>
      </c>
      <c r="AJ12" s="37">
        <v>7.55208356091352E14</v>
      </c>
      <c r="AK12" s="37">
        <v>7.25593400096048E14</v>
      </c>
      <c r="AL12" s="37">
        <v>6.97761826813672E14</v>
      </c>
      <c r="AM12" s="37">
        <v>6.7090157289368E14</v>
      </c>
      <c r="AN12" s="37">
        <v>6.41206764310648E14</v>
      </c>
      <c r="AO12" s="37">
        <v>6.13325880811944E14</v>
      </c>
      <c r="AP12" s="37">
        <v>5.85430858663832E14</v>
      </c>
      <c r="AQ12" s="37">
        <v>5.57054092184328E14</v>
      </c>
      <c r="AR12" s="37">
        <v>5.28542573653232E14</v>
      </c>
    </row>
    <row r="13" ht="14.25" customHeight="1">
      <c r="A13" s="37" t="s">
        <v>31</v>
      </c>
      <c r="B13" s="37" t="s">
        <v>116</v>
      </c>
      <c r="C13" s="40">
        <v>1.9527125570569566E13</v>
      </c>
      <c r="D13" s="40">
        <v>1.9764394484871105E13</v>
      </c>
      <c r="E13" s="40">
        <v>1.9758148705408676E13</v>
      </c>
      <c r="F13" s="40">
        <v>1.9657285292493637E13</v>
      </c>
      <c r="G13" s="40">
        <v>1.952273410295901E13</v>
      </c>
      <c r="H13" s="40">
        <v>1.951146888672773E13</v>
      </c>
      <c r="I13" s="40">
        <v>1.9391231536001715E13</v>
      </c>
      <c r="J13" s="40">
        <v>1.936191031121301E13</v>
      </c>
      <c r="K13" s="40">
        <v>1.9246701408028367E13</v>
      </c>
      <c r="L13" s="40">
        <v>1.92516803107704E13</v>
      </c>
      <c r="M13" s="40">
        <v>1.919279760165009E13</v>
      </c>
      <c r="N13" s="40">
        <v>1.931508935927909E13</v>
      </c>
      <c r="O13" s="40">
        <v>1.8557510790864133E13</v>
      </c>
      <c r="P13" s="40">
        <v>1.7863708358147668E13</v>
      </c>
      <c r="Q13" s="40">
        <v>1.715410112241502E13</v>
      </c>
      <c r="R13" s="40">
        <v>1.6517757360969033E13</v>
      </c>
      <c r="S13" s="40">
        <v>1.5890312968449336E13</v>
      </c>
      <c r="T13" s="40">
        <v>1.5256751250204285E13</v>
      </c>
      <c r="U13" s="40">
        <v>1.4694451758192092E13</v>
      </c>
      <c r="V13" s="40">
        <v>1.41810878031679E13</v>
      </c>
      <c r="W13" s="40">
        <v>1.3692748993183238E13</v>
      </c>
      <c r="X13" s="40">
        <v>1.318211948595951E13</v>
      </c>
      <c r="Y13" s="40">
        <v>1.2888451736119154E13</v>
      </c>
      <c r="Z13" s="40">
        <v>1.255494492023375E13</v>
      </c>
      <c r="AA13" s="40">
        <v>1.2265909298979236E13</v>
      </c>
      <c r="AB13" s="40">
        <v>1.2029031787484553E13</v>
      </c>
      <c r="AC13" s="40">
        <v>1.1815478789596818E13</v>
      </c>
      <c r="AD13" s="40">
        <v>1.1635735891637705E13</v>
      </c>
      <c r="AE13" s="40">
        <v>1.1427043753174088E13</v>
      </c>
      <c r="AF13" s="40">
        <v>1.1281241102485646E13</v>
      </c>
      <c r="AG13" s="40">
        <v>1.1147528851325547E13</v>
      </c>
      <c r="AH13" s="37">
        <v>1.1034548365163018E13</v>
      </c>
      <c r="AI13" s="37">
        <v>1.0860652606317812E13</v>
      </c>
      <c r="AJ13" s="37">
        <v>1.0736360426382688E13</v>
      </c>
      <c r="AK13" s="37">
        <v>1.0599074991170875E13</v>
      </c>
      <c r="AL13" s="37">
        <v>1.0457104350345062E13</v>
      </c>
      <c r="AM13" s="37">
        <v>1.0312608454441E13</v>
      </c>
      <c r="AN13" s="37">
        <v>1.0180556851794125E13</v>
      </c>
      <c r="AO13" s="37">
        <v>1.0037718909054625E13</v>
      </c>
      <c r="AP13" s="37">
        <v>9.897634812526062E12</v>
      </c>
      <c r="AQ13" s="37">
        <v>9.758976089324875E12</v>
      </c>
      <c r="AR13" s="37">
        <v>9.620442992578E12</v>
      </c>
    </row>
    <row r="14" ht="14.25" customHeight="1">
      <c r="A14" s="37" t="s">
        <v>31</v>
      </c>
      <c r="B14" s="37" t="s">
        <v>117</v>
      </c>
      <c r="C14" s="39">
        <v>1.200851449507886E15</v>
      </c>
      <c r="D14" s="39">
        <v>1.22788999682924E15</v>
      </c>
      <c r="E14" s="39">
        <v>1.2606711579313118E15</v>
      </c>
      <c r="F14" s="39">
        <v>1.3010550410279838E15</v>
      </c>
      <c r="G14" s="39">
        <v>1.3469804088071242E15</v>
      </c>
      <c r="H14" s="39">
        <v>1.3922276448198005E15</v>
      </c>
      <c r="I14" s="39">
        <v>1.4378376973063982E15</v>
      </c>
      <c r="J14" s="39">
        <v>1.489989605430687E15</v>
      </c>
      <c r="K14" s="39">
        <v>1.5484981130790042E15</v>
      </c>
      <c r="L14" s="39">
        <v>1.6083299730810322E15</v>
      </c>
      <c r="M14" s="39">
        <v>1.6728695789463945E15</v>
      </c>
      <c r="N14" s="39">
        <v>1.7224620610976688E15</v>
      </c>
      <c r="O14" s="39">
        <v>1.7132667654896222E15</v>
      </c>
      <c r="P14" s="39">
        <v>1.6961808188347598E15</v>
      </c>
      <c r="Q14" s="39">
        <v>1.692798120176683E15</v>
      </c>
      <c r="R14" s="39">
        <v>1.6862120293742295E15</v>
      </c>
      <c r="S14" s="39">
        <v>1.6776724724974528E15</v>
      </c>
      <c r="T14" s="39">
        <v>1.6661828507217168E15</v>
      </c>
      <c r="U14" s="39">
        <v>1.6563743197499052E15</v>
      </c>
      <c r="V14" s="39">
        <v>1.640633149418361E15</v>
      </c>
      <c r="W14" s="39">
        <v>1.6205146529585428E15</v>
      </c>
      <c r="X14" s="39">
        <v>1.5956161013253038E15</v>
      </c>
      <c r="Y14" s="39">
        <v>1.5835116194905012E15</v>
      </c>
      <c r="Z14" s="39">
        <v>1.5631906471789005E15</v>
      </c>
      <c r="AA14" s="39">
        <v>1.5392316223043155E15</v>
      </c>
      <c r="AB14" s="39">
        <v>1.5087882270333628E15</v>
      </c>
      <c r="AC14" s="39">
        <v>1.4730615300271692E15</v>
      </c>
      <c r="AD14" s="39">
        <v>1.4302734684153262E15</v>
      </c>
      <c r="AE14" s="39">
        <v>1.3838556627390675E15</v>
      </c>
      <c r="AF14" s="39">
        <v>1.334242657373543E15</v>
      </c>
      <c r="AG14" s="39">
        <v>1.275014641164804E15</v>
      </c>
      <c r="AH14" s="37">
        <v>1.2069887626329575E15</v>
      </c>
      <c r="AI14" s="37">
        <v>1.15945190852344E15</v>
      </c>
      <c r="AJ14" s="37">
        <v>1.099092305535216E15</v>
      </c>
      <c r="AK14" s="37">
        <v>1.039199024150576E15</v>
      </c>
      <c r="AL14" s="37">
        <v>9.82091021063536E14</v>
      </c>
      <c r="AM14" s="37">
        <v>9.26350094127648E14</v>
      </c>
      <c r="AN14" s="37">
        <v>8.66275396701104E14</v>
      </c>
      <c r="AO14" s="37">
        <v>8.09056744008272E14</v>
      </c>
      <c r="AP14" s="37">
        <v>7.51764400616112E14</v>
      </c>
      <c r="AQ14" s="37">
        <v>6.93723553999056E14</v>
      </c>
      <c r="AR14" s="37">
        <v>6.35504814987776E14</v>
      </c>
    </row>
    <row r="15" ht="14.25" customHeight="1">
      <c r="A15" s="37" t="s">
        <v>31</v>
      </c>
      <c r="B15" s="37" t="s">
        <v>62</v>
      </c>
      <c r="C15" s="40">
        <v>2.0705304854036882E15</v>
      </c>
      <c r="D15" s="40">
        <v>2.0387806754411648E15</v>
      </c>
      <c r="E15" s="40">
        <v>2.0150471213244328E15</v>
      </c>
      <c r="F15" s="40">
        <v>2.006252330534593E15</v>
      </c>
      <c r="G15" s="40">
        <v>1.9967090550550545E15</v>
      </c>
      <c r="H15" s="40">
        <v>1.967403570630146E15</v>
      </c>
      <c r="I15" s="40">
        <v>1.9515847626656568E15</v>
      </c>
      <c r="J15" s="40">
        <v>1.9090244925487815E15</v>
      </c>
      <c r="K15" s="40">
        <v>1.8826825625230592E15</v>
      </c>
      <c r="L15" s="40">
        <v>1.8287195735794755E15</v>
      </c>
      <c r="M15" s="40">
        <v>1.7983118126715935E15</v>
      </c>
      <c r="N15" s="40">
        <v>1.7428212031895362E15</v>
      </c>
      <c r="O15" s="40">
        <v>1.709391000516617E15</v>
      </c>
      <c r="P15" s="40">
        <v>1.673774499299422E15</v>
      </c>
      <c r="Q15" s="40">
        <v>1.638527248412613E15</v>
      </c>
      <c r="R15" s="40">
        <v>1.5906492609066745E15</v>
      </c>
      <c r="S15" s="40">
        <v>1.5511533004371528E15</v>
      </c>
      <c r="T15" s="40">
        <v>1.5235297447123662E15</v>
      </c>
      <c r="U15" s="40">
        <v>1.4912970446973112E15</v>
      </c>
      <c r="V15" s="40">
        <v>1.4334883125567982E15</v>
      </c>
      <c r="W15" s="40">
        <v>1.371194166211633E15</v>
      </c>
      <c r="X15" s="40">
        <v>1.320100217659629E15</v>
      </c>
      <c r="Y15" s="40">
        <v>1.2948912233657862E15</v>
      </c>
      <c r="Z15" s="40">
        <v>1.3049681422727535E15</v>
      </c>
      <c r="AA15" s="40">
        <v>1.3079377378292228E15</v>
      </c>
      <c r="AB15" s="40">
        <v>1.298518424275406E15</v>
      </c>
      <c r="AC15" s="40">
        <v>1.293511006354634E15</v>
      </c>
      <c r="AD15" s="40">
        <v>1.288057751648737E15</v>
      </c>
      <c r="AE15" s="40">
        <v>1.313057456629415E15</v>
      </c>
      <c r="AF15" s="40">
        <v>1.3430332428861812E15</v>
      </c>
      <c r="AG15" s="40">
        <v>1.371238854483995E15</v>
      </c>
      <c r="AH15" s="37">
        <v>1.4038235528469562E15</v>
      </c>
      <c r="AI15" s="37">
        <v>1.43075607177436E15</v>
      </c>
      <c r="AJ15" s="37">
        <v>1.461238097799384E15</v>
      </c>
      <c r="AK15" s="37">
        <v>1.490796042093208E15</v>
      </c>
      <c r="AL15" s="37">
        <v>1.52052919985084E15</v>
      </c>
      <c r="AM15" s="37">
        <v>1.549463972170936E15</v>
      </c>
      <c r="AN15" s="37">
        <v>1.579568747591128E15</v>
      </c>
      <c r="AO15" s="37">
        <v>1.608917980799464E15</v>
      </c>
      <c r="AP15" s="37">
        <v>1.638440216046952E15</v>
      </c>
      <c r="AQ15" s="37">
        <v>1.667966835598088E15</v>
      </c>
      <c r="AR15" s="37">
        <v>1.697634709034352E15</v>
      </c>
    </row>
    <row r="16" ht="14.25" customHeight="1">
      <c r="A16" s="37" t="s">
        <v>31</v>
      </c>
      <c r="B16" s="37" t="s">
        <v>87</v>
      </c>
      <c r="C16" s="39">
        <v>2.334655247856915E15</v>
      </c>
      <c r="D16" s="39">
        <v>2.3820477930706945E15</v>
      </c>
      <c r="E16" s="39">
        <v>2.446549608038914E15</v>
      </c>
      <c r="F16" s="39">
        <v>2.507987674832662E15</v>
      </c>
      <c r="G16" s="39">
        <v>2.5727819490934945E15</v>
      </c>
      <c r="H16" s="39">
        <v>2.661338897407581E15</v>
      </c>
      <c r="I16" s="39">
        <v>2.742084603072956E15</v>
      </c>
      <c r="J16" s="39">
        <v>2.842143596903271E15</v>
      </c>
      <c r="K16" s="39">
        <v>2.9355100240752315E15</v>
      </c>
      <c r="L16" s="39">
        <v>3.0527614175885625E15</v>
      </c>
      <c r="M16" s="39">
        <v>3.165176018664203E15</v>
      </c>
      <c r="N16" s="39">
        <v>3.312922353907542E15</v>
      </c>
      <c r="O16" s="39">
        <v>3.3251158778023485E15</v>
      </c>
      <c r="P16" s="39">
        <v>3.340706589674179E15</v>
      </c>
      <c r="Q16" s="39">
        <v>3.3446628913760635E15</v>
      </c>
      <c r="R16" s="39">
        <v>3.353748231172221E15</v>
      </c>
      <c r="S16" s="39">
        <v>3.3552948400275955E15</v>
      </c>
      <c r="T16" s="39">
        <v>3.345460672829567E15</v>
      </c>
      <c r="U16" s="39">
        <v>3.3410125638620615E15</v>
      </c>
      <c r="V16" s="39">
        <v>3.3378271826301365E15</v>
      </c>
      <c r="W16" s="39">
        <v>3.3307448546069675E15</v>
      </c>
      <c r="X16" s="39">
        <v>3.308047479609284E15</v>
      </c>
      <c r="Y16" s="39">
        <v>3.3033970256910085E15</v>
      </c>
      <c r="Z16" s="39">
        <v>3.2808585741371275E15</v>
      </c>
      <c r="AA16" s="39">
        <v>3.2622128267871225E15</v>
      </c>
      <c r="AB16" s="39">
        <v>3.250096436724584E15</v>
      </c>
      <c r="AC16" s="39">
        <v>3.2371691082996415E15</v>
      </c>
      <c r="AD16" s="39">
        <v>3.2264747818562585E15</v>
      </c>
      <c r="AE16" s="39">
        <v>3.200579087555742E15</v>
      </c>
      <c r="AF16" s="39">
        <v>3.18499119975443E15</v>
      </c>
      <c r="AG16" s="39">
        <v>3.165368715742829E15</v>
      </c>
      <c r="AH16" s="37">
        <v>3.143789753905487E15</v>
      </c>
      <c r="AI16" s="37">
        <v>3.124066579448616E15</v>
      </c>
      <c r="AJ16" s="37">
        <v>3.105491128662464E15</v>
      </c>
      <c r="AK16" s="37">
        <v>3.084650791959328E15</v>
      </c>
      <c r="AL16" s="37">
        <v>3.064753052100736E15</v>
      </c>
      <c r="AM16" s="37">
        <v>3.045303503885688E15</v>
      </c>
      <c r="AN16" s="37">
        <v>3.025373742905096E15</v>
      </c>
      <c r="AO16" s="37">
        <v>3.005239826026152E15</v>
      </c>
      <c r="AP16" s="37">
        <v>2.9856038110568E15</v>
      </c>
      <c r="AQ16" s="37">
        <v>2.965746139210672E15</v>
      </c>
      <c r="AR16" s="37">
        <v>2.945788006257384E15</v>
      </c>
    </row>
    <row r="17" ht="14.25" customHeight="1">
      <c r="A17" s="37" t="s">
        <v>31</v>
      </c>
      <c r="B17" s="37" t="s">
        <v>118</v>
      </c>
      <c r="C17" s="40">
        <v>5.764240986623371E14</v>
      </c>
      <c r="D17" s="40">
        <v>5.977851806581656E14</v>
      </c>
      <c r="E17" s="40">
        <v>6.312905261295022E14</v>
      </c>
      <c r="F17" s="40">
        <v>6.628411023842669E14</v>
      </c>
      <c r="G17" s="40">
        <v>6.939965376240721E14</v>
      </c>
      <c r="H17" s="40">
        <v>7.303295895677915E14</v>
      </c>
      <c r="I17" s="40">
        <v>7.632860140358714E14</v>
      </c>
      <c r="J17" s="40">
        <v>8.00363966721167E14</v>
      </c>
      <c r="K17" s="40">
        <v>8.343049774107699E14</v>
      </c>
      <c r="L17" s="40">
        <v>8.737930271320911E14</v>
      </c>
      <c r="M17" s="40">
        <v>9.106781364124546E14</v>
      </c>
      <c r="N17" s="40">
        <v>9.565349684906834E14</v>
      </c>
      <c r="O17" s="40">
        <v>9.668156791426709E14</v>
      </c>
      <c r="P17" s="40">
        <v>9.77339194683316E14</v>
      </c>
      <c r="Q17" s="40">
        <v>9.837571558082349E14</v>
      </c>
      <c r="R17" s="40">
        <v>9.91016775910522E14</v>
      </c>
      <c r="S17" s="40">
        <v>9.954142566907768E14</v>
      </c>
      <c r="T17" s="40">
        <v>9.958058489945958E14</v>
      </c>
      <c r="U17" s="40">
        <v>9.971847356368655E14</v>
      </c>
      <c r="V17" s="40">
        <v>9.983414291268284E14</v>
      </c>
      <c r="W17" s="40">
        <v>9.977348915777418E14</v>
      </c>
      <c r="X17" s="40">
        <v>9.918438009826874E14</v>
      </c>
      <c r="Y17" s="40">
        <v>9.872275458449772E14</v>
      </c>
      <c r="Z17" s="40">
        <v>9.761719176113508E14</v>
      </c>
      <c r="AA17" s="40">
        <v>9.651650886011629E14</v>
      </c>
      <c r="AB17" s="40">
        <v>9.549262324148414E14</v>
      </c>
      <c r="AC17" s="40">
        <v>9.432272136255194E14</v>
      </c>
      <c r="AD17" s="40">
        <v>9.308968157082914E14</v>
      </c>
      <c r="AE17" s="40">
        <v>9.128760156121395E14</v>
      </c>
      <c r="AF17" s="40">
        <v>8.964375756123389E14</v>
      </c>
      <c r="AG17" s="40">
        <v>8.774032877812339E14</v>
      </c>
      <c r="AH17" s="37">
        <v>8.562927332753604E14</v>
      </c>
      <c r="AI17" s="37">
        <v>8.3937701778884E14</v>
      </c>
      <c r="AJ17" s="37">
        <v>8.20334474618912E14</v>
      </c>
      <c r="AK17" s="37">
        <v>8.0089927622156E14</v>
      </c>
      <c r="AL17" s="37">
        <v>7.8217147340444E14</v>
      </c>
      <c r="AM17" s="37">
        <v>7.63798916669088E14</v>
      </c>
      <c r="AN17" s="37">
        <v>7.44520470704368E14</v>
      </c>
      <c r="AO17" s="37">
        <v>7.257264121092E14</v>
      </c>
      <c r="AP17" s="37">
        <v>7.07024290544288E14</v>
      </c>
      <c r="AQ17" s="37">
        <v>6.88138251602224E14</v>
      </c>
      <c r="AR17" s="37">
        <v>6.69196415237688E14</v>
      </c>
    </row>
    <row r="18" ht="14.25" customHeight="1">
      <c r="A18" s="37" t="s">
        <v>31</v>
      </c>
      <c r="B18" s="37" t="s">
        <v>119</v>
      </c>
      <c r="C18" s="37">
        <v>4.9404683973566194E14</v>
      </c>
      <c r="D18" s="37">
        <v>5.1235519130851225E14</v>
      </c>
      <c r="E18" s="37">
        <v>5.410722593193384E14</v>
      </c>
      <c r="F18" s="37">
        <v>5.681139158473671E14</v>
      </c>
      <c r="G18" s="37">
        <v>5.948169012994579E14</v>
      </c>
      <c r="H18" s="37">
        <v>6.259575658421131E14</v>
      </c>
      <c r="I18" s="37">
        <v>6.542041596178181E14</v>
      </c>
      <c r="J18" s="37">
        <v>6.859832705025789E14</v>
      </c>
      <c r="K18" s="37">
        <v>7.150737424442378E14</v>
      </c>
      <c r="L18" s="37">
        <v>7.489185213447319E14</v>
      </c>
      <c r="M18" s="37">
        <v>7.805323482398198E14</v>
      </c>
      <c r="N18" s="37">
        <v>8.198357413857909E14</v>
      </c>
      <c r="O18" s="37">
        <v>8.286472269215935E14</v>
      </c>
      <c r="P18" s="37">
        <v>8.376668178925991E14</v>
      </c>
      <c r="Q18" s="37">
        <v>8.431675827264612E14</v>
      </c>
      <c r="R18" s="37">
        <v>8.493897243363272E14</v>
      </c>
      <c r="S18" s="37">
        <v>8.531587573925871E14</v>
      </c>
      <c r="T18" s="37">
        <v>8.534943869067166E14</v>
      </c>
      <c r="U18" s="37">
        <v>8.546762156844308E14</v>
      </c>
      <c r="V18" s="37">
        <v>8.556676051224941E14</v>
      </c>
      <c r="W18" s="37">
        <v>8.551477483711842E14</v>
      </c>
      <c r="X18" s="37">
        <v>8.500985585509855E14</v>
      </c>
      <c r="Y18" s="37">
        <v>8.461420163670421E14</v>
      </c>
      <c r="Z18" s="37">
        <v>8.366663573812524E14</v>
      </c>
      <c r="AA18" s="37">
        <v>8.272325236803135E14</v>
      </c>
      <c r="AB18" s="37">
        <v>8.184569111528379E14</v>
      </c>
      <c r="AC18" s="37">
        <v>8.084298091036946E14</v>
      </c>
      <c r="AD18" s="37">
        <v>7.978615588556109E14</v>
      </c>
      <c r="AE18" s="37">
        <v>7.824161266509671E14</v>
      </c>
      <c r="AF18" s="37">
        <v>7.683269181134815E14</v>
      </c>
      <c r="AG18" s="37">
        <v>7.52012836569356E14</v>
      </c>
      <c r="AH18" s="37">
        <v>7.339192093894769E14</v>
      </c>
      <c r="AI18" s="37">
        <v>7.19420933211616E14</v>
      </c>
      <c r="AJ18" s="37">
        <v>7.03099776106168E14</v>
      </c>
      <c r="AK18" s="37">
        <v>6.86442078466308E14</v>
      </c>
      <c r="AL18" s="37">
        <v>6.7039068190176E14</v>
      </c>
      <c r="AM18" s="37">
        <v>6.5464376289884E14</v>
      </c>
      <c r="AN18" s="37">
        <v>6.38120416067952E14</v>
      </c>
      <c r="AO18" s="37">
        <v>6.22012232395036E14</v>
      </c>
      <c r="AP18" s="37">
        <v>6.05982846953076E14</v>
      </c>
      <c r="AQ18" s="37">
        <v>5.8979582792298E14</v>
      </c>
      <c r="AR18" s="37">
        <v>5.73560985527596E14</v>
      </c>
    </row>
    <row r="19" ht="14.25" customHeight="1">
      <c r="A19" s="37" t="s">
        <v>31</v>
      </c>
      <c r="B19" s="37" t="s">
        <v>120</v>
      </c>
      <c r="C19" s="37">
        <v>3.1442575352923925E14</v>
      </c>
      <c r="D19" s="37">
        <v>3.2607772005583775E14</v>
      </c>
      <c r="E19" s="37">
        <v>3.443540959421516E14</v>
      </c>
      <c r="F19" s="37">
        <v>3.6156419131499844E14</v>
      </c>
      <c r="G19" s="37">
        <v>3.785587465817547E14</v>
      </c>
      <c r="H19" s="37">
        <v>3.9837756967040044E14</v>
      </c>
      <c r="I19" s="37">
        <v>4.163545220931958E14</v>
      </c>
      <c r="J19" s="37">
        <v>4.3657967097133956E14</v>
      </c>
      <c r="K19" s="37">
        <v>4.5509369196107244E14</v>
      </c>
      <c r="L19" s="37">
        <v>4.766334919413985E14</v>
      </c>
      <c r="M19" s="37">
        <v>4.9675344928946975E14</v>
      </c>
      <c r="N19" s="37">
        <v>5.217672698672717E14</v>
      </c>
      <c r="O19" s="37">
        <v>5.273751551050137E14</v>
      </c>
      <c r="P19" s="37">
        <v>5.331154846840904E14</v>
      </c>
      <c r="Q19" s="37">
        <v>5.36616331139863E14</v>
      </c>
      <c r="R19" s="37">
        <v>5.405762827211635E14</v>
      </c>
      <c r="S19" s="37">
        <v>5.429750047925873E14</v>
      </c>
      <c r="T19" s="37">
        <v>5.431886091604308E14</v>
      </c>
      <c r="U19" s="37">
        <v>5.439407593091377E14</v>
      </c>
      <c r="V19" s="37">
        <v>5.4457170833265694E14</v>
      </c>
      <c r="W19" s="37">
        <v>5.4424085640200725E14</v>
      </c>
      <c r="X19" s="37">
        <v>5.41027405396476E14</v>
      </c>
      <c r="Y19" s="37">
        <v>5.385093470718397E14</v>
      </c>
      <c r="Z19" s="37">
        <v>5.324787625661537E14</v>
      </c>
      <c r="AA19" s="37">
        <v>5.264747968861499E14</v>
      </c>
      <c r="AB19" s="37">
        <v>5.2088974227248506E14</v>
      </c>
      <c r="AC19" s="37">
        <v>5.145082033900517E14</v>
      </c>
      <c r="AD19" s="37">
        <v>5.077822620814964E14</v>
      </c>
      <c r="AE19" s="37">
        <v>4.979523405661026E14</v>
      </c>
      <c r="AF19" s="37">
        <v>4.8898555917063875E14</v>
      </c>
      <c r="AG19" s="37">
        <v>4.786028039942395E14</v>
      </c>
      <c r="AH19" s="37">
        <v>4.670874943058816E14</v>
      </c>
      <c r="AI19" s="37">
        <v>4.57860370386744E14</v>
      </c>
      <c r="AJ19" s="37">
        <v>4.4747311211768E14</v>
      </c>
      <c r="AK19" s="37">
        <v>4.36871669681012E14</v>
      </c>
      <c r="AL19" s="37">
        <v>4.26656094852716E14</v>
      </c>
      <c r="AM19" s="37">
        <v>4.16634298385188E14</v>
      </c>
      <c r="AN19" s="37">
        <v>4.06118360704244E14</v>
      </c>
      <c r="AO19" s="37">
        <v>3.95866644911356E14</v>
      </c>
      <c r="AP19" s="37">
        <v>3.85665078600568E14</v>
      </c>
      <c r="AQ19" s="37">
        <v>3.7536318969738E14</v>
      </c>
      <c r="AR19" s="37">
        <v>3.6503086461596E14</v>
      </c>
    </row>
    <row r="20" ht="14.25" customHeight="1">
      <c r="A20" s="37" t="s">
        <v>31</v>
      </c>
      <c r="B20" s="37" t="s">
        <v>121</v>
      </c>
      <c r="C20" s="37">
        <v>5.129327271517323E14</v>
      </c>
      <c r="D20" s="37">
        <v>5.3194095055609494E14</v>
      </c>
      <c r="E20" s="37">
        <v>5.617557835352433E14</v>
      </c>
      <c r="F20" s="37">
        <v>5.898311592163095E14</v>
      </c>
      <c r="G20" s="37">
        <v>6.175549174704102E14</v>
      </c>
      <c r="H20" s="37">
        <v>6.498859936042598E14</v>
      </c>
      <c r="I20" s="37">
        <v>6.792123675688652E14</v>
      </c>
      <c r="J20" s="37">
        <v>7.12206295879993E14</v>
      </c>
      <c r="K20" s="37">
        <v>7.424088068709541E14</v>
      </c>
      <c r="L20" s="37">
        <v>7.775473673170981E14</v>
      </c>
      <c r="M20" s="37">
        <v>8.103696933412385E14</v>
      </c>
      <c r="N20" s="37">
        <v>8.511755340252234E14</v>
      </c>
      <c r="O20" s="37">
        <v>8.603238554850985E14</v>
      </c>
      <c r="P20" s="37">
        <v>8.696882376093245E14</v>
      </c>
      <c r="Q20" s="37">
        <v>8.753992797225844E14</v>
      </c>
      <c r="R20" s="37">
        <v>8.81859274621814E14</v>
      </c>
      <c r="S20" s="37">
        <v>8.857723861909656E14</v>
      </c>
      <c r="T20" s="37">
        <v>8.861208457865926E14</v>
      </c>
      <c r="U20" s="37">
        <v>8.873478522346122E14</v>
      </c>
      <c r="V20" s="37">
        <v>8.883771394341969E14</v>
      </c>
      <c r="W20" s="37">
        <v>8.878374101621298E14</v>
      </c>
      <c r="X20" s="37">
        <v>8.825952053829899E14</v>
      </c>
      <c r="Y20" s="37">
        <v>8.784874167903399E14</v>
      </c>
      <c r="Z20" s="37">
        <v>8.686495325772935E14</v>
      </c>
      <c r="AA20" s="37">
        <v>8.588550725007801E14</v>
      </c>
      <c r="AB20" s="37">
        <v>8.497439953637349E14</v>
      </c>
      <c r="AC20" s="37">
        <v>8.393335881192565E14</v>
      </c>
      <c r="AD20" s="37">
        <v>8.283613462486842E14</v>
      </c>
      <c r="AE20" s="37">
        <v>8.123254827928954E14</v>
      </c>
      <c r="AF20" s="37">
        <v>7.976976872534915E14</v>
      </c>
      <c r="AG20" s="37">
        <v>7.807599686722302E14</v>
      </c>
      <c r="AH20" s="37">
        <v>7.619746779123342E14</v>
      </c>
      <c r="AI20" s="37">
        <v>7.4692217733792E14</v>
      </c>
      <c r="AJ20" s="37">
        <v>7.29977112718444E14</v>
      </c>
      <c r="AK20" s="37">
        <v>7.1268264265756E14</v>
      </c>
      <c r="AL20" s="37">
        <v>6.96017650692724E14</v>
      </c>
      <c r="AM20" s="37">
        <v>6.7966877552792E14</v>
      </c>
      <c r="AN20" s="37">
        <v>6.62513792093196E14</v>
      </c>
      <c r="AO20" s="37">
        <v>6.45789842223924E14</v>
      </c>
      <c r="AP20" s="37">
        <v>6.29147702799024E14</v>
      </c>
      <c r="AQ20" s="37">
        <v>6.12341903939936E14</v>
      </c>
      <c r="AR20" s="37">
        <v>5.95486453575756E14</v>
      </c>
    </row>
    <row r="21" ht="14.25" customHeight="1">
      <c r="A21" s="37" t="s">
        <v>31</v>
      </c>
      <c r="B21" s="37" t="s">
        <v>122</v>
      </c>
      <c r="C21" s="37">
        <v>3.573206431699313E14</v>
      </c>
      <c r="D21" s="37">
        <v>3.7056220537260094E14</v>
      </c>
      <c r="E21" s="37">
        <v>3.913318984184532E14</v>
      </c>
      <c r="F21" s="37">
        <v>4.1088984581499056E14</v>
      </c>
      <c r="G21" s="37">
        <v>4.302028484877807E14</v>
      </c>
      <c r="H21" s="37">
        <v>4.5272541393739325E14</v>
      </c>
      <c r="I21" s="37">
        <v>4.7315483528678394E14</v>
      </c>
      <c r="J21" s="37">
        <v>4.961391586897773E14</v>
      </c>
      <c r="K21" s="37">
        <v>5.1717891708570575E14</v>
      </c>
      <c r="L21" s="37">
        <v>5.416572401757579E14</v>
      </c>
      <c r="M21" s="37">
        <v>5.645220215095676E14</v>
      </c>
      <c r="N21" s="37">
        <v>5.929483013440731E14</v>
      </c>
      <c r="O21" s="37">
        <v>5.993212308432682E14</v>
      </c>
      <c r="P21" s="37">
        <v>6.058446731318858E14</v>
      </c>
      <c r="Q21" s="37">
        <v>6.098231153974284E14</v>
      </c>
      <c r="R21" s="37">
        <v>6.143232952652346E14</v>
      </c>
      <c r="S21" s="37">
        <v>6.170492580838858E14</v>
      </c>
      <c r="T21" s="37">
        <v>6.17292002990259E14</v>
      </c>
      <c r="U21" s="37">
        <v>6.181467636829809E14</v>
      </c>
      <c r="V21" s="37">
        <v>6.1886378863517E14</v>
      </c>
      <c r="W21" s="37">
        <v>6.184878009072985E14</v>
      </c>
      <c r="X21" s="37">
        <v>6.14835961427856E14</v>
      </c>
      <c r="Y21" s="37">
        <v>6.11974382151988E14</v>
      </c>
      <c r="Z21" s="37">
        <v>6.051210875026935E14</v>
      </c>
      <c r="AA21" s="37">
        <v>5.982980430978729E14</v>
      </c>
      <c r="AB21" s="37">
        <v>5.919510588438992E14</v>
      </c>
      <c r="AC21" s="37">
        <v>5.846989315855861E14</v>
      </c>
      <c r="AD21" s="37">
        <v>5.770554175053291E14</v>
      </c>
      <c r="AE21" s="37">
        <v>5.658844690738934E14</v>
      </c>
      <c r="AF21" s="37">
        <v>5.5569441288597556E14</v>
      </c>
      <c r="AG21" s="37">
        <v>5.438952115932548E14</v>
      </c>
      <c r="AH21" s="37">
        <v>5.30808949358179E14</v>
      </c>
      <c r="AI21" s="37">
        <v>5.20323033950848E14</v>
      </c>
      <c r="AJ21" s="37">
        <v>5.08518715240264E14</v>
      </c>
      <c r="AK21" s="37">
        <v>4.96470992725552E14</v>
      </c>
      <c r="AL21" s="37">
        <v>4.84861779017624E14</v>
      </c>
      <c r="AM21" s="37">
        <v>4.73472779486572E14</v>
      </c>
      <c r="AN21" s="37">
        <v>4.61522226538816E14</v>
      </c>
      <c r="AO21" s="37">
        <v>4.498719414092E14</v>
      </c>
      <c r="AP21" s="37">
        <v>4.382786473021E14</v>
      </c>
      <c r="AQ21" s="37">
        <v>4.26571344298336E14</v>
      </c>
      <c r="AR21" s="37">
        <v>4.14829452923048E14</v>
      </c>
    </row>
    <row r="22" ht="14.25" customHeight="1">
      <c r="A22" s="37" t="s">
        <v>31</v>
      </c>
      <c r="B22" s="37" t="s">
        <v>123</v>
      </c>
      <c r="C22" s="37">
        <v>5.924667007024262E13</v>
      </c>
      <c r="D22" s="37">
        <v>6.144222882687194E13</v>
      </c>
      <c r="E22" s="37">
        <v>6.488601293190226E13</v>
      </c>
      <c r="F22" s="37">
        <v>6.8128879748591445E13</v>
      </c>
      <c r="G22" s="37">
        <v>7.133113273702669E13</v>
      </c>
      <c r="H22" s="37">
        <v>7.506555734930423E13</v>
      </c>
      <c r="I22" s="37">
        <v>7.845292163835177E13</v>
      </c>
      <c r="J22" s="37">
        <v>8.226390947651397E13</v>
      </c>
      <c r="K22" s="37">
        <v>8.575247261404412E13</v>
      </c>
      <c r="L22" s="37">
        <v>8.981117775663903E13</v>
      </c>
      <c r="M22" s="37">
        <v>9.360234454704536E13</v>
      </c>
      <c r="N22" s="37">
        <v>9.831565304145105E13</v>
      </c>
      <c r="O22" s="37">
        <v>9.937233660742169E13</v>
      </c>
      <c r="P22" s="37">
        <v>1.0045397641856514E14</v>
      </c>
      <c r="Q22" s="37">
        <v>1.0111363451782595E14</v>
      </c>
      <c r="R22" s="37">
        <v>1.0185980095679619E14</v>
      </c>
      <c r="S22" s="37">
        <v>1.0231178777263644E14</v>
      </c>
      <c r="T22" s="37">
        <v>1.0235203685327039E14</v>
      </c>
      <c r="U22" s="37">
        <v>1.0249376313110716E14</v>
      </c>
      <c r="V22" s="37">
        <v>1.0261265170244077E14</v>
      </c>
      <c r="W22" s="37">
        <v>1.025503098778374E14</v>
      </c>
      <c r="X22" s="37">
        <v>1.0194480517800086E14</v>
      </c>
      <c r="Y22" s="37">
        <v>1.0147033205007534E14</v>
      </c>
      <c r="Z22" s="37">
        <v>1.0033400003360178E14</v>
      </c>
      <c r="AA22" s="37">
        <v>9.920268375380103E13</v>
      </c>
      <c r="AB22" s="37">
        <v>9.815030212059836E13</v>
      </c>
      <c r="AC22" s="37">
        <v>9.694784041234392E13</v>
      </c>
      <c r="AD22" s="37">
        <v>9.568048358439016E13</v>
      </c>
      <c r="AE22" s="37">
        <v>9.382824943912077E13</v>
      </c>
      <c r="AF22" s="37">
        <v>9.213865520911238E13</v>
      </c>
      <c r="AG22" s="37">
        <v>9.018225162749856E13</v>
      </c>
      <c r="AH22" s="37">
        <v>8.801244286913502E13</v>
      </c>
      <c r="AI22" s="37">
        <v>8.6273792773212E13</v>
      </c>
      <c r="AJ22" s="37">
        <v>8.4316540682077E13</v>
      </c>
      <c r="AK22" s="37">
        <v>8.23189302597E13</v>
      </c>
      <c r="AL22" s="37">
        <v>8.0394028165528E13</v>
      </c>
      <c r="AM22" s="37">
        <v>7.8505639373713E13</v>
      </c>
      <c r="AN22" s="37">
        <v>7.6524140456182E13</v>
      </c>
      <c r="AO22" s="37">
        <v>7.45924283861065E13</v>
      </c>
      <c r="AP22" s="37">
        <v>7.2670165891286E13</v>
      </c>
      <c r="AQ22" s="37">
        <v>7.0728999793736E13</v>
      </c>
      <c r="AR22" s="37">
        <v>6.87820986627495E13</v>
      </c>
    </row>
    <row r="23" ht="14.25" customHeight="1">
      <c r="A23" s="37" t="s">
        <v>31</v>
      </c>
      <c r="B23" s="37" t="s">
        <v>124</v>
      </c>
      <c r="C23" s="37">
        <v>3.054884754114446E14</v>
      </c>
      <c r="D23" s="37">
        <v>3.168092449406643E14</v>
      </c>
      <c r="E23" s="37">
        <v>3.345661307647045E14</v>
      </c>
      <c r="F23" s="37">
        <v>3.512870441699343E14</v>
      </c>
      <c r="G23" s="37">
        <v>3.677985440088115E14</v>
      </c>
      <c r="H23" s="37">
        <v>3.8705403431723025E14</v>
      </c>
      <c r="I23" s="37">
        <v>4.045200075288461E14</v>
      </c>
      <c r="J23" s="37">
        <v>4.241702741701855E14</v>
      </c>
      <c r="K23" s="37">
        <v>4.421580502426154E14</v>
      </c>
      <c r="L23" s="37">
        <v>4.630856001738757E14</v>
      </c>
      <c r="M23" s="37">
        <v>4.826336652627426E14</v>
      </c>
      <c r="N23" s="37">
        <v>5.069364897825462E14</v>
      </c>
      <c r="O23" s="37">
        <v>5.123849757679693E14</v>
      </c>
      <c r="P23" s="37">
        <v>5.1796214147970944E14</v>
      </c>
      <c r="Q23" s="37">
        <v>5.2136347942489806E14</v>
      </c>
      <c r="R23" s="37">
        <v>5.2521087283239175E14</v>
      </c>
      <c r="S23" s="37">
        <v>5.2754141331869106E14</v>
      </c>
      <c r="T23" s="37">
        <v>5.2774894616846975E14</v>
      </c>
      <c r="U23" s="37">
        <v>5.284797171044694E14</v>
      </c>
      <c r="V23" s="37">
        <v>5.29092731951675E14</v>
      </c>
      <c r="W23" s="37">
        <v>5.287712841989175E14</v>
      </c>
      <c r="X23" s="37">
        <v>5.2564917273867456E14</v>
      </c>
      <c r="Y23" s="37">
        <v>5.232026880281952E14</v>
      </c>
      <c r="Z23" s="37">
        <v>5.1734351763326575E14</v>
      </c>
      <c r="AA23" s="37">
        <v>5.115102094470887E14</v>
      </c>
      <c r="AB23" s="37">
        <v>5.060839051451434E14</v>
      </c>
      <c r="AC23" s="37">
        <v>4.998837559458758E14</v>
      </c>
      <c r="AD23" s="37">
        <v>4.93348993659407E14</v>
      </c>
      <c r="AE23" s="37">
        <v>4.837984790993058E14</v>
      </c>
      <c r="AF23" s="37">
        <v>4.7508657065318906E14</v>
      </c>
      <c r="AG23" s="37">
        <v>4.649989362472704E14</v>
      </c>
      <c r="AH23" s="37">
        <v>4.538109392047192E14</v>
      </c>
      <c r="AI23" s="37">
        <v>4.44846088244356E14</v>
      </c>
      <c r="AJ23" s="37">
        <v>4.34754078742256E14</v>
      </c>
      <c r="AK23" s="37">
        <v>4.24453973070924E14</v>
      </c>
      <c r="AL23" s="37">
        <v>4.1452876705736E14</v>
      </c>
      <c r="AM23" s="37">
        <v>4.0479183142348E14</v>
      </c>
      <c r="AN23" s="37">
        <v>3.9457480010968E14</v>
      </c>
      <c r="AO23" s="37">
        <v>3.8461448040696E14</v>
      </c>
      <c r="AP23" s="37">
        <v>3.74702884730996E14</v>
      </c>
      <c r="AQ23" s="37">
        <v>3.64693818044924E14</v>
      </c>
      <c r="AR23" s="37">
        <v>3.54655180302468E14</v>
      </c>
    </row>
    <row r="24" ht="14.25" customHeight="1">
      <c r="A24" s="37" t="s">
        <v>31</v>
      </c>
      <c r="B24" s="37" t="s">
        <v>84</v>
      </c>
      <c r="C24" s="37">
        <v>6.009140482821896E13</v>
      </c>
      <c r="D24" s="37">
        <v>6.0921202411549586E13</v>
      </c>
      <c r="E24" s="37">
        <v>6.382964409757772E13</v>
      </c>
      <c r="F24" s="37">
        <v>6.639091400294934E13</v>
      </c>
      <c r="G24" s="37">
        <v>6.9674302875560164E13</v>
      </c>
      <c r="H24" s="37">
        <v>7.380495797300508E13</v>
      </c>
      <c r="I24" s="37">
        <v>7.76710123678251E13</v>
      </c>
      <c r="J24" s="37">
        <v>8.206449899641823E13</v>
      </c>
      <c r="K24" s="37">
        <v>8.59593212414E13</v>
      </c>
      <c r="L24" s="37">
        <v>9.068727259203994E13</v>
      </c>
      <c r="M24" s="37">
        <v>9.524800453259755E13</v>
      </c>
      <c r="N24" s="37">
        <v>1.013654142138689E14</v>
      </c>
      <c r="O24" s="37">
        <v>1.0202075082456102E14</v>
      </c>
      <c r="P24" s="37">
        <v>1.0304050322460502E14</v>
      </c>
      <c r="Q24" s="37">
        <v>1.0377424502255102E14</v>
      </c>
      <c r="R24" s="37">
        <v>1.0494556851570377E14</v>
      </c>
      <c r="S24" s="37">
        <v>1.0604632071830381E14</v>
      </c>
      <c r="T24" s="37">
        <v>1.0656862269157734E14</v>
      </c>
      <c r="U24" s="37">
        <v>1.0753093869869016E14</v>
      </c>
      <c r="V24" s="37">
        <v>1.089589718500695E14</v>
      </c>
      <c r="W24" s="37">
        <v>1.1067487053028188E14</v>
      </c>
      <c r="X24" s="37">
        <v>1.121959538162887E14</v>
      </c>
      <c r="Y24" s="37">
        <v>1.143097910651056E14</v>
      </c>
      <c r="Z24" s="37">
        <v>1.1530909947090198E14</v>
      </c>
      <c r="AA24" s="37">
        <v>1.157188820510758E14</v>
      </c>
      <c r="AB24" s="37">
        <v>1.1810615032374872E14</v>
      </c>
      <c r="AC24" s="37">
        <v>1.2139016110914014E14</v>
      </c>
      <c r="AD24" s="37">
        <v>1.2702897746802023E14</v>
      </c>
      <c r="AE24" s="37">
        <v>1.3222485241610467E14</v>
      </c>
      <c r="AF24" s="37">
        <v>1.3518547121990778E14</v>
      </c>
      <c r="AG24" s="37">
        <v>1.3817422798108384E14</v>
      </c>
      <c r="AH24" s="37">
        <v>1.4129977192101138E14</v>
      </c>
      <c r="AI24" s="37">
        <v>1.45129949542514E14</v>
      </c>
      <c r="AJ24" s="37">
        <v>1.47980203102301E14</v>
      </c>
      <c r="AK24" s="37">
        <v>1.51317480351229E14</v>
      </c>
      <c r="AL24" s="37">
        <v>1.54670407356102E14</v>
      </c>
      <c r="AM24" s="37">
        <v>1.579582029583E14</v>
      </c>
      <c r="AN24" s="37">
        <v>1.61115261987701E14</v>
      </c>
      <c r="AO24" s="37">
        <v>1.64481563264488E14</v>
      </c>
      <c r="AP24" s="37">
        <v>1.67740489320999E14</v>
      </c>
      <c r="AQ24" s="37">
        <v>1.70992242248312E14</v>
      </c>
      <c r="AR24" s="37">
        <v>1.74265543729956E14</v>
      </c>
    </row>
    <row r="25" ht="14.25" customHeight="1">
      <c r="A25" s="37" t="s">
        <v>31</v>
      </c>
      <c r="B25" s="37" t="s">
        <v>125</v>
      </c>
      <c r="C25" s="37">
        <v>1.9516245539472134E14</v>
      </c>
      <c r="D25" s="37">
        <v>1.9591655520227312E14</v>
      </c>
      <c r="E25" s="37">
        <v>1.9780830298714462E14</v>
      </c>
      <c r="F25" s="37">
        <v>1.9897763956552772E14</v>
      </c>
      <c r="G25" s="37">
        <v>1.999954720908779E14</v>
      </c>
      <c r="H25" s="37">
        <v>2.0245674747078728E14</v>
      </c>
      <c r="I25" s="37">
        <v>2.0395058936984997E14</v>
      </c>
      <c r="J25" s="37">
        <v>2.062006679855129E14</v>
      </c>
      <c r="K25" s="37">
        <v>2.0765704320679806E14</v>
      </c>
      <c r="L25" s="37">
        <v>2.1051948748487356E14</v>
      </c>
      <c r="M25" s="37">
        <v>2.1278521624072934E14</v>
      </c>
      <c r="N25" s="37">
        <v>2.1716504321481422E14</v>
      </c>
      <c r="O25" s="37">
        <v>2.1505331086165434E14</v>
      </c>
      <c r="P25" s="37">
        <v>2.1357734085073738E14</v>
      </c>
      <c r="Q25" s="37">
        <v>2.1180029656218684E14</v>
      </c>
      <c r="R25" s="37">
        <v>2.1081401501864234E14</v>
      </c>
      <c r="S25" s="37">
        <v>2.098386542074738E14</v>
      </c>
      <c r="T25" s="37">
        <v>2.0840827765211922E14</v>
      </c>
      <c r="U25" s="37">
        <v>2.078411366083516E14</v>
      </c>
      <c r="V25" s="37">
        <v>2.078982738910524E14</v>
      </c>
      <c r="W25" s="37">
        <v>2.0828178360124572E14</v>
      </c>
      <c r="X25" s="37">
        <v>2.0827909642055297E14</v>
      </c>
      <c r="Y25" s="37">
        <v>2.0863254020883944E14</v>
      </c>
      <c r="Z25" s="37">
        <v>2.0829123250432175E14</v>
      </c>
      <c r="AA25" s="37">
        <v>2.0863839965891994E14</v>
      </c>
      <c r="AB25" s="37">
        <v>2.0986405955405428E14</v>
      </c>
      <c r="AC25" s="37">
        <v>2.1152340041017275E14</v>
      </c>
      <c r="AD25" s="37">
        <v>2.1362967689541366E14</v>
      </c>
      <c r="AE25" s="37">
        <v>2.1526329563254934E14</v>
      </c>
      <c r="AF25" s="37">
        <v>2.1816152473120562E14</v>
      </c>
      <c r="AG25" s="37">
        <v>2.2141495314740478E14</v>
      </c>
      <c r="AH25" s="37">
        <v>2.252219926534313E14</v>
      </c>
      <c r="AI25" s="37">
        <v>2.27539175321268E14</v>
      </c>
      <c r="AJ25" s="37">
        <v>2.31003856487071E14</v>
      </c>
      <c r="AK25" s="37">
        <v>2.34210966173754E14</v>
      </c>
      <c r="AL25" s="37">
        <v>2.37290355722488E14</v>
      </c>
      <c r="AM25" s="37">
        <v>2.40295824368782E14</v>
      </c>
      <c r="AN25" s="37">
        <v>2.43607974813807E14</v>
      </c>
      <c r="AO25" s="37">
        <v>2.4666972396773E14</v>
      </c>
      <c r="AP25" s="37">
        <v>2.49785509413093E14</v>
      </c>
      <c r="AQ25" s="37">
        <v>2.52939139751228E14</v>
      </c>
      <c r="AR25" s="37">
        <v>2.56098884072182E14</v>
      </c>
    </row>
    <row r="26" ht="14.25" customHeight="1">
      <c r="A26" s="37" t="s">
        <v>31</v>
      </c>
      <c r="B26" s="37" t="s">
        <v>83</v>
      </c>
      <c r="C26" s="37">
        <v>3.3399285832777075E14</v>
      </c>
      <c r="D26" s="37">
        <v>3.467018786951413E14</v>
      </c>
      <c r="E26" s="37">
        <v>3.619466422199999E14</v>
      </c>
      <c r="F26" s="37">
        <v>3.759921642598901E14</v>
      </c>
      <c r="G26" s="37">
        <v>3.8982094042257994E14</v>
      </c>
      <c r="H26" s="37">
        <v>4.066086987162952E14</v>
      </c>
      <c r="I26" s="37">
        <v>4.216261394646438E14</v>
      </c>
      <c r="J26" s="37">
        <v>4.39095917844306E14</v>
      </c>
      <c r="K26" s="37">
        <v>4.550832043337345E14</v>
      </c>
      <c r="L26" s="37">
        <v>4.7439691861207675E14</v>
      </c>
      <c r="M26" s="37">
        <v>4.891746403014806E14</v>
      </c>
      <c r="N26" s="37">
        <v>5.125536723299407E14</v>
      </c>
      <c r="O26" s="37">
        <v>5.2141657981485225E14</v>
      </c>
      <c r="P26" s="37">
        <v>5.316021901242032E14</v>
      </c>
      <c r="Q26" s="37">
        <v>5.408409313979359E14</v>
      </c>
      <c r="R26" s="37">
        <v>5.519327942874504E14</v>
      </c>
      <c r="S26" s="37">
        <v>5.629386833111416E14</v>
      </c>
      <c r="T26" s="37">
        <v>5.732708797491966E14</v>
      </c>
      <c r="U26" s="37">
        <v>5.858885552943035E14</v>
      </c>
      <c r="V26" s="37">
        <v>6.002782580796328E14</v>
      </c>
      <c r="W26" s="37">
        <v>6.095455660038628E14</v>
      </c>
      <c r="X26" s="37">
        <v>6.237441711212624E14</v>
      </c>
      <c r="Y26" s="37">
        <v>6.397588321831374E14</v>
      </c>
      <c r="Z26" s="37">
        <v>6.537256748841731E14</v>
      </c>
      <c r="AA26" s="37">
        <v>6.699362647241904E14</v>
      </c>
      <c r="AB26" s="37">
        <v>6.891653825774921E14</v>
      </c>
      <c r="AC26" s="37">
        <v>7.101139554104114E14</v>
      </c>
      <c r="AD26" s="37">
        <v>7.336654587587186E14</v>
      </c>
      <c r="AE26" s="37">
        <v>7.560082305634258E14</v>
      </c>
      <c r="AF26" s="37">
        <v>7.832737479908478E14</v>
      </c>
      <c r="AG26" s="37">
        <v>8.046321207465502E14</v>
      </c>
      <c r="AH26" s="37">
        <v>8.362063397010086E14</v>
      </c>
      <c r="AI26" s="37">
        <v>8.58868875172424E14</v>
      </c>
      <c r="AJ26" s="37">
        <v>8.85394027113296E14</v>
      </c>
      <c r="AK26" s="37">
        <v>9.11218215946056E14</v>
      </c>
      <c r="AL26" s="37">
        <v>9.37971879079248E14</v>
      </c>
      <c r="AM26" s="37">
        <v>9.6269599326144E14</v>
      </c>
      <c r="AN26" s="37">
        <v>9.89299424557688E14</v>
      </c>
      <c r="AO26" s="37">
        <v>1.015102479652792E15</v>
      </c>
      <c r="AP26" s="37">
        <v>1.040986420367024E15</v>
      </c>
      <c r="AQ26" s="37">
        <v>1.066741910073712E15</v>
      </c>
      <c r="AR26" s="37">
        <v>1.092898894412688E15</v>
      </c>
    </row>
    <row r="27" ht="14.25" customHeight="1">
      <c r="A27" s="37" t="s">
        <v>21</v>
      </c>
      <c r="B27" s="37" t="s">
        <v>111</v>
      </c>
      <c r="C27" s="37">
        <v>5.743918876126646E14</v>
      </c>
      <c r="D27" s="37">
        <v>6.088554008694246E14</v>
      </c>
      <c r="E27" s="37">
        <v>6.564984307591569E14</v>
      </c>
      <c r="F27" s="37">
        <v>7.044017867432078E14</v>
      </c>
      <c r="G27" s="37">
        <v>7.550034562142455E14</v>
      </c>
      <c r="H27" s="37">
        <v>8.134498213893398E14</v>
      </c>
      <c r="I27" s="37">
        <v>8.733377744481572E14</v>
      </c>
      <c r="J27" s="37">
        <v>9.420158746326258E14</v>
      </c>
      <c r="K27" s="37">
        <v>1.0103756410191636E15</v>
      </c>
      <c r="L27" s="37">
        <v>1.090416537190984E15</v>
      </c>
      <c r="M27" s="37">
        <v>1.1606170722956835E15</v>
      </c>
      <c r="N27" s="37">
        <v>1.2481742035679082E15</v>
      </c>
      <c r="O27" s="37">
        <v>1.320149988934647E15</v>
      </c>
      <c r="P27" s="37">
        <v>1.3990864781303508E15</v>
      </c>
      <c r="Q27" s="37">
        <v>1.4753052911427155E15</v>
      </c>
      <c r="R27" s="37">
        <v>1.5606659389420755E15</v>
      </c>
      <c r="S27" s="37">
        <v>1.646779754607796E15</v>
      </c>
      <c r="T27" s="37">
        <v>1.7317621451472268E15</v>
      </c>
      <c r="U27" s="37">
        <v>1.8225113657540325E15</v>
      </c>
      <c r="V27" s="37">
        <v>1.929747376966384E15</v>
      </c>
      <c r="W27" s="37">
        <v>2.0266588698752172E15</v>
      </c>
      <c r="X27" s="37">
        <v>2.1218347354623558E15</v>
      </c>
      <c r="Y27" s="37">
        <v>2.207068961293703E15</v>
      </c>
      <c r="Z27" s="37">
        <v>2.275214764948859E15</v>
      </c>
      <c r="AA27" s="37">
        <v>2.347703558709385E15</v>
      </c>
      <c r="AB27" s="37">
        <v>2.4295955576549075E15</v>
      </c>
      <c r="AC27" s="37">
        <v>2.5090504714783695E15</v>
      </c>
      <c r="AD27" s="37">
        <v>2.58977056687966E15</v>
      </c>
      <c r="AE27" s="37">
        <v>2.667113060064742E15</v>
      </c>
      <c r="AF27" s="37">
        <v>2.745396698135808E15</v>
      </c>
      <c r="AG27" s="37">
        <v>2.7961597273571405E15</v>
      </c>
      <c r="AH27" s="37">
        <v>2.8448676979102175E15</v>
      </c>
      <c r="AI27" s="37">
        <v>2.910612492283653E15</v>
      </c>
      <c r="AJ27" s="37">
        <v>2.9590679918618295E15</v>
      </c>
      <c r="AK27" s="37">
        <v>3.004171709936213E15</v>
      </c>
      <c r="AL27" s="37">
        <v>3.052137769008498E15</v>
      </c>
      <c r="AM27" s="37">
        <v>3.096606384576268E15</v>
      </c>
      <c r="AN27" s="37">
        <v>3.1340841455966315E15</v>
      </c>
      <c r="AO27" s="37">
        <v>3.1718464553674135E15</v>
      </c>
      <c r="AP27" s="37">
        <v>3.2067118224339005E15</v>
      </c>
      <c r="AQ27" s="37">
        <v>3.23731223125466E15</v>
      </c>
      <c r="AR27" s="37">
        <v>3.265149136513709E15</v>
      </c>
    </row>
    <row r="28" ht="14.25" customHeight="1">
      <c r="A28" s="37" t="s">
        <v>21</v>
      </c>
      <c r="B28" s="37" t="s">
        <v>82</v>
      </c>
      <c r="C28" s="37">
        <v>6.124494555499391E14</v>
      </c>
      <c r="D28" s="37">
        <v>6.15433501749065E14</v>
      </c>
      <c r="E28" s="37">
        <v>6.477407475653378E14</v>
      </c>
      <c r="F28" s="37">
        <v>6.741075888038672E14</v>
      </c>
      <c r="G28" s="37">
        <v>6.984880410909872E14</v>
      </c>
      <c r="H28" s="37">
        <v>7.309482430389021E14</v>
      </c>
      <c r="I28" s="37">
        <v>7.567505631698292E14</v>
      </c>
      <c r="J28" s="37">
        <v>7.895188014810538E14</v>
      </c>
      <c r="K28" s="37">
        <v>8.14077543138383E14</v>
      </c>
      <c r="L28" s="37">
        <v>8.484475462520879E14</v>
      </c>
      <c r="M28" s="37">
        <v>8.739082963273275E14</v>
      </c>
      <c r="N28" s="37">
        <v>9.164858208462974E14</v>
      </c>
      <c r="O28" s="37">
        <v>9.224426360244538E14</v>
      </c>
      <c r="P28" s="37">
        <v>9.313172443031878E14</v>
      </c>
      <c r="Q28" s="37">
        <v>9.325408911045535E14</v>
      </c>
      <c r="R28" s="37">
        <v>9.385918614268821E14</v>
      </c>
      <c r="S28" s="37">
        <v>9.407053735309172E14</v>
      </c>
      <c r="T28" s="37">
        <v>9.371105495331935E14</v>
      </c>
      <c r="U28" s="37">
        <v>9.365244854781046E14</v>
      </c>
      <c r="V28" s="37">
        <v>9.429286040624659E14</v>
      </c>
      <c r="W28" s="37">
        <v>9.510604242249955E14</v>
      </c>
      <c r="X28" s="37">
        <v>9.52946717841277E14</v>
      </c>
      <c r="Y28" s="37">
        <v>9.557351679027518E14</v>
      </c>
      <c r="Z28" s="37">
        <v>9.455972862003791E14</v>
      </c>
      <c r="AA28" s="37">
        <v>9.383966999985979E14</v>
      </c>
      <c r="AB28" s="37">
        <v>9.367818312437015E14</v>
      </c>
      <c r="AC28" s="37">
        <v>9.340106866242152E14</v>
      </c>
      <c r="AD28" s="37">
        <v>9.325722831104884E14</v>
      </c>
      <c r="AE28" s="37">
        <v>9.259543835409749E14</v>
      </c>
      <c r="AF28" s="37">
        <v>9.233029326366942E14</v>
      </c>
      <c r="AG28" s="37">
        <v>9.202104640136809E14</v>
      </c>
      <c r="AH28" s="37">
        <v>9.173992093097565E14</v>
      </c>
      <c r="AI28" s="37">
        <v>9.121042871102629E14</v>
      </c>
      <c r="AJ28" s="37">
        <v>9.08627601468643E14</v>
      </c>
      <c r="AK28" s="37">
        <v>9.03998589486101E14</v>
      </c>
      <c r="AL28" s="37">
        <v>8.990255645971422E14</v>
      </c>
      <c r="AM28" s="37">
        <v>8.937043039876405E14</v>
      </c>
      <c r="AN28" s="37">
        <v>8.884451130504729E14</v>
      </c>
      <c r="AO28" s="37">
        <v>8.824528997643748E14</v>
      </c>
      <c r="AP28" s="37">
        <v>8.76303753718674E14</v>
      </c>
      <c r="AQ28" s="37">
        <v>8.698419192786844E14</v>
      </c>
      <c r="AR28" s="37">
        <v>8.630398496747839E14</v>
      </c>
    </row>
    <row r="29" ht="14.25" customHeight="1">
      <c r="A29" s="37" t="s">
        <v>21</v>
      </c>
      <c r="B29" s="37" t="s">
        <v>86</v>
      </c>
      <c r="C29" s="37">
        <v>2.48554627842656E13</v>
      </c>
      <c r="D29" s="37">
        <v>2.497656640935137E13</v>
      </c>
      <c r="E29" s="37">
        <v>2.628771386612792E13</v>
      </c>
      <c r="F29" s="37">
        <v>2.735777774683534E13</v>
      </c>
      <c r="G29" s="37">
        <v>2.834722662134195E13</v>
      </c>
      <c r="H29" s="37">
        <v>2.966458160333255E13</v>
      </c>
      <c r="I29" s="37">
        <v>3.0711735130779312E13</v>
      </c>
      <c r="J29" s="37">
        <v>3.2041591367028633E13</v>
      </c>
      <c r="K29" s="37">
        <v>3.3038275883212957E13</v>
      </c>
      <c r="L29" s="37">
        <v>3.443313765596234E13</v>
      </c>
      <c r="M29" s="37">
        <v>3.546642900795866E13</v>
      </c>
      <c r="N29" s="37">
        <v>3.719438233788225E13</v>
      </c>
      <c r="O29" s="37">
        <v>3.7436131916776836E13</v>
      </c>
      <c r="P29" s="37">
        <v>3.779629632511799E13</v>
      </c>
      <c r="Q29" s="37">
        <v>3.784595643544518E13</v>
      </c>
      <c r="R29" s="37">
        <v>3.809152717812841E13</v>
      </c>
      <c r="S29" s="37">
        <v>3.81773013117649E13</v>
      </c>
      <c r="T29" s="37">
        <v>3.803141006591315E13</v>
      </c>
      <c r="U29" s="37">
        <v>3.8007625420211445E13</v>
      </c>
      <c r="V29" s="37">
        <v>3.826752822475666E13</v>
      </c>
      <c r="W29" s="37">
        <v>3.859754754567614E13</v>
      </c>
      <c r="X29" s="37">
        <v>3.8674100313181805E13</v>
      </c>
      <c r="Y29" s="37">
        <v>3.878726592399377E13</v>
      </c>
      <c r="Z29" s="37">
        <v>3.837583321051647E13</v>
      </c>
      <c r="AA29" s="37">
        <v>3.808360680596759E13</v>
      </c>
      <c r="AB29" s="37">
        <v>3.8018069462640625E13</v>
      </c>
      <c r="AC29" s="37">
        <v>3.790560617063294E13</v>
      </c>
      <c r="AD29" s="37">
        <v>3.784723043908445E13</v>
      </c>
      <c r="AE29" s="37">
        <v>3.75786516119348E13</v>
      </c>
      <c r="AF29" s="37">
        <v>3.74710459333299E13</v>
      </c>
      <c r="AG29" s="37">
        <v>3.73455421255066E13</v>
      </c>
      <c r="AH29" s="37">
        <v>3.723145101800821E13</v>
      </c>
      <c r="AI29" s="37">
        <v>3.701656350283047E13</v>
      </c>
      <c r="AJ29" s="37">
        <v>3.6875466748159875E13</v>
      </c>
      <c r="AK29" s="37">
        <v>3.668760433107822E13</v>
      </c>
      <c r="AL29" s="37">
        <v>3.648578059863363E13</v>
      </c>
      <c r="AM29" s="37">
        <v>3.626982417341961E13</v>
      </c>
      <c r="AN29" s="37">
        <v>3.605638676494543E13</v>
      </c>
      <c r="AO29" s="37">
        <v>3.581320059998383E13</v>
      </c>
      <c r="AP29" s="37">
        <v>3.556364552354632E13</v>
      </c>
      <c r="AQ29" s="37">
        <v>3.5301400396237086E13</v>
      </c>
      <c r="AR29" s="37">
        <v>3.502534726831997E13</v>
      </c>
    </row>
    <row r="30" ht="14.25" customHeight="1">
      <c r="A30" s="37" t="s">
        <v>21</v>
      </c>
      <c r="B30" s="37" t="s">
        <v>112</v>
      </c>
      <c r="C30" s="37">
        <v>2.139132452080746E14</v>
      </c>
      <c r="D30" s="37">
        <v>2.149554977572791E14</v>
      </c>
      <c r="E30" s="37">
        <v>2.2623960901522494E14</v>
      </c>
      <c r="F30" s="37">
        <v>2.354488858365349E14</v>
      </c>
      <c r="G30" s="37">
        <v>2.4396436678131825E14</v>
      </c>
      <c r="H30" s="37">
        <v>2.5530190178255844E14</v>
      </c>
      <c r="I30" s="37">
        <v>2.6431400552938625E14</v>
      </c>
      <c r="J30" s="37">
        <v>2.7575912991211828E14</v>
      </c>
      <c r="K30" s="37">
        <v>2.84336882865509E14</v>
      </c>
      <c r="L30" s="37">
        <v>2.963414635492529E14</v>
      </c>
      <c r="M30" s="37">
        <v>3.052342654362849E14</v>
      </c>
      <c r="N30" s="37">
        <v>3.201055276445285E14</v>
      </c>
      <c r="O30" s="37">
        <v>3.221860938925954E14</v>
      </c>
      <c r="P30" s="37">
        <v>3.2528577214302306E14</v>
      </c>
      <c r="Q30" s="37">
        <v>3.2571316130289025E14</v>
      </c>
      <c r="R30" s="37">
        <v>3.278266135830377E14</v>
      </c>
      <c r="S30" s="37">
        <v>3.285648103907314E14</v>
      </c>
      <c r="T30" s="37">
        <v>3.27309228464196E14</v>
      </c>
      <c r="U30" s="37">
        <v>3.271045309780805E14</v>
      </c>
      <c r="V30" s="37">
        <v>3.293413290953193E14</v>
      </c>
      <c r="W30" s="37">
        <v>3.3218157007300656E14</v>
      </c>
      <c r="X30" s="37">
        <v>3.328404051576288E14</v>
      </c>
      <c r="Y30" s="37">
        <v>3.338143408781122E14</v>
      </c>
      <c r="Z30" s="37">
        <v>3.302734328818061E14</v>
      </c>
      <c r="AA30" s="37">
        <v>3.2775844858740344E14</v>
      </c>
      <c r="AB30" s="37">
        <v>3.271944154042328E14</v>
      </c>
      <c r="AC30" s="37">
        <v>3.2622652404091544E14</v>
      </c>
      <c r="AD30" s="37">
        <v>3.25724125743796E14</v>
      </c>
      <c r="AE30" s="37">
        <v>3.234126592863648E14</v>
      </c>
      <c r="AF30" s="37">
        <v>3.2248657393792525E14</v>
      </c>
      <c r="AG30" s="37">
        <v>3.214064521534117E14</v>
      </c>
      <c r="AH30" s="37">
        <v>3.2042455134286575E14</v>
      </c>
      <c r="AI30" s="37">
        <v>3.185751677234439E14</v>
      </c>
      <c r="AJ30" s="37">
        <v>3.17360848563834E14</v>
      </c>
      <c r="AK30" s="37">
        <v>3.1574405069370825E14</v>
      </c>
      <c r="AL30" s="37">
        <v>3.140070977372515E14</v>
      </c>
      <c r="AM30" s="37">
        <v>3.121485147713253E14</v>
      </c>
      <c r="AN30" s="37">
        <v>3.103116111863136E14</v>
      </c>
      <c r="AO30" s="37">
        <v>3.082186812663137E14</v>
      </c>
      <c r="AP30" s="37">
        <v>3.0607093866653806E14</v>
      </c>
      <c r="AQ30" s="37">
        <v>3.038139818474425E14</v>
      </c>
      <c r="AR30" s="37">
        <v>3.014381894127912E14</v>
      </c>
    </row>
    <row r="31" ht="14.25" customHeight="1">
      <c r="A31" s="37" t="s">
        <v>21</v>
      </c>
      <c r="B31" s="37" t="s">
        <v>113</v>
      </c>
      <c r="C31" s="37">
        <v>5.3860934393940006E14</v>
      </c>
      <c r="D31" s="37">
        <v>5.4520803072754425E14</v>
      </c>
      <c r="E31" s="37">
        <v>5.764292273700015E14</v>
      </c>
      <c r="F31" s="37">
        <v>6.033703550449186E14</v>
      </c>
      <c r="G31" s="37">
        <v>6.295180261547649E14</v>
      </c>
      <c r="H31" s="37">
        <v>6.639877994681036E14</v>
      </c>
      <c r="I31" s="37">
        <v>6.934766888590685E14</v>
      </c>
      <c r="J31" s="37">
        <v>7.304414012850681E14</v>
      </c>
      <c r="K31" s="37">
        <v>7.60907510844598E14</v>
      </c>
      <c r="L31" s="37">
        <v>8.016757064296088E14</v>
      </c>
      <c r="M31" s="37">
        <v>8.351795807759668E14</v>
      </c>
      <c r="N31" s="37">
        <v>8.863057176437948E14</v>
      </c>
      <c r="O31" s="37">
        <v>8.904656517649778E14</v>
      </c>
      <c r="P31" s="37">
        <v>8.966120797588641E14</v>
      </c>
      <c r="Q31" s="37">
        <v>8.944378026808936E14</v>
      </c>
      <c r="R31" s="37">
        <v>8.958153569928464E14</v>
      </c>
      <c r="S31" s="37">
        <v>8.922304771710531E14</v>
      </c>
      <c r="T31" s="37">
        <v>8.819738758819929E14</v>
      </c>
      <c r="U31" s="37">
        <v>8.73215294626008E14</v>
      </c>
      <c r="V31" s="37">
        <v>8.694567000234246E14</v>
      </c>
      <c r="W31" s="37">
        <v>8.65574574985627E14</v>
      </c>
      <c r="X31" s="37">
        <v>8.542382294175872E14</v>
      </c>
      <c r="Y31" s="37">
        <v>8.423760859061265E14</v>
      </c>
      <c r="Z31" s="37">
        <v>8.180705800076351E14</v>
      </c>
      <c r="AA31" s="37">
        <v>7.954247674721485E14</v>
      </c>
      <c r="AB31" s="37">
        <v>7.764975183109181E14</v>
      </c>
      <c r="AC31" s="37">
        <v>7.555196760470201E14</v>
      </c>
      <c r="AD31" s="37">
        <v>7.345246826754344E14</v>
      </c>
      <c r="AE31" s="37">
        <v>7.084432978754526E14</v>
      </c>
      <c r="AF31" s="37">
        <v>6.844221980812689E14</v>
      </c>
      <c r="AG31" s="37">
        <v>6.59020523358301E14</v>
      </c>
      <c r="AH31" s="37">
        <v>6.327667076167429E14</v>
      </c>
      <c r="AI31" s="37">
        <v>6.092191473082189E14</v>
      </c>
      <c r="AJ31" s="37">
        <v>5.850684595998556E14</v>
      </c>
      <c r="AK31" s="37">
        <v>5.6093972537232306E14</v>
      </c>
      <c r="AL31" s="37">
        <v>5.3762778955640544E14</v>
      </c>
      <c r="AM31" s="37">
        <v>5.149110770148792E14</v>
      </c>
      <c r="AN31" s="37">
        <v>4.921499035530196E14</v>
      </c>
      <c r="AO31" s="37">
        <v>4.6999530105692144E14</v>
      </c>
      <c r="AP31" s="37">
        <v>4.483302055002527E14</v>
      </c>
      <c r="AQ31" s="37">
        <v>4.2698450703624144E14</v>
      </c>
      <c r="AR31" s="37">
        <v>4.0602857826110125E14</v>
      </c>
    </row>
    <row r="32" ht="14.25" customHeight="1">
      <c r="A32" s="37" t="s">
        <v>21</v>
      </c>
      <c r="B32" s="37" t="s">
        <v>44</v>
      </c>
      <c r="C32" s="37">
        <v>1.3819979190098155E14</v>
      </c>
      <c r="D32" s="37">
        <v>1.3989292469045631E14</v>
      </c>
      <c r="E32" s="37">
        <v>1.4790385678333262E14</v>
      </c>
      <c r="F32" s="37">
        <v>1.5481658171123553E14</v>
      </c>
      <c r="G32" s="37">
        <v>1.6152571653545912E14</v>
      </c>
      <c r="H32" s="37">
        <v>1.7037018897616262E14</v>
      </c>
      <c r="I32" s="37">
        <v>1.7793663471847956E14</v>
      </c>
      <c r="J32" s="37">
        <v>1.8742127441594375E14</v>
      </c>
      <c r="K32" s="37">
        <v>1.9523846148953684E14</v>
      </c>
      <c r="L32" s="37">
        <v>2.0569902295105666E14</v>
      </c>
      <c r="M32" s="37">
        <v>2.142956589259875E14</v>
      </c>
      <c r="N32" s="37">
        <v>2.2741392647061794E14</v>
      </c>
      <c r="O32" s="37">
        <v>2.2848130867692062E14</v>
      </c>
      <c r="P32" s="37">
        <v>2.3005839804465547E14</v>
      </c>
      <c r="Q32" s="37">
        <v>2.2950050828078156E14</v>
      </c>
      <c r="R32" s="37">
        <v>2.2985396987848012E14</v>
      </c>
      <c r="S32" s="37">
        <v>2.2893413874124384E14</v>
      </c>
      <c r="T32" s="37">
        <v>2.2630243511465584E14</v>
      </c>
      <c r="U32" s="37">
        <v>2.2405510294237716E14</v>
      </c>
      <c r="V32" s="37">
        <v>2.2309069896802725E14</v>
      </c>
      <c r="W32" s="37">
        <v>2.220945987733422E14</v>
      </c>
      <c r="X32" s="37">
        <v>2.191858475308146E14</v>
      </c>
      <c r="Y32" s="37">
        <v>2.1614218372655662E14</v>
      </c>
      <c r="Z32" s="37">
        <v>2.0990572330303022E14</v>
      </c>
      <c r="AA32" s="37">
        <v>2.0409511749930878E14</v>
      </c>
      <c r="AB32" s="37">
        <v>1.9923864420419578E14</v>
      </c>
      <c r="AC32" s="37">
        <v>1.938560167618309E14</v>
      </c>
      <c r="AD32" s="37">
        <v>1.8846898857978347E14</v>
      </c>
      <c r="AE32" s="37">
        <v>1.8177686191617247E14</v>
      </c>
      <c r="AF32" s="37">
        <v>1.7561337620961478E14</v>
      </c>
      <c r="AG32" s="37">
        <v>1.6909565385638812E14</v>
      </c>
      <c r="AH32" s="37">
        <v>1.6235928377124853E14</v>
      </c>
      <c r="AI32" s="37">
        <v>1.5631730182082034E14</v>
      </c>
      <c r="AJ32" s="37">
        <v>1.5012056562766394E14</v>
      </c>
      <c r="AK32" s="37">
        <v>1.4392946239746556E14</v>
      </c>
      <c r="AL32" s="37">
        <v>1.3794793846955502E14</v>
      </c>
      <c r="AM32" s="37">
        <v>1.3211914069387692E14</v>
      </c>
      <c r="AN32" s="37">
        <v>1.2627893485406794E14</v>
      </c>
      <c r="AO32" s="37">
        <v>1.205943668289087E14</v>
      </c>
      <c r="AP32" s="37">
        <v>1.150353995901528E14</v>
      </c>
      <c r="AQ32" s="37">
        <v>1.0955838527745845E14</v>
      </c>
      <c r="AR32" s="37">
        <v>1.0418138053663008E14</v>
      </c>
    </row>
    <row r="33" ht="14.25" customHeight="1">
      <c r="A33" s="37" t="s">
        <v>21</v>
      </c>
      <c r="B33" s="37" t="s">
        <v>48</v>
      </c>
      <c r="C33" s="37">
        <v>1.3113470785507514E13</v>
      </c>
      <c r="D33" s="37">
        <v>1.3274128389005715E13</v>
      </c>
      <c r="E33" s="37">
        <v>1.4034267912514447E13</v>
      </c>
      <c r="F33" s="37">
        <v>1.469020100143873E13</v>
      </c>
      <c r="G33" s="37">
        <v>1.5326815878373742E13</v>
      </c>
      <c r="H33" s="37">
        <v>1.616604819102072E13</v>
      </c>
      <c r="I33" s="37">
        <v>1.6884011393621576E13</v>
      </c>
      <c r="J33" s="37">
        <v>1.778398775301346E13</v>
      </c>
      <c r="K33" s="37">
        <v>1.852574324268784E13</v>
      </c>
      <c r="L33" s="37">
        <v>1.9518322647032605E13</v>
      </c>
      <c r="M33" s="37">
        <v>2.033403830883091E13</v>
      </c>
      <c r="N33" s="37">
        <v>2.157880153051678E13</v>
      </c>
      <c r="O33" s="37">
        <v>2.1680083053352574E13</v>
      </c>
      <c r="P33" s="37">
        <v>2.1829729554736184E13</v>
      </c>
      <c r="Q33" s="37">
        <v>2.17767926362397E13</v>
      </c>
      <c r="R33" s="37">
        <v>2.181033182086119E13</v>
      </c>
      <c r="S33" s="37">
        <v>2.172305109069634E13</v>
      </c>
      <c r="T33" s="37">
        <v>2.14733345886042E13</v>
      </c>
      <c r="U33" s="37">
        <v>2.1260090238658844E13</v>
      </c>
      <c r="V33" s="37">
        <v>2.116858009114627E13</v>
      </c>
      <c r="W33" s="37">
        <v>2.1074062359804105E13</v>
      </c>
      <c r="X33" s="37">
        <v>2.0798057425813145E13</v>
      </c>
      <c r="Y33" s="37">
        <v>2.050925093899412E13</v>
      </c>
      <c r="Z33" s="37">
        <v>1.9917487084331566E13</v>
      </c>
      <c r="AA33" s="37">
        <v>1.9366131627097625E13</v>
      </c>
      <c r="AB33" s="37">
        <v>1.8905311680844074E13</v>
      </c>
      <c r="AC33" s="37">
        <v>1.839456613814966E13</v>
      </c>
      <c r="AD33" s="37">
        <v>1.788340301905756E13</v>
      </c>
      <c r="AE33" s="37">
        <v>1.724840200864319E13</v>
      </c>
      <c r="AF33" s="37">
        <v>1.666356256251908E13</v>
      </c>
      <c r="AG33" s="37">
        <v>1.6045110389101008E13</v>
      </c>
      <c r="AH33" s="37">
        <v>1.54059112188509E13</v>
      </c>
      <c r="AI33" s="37">
        <v>1.4832600993823443E13</v>
      </c>
      <c r="AJ33" s="37">
        <v>1.4244606483001857E13</v>
      </c>
      <c r="AK33" s="37">
        <v>1.3657146471503166E13</v>
      </c>
      <c r="AL33" s="37">
        <v>1.3089572973724936E13</v>
      </c>
      <c r="AM33" s="37">
        <v>1.2536491320745643E13</v>
      </c>
      <c r="AN33" s="37">
        <v>1.198232718194174E13</v>
      </c>
      <c r="AO33" s="37">
        <v>1.1442931169105658E13</v>
      </c>
      <c r="AP33" s="37">
        <v>1.0915453135453965E13</v>
      </c>
      <c r="AQ33" s="37">
        <v>1.0395751432626533E13</v>
      </c>
      <c r="AR33" s="37">
        <v>9.885539415571533E12</v>
      </c>
    </row>
    <row r="34" ht="14.25" customHeight="1">
      <c r="A34" s="37" t="s">
        <v>21</v>
      </c>
      <c r="B34" s="37" t="s">
        <v>50</v>
      </c>
      <c r="C34" s="37">
        <v>1.8650919017044388E14</v>
      </c>
      <c r="D34" s="37">
        <v>1.887941778760854E14</v>
      </c>
      <c r="E34" s="37">
        <v>1.996054275646761E14</v>
      </c>
      <c r="F34" s="37">
        <v>2.0893457857452688E14</v>
      </c>
      <c r="G34" s="37">
        <v>2.1798897211302675E14</v>
      </c>
      <c r="H34" s="37">
        <v>2.299251361962717E14</v>
      </c>
      <c r="I34" s="37">
        <v>2.4013652398822472E14</v>
      </c>
      <c r="J34" s="37">
        <v>2.529366334869419E14</v>
      </c>
      <c r="K34" s="37">
        <v>2.6348641225615553E14</v>
      </c>
      <c r="L34" s="37">
        <v>2.7760358870106716E14</v>
      </c>
      <c r="M34" s="37">
        <v>2.89205282103205E14</v>
      </c>
      <c r="N34" s="37">
        <v>3.069091977353014E14</v>
      </c>
      <c r="O34" s="37">
        <v>3.083496962205848E14</v>
      </c>
      <c r="P34" s="37">
        <v>3.1047807613170206E14</v>
      </c>
      <c r="Q34" s="37">
        <v>3.097251692956408E14</v>
      </c>
      <c r="R34" s="37">
        <v>3.1020218764303694E14</v>
      </c>
      <c r="S34" s="37">
        <v>3.089608184764146E14</v>
      </c>
      <c r="T34" s="37">
        <v>3.054091712169512E14</v>
      </c>
      <c r="U34" s="37">
        <v>3.023762570733756E14</v>
      </c>
      <c r="V34" s="37">
        <v>3.0107473409870975E14</v>
      </c>
      <c r="W34" s="37">
        <v>2.9973043510893675E14</v>
      </c>
      <c r="X34" s="37">
        <v>2.958048949095724E14</v>
      </c>
      <c r="Y34" s="37">
        <v>2.916972818410233E14</v>
      </c>
      <c r="Z34" s="37">
        <v>2.8328079172101406E14</v>
      </c>
      <c r="AA34" s="37">
        <v>2.7543901882146984E14</v>
      </c>
      <c r="AB34" s="37">
        <v>2.688849069165482E14</v>
      </c>
      <c r="AC34" s="37">
        <v>2.61620717358405E14</v>
      </c>
      <c r="AD34" s="37">
        <v>2.5435058872913103E14</v>
      </c>
      <c r="AE34" s="37">
        <v>2.4531914875820547E14</v>
      </c>
      <c r="AF34" s="37">
        <v>2.3700114254455778E14</v>
      </c>
      <c r="AG34" s="37">
        <v>2.282050720068606E14</v>
      </c>
      <c r="AH34" s="37">
        <v>2.1911392279465353E14</v>
      </c>
      <c r="AI34" s="37">
        <v>2.1095989343543338E14</v>
      </c>
      <c r="AJ34" s="37">
        <v>2.0259701362795912E14</v>
      </c>
      <c r="AK34" s="37">
        <v>1.942417358533506E14</v>
      </c>
      <c r="AL34" s="37">
        <v>1.861692983450591E14</v>
      </c>
      <c r="AM34" s="37">
        <v>1.783029742511106E14</v>
      </c>
      <c r="AN34" s="37">
        <v>1.7042125426710278E14</v>
      </c>
      <c r="AO34" s="37">
        <v>1.6274957716645178E14</v>
      </c>
      <c r="AP34" s="37">
        <v>1.5524740611667766E14</v>
      </c>
      <c r="AQ34" s="37">
        <v>1.4785583562325234E14</v>
      </c>
      <c r="AR34" s="37">
        <v>1.4059923424954677E14</v>
      </c>
    </row>
    <row r="35" ht="14.25" customHeight="1">
      <c r="A35" s="37" t="s">
        <v>21</v>
      </c>
      <c r="B35" s="37" t="s">
        <v>53</v>
      </c>
      <c r="C35" s="37">
        <v>0.0</v>
      </c>
      <c r="D35" s="37">
        <v>0.0</v>
      </c>
      <c r="E35" s="37">
        <v>0.0</v>
      </c>
      <c r="F35" s="37">
        <v>0.0</v>
      </c>
      <c r="G35" s="37">
        <v>0.0</v>
      </c>
      <c r="H35" s="37">
        <v>0.0</v>
      </c>
      <c r="I35" s="37">
        <v>0.0</v>
      </c>
      <c r="J35" s="37">
        <v>0.0</v>
      </c>
      <c r="K35" s="37">
        <v>0.0</v>
      </c>
      <c r="L35" s="37">
        <v>8.1512750063155E12</v>
      </c>
      <c r="M35" s="37">
        <v>2.182210761056475E13</v>
      </c>
      <c r="N35" s="37">
        <v>5.3077362474332E13</v>
      </c>
      <c r="O35" s="37">
        <v>2.9820030600552625E13</v>
      </c>
      <c r="P35" s="37">
        <v>1.2369825447959E13</v>
      </c>
      <c r="Q35" s="37">
        <v>0.0</v>
      </c>
      <c r="R35" s="37">
        <v>0.0</v>
      </c>
      <c r="S35" s="37">
        <v>0.0</v>
      </c>
      <c r="T35" s="37">
        <v>0.0</v>
      </c>
      <c r="U35" s="37">
        <v>0.0</v>
      </c>
      <c r="V35" s="37">
        <v>0.0</v>
      </c>
      <c r="W35" s="37">
        <v>0.0</v>
      </c>
      <c r="X35" s="37">
        <v>0.0</v>
      </c>
      <c r="Y35" s="37">
        <v>0.0</v>
      </c>
      <c r="Z35" s="37">
        <v>0.0</v>
      </c>
      <c r="AA35" s="37">
        <v>0.0</v>
      </c>
      <c r="AB35" s="37">
        <v>0.0</v>
      </c>
      <c r="AC35" s="37">
        <v>0.0</v>
      </c>
      <c r="AD35" s="37">
        <v>0.0</v>
      </c>
      <c r="AE35" s="37">
        <v>0.0</v>
      </c>
      <c r="AF35" s="37">
        <v>0.0</v>
      </c>
      <c r="AG35" s="37">
        <v>0.0</v>
      </c>
      <c r="AH35" s="37">
        <v>0.0</v>
      </c>
      <c r="AI35" s="37">
        <v>0.0</v>
      </c>
      <c r="AJ35" s="37">
        <v>0.0</v>
      </c>
      <c r="AK35" s="37">
        <v>0.0</v>
      </c>
      <c r="AL35" s="37">
        <v>0.0</v>
      </c>
      <c r="AM35" s="37">
        <v>0.0</v>
      </c>
      <c r="AN35" s="37">
        <v>0.0</v>
      </c>
      <c r="AO35" s="37">
        <v>0.0</v>
      </c>
      <c r="AP35" s="37">
        <v>0.0</v>
      </c>
      <c r="AQ35" s="37">
        <v>0.0</v>
      </c>
      <c r="AR35" s="37">
        <v>0.0</v>
      </c>
    </row>
    <row r="36" ht="14.25" customHeight="1">
      <c r="A36" s="37" t="s">
        <v>21</v>
      </c>
      <c r="B36" s="37" t="s">
        <v>114</v>
      </c>
      <c r="C36" s="37">
        <v>1.7129663655155625E15</v>
      </c>
      <c r="D36" s="37">
        <v>1.769081115424135E15</v>
      </c>
      <c r="E36" s="37">
        <v>1.874078529543863E15</v>
      </c>
      <c r="F36" s="37">
        <v>1.939545221774846E15</v>
      </c>
      <c r="G36" s="37">
        <v>1.994233940751307E15</v>
      </c>
      <c r="H36" s="37">
        <v>2.0901534978903595E15</v>
      </c>
      <c r="I36" s="37">
        <v>2.1565054439795775E15</v>
      </c>
      <c r="J36" s="37">
        <v>2.273333707787994E15</v>
      </c>
      <c r="K36" s="37">
        <v>2.3261928363353535E15</v>
      </c>
      <c r="L36" s="37">
        <v>2.447431710427877E15</v>
      </c>
      <c r="M36" s="37">
        <v>2.49726966205965E15</v>
      </c>
      <c r="N36" s="37">
        <v>2.6663555802360875E15</v>
      </c>
      <c r="O36" s="37">
        <v>2.5234082231470625E15</v>
      </c>
      <c r="P36" s="37">
        <v>2.4055600255095715E15</v>
      </c>
      <c r="Q36" s="37">
        <v>2.2377845693221815E15</v>
      </c>
      <c r="R36" s="37">
        <v>2.11054145310035E15</v>
      </c>
      <c r="S36" s="37">
        <v>1.962455969809078E15</v>
      </c>
      <c r="T36" s="37">
        <v>1.782535493362497E15</v>
      </c>
      <c r="U36" s="37">
        <v>1.593110396176393E15</v>
      </c>
      <c r="V36" s="37">
        <v>1.50091919394029E15</v>
      </c>
      <c r="W36" s="37">
        <v>1.431608426525333E15</v>
      </c>
      <c r="X36" s="37">
        <v>1.330818719717621E15</v>
      </c>
      <c r="Y36" s="37">
        <v>1.141822474574639E15</v>
      </c>
      <c r="Z36" s="37">
        <v>8.62714166286987E14</v>
      </c>
      <c r="AA36" s="37">
        <v>6.02562346543896E14</v>
      </c>
      <c r="AB36" s="37">
        <v>3.77614662477773E14</v>
      </c>
      <c r="AC36" s="37">
        <v>1.40938675572229E14</v>
      </c>
      <c r="AD36" s="37">
        <v>0.0</v>
      </c>
      <c r="AE36" s="37">
        <v>0.0</v>
      </c>
      <c r="AF36" s="37">
        <v>0.0</v>
      </c>
      <c r="AG36" s="37">
        <v>0.0</v>
      </c>
      <c r="AH36" s="37">
        <v>0.0</v>
      </c>
      <c r="AI36" s="37">
        <v>0.0</v>
      </c>
      <c r="AJ36" s="37">
        <v>0.0</v>
      </c>
      <c r="AK36" s="37">
        <v>0.0</v>
      </c>
      <c r="AL36" s="37">
        <v>0.0</v>
      </c>
      <c r="AM36" s="37">
        <v>0.0</v>
      </c>
      <c r="AN36" s="37">
        <v>0.0</v>
      </c>
      <c r="AO36" s="37">
        <v>0.0</v>
      </c>
      <c r="AP36" s="37">
        <v>0.0</v>
      </c>
      <c r="AQ36" s="37">
        <v>0.0</v>
      </c>
      <c r="AR36" s="37">
        <v>0.0</v>
      </c>
    </row>
    <row r="37" ht="14.25" customHeight="1">
      <c r="A37" s="37" t="s">
        <v>21</v>
      </c>
      <c r="B37" s="37" t="s">
        <v>115</v>
      </c>
      <c r="C37" s="37">
        <v>7.197366795281223E13</v>
      </c>
      <c r="D37" s="37">
        <v>7.598315257049294E13</v>
      </c>
      <c r="E37" s="37">
        <v>7.959472710839956E13</v>
      </c>
      <c r="F37" s="37">
        <v>8.258375595463108E13</v>
      </c>
      <c r="G37" s="37">
        <v>8.53542350379698E13</v>
      </c>
      <c r="H37" s="37">
        <v>8.905394661465525E13</v>
      </c>
      <c r="I37" s="37">
        <v>9.180789539795416E13</v>
      </c>
      <c r="J37" s="37">
        <v>9.519898529885556E13</v>
      </c>
      <c r="K37" s="37">
        <v>9.732546192897516E13</v>
      </c>
      <c r="L37" s="37">
        <v>1.0028183562900492E14</v>
      </c>
      <c r="M37" s="37">
        <v>1.0177983413127014E14</v>
      </c>
      <c r="N37" s="37">
        <v>1.0478683818957698E14</v>
      </c>
      <c r="O37" s="37">
        <v>1.035612433292506E14</v>
      </c>
      <c r="P37" s="37">
        <v>1.0269889634294425E14</v>
      </c>
      <c r="Q37" s="37">
        <v>1.01072243937216E14</v>
      </c>
      <c r="R37" s="37">
        <v>1.0008973382682995E14</v>
      </c>
      <c r="S37" s="37">
        <v>9.884303239144323E13</v>
      </c>
      <c r="T37" s="37">
        <v>9.720273136583461E13</v>
      </c>
      <c r="U37" s="37">
        <v>9.611769135501238E13</v>
      </c>
      <c r="V37" s="37">
        <v>9.601567364597417E13</v>
      </c>
      <c r="W37" s="37">
        <v>9.63836428207582E13</v>
      </c>
      <c r="X37" s="37">
        <v>9.644971652413823E13</v>
      </c>
      <c r="Y37" s="37">
        <v>9.45139956699559E13</v>
      </c>
      <c r="Z37" s="37">
        <v>9.125125468896852E13</v>
      </c>
      <c r="AA37" s="37">
        <v>8.822159778400297E13</v>
      </c>
      <c r="AB37" s="37">
        <v>8.56208539341702E13</v>
      </c>
      <c r="AC37" s="37">
        <v>8.278280240739884E13</v>
      </c>
      <c r="AD37" s="37">
        <v>7.990877286863123E13</v>
      </c>
      <c r="AE37" s="37">
        <v>7.643106928215936E13</v>
      </c>
      <c r="AF37" s="37">
        <v>7.311303642434792E13</v>
      </c>
      <c r="AG37" s="37">
        <v>6.9576098953902664E13</v>
      </c>
      <c r="AH37" s="37">
        <v>6.588023630996914E13</v>
      </c>
      <c r="AI37" s="37">
        <v>6.271146936874574E13</v>
      </c>
      <c r="AJ37" s="37">
        <v>5.935758893591855E13</v>
      </c>
      <c r="AK37" s="37">
        <v>5.6042244780078516E13</v>
      </c>
      <c r="AL37" s="37">
        <v>5.286148132440561E13</v>
      </c>
      <c r="AM37" s="37">
        <v>4.977855547949582E13</v>
      </c>
      <c r="AN37" s="37">
        <v>4.667258070831647E13</v>
      </c>
      <c r="AO37" s="37">
        <v>4.3682708231117516E13</v>
      </c>
      <c r="AP37" s="37">
        <v>4.0765557274750195E13</v>
      </c>
      <c r="AQ37" s="37">
        <v>3.789962813143795E13</v>
      </c>
      <c r="AR37" s="37">
        <v>3.509762073782621E13</v>
      </c>
    </row>
    <row r="38" ht="14.25" customHeight="1">
      <c r="A38" s="37" t="s">
        <v>21</v>
      </c>
      <c r="B38" s="37" t="s">
        <v>116</v>
      </c>
      <c r="C38" s="37">
        <v>0.0</v>
      </c>
      <c r="D38" s="37">
        <v>0.0</v>
      </c>
      <c r="E38" s="37">
        <v>0.0</v>
      </c>
      <c r="F38" s="37">
        <v>0.0</v>
      </c>
      <c r="G38" s="37">
        <v>0.0</v>
      </c>
      <c r="H38" s="37">
        <v>0.0</v>
      </c>
      <c r="I38" s="37">
        <v>0.0</v>
      </c>
      <c r="J38" s="37">
        <v>0.0</v>
      </c>
      <c r="K38" s="37">
        <v>0.0</v>
      </c>
      <c r="L38" s="37">
        <v>0.0</v>
      </c>
      <c r="M38" s="37">
        <v>0.0</v>
      </c>
      <c r="N38" s="37">
        <v>0.0</v>
      </c>
      <c r="O38" s="37">
        <v>0.0</v>
      </c>
      <c r="P38" s="37">
        <v>0.0</v>
      </c>
      <c r="Q38" s="37">
        <v>0.0</v>
      </c>
      <c r="R38" s="37">
        <v>0.0</v>
      </c>
      <c r="S38" s="37">
        <v>0.0</v>
      </c>
      <c r="T38" s="37">
        <v>0.0</v>
      </c>
      <c r="U38" s="37">
        <v>0.0</v>
      </c>
      <c r="V38" s="37">
        <v>0.0</v>
      </c>
      <c r="W38" s="37">
        <v>0.0</v>
      </c>
      <c r="X38" s="37">
        <v>0.0</v>
      </c>
      <c r="Y38" s="37">
        <v>0.0</v>
      </c>
      <c r="Z38" s="37">
        <v>0.0</v>
      </c>
      <c r="AA38" s="37">
        <v>0.0</v>
      </c>
      <c r="AB38" s="37">
        <v>0.0</v>
      </c>
      <c r="AC38" s="37">
        <v>0.0</v>
      </c>
      <c r="AD38" s="37">
        <v>0.0</v>
      </c>
      <c r="AE38" s="37">
        <v>0.0</v>
      </c>
      <c r="AF38" s="37">
        <v>0.0</v>
      </c>
      <c r="AG38" s="37">
        <v>0.0</v>
      </c>
      <c r="AH38" s="37">
        <v>0.0</v>
      </c>
      <c r="AI38" s="37">
        <v>0.0</v>
      </c>
      <c r="AJ38" s="37">
        <v>0.0</v>
      </c>
      <c r="AK38" s="37">
        <v>0.0</v>
      </c>
      <c r="AL38" s="37">
        <v>0.0</v>
      </c>
      <c r="AM38" s="37">
        <v>0.0</v>
      </c>
      <c r="AN38" s="37">
        <v>0.0</v>
      </c>
      <c r="AO38" s="37">
        <v>0.0</v>
      </c>
      <c r="AP38" s="37">
        <v>0.0</v>
      </c>
      <c r="AQ38" s="37">
        <v>0.0</v>
      </c>
      <c r="AR38" s="37">
        <v>0.0</v>
      </c>
    </row>
    <row r="39" ht="14.25" customHeight="1">
      <c r="A39" s="37" t="s">
        <v>21</v>
      </c>
      <c r="B39" s="37" t="s">
        <v>117</v>
      </c>
      <c r="C39" s="37">
        <v>4.709186957561066E15</v>
      </c>
      <c r="D39" s="37">
        <v>4.473286172409665E15</v>
      </c>
      <c r="E39" s="37">
        <v>4.3930091063750455E15</v>
      </c>
      <c r="F39" s="37">
        <v>4.3572372363364245E15</v>
      </c>
      <c r="G39" s="37">
        <v>4.358234660567422E15</v>
      </c>
      <c r="H39" s="37">
        <v>4.3195664282984875E15</v>
      </c>
      <c r="I39" s="37">
        <v>4.297098835943152E15</v>
      </c>
      <c r="J39" s="37">
        <v>4.3047051782239785E15</v>
      </c>
      <c r="K39" s="37">
        <v>4.378754900010598E15</v>
      </c>
      <c r="L39" s="37">
        <v>4.433305447857837E15</v>
      </c>
      <c r="M39" s="37">
        <v>4.53787216282037E15</v>
      </c>
      <c r="N39" s="37">
        <v>4.447295075586077E15</v>
      </c>
      <c r="O39" s="37">
        <v>4.3424403865121095E15</v>
      </c>
      <c r="P39" s="37">
        <v>4.1705433213832825E15</v>
      </c>
      <c r="Q39" s="37">
        <v>4.1638557320684755E15</v>
      </c>
      <c r="R39" s="37">
        <v>4.1310245330953415E15</v>
      </c>
      <c r="S39" s="37">
        <v>4.105566975658917E15</v>
      </c>
      <c r="T39" s="37">
        <v>4.0878105567208615E15</v>
      </c>
      <c r="U39" s="37">
        <v>4.0784579961234425E15</v>
      </c>
      <c r="V39" s="37">
        <v>4.0397121553023555E15</v>
      </c>
      <c r="W39" s="37">
        <v>3.989220358590766E15</v>
      </c>
      <c r="X39" s="37">
        <v>3.948546303663192E15</v>
      </c>
      <c r="Y39" s="37">
        <v>3.8896018753389965E15</v>
      </c>
      <c r="Z39" s="37">
        <v>3.817737464078569E15</v>
      </c>
      <c r="AA39" s="37">
        <v>3.7439196853649465E15</v>
      </c>
      <c r="AB39" s="37">
        <v>3.6442549261100325E15</v>
      </c>
      <c r="AC39" s="37">
        <v>3.5452389749066565E15</v>
      </c>
      <c r="AD39" s="37">
        <v>3.431639943947385E15</v>
      </c>
      <c r="AE39" s="37">
        <v>3.393787104732996E15</v>
      </c>
      <c r="AF39" s="37">
        <v>3.3634509453508305E15</v>
      </c>
      <c r="AG39" s="37">
        <v>3.3267238704449605E15</v>
      </c>
      <c r="AH39" s="37">
        <v>3.2873928136675215E15</v>
      </c>
      <c r="AI39" s="37">
        <v>3.2523008238639465E15</v>
      </c>
      <c r="AJ39" s="37">
        <v>3.2153161131505195E15</v>
      </c>
      <c r="AK39" s="37">
        <v>3.176215018632308E15</v>
      </c>
      <c r="AL39" s="37">
        <v>3.138002001386601E15</v>
      </c>
      <c r="AM39" s="37">
        <v>3.09967371112549E15</v>
      </c>
      <c r="AN39" s="37">
        <v>3.059833842083461E15</v>
      </c>
      <c r="AO39" s="37">
        <v>3.0198543662009675E15</v>
      </c>
      <c r="AP39" s="37">
        <v>2.979705972193306E15</v>
      </c>
      <c r="AQ39" s="37">
        <v>2.9387401611615505E15</v>
      </c>
      <c r="AR39" s="37">
        <v>2.897205704424631E15</v>
      </c>
    </row>
    <row r="40" ht="14.25" customHeight="1">
      <c r="A40" s="37" t="s">
        <v>21</v>
      </c>
      <c r="B40" s="37" t="s">
        <v>62</v>
      </c>
      <c r="C40" s="37">
        <v>1.5906634494618018E16</v>
      </c>
      <c r="D40" s="37">
        <v>1.5467237790005808E16</v>
      </c>
      <c r="E40" s="37">
        <v>1.5444460644217362E16</v>
      </c>
      <c r="F40" s="37">
        <v>1.5459112948710204E16</v>
      </c>
      <c r="G40" s="37">
        <v>1.5451312359538064E16</v>
      </c>
      <c r="H40" s="37">
        <v>1.5369038137476082E16</v>
      </c>
      <c r="I40" s="37">
        <v>1.5335928028953004E16</v>
      </c>
      <c r="J40" s="37">
        <v>1.516088398062099E16</v>
      </c>
      <c r="K40" s="37">
        <v>1.5025363572278612E16</v>
      </c>
      <c r="L40" s="37">
        <v>1.4757402695914872E16</v>
      </c>
      <c r="M40" s="37">
        <v>1.457497835894816E16</v>
      </c>
      <c r="N40" s="37">
        <v>1.4333733928549304E16</v>
      </c>
      <c r="O40" s="37">
        <v>1.402941479612861E16</v>
      </c>
      <c r="P40" s="37">
        <v>1.3735813099524324E16</v>
      </c>
      <c r="Q40" s="37">
        <v>1.3377651688697794E16</v>
      </c>
      <c r="R40" s="37">
        <v>1.2961419970076308E16</v>
      </c>
      <c r="S40" s="37">
        <v>1.2582696654281382E16</v>
      </c>
      <c r="T40" s="37">
        <v>1.226106734471433E16</v>
      </c>
      <c r="U40" s="37">
        <v>1.1915666504564212E16</v>
      </c>
      <c r="V40" s="37">
        <v>1.1440934096595354E16</v>
      </c>
      <c r="W40" s="37">
        <v>1.0951427098964816E16</v>
      </c>
      <c r="X40" s="37">
        <v>1.0517669308520164E16</v>
      </c>
      <c r="Y40" s="37">
        <v>1.0162488241810458E16</v>
      </c>
      <c r="Z40" s="37">
        <v>9.996965575920858E15</v>
      </c>
      <c r="AA40" s="37">
        <v>9.788421999621362E15</v>
      </c>
      <c r="AB40" s="37">
        <v>9.520031898927098E15</v>
      </c>
      <c r="AC40" s="37">
        <v>9.269217901415036E15</v>
      </c>
      <c r="AD40" s="37">
        <v>9.015636304462964E15</v>
      </c>
      <c r="AE40" s="37">
        <v>8.754106886102815E15</v>
      </c>
      <c r="AF40" s="37">
        <v>8.488138996918324E15</v>
      </c>
      <c r="AG40" s="37">
        <v>8.21940842789259E15</v>
      </c>
      <c r="AH40" s="37">
        <v>7.947895429703289E15</v>
      </c>
      <c r="AI40" s="37">
        <v>7.695544323735411E15</v>
      </c>
      <c r="AJ40" s="37">
        <v>7.436148956901234E15</v>
      </c>
      <c r="AK40" s="37">
        <v>7.181771457233539E15</v>
      </c>
      <c r="AL40" s="37">
        <v>6.932683263217832E15</v>
      </c>
      <c r="AM40" s="37">
        <v>6.688027974321955E15</v>
      </c>
      <c r="AN40" s="37">
        <v>6.444262115492529E15</v>
      </c>
      <c r="AO40" s="37">
        <v>6.206268120034574E15</v>
      </c>
      <c r="AP40" s="37">
        <v>5.971779546268089E15</v>
      </c>
      <c r="AQ40" s="37">
        <v>5.740708598620794E15</v>
      </c>
      <c r="AR40" s="37">
        <v>5.513417410263075E15</v>
      </c>
    </row>
    <row r="41" ht="14.25" customHeight="1">
      <c r="A41" s="37" t="s">
        <v>21</v>
      </c>
      <c r="B41" s="37" t="s">
        <v>87</v>
      </c>
      <c r="C41" s="37">
        <v>6.712796001026961E14</v>
      </c>
      <c r="D41" s="37">
        <v>6.790140197078718E14</v>
      </c>
      <c r="E41" s="37">
        <v>6.884368702741954E14</v>
      </c>
      <c r="F41" s="37">
        <v>6.92366675178954E14</v>
      </c>
      <c r="G41" s="37">
        <v>6.953629107429351E14</v>
      </c>
      <c r="H41" s="37">
        <v>7.073167520430418E14</v>
      </c>
      <c r="I41" s="37">
        <v>7.137004517626409E14</v>
      </c>
      <c r="J41" s="37">
        <v>7.275431395177789E14</v>
      </c>
      <c r="K41" s="37">
        <v>7.34737231664447E14</v>
      </c>
      <c r="L41" s="37">
        <v>7.516947812327834E14</v>
      </c>
      <c r="M41" s="37">
        <v>7.616572058957546E14</v>
      </c>
      <c r="N41" s="37">
        <v>7.873597897062584E14</v>
      </c>
      <c r="O41" s="37">
        <v>7.699561984668625E14</v>
      </c>
      <c r="P41" s="37">
        <v>7.561038131907194E14</v>
      </c>
      <c r="Q41" s="37">
        <v>7.371176591544291E14</v>
      </c>
      <c r="R41" s="37">
        <v>7.22957116469038E14</v>
      </c>
      <c r="S41" s="37">
        <v>7.06634602381285E14</v>
      </c>
      <c r="T41" s="37">
        <v>6.869679863394092E14</v>
      </c>
      <c r="U41" s="37">
        <v>6.703956664081482E14</v>
      </c>
      <c r="V41" s="37">
        <v>6.59454961015156E14</v>
      </c>
      <c r="W41" s="37">
        <v>6.501372904455869E14</v>
      </c>
      <c r="X41" s="37">
        <v>6.36976720437333E14</v>
      </c>
      <c r="Y41" s="37">
        <v>6.216399738543242E14</v>
      </c>
      <c r="Z41" s="37">
        <v>5.986355275252181E14</v>
      </c>
      <c r="AA41" s="37">
        <v>5.783262327138136E14</v>
      </c>
      <c r="AB41" s="37">
        <v>5.620774042990457E14</v>
      </c>
      <c r="AC41" s="37">
        <v>5.456150745872557E14</v>
      </c>
      <c r="AD41" s="37">
        <v>5.303494907544636E14</v>
      </c>
      <c r="AE41" s="37">
        <v>5.1255802958037325E14</v>
      </c>
      <c r="AF41" s="37">
        <v>4.9734484341741294E14</v>
      </c>
      <c r="AG41" s="37">
        <v>4.8217056810937306E14</v>
      </c>
      <c r="AH41" s="37">
        <v>4.6737128630861994E14</v>
      </c>
      <c r="AI41" s="37">
        <v>4.517586003264575E14</v>
      </c>
      <c r="AJ41" s="37">
        <v>4.3744602809203644E14</v>
      </c>
      <c r="AK41" s="37">
        <v>4.228570682077414E14</v>
      </c>
      <c r="AL41" s="37">
        <v>4.084645280894772E14</v>
      </c>
      <c r="AM41" s="37">
        <v>3.9427617555637044E14</v>
      </c>
      <c r="AN41" s="37">
        <v>3.804905868507256E14</v>
      </c>
      <c r="AO41" s="37">
        <v>3.666877151634929E14</v>
      </c>
      <c r="AP41" s="37">
        <v>3.5319237396292325E14</v>
      </c>
      <c r="AQ41" s="37">
        <v>3.399194620731436E14</v>
      </c>
      <c r="AR41" s="37">
        <v>3.2685460807348294E14</v>
      </c>
    </row>
    <row r="42" ht="14.25" customHeight="1">
      <c r="A42" s="37" t="s">
        <v>21</v>
      </c>
      <c r="B42" s="37" t="s">
        <v>118</v>
      </c>
      <c r="C42" s="37">
        <v>2.1651347671676534E14</v>
      </c>
      <c r="D42" s="37">
        <v>2.1916605717111934E14</v>
      </c>
      <c r="E42" s="37">
        <v>2.3171654465964825E14</v>
      </c>
      <c r="F42" s="37">
        <v>2.425465038595816E14</v>
      </c>
      <c r="G42" s="37">
        <v>2.5305750453890944E14</v>
      </c>
      <c r="H42" s="37">
        <v>2.669138747368788E14</v>
      </c>
      <c r="I42" s="37">
        <v>2.7876799876646912E14</v>
      </c>
      <c r="J42" s="37">
        <v>2.936272998410696E14</v>
      </c>
      <c r="K42" s="37">
        <v>3.058742528079864E14</v>
      </c>
      <c r="L42" s="37">
        <v>3.2226250129439375E14</v>
      </c>
      <c r="M42" s="37">
        <v>3.357305935208587E14</v>
      </c>
      <c r="N42" s="37">
        <v>3.562825905645566E14</v>
      </c>
      <c r="O42" s="37">
        <v>3.5795482631320225E14</v>
      </c>
      <c r="P42" s="37">
        <v>3.6042560501268075E14</v>
      </c>
      <c r="Q42" s="37">
        <v>3.595515758210335E14</v>
      </c>
      <c r="R42" s="37">
        <v>3.6010533352465156E14</v>
      </c>
      <c r="S42" s="37">
        <v>3.586642616187108E14</v>
      </c>
      <c r="T42" s="37">
        <v>3.545412503316249E14</v>
      </c>
      <c r="U42" s="37">
        <v>3.5102042229516775E14</v>
      </c>
      <c r="V42" s="37">
        <v>3.495095194596875E14</v>
      </c>
      <c r="W42" s="37">
        <v>3.4794895910469056E14</v>
      </c>
      <c r="X42" s="37">
        <v>3.4339190561162094E14</v>
      </c>
      <c r="Y42" s="37">
        <v>3.3862348864693394E14</v>
      </c>
      <c r="Z42" s="37">
        <v>3.288530128008366E14</v>
      </c>
      <c r="AA42" s="37">
        <v>3.197497106388787E14</v>
      </c>
      <c r="AB42" s="37">
        <v>3.121412193145181E14</v>
      </c>
      <c r="AC42" s="37">
        <v>3.037084180390105E14</v>
      </c>
      <c r="AD42" s="37">
        <v>2.9526872225638606E14</v>
      </c>
      <c r="AE42" s="37">
        <v>2.847843677531208E14</v>
      </c>
      <c r="AF42" s="37">
        <v>2.7512821921147153E14</v>
      </c>
      <c r="AG42" s="37">
        <v>2.649170987201847E14</v>
      </c>
      <c r="AH42" s="37">
        <v>2.5436342937291538E14</v>
      </c>
      <c r="AI42" s="37">
        <v>2.4489763712856344E14</v>
      </c>
      <c r="AJ42" s="37">
        <v>2.351893960449738E14</v>
      </c>
      <c r="AK42" s="37">
        <v>2.2548997995581506E14</v>
      </c>
      <c r="AL42" s="37">
        <v>2.1611890548542784E14</v>
      </c>
      <c r="AM42" s="37">
        <v>2.0698710250561303E14</v>
      </c>
      <c r="AN42" s="37">
        <v>1.9783742685324438E14</v>
      </c>
      <c r="AO42" s="37">
        <v>1.8893158430579562E14</v>
      </c>
      <c r="AP42" s="37">
        <v>1.8022251675032722E14</v>
      </c>
      <c r="AQ42" s="37">
        <v>1.7164184239070847E14</v>
      </c>
      <c r="AR42" s="37">
        <v>1.632178500333736E14</v>
      </c>
    </row>
    <row r="43" ht="14.25" customHeight="1">
      <c r="A43" s="37" t="s">
        <v>21</v>
      </c>
      <c r="B43" s="37" t="s">
        <v>119</v>
      </c>
      <c r="C43" s="37">
        <v>7.560139257735709E12</v>
      </c>
      <c r="D43" s="37">
        <v>7.652761102488115E12</v>
      </c>
      <c r="E43" s="37">
        <v>8.090994484560083E12</v>
      </c>
      <c r="F43" s="37">
        <v>8.46915108224014E12</v>
      </c>
      <c r="G43" s="37">
        <v>8.836170401678742E12</v>
      </c>
      <c r="H43" s="37">
        <v>9.320002123804867E12</v>
      </c>
      <c r="I43" s="37">
        <v>9.733920138522307E12</v>
      </c>
      <c r="J43" s="37">
        <v>1.0252771838195295E13</v>
      </c>
      <c r="K43" s="37">
        <v>1.0680406511643133E13</v>
      </c>
      <c r="L43" s="37">
        <v>1.1252645443955387E13</v>
      </c>
      <c r="M43" s="37">
        <v>1.1722919416329404E13</v>
      </c>
      <c r="N43" s="37">
        <v>1.2440546614557746E13</v>
      </c>
      <c r="O43" s="37">
        <v>1.2498937137509178E13</v>
      </c>
      <c r="P43" s="37">
        <v>1.2585210894350377E13</v>
      </c>
      <c r="Q43" s="37">
        <v>1.2554691859210484E13</v>
      </c>
      <c r="R43" s="37">
        <v>1.2574027770387379E13</v>
      </c>
      <c r="S43" s="37">
        <v>1.2523708942873586E13</v>
      </c>
      <c r="T43" s="37">
        <v>1.2379743126222082E13</v>
      </c>
      <c r="U43" s="37">
        <v>1.2256804126480387E13</v>
      </c>
      <c r="V43" s="37">
        <v>1.2204046967829793E13</v>
      </c>
      <c r="W43" s="37">
        <v>1.2149555885875977E13</v>
      </c>
      <c r="X43" s="37">
        <v>1.1990434340487713E13</v>
      </c>
      <c r="Y43" s="37">
        <v>1.1823932481856797E13</v>
      </c>
      <c r="Z43" s="37">
        <v>1.1482770540665172E13</v>
      </c>
      <c r="AA43" s="37">
        <v>1.1164904728830838E13</v>
      </c>
      <c r="AB43" s="37">
        <v>1.0899234181086195E13</v>
      </c>
      <c r="AC43" s="37">
        <v>1.0604780676655854E13</v>
      </c>
      <c r="AD43" s="37">
        <v>1.0310086432320045E13</v>
      </c>
      <c r="AE43" s="37">
        <v>9.943997534418123E12</v>
      </c>
      <c r="AF43" s="37">
        <v>9.606827632686104E12</v>
      </c>
      <c r="AG43" s="37">
        <v>9.250279421173922E12</v>
      </c>
      <c r="AH43" s="37">
        <v>8.881770212623236E12</v>
      </c>
      <c r="AI43" s="37">
        <v>8.551247103220173E12</v>
      </c>
      <c r="AJ43" s="37">
        <v>8.21225825295273E12</v>
      </c>
      <c r="AK43" s="37">
        <v>7.873577550648449E12</v>
      </c>
      <c r="AL43" s="37">
        <v>7.546361762213068E12</v>
      </c>
      <c r="AM43" s="37">
        <v>7.227500769130731E12</v>
      </c>
      <c r="AN43" s="37">
        <v>6.908015704533496E12</v>
      </c>
      <c r="AO43" s="37">
        <v>6.597044716088971E12</v>
      </c>
      <c r="AP43" s="37">
        <v>6.292944645632269E12</v>
      </c>
      <c r="AQ43" s="37">
        <v>5.993327762343058E12</v>
      </c>
      <c r="AR43" s="37">
        <v>5.699181844530885E12</v>
      </c>
    </row>
    <row r="44" ht="14.25" customHeight="1">
      <c r="A44" s="37" t="s">
        <v>21</v>
      </c>
      <c r="B44" s="37" t="s">
        <v>120</v>
      </c>
      <c r="C44" s="37">
        <v>8.6743218004125E12</v>
      </c>
      <c r="D44" s="37">
        <v>8.780593875534413E12</v>
      </c>
      <c r="E44" s="37">
        <v>9.2834123091877E12</v>
      </c>
      <c r="F44" s="37">
        <v>9.717300086568188E12</v>
      </c>
      <c r="G44" s="37">
        <v>1.0138409218985457E13</v>
      </c>
      <c r="H44" s="37">
        <v>1.0693546090396309E13</v>
      </c>
      <c r="I44" s="37">
        <v>1.116846565685444E13</v>
      </c>
      <c r="J44" s="37">
        <v>1.1763783607519076E13</v>
      </c>
      <c r="K44" s="37">
        <v>1.2254441338023879E13</v>
      </c>
      <c r="L44" s="37">
        <v>1.2911014514307885E13</v>
      </c>
      <c r="M44" s="37">
        <v>1.3450595550008582E13</v>
      </c>
      <c r="N44" s="37">
        <v>1.4273983722890658E13</v>
      </c>
      <c r="O44" s="37">
        <v>1.4340979603377496E13</v>
      </c>
      <c r="P44" s="37">
        <v>1.4439968035238102E13</v>
      </c>
      <c r="Q44" s="37">
        <v>1.4404951228957629E13</v>
      </c>
      <c r="R44" s="37">
        <v>1.4427136787997557E13</v>
      </c>
      <c r="S44" s="37">
        <v>1.436940217655803E13</v>
      </c>
      <c r="T44" s="37">
        <v>1.4204219264005652E13</v>
      </c>
      <c r="U44" s="37">
        <v>1.4063162015028514E13</v>
      </c>
      <c r="V44" s="37">
        <v>1.4002629721136916E13</v>
      </c>
      <c r="W44" s="37">
        <v>1.3940107965385342E13</v>
      </c>
      <c r="X44" s="37">
        <v>1.3757535734501576E13</v>
      </c>
      <c r="Y44" s="37">
        <v>1.356649550985842E13</v>
      </c>
      <c r="Z44" s="37">
        <v>1.317505451081578E13</v>
      </c>
      <c r="AA44" s="37">
        <v>1.2810342929824855E13</v>
      </c>
      <c r="AB44" s="37">
        <v>1.250551893843199E13</v>
      </c>
      <c r="AC44" s="37">
        <v>1.216767007538698E13</v>
      </c>
      <c r="AD44" s="37">
        <v>1.1829544993169408E13</v>
      </c>
      <c r="AE44" s="37">
        <v>1.1409503404026678E13</v>
      </c>
      <c r="AF44" s="37">
        <v>1.10226427749656E13</v>
      </c>
      <c r="AG44" s="37">
        <v>1.0613547939727803E13</v>
      </c>
      <c r="AH44" s="37">
        <v>1.0190729344407197E13</v>
      </c>
      <c r="AI44" s="37">
        <v>9.811495084866104E12</v>
      </c>
      <c r="AJ44" s="37">
        <v>9.422547438040314E12</v>
      </c>
      <c r="AK44" s="37">
        <v>9.033953352769957E12</v>
      </c>
      <c r="AL44" s="37">
        <v>8.658513833695044E12</v>
      </c>
      <c r="AM44" s="37">
        <v>8.292660405695748E12</v>
      </c>
      <c r="AN44" s="37">
        <v>7.926090933062572E12</v>
      </c>
      <c r="AO44" s="37">
        <v>7.569290306460345E12</v>
      </c>
      <c r="AP44" s="37">
        <v>7.220373205764119E12</v>
      </c>
      <c r="AQ44" s="37">
        <v>6.876600006106791E12</v>
      </c>
      <c r="AR44" s="37">
        <v>6.53910406054335E12</v>
      </c>
    </row>
    <row r="45" ht="14.25" customHeight="1">
      <c r="A45" s="37" t="s">
        <v>21</v>
      </c>
      <c r="B45" s="37" t="s">
        <v>121</v>
      </c>
      <c r="C45" s="37">
        <v>1.3111795840581331E14</v>
      </c>
      <c r="D45" s="37">
        <v>1.3272432923757933E14</v>
      </c>
      <c r="E45" s="37">
        <v>1.4032475356888467E14</v>
      </c>
      <c r="F45" s="37">
        <v>1.4688324665414934E14</v>
      </c>
      <c r="G45" s="37">
        <v>1.5324858229410334E14</v>
      </c>
      <c r="H45" s="37">
        <v>1.616398334939055E14</v>
      </c>
      <c r="I45" s="37">
        <v>1.688185484867022E14</v>
      </c>
      <c r="J45" s="37">
        <v>1.7781716256737503E14</v>
      </c>
      <c r="K45" s="37">
        <v>1.8523377004172078E14</v>
      </c>
      <c r="L45" s="37">
        <v>1.9515829629278578E14</v>
      </c>
      <c r="M45" s="37">
        <v>2.0331441102122547E14</v>
      </c>
      <c r="N45" s="37">
        <v>2.1576045333875356E14</v>
      </c>
      <c r="O45" s="37">
        <v>2.167731392032111E14</v>
      </c>
      <c r="P45" s="37">
        <v>2.1826941307798697E14</v>
      </c>
      <c r="Q45" s="37">
        <v>2.1774011150778594E14</v>
      </c>
      <c r="R45" s="37">
        <v>2.1807546051539003E14</v>
      </c>
      <c r="S45" s="37">
        <v>2.172027646948426E14</v>
      </c>
      <c r="T45" s="37">
        <v>2.1470591862944022E14</v>
      </c>
      <c r="U45" s="37">
        <v>2.1257374750070212E14</v>
      </c>
      <c r="V45" s="37">
        <v>2.116587629087874E14</v>
      </c>
      <c r="W45" s="37">
        <v>2.1071370632007478E14</v>
      </c>
      <c r="X45" s="37">
        <v>2.079540095131226E14</v>
      </c>
      <c r="Y45" s="37">
        <v>2.0506631352893544E14</v>
      </c>
      <c r="Z45" s="37">
        <v>1.9914943082481878E14</v>
      </c>
      <c r="AA45" s="37">
        <v>1.9363658048253466E14</v>
      </c>
      <c r="AB45" s="37">
        <v>1.8902896961171788E14</v>
      </c>
      <c r="AC45" s="37">
        <v>1.8392216654498356E14</v>
      </c>
      <c r="AD45" s="37">
        <v>1.7881118824763038E14</v>
      </c>
      <c r="AE45" s="37">
        <v>1.7246198921153872E14</v>
      </c>
      <c r="AF45" s="37">
        <v>1.6661434174846378E14</v>
      </c>
      <c r="AG45" s="37">
        <v>1.6043060994499394E14</v>
      </c>
      <c r="AH45" s="37">
        <v>1.5403943467273053E14</v>
      </c>
      <c r="AI45" s="37">
        <v>1.4830706469468812E14</v>
      </c>
      <c r="AJ45" s="37">
        <v>1.4242787061450956E14</v>
      </c>
      <c r="AK45" s="37">
        <v>1.3655402084485827E14</v>
      </c>
      <c r="AL45" s="37">
        <v>1.3087901081195588E14</v>
      </c>
      <c r="AM45" s="37">
        <v>1.2534890071703664E14</v>
      </c>
      <c r="AN45" s="37">
        <v>1.1980796714649847E14</v>
      </c>
      <c r="AO45" s="37">
        <v>1.1441469597274767E14</v>
      </c>
      <c r="AP45" s="37">
        <v>1.0914058936835572E14</v>
      </c>
      <c r="AQ45" s="37">
        <v>1.0394423613973116E14</v>
      </c>
      <c r="AR45" s="37">
        <v>9.884276764793325E13</v>
      </c>
    </row>
    <row r="46" ht="14.25" customHeight="1">
      <c r="A46" s="37" t="s">
        <v>21</v>
      </c>
      <c r="B46" s="37" t="s">
        <v>122</v>
      </c>
      <c r="C46" s="37">
        <v>1.9072431527166207E13</v>
      </c>
      <c r="D46" s="37">
        <v>1.930609439126657E13</v>
      </c>
      <c r="E46" s="37">
        <v>2.0411652885302746E13</v>
      </c>
      <c r="F46" s="37">
        <v>2.1365651954621363E13</v>
      </c>
      <c r="G46" s="37">
        <v>2.2291554322355848E13</v>
      </c>
      <c r="H46" s="37">
        <v>2.351214657288606E13</v>
      </c>
      <c r="I46" s="37">
        <v>2.45563631837747E13</v>
      </c>
      <c r="J46" s="37">
        <v>2.586530250055267E13</v>
      </c>
      <c r="K46" s="37">
        <v>2.6944122975933535E13</v>
      </c>
      <c r="L46" s="37">
        <v>2.838774557091903E13</v>
      </c>
      <c r="M46" s="37">
        <v>2.9574134846478258E13</v>
      </c>
      <c r="N46" s="37">
        <v>3.1384537424213504E13</v>
      </c>
      <c r="O46" s="37">
        <v>3.1531842812760035E13</v>
      </c>
      <c r="P46" s="37">
        <v>3.1749490962331016E13</v>
      </c>
      <c r="Q46" s="37">
        <v>3.1672498702249934E13</v>
      </c>
      <c r="R46" s="37">
        <v>3.172127860290578E13</v>
      </c>
      <c r="S46" s="37">
        <v>3.159433618034364E13</v>
      </c>
      <c r="T46" s="37">
        <v>3.1231144698450113E13</v>
      </c>
      <c r="U46" s="37">
        <v>3.0920998869827633E13</v>
      </c>
      <c r="V46" s="37">
        <v>3.0787905118293664E13</v>
      </c>
      <c r="W46" s="37">
        <v>3.065043709105568E13</v>
      </c>
      <c r="X46" s="37">
        <v>3.0249011313639055E13</v>
      </c>
      <c r="Y46" s="37">
        <v>2.9828966762920668E13</v>
      </c>
      <c r="Z46" s="37">
        <v>2.896829640471338E13</v>
      </c>
      <c r="AA46" s="37">
        <v>2.8166396634833594E13</v>
      </c>
      <c r="AB46" s="37">
        <v>2.7496173090279207E13</v>
      </c>
      <c r="AC46" s="37">
        <v>2.675333699828058E13</v>
      </c>
      <c r="AD46" s="37">
        <v>2.6009893576812695E13</v>
      </c>
      <c r="AE46" s="37">
        <v>2.5086338441112543E13</v>
      </c>
      <c r="AF46" s="37">
        <v>2.4235739048088754E13</v>
      </c>
      <c r="AG46" s="37">
        <v>2.333625279282679E13</v>
      </c>
      <c r="AH46" s="37">
        <v>2.240659178955604E13</v>
      </c>
      <c r="AI46" s="37">
        <v>2.1572760671196055E13</v>
      </c>
      <c r="AJ46" s="37">
        <v>2.0717572504049117E13</v>
      </c>
      <c r="AK46" s="37">
        <v>1.98631617208534E13</v>
      </c>
      <c r="AL46" s="37">
        <v>1.903767418593079E13</v>
      </c>
      <c r="AM46" s="37">
        <v>1.823326381068223E13</v>
      </c>
      <c r="AN46" s="37">
        <v>1.7427279051572453E13</v>
      </c>
      <c r="AO46" s="37">
        <v>1.6642773279674664E13</v>
      </c>
      <c r="AP46" s="37">
        <v>1.5875601198121246E13</v>
      </c>
      <c r="AQ46" s="37">
        <v>1.5119739130492006E13</v>
      </c>
      <c r="AR46" s="37">
        <v>1.4377679006304691E13</v>
      </c>
    </row>
    <row r="47" ht="14.25" customHeight="1">
      <c r="A47" s="37" t="s">
        <v>21</v>
      </c>
      <c r="B47" s="37" t="s">
        <v>123</v>
      </c>
      <c r="C47" s="37">
        <v>1.2516771655555121E13</v>
      </c>
      <c r="D47" s="37">
        <v>1.267011889448275E13</v>
      </c>
      <c r="E47" s="37">
        <v>1.3395669970757412E13</v>
      </c>
      <c r="F47" s="37">
        <v>1.4021756292958379E13</v>
      </c>
      <c r="G47" s="37">
        <v>1.4629403435157469E13</v>
      </c>
      <c r="H47" s="37">
        <v>1.5430448360271781E13</v>
      </c>
      <c r="I47" s="37">
        <v>1.6115742254698086E13</v>
      </c>
      <c r="J47" s="37">
        <v>1.6974767204702586E13</v>
      </c>
      <c r="K47" s="37">
        <v>1.7682770771444766E13</v>
      </c>
      <c r="L47" s="37">
        <v>1.8630185072159164E13</v>
      </c>
      <c r="M47" s="37">
        <v>1.9408783418973133E13</v>
      </c>
      <c r="N47" s="37">
        <v>2.0596906477003973E13</v>
      </c>
      <c r="O47" s="37">
        <v>2.0693579410889906E13</v>
      </c>
      <c r="P47" s="37">
        <v>2.0836416583253258E13</v>
      </c>
      <c r="Q47" s="37">
        <v>2.0785888440718977E13</v>
      </c>
      <c r="R47" s="37">
        <v>2.081790149983104E13</v>
      </c>
      <c r="S47" s="37">
        <v>2.0734592283890215E13</v>
      </c>
      <c r="T47" s="37">
        <v>2.0496238572166113E13</v>
      </c>
      <c r="U47" s="37">
        <v>2.0292697428958387E13</v>
      </c>
      <c r="V47" s="37">
        <v>2.0205351245837527E13</v>
      </c>
      <c r="W47" s="37">
        <v>2.0115134332255918E13</v>
      </c>
      <c r="X47" s="37">
        <v>1.985168838487261E13</v>
      </c>
      <c r="Y47" s="37">
        <v>1.9576023390662844E13</v>
      </c>
      <c r="Z47" s="37">
        <v>1.901118642537916E13</v>
      </c>
      <c r="AA47" s="37">
        <v>1.8484919163864508E13</v>
      </c>
      <c r="AB47" s="37">
        <v>1.804506779759194E13</v>
      </c>
      <c r="AC47" s="37">
        <v>1.7557562587372254E13</v>
      </c>
      <c r="AD47" s="37">
        <v>1.7069658801633996E13</v>
      </c>
      <c r="AE47" s="37">
        <v>1.6463552090572617E13</v>
      </c>
      <c r="AF47" s="37">
        <v>1.5905324454119047E13</v>
      </c>
      <c r="AG47" s="37">
        <v>1.5315013562275611E13</v>
      </c>
      <c r="AH47" s="37">
        <v>1.4704899719243074E13</v>
      </c>
      <c r="AI47" s="37">
        <v>1.4157676692491465E13</v>
      </c>
      <c r="AJ47" s="37">
        <v>1.3596437555496057E13</v>
      </c>
      <c r="AK47" s="37">
        <v>1.3035708596628418E13</v>
      </c>
      <c r="AL47" s="37">
        <v>1.2493961260195723E13</v>
      </c>
      <c r="AM47" s="37">
        <v>1.196604634960847E13</v>
      </c>
      <c r="AN47" s="37">
        <v>1.1437098209290771E13</v>
      </c>
      <c r="AO47" s="37">
        <v>1.0922246204431084E13</v>
      </c>
      <c r="AP47" s="37">
        <v>1.0418769877794693E13</v>
      </c>
      <c r="AQ47" s="37">
        <v>9.922716037458135E12</v>
      </c>
      <c r="AR47" s="37">
        <v>9.435720075988057E12</v>
      </c>
    </row>
    <row r="48" ht="14.25" customHeight="1">
      <c r="A48" s="37" t="s">
        <v>21</v>
      </c>
      <c r="B48" s="37" t="s">
        <v>124</v>
      </c>
      <c r="C48" s="37">
        <v>1.622994100129262E14</v>
      </c>
      <c r="D48" s="37">
        <v>1.6428779544408647E14</v>
      </c>
      <c r="E48" s="37">
        <v>1.7369569349113275E14</v>
      </c>
      <c r="F48" s="37">
        <v>1.8181387631867375E14</v>
      </c>
      <c r="G48" s="37">
        <v>1.896929665017389E14</v>
      </c>
      <c r="H48" s="37">
        <v>2.000797597034989E14</v>
      </c>
      <c r="I48" s="37">
        <v>2.089656607817923E14</v>
      </c>
      <c r="J48" s="37">
        <v>2.201042551740801E14</v>
      </c>
      <c r="K48" s="37">
        <v>2.2928462247097056E14</v>
      </c>
      <c r="L48" s="37">
        <v>2.4156932225420206E14</v>
      </c>
      <c r="M48" s="37">
        <v>2.5166506066042797E14</v>
      </c>
      <c r="N48" s="37">
        <v>2.6707092382128356E14</v>
      </c>
      <c r="O48" s="37">
        <v>2.6832443875034612E14</v>
      </c>
      <c r="P48" s="37">
        <v>2.7017654482373594E14</v>
      </c>
      <c r="Q48" s="37">
        <v>2.6952136887677172E14</v>
      </c>
      <c r="R48" s="37">
        <v>2.6993646797337388E14</v>
      </c>
      <c r="S48" s="37">
        <v>2.688562344300996E14</v>
      </c>
      <c r="T48" s="37">
        <v>2.6576560788103703E14</v>
      </c>
      <c r="U48" s="37">
        <v>2.6312638042166984E14</v>
      </c>
      <c r="V48" s="37">
        <v>2.6199380132080353E14</v>
      </c>
      <c r="W48" s="37">
        <v>2.608239987350878E14</v>
      </c>
      <c r="X48" s="37">
        <v>2.574080123284307E14</v>
      </c>
      <c r="Y48" s="37">
        <v>2.5383358697717772E14</v>
      </c>
      <c r="Z48" s="37">
        <v>2.4650959731420834E14</v>
      </c>
      <c r="AA48" s="37">
        <v>2.396857238424063E14</v>
      </c>
      <c r="AB48" s="37">
        <v>2.3398236684238188E14</v>
      </c>
      <c r="AC48" s="37">
        <v>2.2766110364655072E14</v>
      </c>
      <c r="AD48" s="37">
        <v>2.213346722992753E14</v>
      </c>
      <c r="AE48" s="37">
        <v>2.134755562015171E14</v>
      </c>
      <c r="AF48" s="37">
        <v>2.0623726676534962E14</v>
      </c>
      <c r="AG48" s="37">
        <v>1.9858296802867234E14</v>
      </c>
      <c r="AH48" s="37">
        <v>1.906718932332036E14</v>
      </c>
      <c r="AI48" s="37">
        <v>1.8357629567567822E14</v>
      </c>
      <c r="AJ48" s="37">
        <v>1.762989574516396E14</v>
      </c>
      <c r="AK48" s="37">
        <v>1.690282344804315E14</v>
      </c>
      <c r="AL48" s="37">
        <v>1.620036377634298E14</v>
      </c>
      <c r="AM48" s="37">
        <v>1.5515839995905584E14</v>
      </c>
      <c r="AN48" s="37">
        <v>1.4829976472439234E14</v>
      </c>
      <c r="AO48" s="37">
        <v>1.4162390780759678E14</v>
      </c>
      <c r="AP48" s="37">
        <v>1.3509555424989127E14</v>
      </c>
      <c r="AQ48" s="37">
        <v>1.2866344477016117E14</v>
      </c>
      <c r="AR48" s="37">
        <v>1.2234878477632852E14</v>
      </c>
    </row>
    <row r="49" ht="14.25" customHeight="1">
      <c r="A49" s="37" t="s">
        <v>21</v>
      </c>
      <c r="B49" s="37" t="s">
        <v>84</v>
      </c>
      <c r="C49" s="37">
        <v>2.4031343977528312E13</v>
      </c>
      <c r="D49" s="37">
        <v>2.4363190956538785E13</v>
      </c>
      <c r="E49" s="37">
        <v>2.596580491397059E13</v>
      </c>
      <c r="F49" s="37">
        <v>2.7338136389849863E13</v>
      </c>
      <c r="G49" s="37">
        <v>2.9010520167066324E13</v>
      </c>
      <c r="H49" s="37">
        <v>3.123520669845662E13</v>
      </c>
      <c r="I49" s="37">
        <v>3.3293804454981875E13</v>
      </c>
      <c r="J49" s="37">
        <v>3.579562026493016E13</v>
      </c>
      <c r="K49" s="37">
        <v>3.793903916845943E13</v>
      </c>
      <c r="L49" s="37">
        <v>4.0751480181252234E13</v>
      </c>
      <c r="M49" s="37">
        <v>4.328399654879666E13</v>
      </c>
      <c r="N49" s="37">
        <v>4.7067963800817234E13</v>
      </c>
      <c r="O49" s="37">
        <v>4.760472887651141E13</v>
      </c>
      <c r="P49" s="37">
        <v>4.8413750753166195E13</v>
      </c>
      <c r="Q49" s="37">
        <v>4.885011356819148E13</v>
      </c>
      <c r="R49" s="37">
        <v>4.9653063341883484E13</v>
      </c>
      <c r="S49" s="37">
        <v>5.0301508645434586E13</v>
      </c>
      <c r="T49" s="37">
        <v>5.050627937905631E13</v>
      </c>
      <c r="U49" s="37">
        <v>5.09576462531202E13</v>
      </c>
      <c r="V49" s="37">
        <v>5.194539206379166E13</v>
      </c>
      <c r="W49" s="37">
        <v>5.3179656783110266E13</v>
      </c>
      <c r="X49" s="37">
        <v>5.4167262088675586E13</v>
      </c>
      <c r="Y49" s="37">
        <v>5.5090885106602484E13</v>
      </c>
      <c r="Z49" s="37">
        <v>5.4979232728183086E13</v>
      </c>
      <c r="AA49" s="37">
        <v>5.4637707075196805E13</v>
      </c>
      <c r="AB49" s="37">
        <v>5.53839284612991E13</v>
      </c>
      <c r="AC49" s="37">
        <v>5.641601749948905E13</v>
      </c>
      <c r="AD49" s="37">
        <v>5.8479804747623914E13</v>
      </c>
      <c r="AE49" s="37">
        <v>6.016288016590684E13</v>
      </c>
      <c r="AF49" s="37">
        <v>6.076332201029665E13</v>
      </c>
      <c r="AG49" s="37">
        <v>6.1293681719274836E13</v>
      </c>
      <c r="AH49" s="37">
        <v>6.1794599721076336E13</v>
      </c>
      <c r="AI49" s="37">
        <v>6.266400242247687E13</v>
      </c>
      <c r="AJ49" s="37">
        <v>6.300009778277042E13</v>
      </c>
      <c r="AK49" s="37">
        <v>6.350337020726998E13</v>
      </c>
      <c r="AL49" s="37">
        <v>6.398131313603655E13</v>
      </c>
      <c r="AM49" s="37">
        <v>6.439497879797007E13</v>
      </c>
      <c r="AN49" s="37">
        <v>6.468659006899915E13</v>
      </c>
      <c r="AO49" s="37">
        <v>6.503165545713121E13</v>
      </c>
      <c r="AP49" s="37">
        <v>6.528702125545796E13</v>
      </c>
      <c r="AQ49" s="37">
        <v>6.548898032497696E13</v>
      </c>
      <c r="AR49" s="37">
        <v>6.565076505968184E13</v>
      </c>
    </row>
    <row r="50" ht="14.25" customHeight="1">
      <c r="A50" s="37" t="s">
        <v>21</v>
      </c>
      <c r="B50" s="37" t="s">
        <v>125</v>
      </c>
      <c r="C50" s="37">
        <v>3.2202220401159656E13</v>
      </c>
      <c r="D50" s="37">
        <v>3.232664847395747E13</v>
      </c>
      <c r="E50" s="37">
        <v>3.3200737123322863E13</v>
      </c>
      <c r="F50" s="37">
        <v>3.3805578702262305E13</v>
      </c>
      <c r="G50" s="37">
        <v>3.435792197554916E13</v>
      </c>
      <c r="H50" s="37">
        <v>3.535207780810593E13</v>
      </c>
      <c r="I50" s="37">
        <v>3.607059159673904E13</v>
      </c>
      <c r="J50" s="37">
        <v>3.710978853470879E13</v>
      </c>
      <c r="K50" s="37">
        <v>3.781497853464676E13</v>
      </c>
      <c r="L50" s="37">
        <v>3.903131588395016E13</v>
      </c>
      <c r="M50" s="37">
        <v>3.989668031732424E13</v>
      </c>
      <c r="N50" s="37">
        <v>4.160536841595779E13</v>
      </c>
      <c r="O50" s="37">
        <v>4.140297570475928E13</v>
      </c>
      <c r="P50" s="37">
        <v>4.140375937664002E13</v>
      </c>
      <c r="Q50" s="37">
        <v>4.113641125006787E13</v>
      </c>
      <c r="R50" s="37">
        <v>4.1153356692700766E13</v>
      </c>
      <c r="S50" s="37">
        <v>4.10671665582812E13</v>
      </c>
      <c r="T50" s="37">
        <v>4.075255387571276E13</v>
      </c>
      <c r="U50" s="37">
        <v>4.063790149637772E13</v>
      </c>
      <c r="V50" s="37">
        <v>4.0893921358668734E13</v>
      </c>
      <c r="W50" s="37">
        <v>4.129254374266529E13</v>
      </c>
      <c r="X50" s="37">
        <v>4.1488641672427305E13</v>
      </c>
      <c r="Y50" s="37">
        <v>4.148606149744709E13</v>
      </c>
      <c r="Z50" s="37">
        <v>4.0976034426034836E13</v>
      </c>
      <c r="AA50" s="37">
        <v>4.064492448031673E13</v>
      </c>
      <c r="AB50" s="37">
        <v>4.060440540061215E13</v>
      </c>
      <c r="AC50" s="37">
        <v>4.056030377525979E13</v>
      </c>
      <c r="AD50" s="37">
        <v>4.057780374316285E13</v>
      </c>
      <c r="AE50" s="37">
        <v>4.041190793555964E13</v>
      </c>
      <c r="AF50" s="37">
        <v>4.045884608914726E13</v>
      </c>
      <c r="AG50" s="37">
        <v>4.052466668471688E13</v>
      </c>
      <c r="AH50" s="37">
        <v>4.06390644123154E13</v>
      </c>
      <c r="AI50" s="37">
        <v>4.053602020347915E13</v>
      </c>
      <c r="AJ50" s="37">
        <v>4.057706930161176E13</v>
      </c>
      <c r="AK50" s="37">
        <v>4.055447102540204E13</v>
      </c>
      <c r="AL50" s="37">
        <v>4.049951750211472E13</v>
      </c>
      <c r="AM50" s="37">
        <v>4.041847154925153E13</v>
      </c>
      <c r="AN50" s="37">
        <v>4.035458816843139E13</v>
      </c>
      <c r="AO50" s="37">
        <v>4.0239008816058016E13</v>
      </c>
      <c r="AP50" s="37">
        <v>4.011252779333943E13</v>
      </c>
      <c r="AQ50" s="37">
        <v>3.996977470101758E13</v>
      </c>
      <c r="AR50" s="37">
        <v>3.980703162619638E13</v>
      </c>
    </row>
    <row r="51" ht="14.25" customHeight="1">
      <c r="A51" s="37" t="s">
        <v>21</v>
      </c>
      <c r="B51" s="37" t="s">
        <v>83</v>
      </c>
      <c r="C51" s="37">
        <v>1.6830143412250866E14</v>
      </c>
      <c r="D51" s="37">
        <v>1.6685774278107047E14</v>
      </c>
      <c r="E51" s="37">
        <v>1.6944914125889247E14</v>
      </c>
      <c r="F51" s="37">
        <v>1.705908691821218E14</v>
      </c>
      <c r="G51" s="37">
        <v>1.7141122379603434E14</v>
      </c>
      <c r="H51" s="37">
        <v>1.743575882414216E14</v>
      </c>
      <c r="I51" s="37">
        <v>1.7585740790534606E14</v>
      </c>
      <c r="J51" s="37">
        <v>1.7912964331312494E14</v>
      </c>
      <c r="K51" s="37">
        <v>1.8070850186032725E14</v>
      </c>
      <c r="L51" s="37">
        <v>1.84640582886365E14</v>
      </c>
      <c r="M51" s="37">
        <v>1.8549363813839147E14</v>
      </c>
      <c r="N51" s="37">
        <v>1.9145458867089584E14</v>
      </c>
      <c r="O51" s="37">
        <v>1.888026449270986E14</v>
      </c>
      <c r="P51" s="37">
        <v>1.8708405649572288E14</v>
      </c>
      <c r="Q51" s="37">
        <v>1.841634701533383E14</v>
      </c>
      <c r="R51" s="37">
        <v>1.8252453436656503E14</v>
      </c>
      <c r="S51" s="37">
        <v>1.8042952818314975E14</v>
      </c>
      <c r="T51" s="37">
        <v>1.7755998955612022E14</v>
      </c>
      <c r="U51" s="37">
        <v>1.7557244015512028E14</v>
      </c>
      <c r="V51" s="37">
        <v>1.7517620590124684E14</v>
      </c>
      <c r="W51" s="37">
        <v>1.736122938439915E14</v>
      </c>
      <c r="X51" s="37">
        <v>1.7291774037986744E14</v>
      </c>
      <c r="Y51" s="37">
        <v>1.715648527017181E14</v>
      </c>
      <c r="Z51" s="37">
        <v>1.6812275573670566E14</v>
      </c>
      <c r="AA51" s="37">
        <v>1.6543485223664638E14</v>
      </c>
      <c r="AB51" s="37">
        <v>1.639345713225951E14</v>
      </c>
      <c r="AC51" s="37">
        <v>1.624152481279175E14</v>
      </c>
      <c r="AD51" s="37">
        <v>1.6129873050998822E14</v>
      </c>
      <c r="AE51" s="37">
        <v>1.5944857915526828E14</v>
      </c>
      <c r="AF51" s="37">
        <v>1.5843260800026738E14</v>
      </c>
      <c r="AG51" s="37">
        <v>1.559667272185249E14</v>
      </c>
      <c r="AH51" s="37">
        <v>1.551936907064987E14</v>
      </c>
      <c r="AI51" s="37">
        <v>1.5327928046763522E14</v>
      </c>
      <c r="AJ51" s="37">
        <v>1.5170039312081606E14</v>
      </c>
      <c r="AK51" s="37">
        <v>1.4998224954108478E14</v>
      </c>
      <c r="AL51" s="37">
        <v>1.4848122386839334E14</v>
      </c>
      <c r="AM51" s="37">
        <v>1.4662484324747297E14</v>
      </c>
      <c r="AN51" s="37">
        <v>1.449584364161241E14</v>
      </c>
      <c r="AO51" s="37">
        <v>1.4320069607372625E14</v>
      </c>
      <c r="AP51" s="37">
        <v>1.4142617029785353E14</v>
      </c>
      <c r="AQ51" s="37">
        <v>1.3958287997826331E14</v>
      </c>
      <c r="AR51" s="37">
        <v>1.3777353777423294E14</v>
      </c>
    </row>
    <row r="52" ht="14.25" customHeight="1">
      <c r="A52" s="37" t="s">
        <v>89</v>
      </c>
      <c r="B52" s="37" t="s">
        <v>111</v>
      </c>
      <c r="C52" s="23">
        <v>4.9143347834E12</v>
      </c>
      <c r="D52" s="23">
        <v>5.209194870404E12</v>
      </c>
      <c r="E52" s="23">
        <v>5.52174656262824E12</v>
      </c>
      <c r="F52" s="23">
        <v>5.853051356385936E12</v>
      </c>
      <c r="G52" s="23">
        <v>6.204234437769092E12</v>
      </c>
      <c r="H52" s="23">
        <v>6.576488504035237E12</v>
      </c>
      <c r="I52" s="23">
        <v>6.971077814277352E12</v>
      </c>
      <c r="J52" s="23">
        <v>7.389342483133993E12</v>
      </c>
      <c r="K52" s="23">
        <v>7.832703032122032E12</v>
      </c>
      <c r="L52" s="23">
        <v>8.3026652140493545E12</v>
      </c>
      <c r="M52" s="23">
        <v>8.738555137786944E12</v>
      </c>
      <c r="N52" s="23">
        <v>9.19732928252076E12</v>
      </c>
      <c r="O52" s="23">
        <v>9.680189069853098E12</v>
      </c>
      <c r="P52" s="23">
        <v>1.0188398996020385E13</v>
      </c>
      <c r="Q52" s="23">
        <v>1.0723289943311455E13</v>
      </c>
      <c r="R52" s="23">
        <v>1.1286262665335307E13</v>
      </c>
      <c r="S52" s="23">
        <v>1.187879145526541E13</v>
      </c>
      <c r="T52" s="23">
        <v>1.2502428006666844E13</v>
      </c>
      <c r="U52" s="23">
        <v>1.3158805477016854E13</v>
      </c>
      <c r="V52" s="23">
        <v>1.3849642764560236E13</v>
      </c>
      <c r="W52" s="23">
        <v>1.4431327760671766E13</v>
      </c>
      <c r="X52" s="23">
        <v>1.5037443526619982E13</v>
      </c>
      <c r="Y52" s="23">
        <v>1.5669016154738023E13</v>
      </c>
      <c r="Z52" s="23">
        <v>1.6327114833237021E13</v>
      </c>
      <c r="AA52" s="23">
        <v>1.7012853656232977E13</v>
      </c>
      <c r="AB52" s="23">
        <v>1.772739350979476E13</v>
      </c>
      <c r="AC52" s="23">
        <v>1.847194403720614E13</v>
      </c>
      <c r="AD52" s="23">
        <v>1.9247765686768797E13</v>
      </c>
      <c r="AE52" s="23">
        <v>2.0056171845613086E13</v>
      </c>
      <c r="AF52" s="23">
        <v>2.0898531063128836E13</v>
      </c>
      <c r="AG52" s="23">
        <v>2.1567284057148957E13</v>
      </c>
      <c r="AH52" s="37">
        <v>2.2257437146977727E13</v>
      </c>
      <c r="AI52" s="37">
        <v>2.30645744995135E13</v>
      </c>
      <c r="AJ52" s="37">
        <v>2.37815131399715E13</v>
      </c>
      <c r="AK52" s="37">
        <v>2.4492844360163E13</v>
      </c>
      <c r="AL52" s="37">
        <v>2.52452896204615E13</v>
      </c>
      <c r="AM52" s="37">
        <v>2.598952419570275E13</v>
      </c>
      <c r="AN52" s="37">
        <v>2.6708851925023E13</v>
      </c>
      <c r="AO52" s="37">
        <v>2.7449011869957E13</v>
      </c>
      <c r="AP52" s="37">
        <v>2.818987359150625E13</v>
      </c>
      <c r="AQ52" s="37">
        <v>2.8921106925433E13</v>
      </c>
      <c r="AR52" s="37">
        <v>2.965492983930775E13</v>
      </c>
    </row>
    <row r="53" ht="14.25" customHeight="1">
      <c r="A53" s="37" t="s">
        <v>89</v>
      </c>
      <c r="B53" s="37" t="s">
        <v>82</v>
      </c>
      <c r="C53" s="23">
        <v>4.313559170380064E13</v>
      </c>
      <c r="D53" s="23">
        <v>3.7288211226709516E13</v>
      </c>
      <c r="E53" s="23">
        <v>3.911771456307491E13</v>
      </c>
      <c r="F53" s="23">
        <v>4.0784957323124E13</v>
      </c>
      <c r="G53" s="23">
        <v>4.239092461833899E13</v>
      </c>
      <c r="H53" s="23">
        <v>4.4277095088746805E13</v>
      </c>
      <c r="I53" s="23">
        <v>4.5924619884358586E13</v>
      </c>
      <c r="J53" s="23">
        <v>4.778870067034099E13</v>
      </c>
      <c r="K53" s="23">
        <v>4.9436386210829664E13</v>
      </c>
      <c r="L53" s="23">
        <v>5.138532637568818E13</v>
      </c>
      <c r="M53" s="23">
        <v>5.315516122624057E13</v>
      </c>
      <c r="N53" s="23">
        <v>5.54226527855382E13</v>
      </c>
      <c r="O53" s="23">
        <v>5.058148148031136E13</v>
      </c>
      <c r="P53" s="23">
        <v>4.564986872548361E13</v>
      </c>
      <c r="Q53" s="23">
        <v>4.043086612521346E13</v>
      </c>
      <c r="R53" s="23">
        <v>3.5152035710202848E13</v>
      </c>
      <c r="S53" s="23">
        <v>2.966856546763054E13</v>
      </c>
      <c r="T53" s="23">
        <v>2.397847903711354E13</v>
      </c>
      <c r="U53" s="23">
        <v>1.8216141553266316E13</v>
      </c>
      <c r="V53" s="23">
        <v>1.231970848010652E13</v>
      </c>
      <c r="W53" s="23">
        <v>6.249593944606026E12</v>
      </c>
      <c r="X53" s="23">
        <v>0.0</v>
      </c>
      <c r="Y53" s="23">
        <v>0.0</v>
      </c>
      <c r="Z53" s="23">
        <v>0.0</v>
      </c>
      <c r="AA53" s="23">
        <v>0.0</v>
      </c>
      <c r="AB53" s="23">
        <v>0.0</v>
      </c>
      <c r="AC53" s="23">
        <v>0.0</v>
      </c>
      <c r="AD53" s="23">
        <v>0.0</v>
      </c>
      <c r="AE53" s="23">
        <v>0.0</v>
      </c>
      <c r="AF53" s="23">
        <v>0.0</v>
      </c>
      <c r="AG53" s="23">
        <v>0.0</v>
      </c>
      <c r="AH53" s="37">
        <v>0.0</v>
      </c>
      <c r="AI53" s="37">
        <v>0.0</v>
      </c>
      <c r="AJ53" s="37">
        <v>0.0</v>
      </c>
      <c r="AK53" s="37">
        <v>0.0</v>
      </c>
      <c r="AL53" s="37">
        <v>0.0</v>
      </c>
      <c r="AM53" s="37">
        <v>0.0</v>
      </c>
      <c r="AN53" s="37">
        <v>0.0</v>
      </c>
      <c r="AO53" s="37">
        <v>0.0</v>
      </c>
      <c r="AP53" s="37">
        <v>0.0</v>
      </c>
      <c r="AQ53" s="37">
        <v>0.0</v>
      </c>
      <c r="AR53" s="37">
        <v>0.0</v>
      </c>
    </row>
    <row r="54" ht="14.25" customHeight="1">
      <c r="A54" s="37" t="s">
        <v>89</v>
      </c>
      <c r="B54" s="37" t="s">
        <v>86</v>
      </c>
      <c r="C54" s="23">
        <v>4.030412976257981E14</v>
      </c>
      <c r="D54" s="23">
        <v>3.484057699302104E14</v>
      </c>
      <c r="E54" s="23">
        <v>3.6549989961695956E14</v>
      </c>
      <c r="F54" s="23">
        <v>3.8107793295151094E14</v>
      </c>
      <c r="G54" s="23">
        <v>3.9608343344522544E14</v>
      </c>
      <c r="H54" s="23">
        <v>4.13707037617778E14</v>
      </c>
      <c r="I54" s="23">
        <v>4.2910083437043825E14</v>
      </c>
      <c r="J54" s="23">
        <v>4.4651804158114794E14</v>
      </c>
      <c r="K54" s="23">
        <v>4.6191334026808606E14</v>
      </c>
      <c r="L54" s="23">
        <v>4.8012343875087575E14</v>
      </c>
      <c r="M54" s="23">
        <v>4.96660050550434E14</v>
      </c>
      <c r="N54" s="23">
        <v>5.178465627626761E14</v>
      </c>
      <c r="O54" s="23">
        <v>4.7261264135768725E14</v>
      </c>
      <c r="P54" s="23">
        <v>4.2653367209855956E14</v>
      </c>
      <c r="Q54" s="23">
        <v>3.777694498579276E14</v>
      </c>
      <c r="R54" s="23">
        <v>3.284462210258783E14</v>
      </c>
      <c r="S54" s="23">
        <v>2.7721092147940038E14</v>
      </c>
      <c r="T54" s="23">
        <v>2.2404508491672603E14</v>
      </c>
      <c r="U54" s="23">
        <v>1.7020416411065E14</v>
      </c>
      <c r="V54" s="23">
        <v>1.151103090526561E14</v>
      </c>
      <c r="W54" s="23">
        <v>5.8393645562219305E13</v>
      </c>
      <c r="X54" s="23">
        <v>0.0</v>
      </c>
      <c r="Y54" s="23">
        <v>0.0</v>
      </c>
      <c r="Z54" s="23">
        <v>0.0</v>
      </c>
      <c r="AA54" s="23">
        <v>0.0</v>
      </c>
      <c r="AB54" s="23">
        <v>0.0</v>
      </c>
      <c r="AC54" s="23">
        <v>0.0</v>
      </c>
      <c r="AD54" s="23">
        <v>0.0</v>
      </c>
      <c r="AE54" s="23">
        <v>0.0</v>
      </c>
      <c r="AF54" s="23">
        <v>0.0</v>
      </c>
      <c r="AG54" s="23">
        <v>0.0</v>
      </c>
      <c r="AH54" s="37">
        <v>0.0</v>
      </c>
      <c r="AI54" s="37">
        <v>0.0</v>
      </c>
      <c r="AJ54" s="37">
        <v>0.0</v>
      </c>
      <c r="AK54" s="37">
        <v>0.0</v>
      </c>
      <c r="AL54" s="37">
        <v>0.0</v>
      </c>
      <c r="AM54" s="37">
        <v>0.0</v>
      </c>
      <c r="AN54" s="37">
        <v>0.0</v>
      </c>
      <c r="AO54" s="37">
        <v>0.0</v>
      </c>
      <c r="AP54" s="37">
        <v>0.0</v>
      </c>
      <c r="AQ54" s="37">
        <v>0.0</v>
      </c>
      <c r="AR54" s="37">
        <v>0.0</v>
      </c>
    </row>
    <row r="55" ht="14.25" customHeight="1">
      <c r="A55" s="37" t="s">
        <v>89</v>
      </c>
      <c r="B55" s="37" t="s">
        <v>112</v>
      </c>
      <c r="C55" s="23">
        <v>1.0930621837107527E13</v>
      </c>
      <c r="D55" s="23">
        <v>9.448887097691934E12</v>
      </c>
      <c r="E55" s="23">
        <v>9.912485910868168E12</v>
      </c>
      <c r="F55" s="23">
        <v>1.0334967657401074E13</v>
      </c>
      <c r="G55" s="23">
        <v>1.0741922111794492E13</v>
      </c>
      <c r="H55" s="23">
        <v>1.1219880459367836E13</v>
      </c>
      <c r="I55" s="23">
        <v>1.1637365644960027E13</v>
      </c>
      <c r="J55" s="23">
        <v>1.2109726434289283E13</v>
      </c>
      <c r="K55" s="23">
        <v>1.2527252352867676E13</v>
      </c>
      <c r="L55" s="23">
        <v>1.3021116632544209E13</v>
      </c>
      <c r="M55" s="23">
        <v>1.3469595364408164E13</v>
      </c>
      <c r="N55" s="23">
        <v>1.4044181031940156E13</v>
      </c>
      <c r="O55" s="23">
        <v>1.2817421163906898E13</v>
      </c>
      <c r="P55" s="23">
        <v>1.1567743300665055E13</v>
      </c>
      <c r="Q55" s="23">
        <v>1.02452404315226E13</v>
      </c>
      <c r="R55" s="23">
        <v>8.907577106885314E12</v>
      </c>
      <c r="S55" s="23">
        <v>7.518057751542633E12</v>
      </c>
      <c r="T55" s="23">
        <v>6.076181552891619E12</v>
      </c>
      <c r="U55" s="23">
        <v>4.61599683197184E12</v>
      </c>
      <c r="V55" s="23">
        <v>3.121832093185036E12</v>
      </c>
      <c r="W55" s="23">
        <v>1.5836562185826387E12</v>
      </c>
      <c r="X55" s="23">
        <v>0.0</v>
      </c>
      <c r="Y55" s="23">
        <v>0.0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>
        <v>0.0</v>
      </c>
      <c r="AH55" s="37">
        <v>0.0</v>
      </c>
      <c r="AI55" s="37">
        <v>0.0</v>
      </c>
      <c r="AJ55" s="37">
        <v>0.0</v>
      </c>
      <c r="AK55" s="37">
        <v>0.0</v>
      </c>
      <c r="AL55" s="37">
        <v>0.0</v>
      </c>
      <c r="AM55" s="37">
        <v>0.0</v>
      </c>
      <c r="AN55" s="37">
        <v>0.0</v>
      </c>
      <c r="AO55" s="37">
        <v>0.0</v>
      </c>
      <c r="AP55" s="37">
        <v>0.0</v>
      </c>
      <c r="AQ55" s="37">
        <v>0.0</v>
      </c>
      <c r="AR55" s="37">
        <v>0.0</v>
      </c>
    </row>
    <row r="56" ht="14.25" customHeight="1">
      <c r="A56" s="37" t="s">
        <v>89</v>
      </c>
      <c r="B56" s="37" t="s">
        <v>113</v>
      </c>
      <c r="C56" s="23">
        <v>2.157116668394974E14</v>
      </c>
      <c r="D56" s="23">
        <v>2.2851993748580956E14</v>
      </c>
      <c r="E56" s="23">
        <v>2.4616599381136434E14</v>
      </c>
      <c r="F56" s="23">
        <v>2.636304917898322E14</v>
      </c>
      <c r="G56" s="23">
        <v>2.815325320427048E14</v>
      </c>
      <c r="H56" s="23">
        <v>3.021986635008265E14</v>
      </c>
      <c r="I56" s="23">
        <v>3.2217523155513775E14</v>
      </c>
      <c r="J56" s="23">
        <v>3.4463368670040656E14</v>
      </c>
      <c r="K56" s="23">
        <v>3.6651776756389925E14</v>
      </c>
      <c r="L56" s="23">
        <v>3.916608957733491E14</v>
      </c>
      <c r="M56" s="23">
        <v>4.165080288587116E14</v>
      </c>
      <c r="N56" s="23">
        <v>4.4640936772214544E14</v>
      </c>
      <c r="O56" s="23">
        <v>4.586287592092615E14</v>
      </c>
      <c r="P56" s="23">
        <v>4.709002421553667E14</v>
      </c>
      <c r="Q56" s="23">
        <v>4.810441624260347E14</v>
      </c>
      <c r="R56" s="23">
        <v>4.913667288479068E14</v>
      </c>
      <c r="S56" s="23">
        <v>4.999618621178385E14</v>
      </c>
      <c r="T56" s="23">
        <v>5.0612951013117506E14</v>
      </c>
      <c r="U56" s="23">
        <v>5.12301066117177E14</v>
      </c>
      <c r="V56" s="23">
        <v>5.1779752185354044E14</v>
      </c>
      <c r="W56" s="23">
        <v>5.217368593638949E14</v>
      </c>
      <c r="X56" s="23">
        <v>5.221670669725339E14</v>
      </c>
      <c r="Y56" s="23">
        <v>5.2392225516915706E14</v>
      </c>
      <c r="Z56" s="23">
        <v>5.219105477724762E14</v>
      </c>
      <c r="AA56" s="23">
        <v>5.195622163228128E14</v>
      </c>
      <c r="AB56" s="23">
        <v>5.172794695186072E14</v>
      </c>
      <c r="AC56" s="23">
        <v>5.1386414442988025E14</v>
      </c>
      <c r="AD56" s="23">
        <v>5.0975985139318044E14</v>
      </c>
      <c r="AE56" s="23">
        <v>5.0217327760112975E14</v>
      </c>
      <c r="AF56" s="23">
        <v>4.9506585742788994E14</v>
      </c>
      <c r="AG56" s="23">
        <v>4.861007482367712E14</v>
      </c>
      <c r="AH56" s="37">
        <v>4.7549855591066456E14</v>
      </c>
      <c r="AI56" s="37">
        <v>4.6834112201511E14</v>
      </c>
      <c r="AJ56" s="37">
        <v>4.59266428431532E14</v>
      </c>
      <c r="AK56" s="37">
        <v>4.5004699714008E14</v>
      </c>
      <c r="AL56" s="37">
        <v>4.4134888144508E14</v>
      </c>
      <c r="AM56" s="37">
        <v>4.32922354846634E14</v>
      </c>
      <c r="AN56" s="37">
        <v>4.23758632378668E14</v>
      </c>
      <c r="AO56" s="37">
        <v>4.15026588528648E14</v>
      </c>
      <c r="AP56" s="37">
        <v>4.06331370981044E14</v>
      </c>
      <c r="AQ56" s="37">
        <v>3.974983294622E14</v>
      </c>
      <c r="AR56" s="37">
        <v>3.88624861589492E14</v>
      </c>
    </row>
    <row r="57" ht="14.25" customHeight="1">
      <c r="A57" s="37" t="s">
        <v>89</v>
      </c>
      <c r="B57" s="37" t="s">
        <v>44</v>
      </c>
      <c r="C57" s="23">
        <v>1.715606916809716E14</v>
      </c>
      <c r="D57" s="23">
        <v>1.8174741826610988E14</v>
      </c>
      <c r="E57" s="23">
        <v>1.957817524910923E14</v>
      </c>
      <c r="F57" s="23">
        <v>2.0967168898338338E14</v>
      </c>
      <c r="G57" s="23">
        <v>2.2390961340018672E14</v>
      </c>
      <c r="H57" s="23">
        <v>2.403458862234054E14</v>
      </c>
      <c r="I57" s="23">
        <v>2.562337326390547E14</v>
      </c>
      <c r="J57" s="23">
        <v>2.7409548372215788E14</v>
      </c>
      <c r="K57" s="23">
        <v>2.915004210848488E14</v>
      </c>
      <c r="L57" s="23">
        <v>3.1149735741118175E14</v>
      </c>
      <c r="M57" s="23">
        <v>3.3125888167581844E14</v>
      </c>
      <c r="N57" s="23">
        <v>3.550401377050288E14</v>
      </c>
      <c r="O57" s="23">
        <v>3.647585144908799E14</v>
      </c>
      <c r="P57" s="23">
        <v>3.7451832087052975E14</v>
      </c>
      <c r="Q57" s="23">
        <v>3.8258602533682244E14</v>
      </c>
      <c r="R57" s="23">
        <v>3.907958113961775E14</v>
      </c>
      <c r="S57" s="23">
        <v>3.976317282034812E14</v>
      </c>
      <c r="T57" s="23">
        <v>4.025370074343914E14</v>
      </c>
      <c r="U57" s="23">
        <v>4.0744539477022394E14</v>
      </c>
      <c r="V57" s="23">
        <v>4.1181685859385656E14</v>
      </c>
      <c r="W57" s="23">
        <v>4.1494990873408875E14</v>
      </c>
      <c r="X57" s="23">
        <v>4.152920632220027E14</v>
      </c>
      <c r="Y57" s="23">
        <v>4.16688006730552E14</v>
      </c>
      <c r="Z57" s="23">
        <v>4.150880473148608E14</v>
      </c>
      <c r="AA57" s="23">
        <v>4.132203626703387E14</v>
      </c>
      <c r="AB57" s="23">
        <v>4.1140483907627444E14</v>
      </c>
      <c r="AC57" s="23">
        <v>4.0868854865433194E14</v>
      </c>
      <c r="AD57" s="23">
        <v>4.0542430540521025E14</v>
      </c>
      <c r="AE57" s="23">
        <v>3.993905202774851E14</v>
      </c>
      <c r="AF57" s="23">
        <v>3.937378175801592E14</v>
      </c>
      <c r="AG57" s="23">
        <v>3.866076499987822E14</v>
      </c>
      <c r="AH57" s="37">
        <v>3.781754707131113E14</v>
      </c>
      <c r="AI57" s="37">
        <v>3.7248299089608E14</v>
      </c>
      <c r="AJ57" s="37">
        <v>3.65265668204166E14</v>
      </c>
      <c r="AK57" s="37">
        <v>3.57933232122054E14</v>
      </c>
      <c r="AL57" s="37">
        <v>3.51015410908116E14</v>
      </c>
      <c r="AM57" s="37">
        <v>3.443135910535E14</v>
      </c>
      <c r="AN57" s="37">
        <v>3.3702546154242E14</v>
      </c>
      <c r="AO57" s="37">
        <v>3.30080656448438E14</v>
      </c>
      <c r="AP57" s="37">
        <v>3.23165140201028E14</v>
      </c>
      <c r="AQ57" s="37">
        <v>3.16140009224928E14</v>
      </c>
      <c r="AR57" s="37">
        <v>3.090827261945E14</v>
      </c>
    </row>
    <row r="58" ht="14.25" customHeight="1">
      <c r="A58" s="37" t="s">
        <v>89</v>
      </c>
      <c r="B58" s="37" t="s">
        <v>48</v>
      </c>
      <c r="C58" s="23">
        <v>1.1658173713566855E13</v>
      </c>
      <c r="D58" s="23">
        <v>1.235039887854224E13</v>
      </c>
      <c r="E58" s="23">
        <v>1.3304082993160723E13</v>
      </c>
      <c r="F58" s="23">
        <v>1.4247954756039033E13</v>
      </c>
      <c r="G58" s="23">
        <v>1.5215473565536457E13</v>
      </c>
      <c r="H58" s="23">
        <v>1.6332378154222693E13</v>
      </c>
      <c r="I58" s="23">
        <v>1.7412015171497867E13</v>
      </c>
      <c r="J58" s="23">
        <v>1.8625786198619484E13</v>
      </c>
      <c r="K58" s="23">
        <v>1.980851507001693E13</v>
      </c>
      <c r="L58" s="23">
        <v>2.1167379709389227E13</v>
      </c>
      <c r="M58" s="23">
        <v>2.2510247241949734E13</v>
      </c>
      <c r="N58" s="23">
        <v>2.4126270185194223E13</v>
      </c>
      <c r="O58" s="23">
        <v>2.4786669275878895E13</v>
      </c>
      <c r="P58" s="23">
        <v>2.5449883658322168E13</v>
      </c>
      <c r="Q58" s="23">
        <v>2.5998113554204492E13</v>
      </c>
      <c r="R58" s="23">
        <v>2.6555998411705312E13</v>
      </c>
      <c r="S58" s="23">
        <v>2.7020523850779867E13</v>
      </c>
      <c r="T58" s="23">
        <v>2.7353855436396484E13</v>
      </c>
      <c r="U58" s="23">
        <v>2.7687398229060305E13</v>
      </c>
      <c r="V58" s="23">
        <v>2.798445511393958E13</v>
      </c>
      <c r="W58" s="23">
        <v>2.8197357279524594E13</v>
      </c>
      <c r="X58" s="23">
        <v>2.822060792288522E13</v>
      </c>
      <c r="Y58" s="23">
        <v>2.8315467367420785E13</v>
      </c>
      <c r="Z58" s="23">
        <v>2.8206744299100043E13</v>
      </c>
      <c r="AA58" s="23">
        <v>2.8079828326596906E13</v>
      </c>
      <c r="AB58" s="23">
        <v>2.795645688740942E13</v>
      </c>
      <c r="AC58" s="23">
        <v>2.7771875062253406E13</v>
      </c>
      <c r="AD58" s="23">
        <v>2.7550057847198316E13</v>
      </c>
      <c r="AE58" s="23">
        <v>2.714004017659949E13</v>
      </c>
      <c r="AF58" s="23">
        <v>2.6755918444803727E13</v>
      </c>
      <c r="AG58" s="23">
        <v>2.627139759415857E13</v>
      </c>
      <c r="AH58" s="37">
        <v>2.5698400307116305E13</v>
      </c>
      <c r="AI58" s="37">
        <v>2.531157557519375E13</v>
      </c>
      <c r="AJ58" s="37">
        <v>2.482113221742475E13</v>
      </c>
      <c r="AK58" s="37">
        <v>2.43228664856225E13</v>
      </c>
      <c r="AL58" s="37">
        <v>2.3852775343874E13</v>
      </c>
      <c r="AM58" s="37">
        <v>2.33973622810295E13</v>
      </c>
      <c r="AN58" s="37">
        <v>2.2902107342065125E13</v>
      </c>
      <c r="AO58" s="37">
        <v>2.24301825474095E13</v>
      </c>
      <c r="AP58" s="37">
        <v>2.1960248036529625E13</v>
      </c>
      <c r="AQ58" s="37">
        <v>2.1482864805688875E13</v>
      </c>
      <c r="AR58" s="37">
        <v>2.10032967256795E13</v>
      </c>
    </row>
    <row r="59" ht="14.25" customHeight="1">
      <c r="A59" s="37" t="s">
        <v>89</v>
      </c>
      <c r="B59" s="37" t="s">
        <v>50</v>
      </c>
      <c r="C59" s="23">
        <v>9.351947053452744E13</v>
      </c>
      <c r="D59" s="23">
        <v>9.907235836324788E13</v>
      </c>
      <c r="E59" s="23">
        <v>1.067226160835047E14</v>
      </c>
      <c r="F59" s="23">
        <v>1.1429416113726802E14</v>
      </c>
      <c r="G59" s="23">
        <v>1.2205539793296783E14</v>
      </c>
      <c r="H59" s="23">
        <v>1.3101497670901295E14</v>
      </c>
      <c r="I59" s="23">
        <v>1.3967560269604498E14</v>
      </c>
      <c r="J59" s="23">
        <v>1.494122241082365E14</v>
      </c>
      <c r="K59" s="23">
        <v>1.5889983173500153E14</v>
      </c>
      <c r="L59" s="23">
        <v>1.6980036424759422E14</v>
      </c>
      <c r="M59" s="23">
        <v>1.8057257126119544E14</v>
      </c>
      <c r="N59" s="23">
        <v>1.9353597476992856E14</v>
      </c>
      <c r="O59" s="23">
        <v>1.9883356037979494E14</v>
      </c>
      <c r="P59" s="23">
        <v>2.041537296808237E14</v>
      </c>
      <c r="Q59" s="23">
        <v>2.0855151709193853E14</v>
      </c>
      <c r="R59" s="23">
        <v>2.130267546183782E14</v>
      </c>
      <c r="S59" s="23">
        <v>2.1675308210151703E14</v>
      </c>
      <c r="T59" s="23">
        <v>2.1942699948902553E14</v>
      </c>
      <c r="U59" s="23">
        <v>2.2210261113600488E14</v>
      </c>
      <c r="V59" s="23">
        <v>2.244855403387338E14</v>
      </c>
      <c r="W59" s="23">
        <v>2.2619339770047434E14</v>
      </c>
      <c r="X59" s="23">
        <v>2.2637990957704234E14</v>
      </c>
      <c r="Y59" s="23">
        <v>2.2714085252111962E14</v>
      </c>
      <c r="Z59" s="23">
        <v>2.2626869843986647E14</v>
      </c>
      <c r="AA59" s="23">
        <v>2.2525060462496166E14</v>
      </c>
      <c r="AB59" s="23">
        <v>2.242609443269281E14</v>
      </c>
      <c r="AC59" s="23">
        <v>2.227802669084059E14</v>
      </c>
      <c r="AD59" s="23">
        <v>2.210008948543375E14</v>
      </c>
      <c r="AE59" s="23">
        <v>2.1771181747341116E14</v>
      </c>
      <c r="AF59" s="23">
        <v>2.1463047198474844E14</v>
      </c>
      <c r="AG59" s="23">
        <v>2.107437454246061E14</v>
      </c>
      <c r="AH59" s="37">
        <v>2.0614727909819056E14</v>
      </c>
      <c r="AI59" s="37">
        <v>2.03044250698729E14</v>
      </c>
      <c r="AJ59" s="37">
        <v>1.9911001500516E14</v>
      </c>
      <c r="AK59" s="37">
        <v>1.95113029836771E14</v>
      </c>
      <c r="AL59" s="37">
        <v>1.91342055432081E14</v>
      </c>
      <c r="AM59" s="37">
        <v>1.87688825555933E14</v>
      </c>
      <c r="AN59" s="37">
        <v>1.83715992348133E14</v>
      </c>
      <c r="AO59" s="37">
        <v>1.79930308757148E14</v>
      </c>
      <c r="AP59" s="37">
        <v>1.76160590813055E14</v>
      </c>
      <c r="AQ59" s="37">
        <v>1.72331120770219E14</v>
      </c>
      <c r="AR59" s="37">
        <v>1.68484124316946E14</v>
      </c>
    </row>
    <row r="60" ht="14.25" customHeight="1">
      <c r="A60" s="37" t="s">
        <v>89</v>
      </c>
      <c r="B60" s="37" t="s">
        <v>53</v>
      </c>
      <c r="C60" s="23">
        <v>4.329483197898009E14</v>
      </c>
      <c r="D60" s="23">
        <v>3.720929631515824E14</v>
      </c>
      <c r="E60" s="23">
        <v>4.054145939541271E14</v>
      </c>
      <c r="F60" s="23">
        <v>4.257887216026386E14</v>
      </c>
      <c r="G60" s="23">
        <v>4.435439719724899E14</v>
      </c>
      <c r="H60" s="23">
        <v>4.696802614365199E14</v>
      </c>
      <c r="I60" s="23">
        <v>4.8953869540355406E14</v>
      </c>
      <c r="J60" s="23">
        <v>5.124244879153262E14</v>
      </c>
      <c r="K60" s="23">
        <v>5.334011813235025E14</v>
      </c>
      <c r="L60" s="23">
        <v>5.589082680147025E14</v>
      </c>
      <c r="M60" s="23">
        <v>5.778574623067045E14</v>
      </c>
      <c r="N60" s="23">
        <v>6.014161011793415E14</v>
      </c>
      <c r="O60" s="23">
        <v>5.967031340048771E14</v>
      </c>
      <c r="P60" s="23">
        <v>5.949297220337602E14</v>
      </c>
      <c r="Q60" s="23">
        <v>5.894214810740275E14</v>
      </c>
      <c r="R60" s="23">
        <v>5.86765931320835E14</v>
      </c>
      <c r="S60" s="23">
        <v>5.815559935517545E14</v>
      </c>
      <c r="T60" s="23">
        <v>5.75796147035997E14</v>
      </c>
      <c r="U60" s="23">
        <v>5.710518839270192E14</v>
      </c>
      <c r="V60" s="23">
        <v>5.67969537718943E14</v>
      </c>
      <c r="W60" s="23">
        <v>5.680107384222769E14</v>
      </c>
      <c r="X60" s="23">
        <v>5.675518490425098E14</v>
      </c>
      <c r="Y60" s="23">
        <v>5.69096635275198E14</v>
      </c>
      <c r="Z60" s="23">
        <v>5.708407304865691E14</v>
      </c>
      <c r="AA60" s="23">
        <v>5.75539573607104E14</v>
      </c>
      <c r="AB60" s="23">
        <v>5.863761996173631E14</v>
      </c>
      <c r="AC60" s="23">
        <v>5.982060705385866E14</v>
      </c>
      <c r="AD60" s="23">
        <v>6.128096150969489E14</v>
      </c>
      <c r="AE60" s="23">
        <v>6.264916928016629E14</v>
      </c>
      <c r="AF60" s="23">
        <v>6.44218929604874E14</v>
      </c>
      <c r="AG60" s="23">
        <v>6.637047575782485E14</v>
      </c>
      <c r="AH60" s="37">
        <v>6.901373060726406E14</v>
      </c>
      <c r="AI60" s="37">
        <v>0.0</v>
      </c>
      <c r="AJ60" s="37">
        <v>0.0</v>
      </c>
      <c r="AK60" s="37">
        <v>0.0</v>
      </c>
      <c r="AL60" s="37">
        <v>0.0</v>
      </c>
      <c r="AM60" s="37">
        <v>0.0</v>
      </c>
      <c r="AN60" s="37">
        <v>0.0</v>
      </c>
      <c r="AO60" s="37">
        <v>0.0</v>
      </c>
      <c r="AP60" s="37">
        <v>0.0</v>
      </c>
      <c r="AQ60" s="37">
        <v>0.0</v>
      </c>
      <c r="AR60" s="37">
        <v>0.0</v>
      </c>
    </row>
    <row r="61" ht="14.25" customHeight="1">
      <c r="A61" s="37" t="s">
        <v>89</v>
      </c>
      <c r="B61" s="37" t="s">
        <v>114</v>
      </c>
      <c r="C61" s="23">
        <v>8.087061070898386E14</v>
      </c>
      <c r="D61" s="23">
        <v>8.571548435474106E14</v>
      </c>
      <c r="E61" s="23">
        <v>9.003088930885099E14</v>
      </c>
      <c r="F61" s="23">
        <v>9.404345294548531E14</v>
      </c>
      <c r="G61" s="23">
        <v>9.798185582256489E14</v>
      </c>
      <c r="H61" s="23">
        <v>1.026120964156756E15</v>
      </c>
      <c r="I61" s="23">
        <v>1.065888859639508E15</v>
      </c>
      <c r="J61" s="23">
        <v>1.110713246082682E15</v>
      </c>
      <c r="K61" s="23">
        <v>1.144320823738323E15</v>
      </c>
      <c r="L61" s="23">
        <v>1.18325016133253E15</v>
      </c>
      <c r="M61" s="23">
        <v>1.20964881580645E15</v>
      </c>
      <c r="N61" s="23">
        <v>1.2450476542095485E15</v>
      </c>
      <c r="O61" s="23">
        <v>1.238425954659547E15</v>
      </c>
      <c r="P61" s="23">
        <v>1.234965209270908E15</v>
      </c>
      <c r="Q61" s="23">
        <v>1.2271480789758035E15</v>
      </c>
      <c r="R61" s="23">
        <v>1.2254542611073075E15</v>
      </c>
      <c r="S61" s="23">
        <v>1.2238086065250452E15</v>
      </c>
      <c r="T61" s="23">
        <v>1.2210794935111E15</v>
      </c>
      <c r="U61" s="23">
        <v>1.2249079318085615E15</v>
      </c>
      <c r="V61" s="23">
        <v>1.240843563355459E15</v>
      </c>
      <c r="W61" s="23">
        <v>1.264095706831548E15</v>
      </c>
      <c r="X61" s="23">
        <v>1.2887826963701605E15</v>
      </c>
      <c r="Y61" s="23">
        <v>1.2761241372473108E15</v>
      </c>
      <c r="Z61" s="23">
        <v>1.2507708932191238E15</v>
      </c>
      <c r="AA61" s="23">
        <v>1.2257708124677248E15</v>
      </c>
      <c r="AB61" s="23">
        <v>1.2019952733295285E15</v>
      </c>
      <c r="AC61" s="23">
        <v>1.1737749621234092E15</v>
      </c>
      <c r="AD61" s="23">
        <v>1.1420208395477415E15</v>
      </c>
      <c r="AE61" s="23">
        <v>1.0943707231484726E15</v>
      </c>
      <c r="AF61" s="23">
        <v>1.0417274231161359E15</v>
      </c>
      <c r="AG61" s="23">
        <v>9.824601393907302E14</v>
      </c>
      <c r="AH61" s="37">
        <v>9.126430459984995E14</v>
      </c>
      <c r="AI61" s="37">
        <v>0.0</v>
      </c>
      <c r="AJ61" s="37">
        <v>0.0</v>
      </c>
      <c r="AK61" s="37">
        <v>0.0</v>
      </c>
      <c r="AL61" s="37">
        <v>0.0</v>
      </c>
      <c r="AM61" s="37">
        <v>0.0</v>
      </c>
      <c r="AN61" s="37">
        <v>0.0</v>
      </c>
      <c r="AO61" s="37">
        <v>0.0</v>
      </c>
      <c r="AP61" s="37">
        <v>0.0</v>
      </c>
      <c r="AQ61" s="37">
        <v>0.0</v>
      </c>
      <c r="AR61" s="37">
        <v>0.0</v>
      </c>
    </row>
    <row r="62" ht="14.25" customHeight="1">
      <c r="A62" s="37" t="s">
        <v>89</v>
      </c>
      <c r="B62" s="37" t="s">
        <v>115</v>
      </c>
      <c r="C62" s="23">
        <v>6.665204123259891E13</v>
      </c>
      <c r="D62" s="23">
        <v>7.67720044527339E13</v>
      </c>
      <c r="E62" s="23">
        <v>8.505304734120966E13</v>
      </c>
      <c r="F62" s="23">
        <v>9.33885668356913E13</v>
      </c>
      <c r="G62" s="23">
        <v>1.017713941236217E14</v>
      </c>
      <c r="H62" s="23">
        <v>1.1084419751335052E14</v>
      </c>
      <c r="I62" s="23">
        <v>1.1914672796212944E14</v>
      </c>
      <c r="J62" s="23">
        <v>1.2763820873631883E14</v>
      </c>
      <c r="K62" s="23">
        <v>1.3498339270298252E14</v>
      </c>
      <c r="L62" s="23">
        <v>1.4238625585300672E14</v>
      </c>
      <c r="M62" s="23">
        <v>1.4833174171021684E14</v>
      </c>
      <c r="N62" s="23">
        <v>1.5449503310640972E14</v>
      </c>
      <c r="O62" s="23">
        <v>1.5838070416606075E14</v>
      </c>
      <c r="P62" s="23">
        <v>1.624178819540525E14</v>
      </c>
      <c r="Q62" s="23">
        <v>1.6601266949412434E14</v>
      </c>
      <c r="R62" s="23">
        <v>1.701346263164512E14</v>
      </c>
      <c r="S62" s="23">
        <v>1.74313365848069E14</v>
      </c>
      <c r="T62" s="23">
        <v>1.7849868187108944E14</v>
      </c>
      <c r="U62" s="23">
        <v>1.8375546966407525E14</v>
      </c>
      <c r="V62" s="23">
        <v>1.9008725145652688E14</v>
      </c>
      <c r="W62" s="23">
        <v>1.9742816772364547E14</v>
      </c>
      <c r="X62" s="23">
        <v>2.0527487963013706E14</v>
      </c>
      <c r="Y62" s="23">
        <v>2.067500154327835E14</v>
      </c>
      <c r="Z62" s="23">
        <v>2.067562968274477E14</v>
      </c>
      <c r="AA62" s="23">
        <v>2.0653519639243766E14</v>
      </c>
      <c r="AB62" s="23">
        <v>2.061229027930452E14</v>
      </c>
      <c r="AC62" s="23">
        <v>2.0490144602366E14</v>
      </c>
      <c r="AD62" s="23">
        <v>2.028918791717171E14</v>
      </c>
      <c r="AE62" s="23">
        <v>1.9882178267771994E14</v>
      </c>
      <c r="AF62" s="23">
        <v>1.9410228229265066E14</v>
      </c>
      <c r="AG62" s="23">
        <v>1.8765058663102256E14</v>
      </c>
      <c r="AH62" s="37">
        <v>1.794183659610244E14</v>
      </c>
      <c r="AI62" s="37">
        <v>1.75141512606402E14</v>
      </c>
      <c r="AJ62" s="37">
        <v>1.68413569091486E14</v>
      </c>
      <c r="AK62" s="37">
        <v>1.61779313188434E14</v>
      </c>
      <c r="AL62" s="37">
        <v>1.55656466369258E14</v>
      </c>
      <c r="AM62" s="37">
        <v>1.4981604586287E14</v>
      </c>
      <c r="AN62" s="37">
        <v>1.43138970560902E14</v>
      </c>
      <c r="AO62" s="37">
        <v>1.37007133698572E14</v>
      </c>
      <c r="AP62" s="37">
        <v>1.30861029499584E14</v>
      </c>
      <c r="AQ62" s="37">
        <v>1.24575993427144E14</v>
      </c>
      <c r="AR62" s="37">
        <v>1.18252420829982E14</v>
      </c>
    </row>
    <row r="63" ht="14.25" customHeight="1">
      <c r="A63" s="37" t="s">
        <v>89</v>
      </c>
      <c r="B63" s="37" t="s">
        <v>116</v>
      </c>
      <c r="C63" s="23">
        <v>1.8741844760939028E14</v>
      </c>
      <c r="D63" s="23">
        <v>1.916608292753469E14</v>
      </c>
      <c r="E63" s="23">
        <v>1.9389049587775144E14</v>
      </c>
      <c r="F63" s="23">
        <v>1.9498301490289066E14</v>
      </c>
      <c r="G63" s="23">
        <v>1.9552434644314216E14</v>
      </c>
      <c r="H63" s="23">
        <v>1.9709778013427625E14</v>
      </c>
      <c r="I63" s="23">
        <v>1.9737591668975703E14</v>
      </c>
      <c r="J63" s="23">
        <v>1.983907863668061E14</v>
      </c>
      <c r="K63" s="23">
        <v>1.9834716233473553E14</v>
      </c>
      <c r="L63" s="23">
        <v>1.9937657781262466E14</v>
      </c>
      <c r="M63" s="23">
        <v>1.9959551816745044E14</v>
      </c>
      <c r="N63" s="23">
        <v>2.015692872703033E14</v>
      </c>
      <c r="O63" s="23">
        <v>1.9654438261198903E14</v>
      </c>
      <c r="P63" s="23">
        <v>1.9204286972993888E14</v>
      </c>
      <c r="Q63" s="23">
        <v>1.872399600748771E14</v>
      </c>
      <c r="R63" s="23">
        <v>1.831276315106472E14</v>
      </c>
      <c r="S63" s="23">
        <v>1.790317508509037E14</v>
      </c>
      <c r="T63" s="23">
        <v>1.7479805720661997E14</v>
      </c>
      <c r="U63" s="23">
        <v>1.7133745399303288E14</v>
      </c>
      <c r="V63" s="23">
        <v>1.6844268509156372E14</v>
      </c>
      <c r="W63" s="23">
        <v>1.658728543077331E14</v>
      </c>
      <c r="X63" s="23">
        <v>1.6307876726982403E14</v>
      </c>
      <c r="Y63" s="23">
        <v>1.6065906096290356E14</v>
      </c>
      <c r="Z63" s="23">
        <v>1.577483772850801E14</v>
      </c>
      <c r="AA63" s="23">
        <v>1.554046705610921E14</v>
      </c>
      <c r="AB63" s="23">
        <v>1.5373990982694456E14</v>
      </c>
      <c r="AC63" s="23">
        <v>1.5239715963403912E14</v>
      </c>
      <c r="AD63" s="23">
        <v>1.515156011906289E14</v>
      </c>
      <c r="AE63" s="23">
        <v>1.5027323726988256E14</v>
      </c>
      <c r="AF63" s="23">
        <v>1.498642662664112E14</v>
      </c>
      <c r="AG63" s="23">
        <v>1.4961228865633788E14</v>
      </c>
      <c r="AH63" s="37">
        <v>1.4961244063941134E14</v>
      </c>
      <c r="AI63" s="37">
        <v>1.4883538588974038E14</v>
      </c>
      <c r="AJ63" s="37">
        <v>1.4870126522817125E14</v>
      </c>
      <c r="AK63" s="37">
        <v>1.4839425788309125E14</v>
      </c>
      <c r="AL63" s="37">
        <v>1.480269565720305E14</v>
      </c>
      <c r="AM63" s="37">
        <v>1.4763043240006562E14</v>
      </c>
      <c r="AN63" s="37">
        <v>1.4739239490397275E14</v>
      </c>
      <c r="AO63" s="37">
        <v>1.470145915580395E14</v>
      </c>
      <c r="AP63" s="37">
        <v>1.466735583679915E14</v>
      </c>
      <c r="AQ63" s="37">
        <v>1.4635079558538875E14</v>
      </c>
      <c r="AR63" s="37">
        <v>1.4602892151349112E14</v>
      </c>
    </row>
    <row r="64" ht="14.25" customHeight="1">
      <c r="A64" s="37" t="s">
        <v>89</v>
      </c>
      <c r="B64" s="37" t="s">
        <v>117</v>
      </c>
      <c r="C64" s="23">
        <v>1.955091742972224E14</v>
      </c>
      <c r="D64" s="23">
        <v>2.0908808827327562E14</v>
      </c>
      <c r="E64" s="23">
        <v>2.1974698719686775E14</v>
      </c>
      <c r="F64" s="23">
        <v>2.2928686734464444E14</v>
      </c>
      <c r="G64" s="23">
        <v>2.3820265494843344E14</v>
      </c>
      <c r="H64" s="23">
        <v>2.4834758971843972E14</v>
      </c>
      <c r="I64" s="23">
        <v>2.567491042247398E14</v>
      </c>
      <c r="J64" s="23">
        <v>2.659010513754649E14</v>
      </c>
      <c r="K64" s="23">
        <v>2.733397593493835E14</v>
      </c>
      <c r="L64" s="23">
        <v>2.8188500758334994E14</v>
      </c>
      <c r="M64" s="23">
        <v>2.888412609460745E14</v>
      </c>
      <c r="N64" s="23">
        <v>2.978354239643814E14</v>
      </c>
      <c r="O64" s="23">
        <v>2.991278288409696E14</v>
      </c>
      <c r="P64" s="23">
        <v>3.003641292794695E14</v>
      </c>
      <c r="Q64" s="23">
        <v>3.002482535684073E14</v>
      </c>
      <c r="R64" s="23">
        <v>3.0033123080814E14</v>
      </c>
      <c r="S64" s="23">
        <v>2.995094435316816E14</v>
      </c>
      <c r="T64" s="23">
        <v>2.9746472436514875E14</v>
      </c>
      <c r="U64" s="23">
        <v>2.956950301239162E14</v>
      </c>
      <c r="V64" s="23">
        <v>2.938124064352605E14</v>
      </c>
      <c r="W64" s="23">
        <v>2.913226001787631E14</v>
      </c>
      <c r="X64" s="23">
        <v>2.871483276928962E14</v>
      </c>
      <c r="Y64" s="23">
        <v>2.857901631298186E14</v>
      </c>
      <c r="Z64" s="23">
        <v>2.819765963388691E14</v>
      </c>
      <c r="AA64" s="23">
        <v>2.7745453375270972E14</v>
      </c>
      <c r="AB64" s="23">
        <v>2.722873420384062E14</v>
      </c>
      <c r="AC64" s="23">
        <v>2.6568868429330828E14</v>
      </c>
      <c r="AD64" s="23">
        <v>2.5774706413722494E14</v>
      </c>
      <c r="AE64" s="23">
        <v>2.4694363701586697E14</v>
      </c>
      <c r="AF64" s="23">
        <v>2.3516341892795156E14</v>
      </c>
      <c r="AG64" s="23">
        <v>2.2117782776854444E14</v>
      </c>
      <c r="AH64" s="37">
        <v>2.0508303331584E14</v>
      </c>
      <c r="AI64" s="37">
        <v>1.93894834966056E14</v>
      </c>
      <c r="AJ64" s="37">
        <v>1.79599153485332E14</v>
      </c>
      <c r="AK64" s="37">
        <v>1.65460196586424E14</v>
      </c>
      <c r="AL64" s="37">
        <v>1.51967266566016E14</v>
      </c>
      <c r="AM64" s="37">
        <v>1.38801045420148E14</v>
      </c>
      <c r="AN64" s="37">
        <v>1.24598659601456E14</v>
      </c>
      <c r="AO64" s="37">
        <v>1.11087222651668E14</v>
      </c>
      <c r="AP64" s="37">
        <v>9.7548511714924E13</v>
      </c>
      <c r="AQ64" s="37">
        <v>8.3835141449644E13</v>
      </c>
      <c r="AR64" s="37">
        <v>7.0079529419308E13</v>
      </c>
    </row>
    <row r="65" ht="14.25" customHeight="1">
      <c r="A65" s="37" t="s">
        <v>89</v>
      </c>
      <c r="B65" s="37" t="s">
        <v>62</v>
      </c>
      <c r="C65" s="23">
        <v>3.8053470558824506E14</v>
      </c>
      <c r="D65" s="23">
        <v>3.682310422439267E14</v>
      </c>
      <c r="E65" s="23">
        <v>3.569407734244316E14</v>
      </c>
      <c r="F65" s="23">
        <v>3.484231388027893E14</v>
      </c>
      <c r="G65" s="23">
        <v>3.398508862672653E14</v>
      </c>
      <c r="H65" s="23">
        <v>3.280595958984851E14</v>
      </c>
      <c r="I65" s="23">
        <v>3.1868167826578206E14</v>
      </c>
      <c r="J65" s="23">
        <v>3.051454545149109E14</v>
      </c>
      <c r="K65" s="23">
        <v>2.9444456165879644E14</v>
      </c>
      <c r="L65" s="23">
        <v>2.797042890571565E14</v>
      </c>
      <c r="M65" s="23">
        <v>2.6885961226291522E14</v>
      </c>
      <c r="N65" s="23">
        <v>2.5456137463974706E14</v>
      </c>
      <c r="O65" s="23">
        <v>2.4408710834436128E14</v>
      </c>
      <c r="P65" s="23">
        <v>2.3351488636201616E14</v>
      </c>
      <c r="Q65" s="23">
        <v>2.2321334845410444E14</v>
      </c>
      <c r="R65" s="23">
        <v>2.114498426002648E14</v>
      </c>
      <c r="S65" s="23">
        <v>2.010726891199242E14</v>
      </c>
      <c r="T65" s="23">
        <v>1.9243915919695075E14</v>
      </c>
      <c r="U65" s="23">
        <v>1.83403408065776E14</v>
      </c>
      <c r="V65" s="23">
        <v>1.7150250223642853E14</v>
      </c>
      <c r="W65" s="23">
        <v>1.5944613682995775E14</v>
      </c>
      <c r="X65" s="23">
        <v>1.49051722549908E14</v>
      </c>
      <c r="Y65" s="23">
        <v>1.4222672699927875E14</v>
      </c>
      <c r="Z65" s="23">
        <v>1.3935435826732544E14</v>
      </c>
      <c r="AA65" s="23">
        <v>1.3571247043143083E14</v>
      </c>
      <c r="AB65" s="23">
        <v>1.3083239977203103E14</v>
      </c>
      <c r="AC65" s="23">
        <v>1.2646664391182311E14</v>
      </c>
      <c r="AD65" s="23">
        <v>1.2211362643496525E14</v>
      </c>
      <c r="AE65" s="23">
        <v>1.2061407097886889E14</v>
      </c>
      <c r="AF65" s="23">
        <v>1.1943323886238392E14</v>
      </c>
      <c r="AG65" s="23">
        <v>1.1794741282326042E14</v>
      </c>
      <c r="AH65" s="37">
        <v>1.1668328204595853E14</v>
      </c>
      <c r="AI65" s="37">
        <v>1.15300122149001E14</v>
      </c>
      <c r="AJ65" s="37">
        <v>1.13982269029046E14</v>
      </c>
      <c r="AK65" s="37">
        <v>1.126044958796495E14</v>
      </c>
      <c r="AL65" s="37">
        <v>1.11287462314143E14</v>
      </c>
      <c r="AM65" s="37">
        <v>1.099253465636645E14</v>
      </c>
      <c r="AN65" s="37">
        <v>1.08586631821428E14</v>
      </c>
      <c r="AO65" s="37">
        <v>1.072361140022195E14</v>
      </c>
      <c r="AP65" s="37">
        <v>1.058967318419485E14</v>
      </c>
      <c r="AQ65" s="37">
        <v>1.0454524925693E14</v>
      </c>
      <c r="AR65" s="37">
        <v>1.032029863193535E14</v>
      </c>
    </row>
    <row r="66" ht="14.25" customHeight="1">
      <c r="A66" s="37" t="s">
        <v>89</v>
      </c>
      <c r="B66" s="37" t="s">
        <v>87</v>
      </c>
      <c r="C66" s="23">
        <v>2.0133341663078072E14</v>
      </c>
      <c r="D66" s="23">
        <v>2.0415277385535322E14</v>
      </c>
      <c r="E66" s="23">
        <v>2.1346997404245647E14</v>
      </c>
      <c r="F66" s="23">
        <v>2.2292580975949438E14</v>
      </c>
      <c r="G66" s="23">
        <v>2.3302834839152422E14</v>
      </c>
      <c r="H66" s="23">
        <v>2.4562032862362775E14</v>
      </c>
      <c r="I66" s="23">
        <v>2.5780052221425997E14</v>
      </c>
      <c r="J66" s="23">
        <v>2.7207182065695947E14</v>
      </c>
      <c r="K66" s="23">
        <v>2.859478328118482E14</v>
      </c>
      <c r="L66" s="23">
        <v>3.023746964963327E14</v>
      </c>
      <c r="M66" s="23">
        <v>3.185300803719173E14</v>
      </c>
      <c r="N66" s="23">
        <v>3.3844909024223775E14</v>
      </c>
      <c r="O66" s="23">
        <v>3.4438364080654125E14</v>
      </c>
      <c r="P66" s="23">
        <v>3.503207308832249E14</v>
      </c>
      <c r="Q66" s="23">
        <v>3.546755950171985E14</v>
      </c>
      <c r="R66" s="23">
        <v>3.592043716225052E14</v>
      </c>
      <c r="S66" s="23">
        <v>3.625553704419734E14</v>
      </c>
      <c r="T66" s="23">
        <v>3.642919360666231E14</v>
      </c>
      <c r="U66" s="23">
        <v>3.662295455810346E14</v>
      </c>
      <c r="V66" s="23">
        <v>3.6792819784688975E14</v>
      </c>
      <c r="W66" s="23">
        <v>3.688191685643573E14</v>
      </c>
      <c r="X66" s="23">
        <v>3.675934458253216E14</v>
      </c>
      <c r="Y66" s="23">
        <v>3.6896602164916575E14</v>
      </c>
      <c r="Z66" s="23">
        <v>3.680678108791377E14</v>
      </c>
      <c r="AA66" s="23">
        <v>3.673336407027833E14</v>
      </c>
      <c r="AB66" s="23">
        <v>3.6707170413661344E14</v>
      </c>
      <c r="AC66" s="23">
        <v>3.664591725538656E14</v>
      </c>
      <c r="AD66" s="23">
        <v>3.658393332970343E14</v>
      </c>
      <c r="AE66" s="23">
        <v>3.632297306110202E14</v>
      </c>
      <c r="AF66" s="23">
        <v>3.615160344708629E14</v>
      </c>
      <c r="AG66" s="23">
        <v>3.590595174432411E14</v>
      </c>
      <c r="AH66" s="37">
        <v>3.560797364490607E14</v>
      </c>
      <c r="AI66" s="37">
        <v>3.54038048395126E14</v>
      </c>
      <c r="AJ66" s="37">
        <v>3.51638714737785E14</v>
      </c>
      <c r="AK66" s="37">
        <v>3.49033577744934E14</v>
      </c>
      <c r="AL66" s="37">
        <v>3.46622048621662E14</v>
      </c>
      <c r="AM66" s="37">
        <v>3.44306471298217E14</v>
      </c>
      <c r="AN66" s="37">
        <v>3.41783826066562E14</v>
      </c>
      <c r="AO66" s="37">
        <v>3.39345862557083E14</v>
      </c>
      <c r="AP66" s="37">
        <v>3.36954261378451E14</v>
      </c>
      <c r="AQ66" s="37">
        <v>3.34513639016128E14</v>
      </c>
      <c r="AR66" s="37">
        <v>3.32056243287601E14</v>
      </c>
    </row>
    <row r="67" ht="14.25" customHeight="1">
      <c r="A67" s="37" t="s">
        <v>89</v>
      </c>
      <c r="B67" s="37" t="s">
        <v>118</v>
      </c>
      <c r="C67" s="23">
        <v>1.9000814141931706E14</v>
      </c>
      <c r="D67" s="23">
        <v>2.0129021872166422E14</v>
      </c>
      <c r="E67" s="23">
        <v>2.168336263403815E14</v>
      </c>
      <c r="F67" s="23">
        <v>2.3221710953500712E14</v>
      </c>
      <c r="G67" s="23">
        <v>2.4798599883941866E14</v>
      </c>
      <c r="H67" s="23">
        <v>2.661896189134627E14</v>
      </c>
      <c r="I67" s="23">
        <v>2.8378584179537306E14</v>
      </c>
      <c r="J67" s="23">
        <v>3.035682178894614E14</v>
      </c>
      <c r="K67" s="23">
        <v>3.228446603390772E14</v>
      </c>
      <c r="L67" s="23">
        <v>3.4499181227824356E14</v>
      </c>
      <c r="M67" s="23">
        <v>3.6687823894361706E14</v>
      </c>
      <c r="N67" s="23">
        <v>3.932166280842361E14</v>
      </c>
      <c r="O67" s="23">
        <v>4.039799952203749E14</v>
      </c>
      <c r="P67" s="23">
        <v>4.1478924676068775E14</v>
      </c>
      <c r="Q67" s="23">
        <v>4.2372444931869075E14</v>
      </c>
      <c r="R67" s="23">
        <v>4.328170111130268E14</v>
      </c>
      <c r="S67" s="23">
        <v>4.403879752699457E14</v>
      </c>
      <c r="T67" s="23">
        <v>4.458207056971534E14</v>
      </c>
      <c r="U67" s="23">
        <v>4.5125687843526494E14</v>
      </c>
      <c r="V67" s="23">
        <v>4.5609839375134206E14</v>
      </c>
      <c r="W67" s="23">
        <v>4.5956833216372656E14</v>
      </c>
      <c r="X67" s="23">
        <v>4.599472775835065E14</v>
      </c>
      <c r="Y67" s="23">
        <v>4.614933230615643E14</v>
      </c>
      <c r="Z67" s="23">
        <v>4.597213244064928E14</v>
      </c>
      <c r="AA67" s="23">
        <v>4.576528127644263E14</v>
      </c>
      <c r="AB67" s="23">
        <v>4.556420709072381E14</v>
      </c>
      <c r="AC67" s="23">
        <v>4.526337052404213E14</v>
      </c>
      <c r="AD67" s="23">
        <v>4.49018466884659E14</v>
      </c>
      <c r="AE67" s="23">
        <v>4.423358854226158E14</v>
      </c>
      <c r="AF67" s="23">
        <v>4.360753631375218E14</v>
      </c>
      <c r="AG67" s="23">
        <v>4.281785082293764E14</v>
      </c>
      <c r="AH67" s="37">
        <v>4.1883963987622144E14</v>
      </c>
      <c r="AI67" s="37">
        <v>4.12535063347044E14</v>
      </c>
      <c r="AJ67" s="37">
        <v>4.04541681778822E14</v>
      </c>
      <c r="AK67" s="37">
        <v>3.96420808993878E14</v>
      </c>
      <c r="AL67" s="37">
        <v>3.88759133474548E14</v>
      </c>
      <c r="AM67" s="37">
        <v>3.81336685347148E14</v>
      </c>
      <c r="AN67" s="37">
        <v>3.73264883297068E14</v>
      </c>
      <c r="AO67" s="37">
        <v>3.6557332239522E14</v>
      </c>
      <c r="AP67" s="37">
        <v>3.57914199689134E14</v>
      </c>
      <c r="AQ67" s="37">
        <v>3.50133675683796E14</v>
      </c>
      <c r="AR67" s="37">
        <v>3.42317542402082E14</v>
      </c>
    </row>
    <row r="68" ht="14.25" customHeight="1">
      <c r="A68" s="37" t="s">
        <v>89</v>
      </c>
      <c r="B68" s="37" t="s">
        <v>119</v>
      </c>
      <c r="C68" s="23">
        <v>9.841495807719856E13</v>
      </c>
      <c r="D68" s="23">
        <v>1.0425852433936153E14</v>
      </c>
      <c r="E68" s="23">
        <v>1.1230925204895511E14</v>
      </c>
      <c r="F68" s="23">
        <v>1.2027714670005481E14</v>
      </c>
      <c r="G68" s="23">
        <v>1.28444662935019E14</v>
      </c>
      <c r="H68" s="23">
        <v>1.3787325106318097E14</v>
      </c>
      <c r="I68" s="23">
        <v>1.4698723704454266E14</v>
      </c>
      <c r="J68" s="23">
        <v>1.572335438576314E14</v>
      </c>
      <c r="K68" s="23">
        <v>1.672178016972463E14</v>
      </c>
      <c r="L68" s="23">
        <v>1.78688947161547E14</v>
      </c>
      <c r="M68" s="23">
        <v>1.9002504963927716E14</v>
      </c>
      <c r="N68" s="23">
        <v>2.0366705173314875E14</v>
      </c>
      <c r="O68" s="23">
        <v>2.0924195140618403E14</v>
      </c>
      <c r="P68" s="23">
        <v>2.1484061696461484E14</v>
      </c>
      <c r="Q68" s="23">
        <v>2.194686164734177E14</v>
      </c>
      <c r="R68" s="23">
        <v>2.2417812039845822E14</v>
      </c>
      <c r="S68" s="23">
        <v>2.2809951089542034E14</v>
      </c>
      <c r="T68" s="23">
        <v>2.3091340051743634E14</v>
      </c>
      <c r="U68" s="23">
        <v>2.3372907308875528E14</v>
      </c>
      <c r="V68" s="23">
        <v>2.3623674209337094E14</v>
      </c>
      <c r="W68" s="23">
        <v>2.3803400109940297E14</v>
      </c>
      <c r="X68" s="23">
        <v>2.3823027636067662E14</v>
      </c>
      <c r="Y68" s="23">
        <v>2.3903105257885306E14</v>
      </c>
      <c r="Z68" s="23">
        <v>2.3811324362577847E14</v>
      </c>
      <c r="AA68" s="23">
        <v>2.370418553946452E14</v>
      </c>
      <c r="AB68" s="23">
        <v>2.360003890969325E14</v>
      </c>
      <c r="AC68" s="23">
        <v>2.344422022804672E14</v>
      </c>
      <c r="AD68" s="23">
        <v>2.325696849842938E14</v>
      </c>
      <c r="AE68" s="23">
        <v>2.2910843343200856E14</v>
      </c>
      <c r="AF68" s="23">
        <v>2.2586578796625875E14</v>
      </c>
      <c r="AG68" s="23">
        <v>2.21775601940957E14</v>
      </c>
      <c r="AH68" s="37">
        <v>2.1693852322107234E14</v>
      </c>
      <c r="AI68" s="37">
        <v>2.1367305980367E14</v>
      </c>
      <c r="AJ68" s="37">
        <v>2.09532877672234E14</v>
      </c>
      <c r="AK68" s="37">
        <v>2.05326661303237E14</v>
      </c>
      <c r="AL68" s="37">
        <v>2.0135828674095E14</v>
      </c>
      <c r="AM68" s="37">
        <v>1.9751382031003E14</v>
      </c>
      <c r="AN68" s="37">
        <v>1.93333020190455E14</v>
      </c>
      <c r="AO68" s="37">
        <v>1.89349166456352E14</v>
      </c>
      <c r="AP68" s="37">
        <v>1.85382114126925E14</v>
      </c>
      <c r="AQ68" s="37">
        <v>1.81352181840423E14</v>
      </c>
      <c r="AR68" s="37">
        <v>1.77303805684014E14</v>
      </c>
    </row>
    <row r="69" ht="14.25" customHeight="1">
      <c r="A69" s="37" t="s">
        <v>89</v>
      </c>
      <c r="B69" s="37" t="s">
        <v>120</v>
      </c>
      <c r="C69" s="23">
        <v>5.058571979819861E13</v>
      </c>
      <c r="D69" s="23">
        <v>5.3589338468930625E13</v>
      </c>
      <c r="E69" s="23">
        <v>5.77274477974906E13</v>
      </c>
      <c r="F69" s="23">
        <v>6.182298057093267E13</v>
      </c>
      <c r="G69" s="23">
        <v>6.6021119713409836E13</v>
      </c>
      <c r="H69" s="23">
        <v>7.086745533618878E13</v>
      </c>
      <c r="I69" s="23">
        <v>7.555208407663114E13</v>
      </c>
      <c r="J69" s="23">
        <v>8.081873068747156E13</v>
      </c>
      <c r="K69" s="23">
        <v>8.59506829774024E13</v>
      </c>
      <c r="L69" s="23">
        <v>9.184690202335589E13</v>
      </c>
      <c r="M69" s="23">
        <v>9.767370838232728E13</v>
      </c>
      <c r="N69" s="23">
        <v>1.046857572506071E14</v>
      </c>
      <c r="O69" s="23">
        <v>1.0755128011697886E14</v>
      </c>
      <c r="P69" s="23">
        <v>1.104290187526083E14</v>
      </c>
      <c r="Q69" s="23">
        <v>1.1280783078436125E14</v>
      </c>
      <c r="R69" s="23">
        <v>1.1522853644328905E14</v>
      </c>
      <c r="S69" s="23">
        <v>1.1724414834593338E14</v>
      </c>
      <c r="T69" s="23">
        <v>1.1869049994474933E14</v>
      </c>
      <c r="U69" s="23">
        <v>1.2013776798732153E14</v>
      </c>
      <c r="V69" s="23">
        <v>1.2142672084664816E14</v>
      </c>
      <c r="W69" s="23">
        <v>1.2235051985302084E14</v>
      </c>
      <c r="X69" s="23">
        <v>1.2245140619757752E14</v>
      </c>
      <c r="Y69" s="23">
        <v>1.2286300868347158E14</v>
      </c>
      <c r="Z69" s="23">
        <v>1.2239125085889281E14</v>
      </c>
      <c r="AA69" s="23">
        <v>1.2184055261226364E14</v>
      </c>
      <c r="AB69" s="23">
        <v>1.2130523437055861E14</v>
      </c>
      <c r="AC69" s="23">
        <v>1.2050431951746145E14</v>
      </c>
      <c r="AD69" s="23">
        <v>1.195418374201038E14</v>
      </c>
      <c r="AE69" s="23">
        <v>1.177627389517832E14</v>
      </c>
      <c r="AF69" s="23">
        <v>1.1609600497007842E14</v>
      </c>
      <c r="AG69" s="23">
        <v>1.1399363142604742E14</v>
      </c>
      <c r="AH69" s="37">
        <v>1.1150735176341752E14</v>
      </c>
      <c r="AI69" s="37">
        <v>1.098288892545535E14</v>
      </c>
      <c r="AJ69" s="37">
        <v>1.0770081749284E14</v>
      </c>
      <c r="AK69" s="37">
        <v>1.05538803843596E14</v>
      </c>
      <c r="AL69" s="37">
        <v>1.03499041925447E14</v>
      </c>
      <c r="AM69" s="37">
        <v>1.015229693299015E14</v>
      </c>
      <c r="AN69" s="37">
        <v>9.93740197442585E13</v>
      </c>
      <c r="AO69" s="37">
        <v>9.7326301463951E13</v>
      </c>
      <c r="AP69" s="37">
        <v>9.52872191792875E13</v>
      </c>
      <c r="AQ69" s="37">
        <v>9.3215816321088E13</v>
      </c>
      <c r="AR69" s="37">
        <v>9.1134933232918E13</v>
      </c>
    </row>
    <row r="70" ht="14.25" customHeight="1">
      <c r="A70" s="37" t="s">
        <v>89</v>
      </c>
      <c r="B70" s="37" t="s">
        <v>121</v>
      </c>
      <c r="C70" s="23">
        <v>1.2928282400708872E14</v>
      </c>
      <c r="D70" s="23">
        <v>1.3695922567818803E14</v>
      </c>
      <c r="E70" s="23">
        <v>1.4753506530606184E14</v>
      </c>
      <c r="F70" s="23">
        <v>1.580020912745849E14</v>
      </c>
      <c r="G70" s="23">
        <v>1.6873135016581597E14</v>
      </c>
      <c r="H70" s="23">
        <v>1.811172163331553E14</v>
      </c>
      <c r="I70" s="23">
        <v>1.9308980534454516E14</v>
      </c>
      <c r="J70" s="23">
        <v>2.0654986778139634E14</v>
      </c>
      <c r="K70" s="23">
        <v>2.1966568954608994E14</v>
      </c>
      <c r="L70" s="23">
        <v>2.3473476145543925E14</v>
      </c>
      <c r="M70" s="23">
        <v>2.496264341258182E14</v>
      </c>
      <c r="N70" s="23">
        <v>2.6754725216267466E14</v>
      </c>
      <c r="O70" s="23">
        <v>2.7487071992984916E14</v>
      </c>
      <c r="P70" s="23">
        <v>2.822254077558338E14</v>
      </c>
      <c r="Q70" s="23">
        <v>2.8830497998439806E14</v>
      </c>
      <c r="R70" s="23">
        <v>2.944916205012198E14</v>
      </c>
      <c r="S70" s="23">
        <v>2.9964295569849894E14</v>
      </c>
      <c r="T70" s="23">
        <v>3.033394222101557E14</v>
      </c>
      <c r="U70" s="23">
        <v>3.070382308934238E14</v>
      </c>
      <c r="V70" s="23">
        <v>3.103324306464476E14</v>
      </c>
      <c r="W70" s="23">
        <v>3.126934002013982E14</v>
      </c>
      <c r="X70" s="23">
        <v>3.129512372269475E14</v>
      </c>
      <c r="Y70" s="23">
        <v>3.140031770225461E14</v>
      </c>
      <c r="Z70" s="23">
        <v>3.1279749715770894E14</v>
      </c>
      <c r="AA70" s="23">
        <v>3.113900678518891E14</v>
      </c>
      <c r="AB70" s="23">
        <v>3.1002194549826394E14</v>
      </c>
      <c r="AC70" s="23">
        <v>3.079750331599461E14</v>
      </c>
      <c r="AD70" s="23">
        <v>3.05515200541194E14</v>
      </c>
      <c r="AE70" s="23">
        <v>3.009683269355847E14</v>
      </c>
      <c r="AF70" s="23">
        <v>2.9670862524738125E14</v>
      </c>
      <c r="AG70" s="23">
        <v>2.913355517797225E14</v>
      </c>
      <c r="AH70" s="37">
        <v>2.849813226150792E14</v>
      </c>
      <c r="AI70" s="37">
        <v>2.80691646121364E14</v>
      </c>
      <c r="AJ70" s="37">
        <v>2.75252895261602E14</v>
      </c>
      <c r="AK70" s="37">
        <v>2.69727398516056E14</v>
      </c>
      <c r="AL70" s="37">
        <v>2.64514342694522E14</v>
      </c>
      <c r="AM70" s="37">
        <v>2.59464058807796E14</v>
      </c>
      <c r="AN70" s="37">
        <v>2.53971950122004E14</v>
      </c>
      <c r="AO70" s="37">
        <v>2.4873856008416E14</v>
      </c>
      <c r="AP70" s="37">
        <v>2.43527241214014E14</v>
      </c>
      <c r="AQ70" s="37">
        <v>2.38233320079104E14</v>
      </c>
      <c r="AR70" s="37">
        <v>2.32915170151804E14</v>
      </c>
    </row>
    <row r="71" ht="14.25" customHeight="1">
      <c r="A71" s="37" t="s">
        <v>89</v>
      </c>
      <c r="B71" s="37" t="s">
        <v>122</v>
      </c>
      <c r="C71" s="23">
        <v>9.083094086414077E13</v>
      </c>
      <c r="D71" s="23">
        <v>9.622419237757292E13</v>
      </c>
      <c r="E71" s="23">
        <v>1.0365451787676975E14</v>
      </c>
      <c r="F71" s="23">
        <v>1.1100839356808519E14</v>
      </c>
      <c r="G71" s="23">
        <v>1.1854650767837125E14</v>
      </c>
      <c r="H71" s="23">
        <v>1.272485134245876E14</v>
      </c>
      <c r="I71" s="23">
        <v>1.3566016077864436E14</v>
      </c>
      <c r="J71" s="23">
        <v>1.4511687047398825E14</v>
      </c>
      <c r="K71" s="23">
        <v>1.5433172511723288E14</v>
      </c>
      <c r="L71" s="23">
        <v>1.6491888539925566E14</v>
      </c>
      <c r="M71" s="23">
        <v>1.753814093275477E14</v>
      </c>
      <c r="N71" s="23">
        <v>1.8797213648596347E14</v>
      </c>
      <c r="O71" s="23">
        <v>1.931174252959E14</v>
      </c>
      <c r="P71" s="23">
        <v>1.982846485533344E14</v>
      </c>
      <c r="Q71" s="23">
        <v>2.0255600687036584E14</v>
      </c>
      <c r="R71" s="23">
        <v>2.0690258874036212E14</v>
      </c>
      <c r="S71" s="23">
        <v>2.105217904886916E14</v>
      </c>
      <c r="T71" s="23">
        <v>2.131188371861567E14</v>
      </c>
      <c r="U71" s="23">
        <v>2.1571752943594294E14</v>
      </c>
      <c r="V71" s="23">
        <v>2.180319533763201E14</v>
      </c>
      <c r="W71" s="23">
        <v>2.196907126714913E14</v>
      </c>
      <c r="X71" s="23">
        <v>2.1987186264094878E14</v>
      </c>
      <c r="Y71" s="23">
        <v>2.2061092973745194E14</v>
      </c>
      <c r="Z71" s="23">
        <v>2.1976384863951656E14</v>
      </c>
      <c r="AA71" s="23">
        <v>2.1877502333322247E14</v>
      </c>
      <c r="AB71" s="23">
        <v>2.178138141273482E14</v>
      </c>
      <c r="AC71" s="23">
        <v>2.1637570372881888E14</v>
      </c>
      <c r="AD71" s="23">
        <v>2.146474856701129E14</v>
      </c>
      <c r="AE71" s="23">
        <v>2.114529638087621E14</v>
      </c>
      <c r="AF71" s="23">
        <v>2.084602018923077E14</v>
      </c>
      <c r="AG71" s="23">
        <v>2.0468521227440734E14</v>
      </c>
      <c r="AH71" s="37">
        <v>2.002208867313695E14</v>
      </c>
      <c r="AI71" s="37">
        <v>1.9720706525184E14</v>
      </c>
      <c r="AJ71" s="37">
        <v>1.93385932309302E14</v>
      </c>
      <c r="AK71" s="37">
        <v>1.89503853835272E14</v>
      </c>
      <c r="AL71" s="37">
        <v>1.85841288690336E14</v>
      </c>
      <c r="AM71" s="37">
        <v>1.82293083114034E14</v>
      </c>
      <c r="AN71" s="37">
        <v>1.78434462271784E14</v>
      </c>
      <c r="AO71" s="37">
        <v>1.74757610805263E14</v>
      </c>
      <c r="AP71" s="37">
        <v>1.71096265999767E14</v>
      </c>
      <c r="AQ71" s="37">
        <v>1.67376886869264E14</v>
      </c>
      <c r="AR71" s="37">
        <v>1.63640485183555E14</v>
      </c>
    </row>
    <row r="72" ht="14.25" customHeight="1">
      <c r="A72" s="37" t="s">
        <v>89</v>
      </c>
      <c r="B72" s="37" t="s">
        <v>123</v>
      </c>
      <c r="C72" s="23">
        <v>3.484039010000215E14</v>
      </c>
      <c r="D72" s="23">
        <v>3.690910132161612E14</v>
      </c>
      <c r="E72" s="23">
        <v>3.9759181222794506E14</v>
      </c>
      <c r="F72" s="23">
        <v>4.25799369630172E14</v>
      </c>
      <c r="G72" s="23">
        <v>4.54713617762152E14</v>
      </c>
      <c r="H72" s="23">
        <v>4.880922519551101E14</v>
      </c>
      <c r="I72" s="23">
        <v>5.2035714675977106E14</v>
      </c>
      <c r="J72" s="23">
        <v>5.5663062931028894E14</v>
      </c>
      <c r="K72" s="23">
        <v>5.919764186890054E14</v>
      </c>
      <c r="L72" s="23">
        <v>6.325860161199779E14</v>
      </c>
      <c r="M72" s="23">
        <v>6.727175408652212E14</v>
      </c>
      <c r="N72" s="23">
        <v>7.210123005218481E14</v>
      </c>
      <c r="O72" s="23">
        <v>7.407482922015441E14</v>
      </c>
      <c r="P72" s="23">
        <v>7.605684187256205E14</v>
      </c>
      <c r="Q72" s="23">
        <v>7.769522399881189E14</v>
      </c>
      <c r="R72" s="23">
        <v>7.93624599264764E14</v>
      </c>
      <c r="S72" s="23">
        <v>8.075069172901835E14</v>
      </c>
      <c r="T72" s="23">
        <v>8.174685139869461E14</v>
      </c>
      <c r="U72" s="23">
        <v>8.274364225950742E14</v>
      </c>
      <c r="V72" s="23">
        <v>8.363139517907846E14</v>
      </c>
      <c r="W72" s="23">
        <v>8.426765216789698E14</v>
      </c>
      <c r="X72" s="23">
        <v>8.433713659184389E14</v>
      </c>
      <c r="Y72" s="23">
        <v>8.462062353701118E14</v>
      </c>
      <c r="Z72" s="23">
        <v>8.429570522594192E14</v>
      </c>
      <c r="AA72" s="23">
        <v>8.391641751754342E14</v>
      </c>
      <c r="AB72" s="23">
        <v>8.354772262809531E14</v>
      </c>
      <c r="AC72" s="23">
        <v>8.29961008259324E14</v>
      </c>
      <c r="AD72" s="23">
        <v>8.233320125921706E14</v>
      </c>
      <c r="AE72" s="23">
        <v>8.110786563268291E14</v>
      </c>
      <c r="AF72" s="23">
        <v>7.995991988144755E14</v>
      </c>
      <c r="AG72" s="23">
        <v>7.851193189783932E14</v>
      </c>
      <c r="AH72" s="37">
        <v>7.679953255491621E14</v>
      </c>
      <c r="AI72" s="37">
        <v>7.56435089021872E14</v>
      </c>
      <c r="AJ72" s="37">
        <v>7.4177821537558E14</v>
      </c>
      <c r="AK72" s="37">
        <v>7.26887570497604E14</v>
      </c>
      <c r="AL72" s="37">
        <v>7.12838921743976E14</v>
      </c>
      <c r="AM72" s="37">
        <v>6.99228926597248E14</v>
      </c>
      <c r="AN72" s="37">
        <v>6.84428259103E14</v>
      </c>
      <c r="AO72" s="37">
        <v>6.70324811729824E14</v>
      </c>
      <c r="AP72" s="37">
        <v>6.56280843881372E14</v>
      </c>
      <c r="AQ72" s="37">
        <v>6.42014271433292E14</v>
      </c>
      <c r="AR72" s="37">
        <v>6.27682404884084E14</v>
      </c>
    </row>
    <row r="73" ht="14.25" customHeight="1">
      <c r="A73" s="37" t="s">
        <v>89</v>
      </c>
      <c r="B73" s="37" t="s">
        <v>124</v>
      </c>
      <c r="C73" s="23">
        <v>7.851097523170947E13</v>
      </c>
      <c r="D73" s="23">
        <v>8.317270648717219E13</v>
      </c>
      <c r="E73" s="23">
        <v>8.959521070964344E13</v>
      </c>
      <c r="F73" s="23">
        <v>9.595163448732419E13</v>
      </c>
      <c r="G73" s="23">
        <v>1.0246730728093405E14</v>
      </c>
      <c r="H73" s="23">
        <v>1.0998900584650627E14</v>
      </c>
      <c r="I73" s="23">
        <v>1.1725972913517086E14</v>
      </c>
      <c r="J73" s="23">
        <v>1.2543376645770756E14</v>
      </c>
      <c r="K73" s="23">
        <v>1.3339875303361122E14</v>
      </c>
      <c r="L73" s="23">
        <v>1.4254991089642912E14</v>
      </c>
      <c r="M73" s="23">
        <v>1.5159333760962297E14</v>
      </c>
      <c r="N73" s="23">
        <v>1.62476306107793E14</v>
      </c>
      <c r="O73" s="23">
        <v>1.6692370738398522E14</v>
      </c>
      <c r="P73" s="23">
        <v>1.7139006800209156E14</v>
      </c>
      <c r="Q73" s="23">
        <v>1.7508207541546634E14</v>
      </c>
      <c r="R73" s="23">
        <v>1.7883910334329875E14</v>
      </c>
      <c r="S73" s="23">
        <v>1.8196741024090828E14</v>
      </c>
      <c r="T73" s="23">
        <v>1.842122033367461E14</v>
      </c>
      <c r="U73" s="23">
        <v>1.8645841878840553E14</v>
      </c>
      <c r="V73" s="23">
        <v>1.8845892301009375E14</v>
      </c>
      <c r="W73" s="23">
        <v>1.8989269446175522E14</v>
      </c>
      <c r="X73" s="23">
        <v>1.900492739337941E14</v>
      </c>
      <c r="Y73" s="23">
        <v>1.9068809676174347E14</v>
      </c>
      <c r="Z73" s="23">
        <v>1.8995591054340706E14</v>
      </c>
      <c r="AA73" s="23">
        <v>1.891012057655818E14</v>
      </c>
      <c r="AB73" s="23">
        <v>1.8827037134465728E14</v>
      </c>
      <c r="AC73" s="23">
        <v>1.8702732080697456E14</v>
      </c>
      <c r="AD73" s="23">
        <v>1.8553351171602828E14</v>
      </c>
      <c r="AE73" s="23">
        <v>1.8277228273009488E14</v>
      </c>
      <c r="AF73" s="23">
        <v>1.801854477324414E14</v>
      </c>
      <c r="AG73" s="23">
        <v>1.769224834432766E14</v>
      </c>
      <c r="AH73" s="37">
        <v>1.730636821493432E14</v>
      </c>
      <c r="AI73" s="37">
        <v>1.7045864402818E14</v>
      </c>
      <c r="AJ73" s="37">
        <v>1.67155795120589E14</v>
      </c>
      <c r="AK73" s="37">
        <v>1.63800267103125E14</v>
      </c>
      <c r="AL73" s="37">
        <v>1.60634478456186E14</v>
      </c>
      <c r="AM73" s="37">
        <v>1.57567538078074E14</v>
      </c>
      <c r="AN73" s="37">
        <v>1.54232285987846E14</v>
      </c>
      <c r="AO73" s="37">
        <v>1.51054148762003E14</v>
      </c>
      <c r="AP73" s="37">
        <v>1.47889414932272E14</v>
      </c>
      <c r="AQ73" s="37">
        <v>1.44674518334106E14</v>
      </c>
      <c r="AR73" s="37">
        <v>1.41444908055807E14</v>
      </c>
    </row>
    <row r="74" ht="14.25" customHeight="1">
      <c r="A74" s="37" t="s">
        <v>89</v>
      </c>
      <c r="B74" s="37" t="s">
        <v>84</v>
      </c>
      <c r="C74" s="23">
        <v>4.3681590603172945E13</v>
      </c>
      <c r="D74" s="23">
        <v>4.428478632512633E13</v>
      </c>
      <c r="E74" s="23">
        <v>4.639898817122167E13</v>
      </c>
      <c r="F74" s="23">
        <v>4.8260824215003625E13</v>
      </c>
      <c r="G74" s="23">
        <v>5.064758233680822E13</v>
      </c>
      <c r="H74" s="23">
        <v>5.365023446992602E13</v>
      </c>
      <c r="I74" s="23">
        <v>5.646054329540421E13</v>
      </c>
      <c r="J74" s="23">
        <v>5.965425269160386E13</v>
      </c>
      <c r="K74" s="23">
        <v>6.248547341715977E13</v>
      </c>
      <c r="L74" s="23">
        <v>6.592231161191917E13</v>
      </c>
      <c r="M74" s="23">
        <v>6.9237594821685266E13</v>
      </c>
      <c r="N74" s="23">
        <v>7.368445683153623E13</v>
      </c>
      <c r="O74" s="23">
        <v>7.416083353827752E13</v>
      </c>
      <c r="P74" s="23">
        <v>7.490211104681077E13</v>
      </c>
      <c r="Q74" s="23">
        <v>7.543548198260325E13</v>
      </c>
      <c r="R74" s="23">
        <v>7.628693941545978E13</v>
      </c>
      <c r="S74" s="23">
        <v>7.708709722849422E13</v>
      </c>
      <c r="T74" s="23">
        <v>7.746676851481188E13</v>
      </c>
      <c r="U74" s="23">
        <v>7.816629441163102E13</v>
      </c>
      <c r="V74" s="23">
        <v>7.92043590011448E13</v>
      </c>
      <c r="W74" s="23">
        <v>8.045167854509334E13</v>
      </c>
      <c r="X74" s="23">
        <v>8.155738305579033E13</v>
      </c>
      <c r="Y74" s="23">
        <v>8.309397175043831E13</v>
      </c>
      <c r="Z74" s="23">
        <v>8.382038812883875E13</v>
      </c>
      <c r="AA74" s="23">
        <v>8.411826691790408E13</v>
      </c>
      <c r="AB74" s="23">
        <v>8.585361784945483E13</v>
      </c>
      <c r="AC74" s="23">
        <v>8.824082805154528E13</v>
      </c>
      <c r="AD74" s="23">
        <v>9.233979142874039E13</v>
      </c>
      <c r="AE74" s="23">
        <v>9.6116772229178E13</v>
      </c>
      <c r="AF74" s="23">
        <v>9.826890261936406E13</v>
      </c>
      <c r="AG74" s="23">
        <v>1.0044148702852155E14</v>
      </c>
      <c r="AH74" s="37">
        <v>1.0271350465211402E14</v>
      </c>
      <c r="AI74" s="37">
        <v>1.05497733965411E14</v>
      </c>
      <c r="AJ74" s="37">
        <v>1.07569637750482E14</v>
      </c>
      <c r="AK74" s="37">
        <v>1.09995568362917E14</v>
      </c>
      <c r="AL74" s="37">
        <v>1.12432875082036E14</v>
      </c>
      <c r="AM74" s="37">
        <v>1.14822836539797E14</v>
      </c>
      <c r="AN74" s="37">
        <v>1.17117763084227E14</v>
      </c>
      <c r="AO74" s="37">
        <v>1.19564791817203E14</v>
      </c>
      <c r="AP74" s="37">
        <v>1.21933767450465E14</v>
      </c>
      <c r="AQ74" s="37">
        <v>1.24297528799025E14</v>
      </c>
      <c r="AR74" s="37">
        <v>1.26676954203551E14</v>
      </c>
    </row>
    <row r="75" ht="14.25" customHeight="1">
      <c r="A75" s="37" t="s">
        <v>89</v>
      </c>
      <c r="B75" s="37" t="s">
        <v>125</v>
      </c>
      <c r="C75" s="23">
        <v>4.083355289124084E13</v>
      </c>
      <c r="D75" s="23">
        <v>4.0991332082503125E13</v>
      </c>
      <c r="E75" s="23">
        <v>4.1387139683274516E13</v>
      </c>
      <c r="F75" s="23">
        <v>4.163179825207811E13</v>
      </c>
      <c r="G75" s="23">
        <v>4.184475785116828E13</v>
      </c>
      <c r="H75" s="23">
        <v>4.235972687121964E13</v>
      </c>
      <c r="I75" s="23">
        <v>4.267228120997889E13</v>
      </c>
      <c r="J75" s="23">
        <v>4.314306184233102E13</v>
      </c>
      <c r="K75" s="23">
        <v>4.344777708332122E13</v>
      </c>
      <c r="L75" s="23">
        <v>4.4046682080650875E13</v>
      </c>
      <c r="M75" s="23">
        <v>4.452073716876874E13</v>
      </c>
      <c r="N75" s="23">
        <v>4.543712191110589E13</v>
      </c>
      <c r="O75" s="23">
        <v>4.499528726334798E13</v>
      </c>
      <c r="P75" s="23">
        <v>4.4686472233403984E13</v>
      </c>
      <c r="Q75" s="23">
        <v>4.431466387610573E13</v>
      </c>
      <c r="R75" s="23">
        <v>4.410830564243561E13</v>
      </c>
      <c r="S75" s="23">
        <v>4.390423233750438E13</v>
      </c>
      <c r="T75" s="23">
        <v>4.3604956759067266E13</v>
      </c>
      <c r="U75" s="23">
        <v>4.3486294674392016E13</v>
      </c>
      <c r="V75" s="23">
        <v>4.3498249423836555E13</v>
      </c>
      <c r="W75" s="23">
        <v>4.357849059524327E13</v>
      </c>
      <c r="X75" s="23">
        <v>4.357792836038758E13</v>
      </c>
      <c r="Y75" s="23">
        <v>4.365187888326805E13</v>
      </c>
      <c r="Z75" s="23">
        <v>4.358046757530708E13</v>
      </c>
      <c r="AA75" s="23">
        <v>4.365310484737211E13</v>
      </c>
      <c r="AB75" s="23">
        <v>4.3909547860724336E13</v>
      </c>
      <c r="AC75" s="23">
        <v>4.425672930233855E13</v>
      </c>
      <c r="AD75" s="23">
        <v>4.469742242689323E13</v>
      </c>
      <c r="AE75" s="23">
        <v>4.503922206746465E13</v>
      </c>
      <c r="AF75" s="23">
        <v>4.564561427006099E13</v>
      </c>
      <c r="AG75" s="23">
        <v>4.6326324302336625E13</v>
      </c>
      <c r="AH75" s="37">
        <v>4.712286556696648E13</v>
      </c>
      <c r="AI75" s="37">
        <v>4.760768628125E13</v>
      </c>
      <c r="AJ75" s="37">
        <v>4.833259641495875E13</v>
      </c>
      <c r="AK75" s="37">
        <v>4.900361524772725E13</v>
      </c>
      <c r="AL75" s="37">
        <v>4.964791138427975E13</v>
      </c>
      <c r="AM75" s="37">
        <v>5.027674115936775E13</v>
      </c>
      <c r="AN75" s="37">
        <v>5.096973751518375E13</v>
      </c>
      <c r="AO75" s="37">
        <v>5.161034277793075E13</v>
      </c>
      <c r="AP75" s="37">
        <v>5.2262253974291E13</v>
      </c>
      <c r="AQ75" s="37">
        <v>5.2922083401786E13</v>
      </c>
      <c r="AR75" s="37">
        <v>5.358319204889475E13</v>
      </c>
    </row>
    <row r="76" ht="14.25" customHeight="1">
      <c r="A76" s="37" t="s">
        <v>89</v>
      </c>
      <c r="B76" s="37" t="s">
        <v>83</v>
      </c>
      <c r="C76" s="23">
        <v>9.318838602883512E12</v>
      </c>
      <c r="D76" s="23">
        <v>9.238901514567021E12</v>
      </c>
      <c r="E76" s="23">
        <v>9.22358344986423E12</v>
      </c>
      <c r="F76" s="23">
        <v>9.173502841219854E12</v>
      </c>
      <c r="G76" s="23">
        <v>9.115826439409127E12</v>
      </c>
      <c r="H76" s="23">
        <v>9.12266405720387E12</v>
      </c>
      <c r="I76" s="23">
        <v>9.0843923919037E12</v>
      </c>
      <c r="J76" s="23">
        <v>9.093531330088166E12</v>
      </c>
      <c r="K76" s="23">
        <v>9.066191979827182E12</v>
      </c>
      <c r="L76" s="23">
        <v>9.0984998327776E12</v>
      </c>
      <c r="M76" s="23">
        <v>9.038518004246447E12</v>
      </c>
      <c r="N76" s="23">
        <v>9.129980383459879E12</v>
      </c>
      <c r="O76" s="23">
        <v>8.959549422113855E12</v>
      </c>
      <c r="P76" s="23">
        <v>8.816895533823027E12</v>
      </c>
      <c r="Q76" s="23">
        <v>8.662977182851784E12</v>
      </c>
      <c r="R76" s="23">
        <v>8.542381882415414E12</v>
      </c>
      <c r="S76" s="23">
        <v>8.422904645753884E12</v>
      </c>
      <c r="T76" s="23">
        <v>8.296000376210746E12</v>
      </c>
      <c r="U76" s="23">
        <v>8.203895100512938E12</v>
      </c>
      <c r="V76" s="23">
        <v>8.136371313353542E12</v>
      </c>
      <c r="W76" s="23">
        <v>8.000620005127036E12</v>
      </c>
      <c r="X76" s="23">
        <v>7.930846390537095E12</v>
      </c>
      <c r="Y76" s="23">
        <v>7.882639746404917E12</v>
      </c>
      <c r="Z76" s="23">
        <v>7.807843177706307E12</v>
      </c>
      <c r="AA76" s="23">
        <v>7.758512207535431E12</v>
      </c>
      <c r="AB76" s="23">
        <v>7.741034120151353E12</v>
      </c>
      <c r="AC76" s="23">
        <v>7.738335208239905E12</v>
      </c>
      <c r="AD76" s="23">
        <v>7.758316875698797E12</v>
      </c>
      <c r="AE76" s="23">
        <v>7.759697685289789E12</v>
      </c>
      <c r="AF76" s="23">
        <v>7.804997302410902E12</v>
      </c>
      <c r="AG76" s="23">
        <v>7.785436611281329E12</v>
      </c>
      <c r="AH76" s="37">
        <v>7.857867018792355E12</v>
      </c>
      <c r="AI76" s="37">
        <v>7.860714862348227E12</v>
      </c>
      <c r="AJ76" s="37">
        <v>7.890213917174016E12</v>
      </c>
      <c r="AK76" s="37">
        <v>7.913559386579305E12</v>
      </c>
      <c r="AL76" s="37">
        <v>7.948136093928336E12</v>
      </c>
      <c r="AM76" s="37">
        <v>7.964113058115352E12</v>
      </c>
      <c r="AN76" s="37">
        <v>7.994763034115625E12</v>
      </c>
      <c r="AO76" s="37">
        <v>8.020052669608297E12</v>
      </c>
      <c r="AP76" s="37">
        <v>8.046008900342969E12</v>
      </c>
      <c r="AQ76" s="37">
        <v>8.070120318518781E12</v>
      </c>
      <c r="AR76" s="37">
        <v>8.097989712250469E12</v>
      </c>
    </row>
    <row r="77" ht="14.25" customHeight="1">
      <c r="A77" s="37" t="s">
        <v>20</v>
      </c>
      <c r="B77" s="37" t="s">
        <v>111</v>
      </c>
      <c r="C77" s="37">
        <v>1.786797948838E14</v>
      </c>
      <c r="D77" s="37">
        <v>1.89400582576828E14</v>
      </c>
      <c r="E77" s="37">
        <v>2.007646175314377E14</v>
      </c>
      <c r="F77" s="37">
        <v>2.1281049458332397E14</v>
      </c>
      <c r="G77" s="37">
        <v>2.255791242583234E14</v>
      </c>
      <c r="H77" s="37">
        <v>2.391138717138228E14</v>
      </c>
      <c r="I77" s="37">
        <v>2.5346070401665216E14</v>
      </c>
      <c r="J77" s="37">
        <v>2.686683462576513E14</v>
      </c>
      <c r="K77" s="37">
        <v>2.847884470331104E14</v>
      </c>
      <c r="L77" s="37">
        <v>3.0187575385509706E14</v>
      </c>
      <c r="M77" s="37">
        <v>3.177242309324897E14</v>
      </c>
      <c r="N77" s="37">
        <v>3.3440475305644544E14</v>
      </c>
      <c r="O77" s="37">
        <v>3.519610025919088E14</v>
      </c>
      <c r="P77" s="37">
        <v>3.7043895522798406E14</v>
      </c>
      <c r="Q77" s="37">
        <v>3.898870003774532E14</v>
      </c>
      <c r="R77" s="37">
        <v>4.1035606789726944E14</v>
      </c>
      <c r="S77" s="37">
        <v>4.3189976146187606E14</v>
      </c>
      <c r="T77" s="37">
        <v>4.5457449893862456E14</v>
      </c>
      <c r="U77" s="37">
        <v>4.784396601329024E14</v>
      </c>
      <c r="V77" s="37">
        <v>5.035577422898797E14</v>
      </c>
      <c r="W77" s="37">
        <v>5.247071674660546E14</v>
      </c>
      <c r="X77" s="37">
        <v>5.4674486849962906E14</v>
      </c>
      <c r="Y77" s="37">
        <v>5.697081529766135E14</v>
      </c>
      <c r="Z77" s="37">
        <v>5.936358954016314E14</v>
      </c>
      <c r="AA77" s="37">
        <v>6.185686030084999E14</v>
      </c>
      <c r="AB77" s="37">
        <v>6.445484843348569E14</v>
      </c>
      <c r="AC77" s="37">
        <v>6.716195206769209E14</v>
      </c>
      <c r="AD77" s="37">
        <v>6.998275405453515E14</v>
      </c>
      <c r="AE77" s="37">
        <v>7.292202972482564E14</v>
      </c>
      <c r="AF77" s="37">
        <v>7.598475497326832E14</v>
      </c>
      <c r="AG77" s="37">
        <v>7.841626713241291E14</v>
      </c>
      <c r="AH77" s="37">
        <v>8.092558768065014E14</v>
      </c>
      <c r="AI77" s="37">
        <v>8.38602501110832E14</v>
      </c>
      <c r="AJ77" s="37">
        <v>8.64669599684168E14</v>
      </c>
      <c r="AK77" s="37">
        <v>8.90532818638568E14</v>
      </c>
      <c r="AL77" s="37">
        <v>9.17890898764808E14</v>
      </c>
      <c r="AM77" s="37">
        <v>9.44950447434288E14</v>
      </c>
      <c r="AN77" s="37">
        <v>9.711044106448E14</v>
      </c>
      <c r="AO77" s="37">
        <v>9.98015810248424E14</v>
      </c>
      <c r="AP77" s="37">
        <v>1.024952725676088E15</v>
      </c>
      <c r="AQ77" s="37">
        <v>1.051539563544688E15</v>
      </c>
      <c r="AR77" s="37">
        <v>1.07822055568528E15</v>
      </c>
    </row>
    <row r="78" ht="14.25" customHeight="1">
      <c r="A78" s="37" t="s">
        <v>20</v>
      </c>
      <c r="B78" s="37" t="s">
        <v>82</v>
      </c>
      <c r="C78" s="37">
        <v>4.9981056655857166E11</v>
      </c>
      <c r="D78" s="37">
        <v>5.18468612383549E11</v>
      </c>
      <c r="E78" s="37">
        <v>5.439066804740074E11</v>
      </c>
      <c r="F78" s="37">
        <v>5.670886195338784E11</v>
      </c>
      <c r="G78" s="37">
        <v>5.894185626362992E11</v>
      </c>
      <c r="H78" s="37">
        <v>6.15644550806273E11</v>
      </c>
      <c r="I78" s="37">
        <v>6.385523242431621E11</v>
      </c>
      <c r="J78" s="37">
        <v>6.644711695479982E11</v>
      </c>
      <c r="K78" s="37">
        <v>6.873811780390916E11</v>
      </c>
      <c r="L78" s="37">
        <v>7.144799384690089E11</v>
      </c>
      <c r="M78" s="37">
        <v>7.390883546125183E11</v>
      </c>
      <c r="N78" s="37">
        <v>7.70616367452629E11</v>
      </c>
      <c r="O78" s="37">
        <v>7.814477686900895E11</v>
      </c>
      <c r="P78" s="37">
        <v>7.934151074481978E11</v>
      </c>
      <c r="Q78" s="37">
        <v>8.030931557106522E11</v>
      </c>
      <c r="R78" s="37">
        <v>8.146107745384469E11</v>
      </c>
      <c r="S78" s="37">
        <v>8.250446703324087E11</v>
      </c>
      <c r="T78" s="37">
        <v>8.33513350764811E11</v>
      </c>
      <c r="U78" s="37">
        <v>8.442791366134872E11</v>
      </c>
      <c r="V78" s="37">
        <v>8.564881433726958E11</v>
      </c>
      <c r="W78" s="37">
        <v>8.689658725435321E11</v>
      </c>
      <c r="X78" s="37">
        <v>8.787142032207374E11</v>
      </c>
      <c r="Y78" s="37">
        <v>8.916888601123717E11</v>
      </c>
      <c r="Z78" s="37">
        <v>9.007831763174493E11</v>
      </c>
      <c r="AA78" s="37">
        <v>9.11945728187533E11</v>
      </c>
      <c r="AB78" s="37">
        <v>9.261153181465167E11</v>
      </c>
      <c r="AC78" s="37">
        <v>9.414218645490768E11</v>
      </c>
      <c r="AD78" s="37">
        <v>9.589405557748729E11</v>
      </c>
      <c r="AE78" s="37">
        <v>9.736339007579312E11</v>
      </c>
      <c r="AF78" s="37">
        <v>9.933747633263094E11</v>
      </c>
      <c r="AG78" s="37">
        <v>1.0141173097490244E12</v>
      </c>
      <c r="AH78" s="37">
        <v>1.0368117435518502E12</v>
      </c>
      <c r="AI78" s="37">
        <v>1.0542433899955156E12</v>
      </c>
      <c r="AJ78" s="37">
        <v>1.0758330090863359E12</v>
      </c>
      <c r="AK78" s="37">
        <v>1.0963888146717656E12</v>
      </c>
      <c r="AL78" s="37">
        <v>1.1165481360248906E12</v>
      </c>
      <c r="AM78" s="37">
        <v>1.1364504815527734E12</v>
      </c>
      <c r="AN78" s="37">
        <v>1.1574315592821797E12</v>
      </c>
      <c r="AO78" s="37">
        <v>1.1775080303053906E12</v>
      </c>
      <c r="AP78" s="37">
        <v>1.1978019607247578E12</v>
      </c>
      <c r="AQ78" s="37">
        <v>1.2182175930237031E12</v>
      </c>
      <c r="AR78" s="37">
        <v>1.2386533122930938E12</v>
      </c>
    </row>
    <row r="79" ht="14.25" customHeight="1">
      <c r="A79" s="37" t="s">
        <v>20</v>
      </c>
      <c r="B79" s="37" t="s">
        <v>86</v>
      </c>
      <c r="C79" s="37">
        <v>5.778156838827417E9</v>
      </c>
      <c r="D79" s="37">
        <v>5.993856790561259E9</v>
      </c>
      <c r="E79" s="37">
        <v>6.28793850258968E9</v>
      </c>
      <c r="F79" s="37">
        <v>6.555937798079518E9</v>
      </c>
      <c r="G79" s="37">
        <v>6.814087429321378E9</v>
      </c>
      <c r="H79" s="37">
        <v>7.117278044003156E9</v>
      </c>
      <c r="I79" s="37">
        <v>7.382107794718637E9</v>
      </c>
      <c r="J79" s="37">
        <v>7.681747624832349E9</v>
      </c>
      <c r="K79" s="37">
        <v>7.946603214324758E9</v>
      </c>
      <c r="L79" s="37">
        <v>8.259883681722647E9</v>
      </c>
      <c r="M79" s="37">
        <v>8.544374041763218E9</v>
      </c>
      <c r="N79" s="37">
        <v>8.908859739336752E9</v>
      </c>
      <c r="O79" s="37">
        <v>9.034078250752478E9</v>
      </c>
      <c r="P79" s="37">
        <v>9.172428987840433E9</v>
      </c>
      <c r="Q79" s="37">
        <v>9.284313938851469E9</v>
      </c>
      <c r="R79" s="37">
        <v>9.417465601600542E9</v>
      </c>
      <c r="S79" s="37">
        <v>9.538088674363106E9</v>
      </c>
      <c r="T79" s="37">
        <v>9.635992494390879E9</v>
      </c>
      <c r="U79" s="37">
        <v>9.760452446398697E9</v>
      </c>
      <c r="V79" s="37">
        <v>9.901597033210358E9</v>
      </c>
      <c r="W79" s="37">
        <v>1.0045848237497484E10</v>
      </c>
      <c r="X79" s="37">
        <v>1.0158545701973845E10</v>
      </c>
      <c r="Y79" s="37">
        <v>1.0308541735403141E10</v>
      </c>
      <c r="Z79" s="37">
        <v>1.041367833893005E10</v>
      </c>
      <c r="AA79" s="37">
        <v>1.054272518135876E10</v>
      </c>
      <c r="AB79" s="37">
        <v>1.0706535469901924E10</v>
      </c>
      <c r="AC79" s="37">
        <v>1.0883489763573137E10</v>
      </c>
      <c r="AD79" s="37">
        <v>1.1086017985836678E10</v>
      </c>
      <c r="AE79" s="37">
        <v>1.1255883245756424E10</v>
      </c>
      <c r="AF79" s="37">
        <v>1.148410131013074E10</v>
      </c>
      <c r="AG79" s="37">
        <v>1.1723899534670794E10</v>
      </c>
      <c r="AH79" s="37">
        <v>1.1986262931235256E10</v>
      </c>
      <c r="AI79" s="37">
        <v>1.2187784855439453E10</v>
      </c>
      <c r="AJ79" s="37">
        <v>1.2437375827587708E10</v>
      </c>
      <c r="AK79" s="37">
        <v>1.2675015198517578E10</v>
      </c>
      <c r="AL79" s="37">
        <v>1.290807093670398E10</v>
      </c>
      <c r="AM79" s="37">
        <v>1.3138155856101501E10</v>
      </c>
      <c r="AN79" s="37">
        <v>1.3380711668002197E10</v>
      </c>
      <c r="AO79" s="37">
        <v>1.3612809598906433E10</v>
      </c>
      <c r="AP79" s="37">
        <v>1.3847421511269165E10</v>
      </c>
      <c r="AQ79" s="37">
        <v>1.4083440381777283E10</v>
      </c>
      <c r="AR79" s="37">
        <v>1.4319691471596863E10</v>
      </c>
    </row>
    <row r="80" ht="14.25" customHeight="1">
      <c r="A80" s="37" t="s">
        <v>20</v>
      </c>
      <c r="B80" s="37" t="s">
        <v>112</v>
      </c>
      <c r="C80" s="37">
        <v>9.071706236959047E11</v>
      </c>
      <c r="D80" s="37">
        <v>9.410355161181178E11</v>
      </c>
      <c r="E80" s="37">
        <v>9.8720634490658E11</v>
      </c>
      <c r="F80" s="37">
        <v>1.0292822342984846E12</v>
      </c>
      <c r="G80" s="37">
        <v>1.0698117264034565E12</v>
      </c>
      <c r="H80" s="37">
        <v>1.1174126529084956E12</v>
      </c>
      <c r="I80" s="37">
        <v>1.1589909237708262E12</v>
      </c>
      <c r="J80" s="37">
        <v>1.206034377098679E12</v>
      </c>
      <c r="K80" s="37">
        <v>1.2476167046489873E12</v>
      </c>
      <c r="L80" s="37">
        <v>1.2968017380304558E12</v>
      </c>
      <c r="M80" s="37">
        <v>1.3414667245568254E12</v>
      </c>
      <c r="N80" s="37">
        <v>1.3986909790758704E12</v>
      </c>
      <c r="O80" s="37">
        <v>1.4183502853681394E12</v>
      </c>
      <c r="P80" s="37">
        <v>1.4400713510909485E12</v>
      </c>
      <c r="Q80" s="37">
        <v>1.457637288399681E12</v>
      </c>
      <c r="R80" s="37">
        <v>1.4785420994512852E12</v>
      </c>
      <c r="S80" s="37">
        <v>1.4974799218750078E12</v>
      </c>
      <c r="T80" s="37">
        <v>1.5128508216193682E12</v>
      </c>
      <c r="U80" s="37">
        <v>1.5323910340845955E12</v>
      </c>
      <c r="V80" s="37">
        <v>1.554550734214026E12</v>
      </c>
      <c r="W80" s="37">
        <v>1.5771981732871045E12</v>
      </c>
      <c r="X80" s="37">
        <v>1.594891675209893E12</v>
      </c>
      <c r="Y80" s="37">
        <v>1.618441052458293E12</v>
      </c>
      <c r="Z80" s="37">
        <v>1.6349474992120176E12</v>
      </c>
      <c r="AA80" s="37">
        <v>1.6552078534733252E12</v>
      </c>
      <c r="AB80" s="37">
        <v>1.680926068774602E12</v>
      </c>
      <c r="AC80" s="37">
        <v>1.7087078928809824E12</v>
      </c>
      <c r="AD80" s="37">
        <v>1.7405048237763582E12</v>
      </c>
      <c r="AE80" s="37">
        <v>1.7671736695837588E12</v>
      </c>
      <c r="AF80" s="37">
        <v>1.803003905690526E12</v>
      </c>
      <c r="AG80" s="37">
        <v>1.8406522269433147E12</v>
      </c>
      <c r="AH80" s="37">
        <v>1.8818432802039348E12</v>
      </c>
      <c r="AI80" s="37">
        <v>1.9134822223039844E12</v>
      </c>
      <c r="AJ80" s="37">
        <v>1.9526680049312656E12</v>
      </c>
      <c r="AK80" s="37">
        <v>1.98997738616725E12</v>
      </c>
      <c r="AL80" s="37">
        <v>2.0265671370625156E12</v>
      </c>
      <c r="AM80" s="37">
        <v>2.0626904694079219E12</v>
      </c>
      <c r="AN80" s="37">
        <v>2.1007717318763281E12</v>
      </c>
      <c r="AO80" s="37">
        <v>2.1372111070282969E12</v>
      </c>
      <c r="AP80" s="37">
        <v>2.1740451772692344E12</v>
      </c>
      <c r="AQ80" s="37">
        <v>2.211100139939E12</v>
      </c>
      <c r="AR80" s="37">
        <v>2.248191561040672E12</v>
      </c>
    </row>
    <row r="81" ht="14.25" customHeight="1">
      <c r="A81" s="37" t="s">
        <v>20</v>
      </c>
      <c r="B81" s="37" t="s">
        <v>113</v>
      </c>
      <c r="C81" s="37">
        <v>8.20546362305475E13</v>
      </c>
      <c r="D81" s="37">
        <v>8.421256607822662E13</v>
      </c>
      <c r="E81" s="37">
        <v>8.839361322069475E13</v>
      </c>
      <c r="F81" s="37">
        <v>9.228454383018706E13</v>
      </c>
      <c r="G81" s="37">
        <v>9.610867578966798E13</v>
      </c>
      <c r="H81" s="37">
        <v>1.0063687654574389E14</v>
      </c>
      <c r="I81" s="37">
        <v>1.046875525536682E14</v>
      </c>
      <c r="J81" s="37">
        <v>1.0929259446747106E14</v>
      </c>
      <c r="K81" s="37">
        <v>1.1345906522800127E14</v>
      </c>
      <c r="L81" s="37">
        <v>1.1836951171482519E14</v>
      </c>
      <c r="M81" s="37">
        <v>1.2291625223066823E14</v>
      </c>
      <c r="N81" s="37">
        <v>1.2866055391973716E14</v>
      </c>
      <c r="O81" s="37">
        <v>1.2962880225587886E14</v>
      </c>
      <c r="P81" s="37">
        <v>1.3063181019985422E14</v>
      </c>
      <c r="Q81" s="37">
        <v>1.3108711903251419E14</v>
      </c>
      <c r="R81" s="37">
        <v>1.3165430173752442E14</v>
      </c>
      <c r="S81" s="37">
        <v>1.3183921376833605E14</v>
      </c>
      <c r="T81" s="37">
        <v>1.3149179754699638E14</v>
      </c>
      <c r="U81" s="37">
        <v>1.3127182617565703E14</v>
      </c>
      <c r="V81" s="37">
        <v>1.3101709759808677E14</v>
      </c>
      <c r="W81" s="37">
        <v>1.3052407095134753E14</v>
      </c>
      <c r="X81" s="37">
        <v>1.2933363115185177E14</v>
      </c>
      <c r="Y81" s="37">
        <v>1.2857476289963006E14</v>
      </c>
      <c r="Z81" s="37">
        <v>1.2699712559829564E14</v>
      </c>
      <c r="AA81" s="37">
        <v>1.2544833303566514E14</v>
      </c>
      <c r="AB81" s="37">
        <v>1.2402368113595534E14</v>
      </c>
      <c r="AC81" s="37">
        <v>1.2243602265390953E14</v>
      </c>
      <c r="AD81" s="37">
        <v>1.2079577404878488E14</v>
      </c>
      <c r="AE81" s="37">
        <v>1.1844950035736336E14</v>
      </c>
      <c r="AF81" s="37">
        <v>1.1634397656534542E14</v>
      </c>
      <c r="AG81" s="37">
        <v>1.139402098060655E14</v>
      </c>
      <c r="AH81" s="37">
        <v>1.1130882460540989E14</v>
      </c>
      <c r="AI81" s="37">
        <v>1.0912270024518E14</v>
      </c>
      <c r="AJ81" s="37">
        <v>1.06726416660582E14</v>
      </c>
      <c r="AK81" s="37">
        <v>1.04272636765393E14</v>
      </c>
      <c r="AL81" s="37">
        <v>1.01898891408674E14</v>
      </c>
      <c r="AM81" s="37">
        <v>9.9564914975071E13</v>
      </c>
      <c r="AN81" s="37">
        <v>9.7134183273342E13</v>
      </c>
      <c r="AO81" s="37">
        <v>9.4751752047171E13</v>
      </c>
      <c r="AP81" s="37">
        <v>9.2382532422397E13</v>
      </c>
      <c r="AQ81" s="37">
        <v>8.9992690555195E13</v>
      </c>
      <c r="AR81" s="37">
        <v>8.7596384747426E13</v>
      </c>
    </row>
    <row r="82" ht="14.25" customHeight="1">
      <c r="A82" s="37" t="s">
        <v>20</v>
      </c>
      <c r="B82" s="37" t="s">
        <v>44</v>
      </c>
      <c r="C82" s="37">
        <v>2.507733341726727E13</v>
      </c>
      <c r="D82" s="37">
        <v>2.573683455903427E13</v>
      </c>
      <c r="E82" s="37">
        <v>2.7014635766151824E13</v>
      </c>
      <c r="F82" s="37">
        <v>2.820377228152845E13</v>
      </c>
      <c r="G82" s="37">
        <v>2.9372493959973105E13</v>
      </c>
      <c r="H82" s="37">
        <v>3.0756391389258918E13</v>
      </c>
      <c r="I82" s="37">
        <v>3.199434889516554E13</v>
      </c>
      <c r="J82" s="37">
        <v>3.3401730327562074E13</v>
      </c>
      <c r="K82" s="37">
        <v>3.467507673716097E13</v>
      </c>
      <c r="L82" s="37">
        <v>3.617579515399419E13</v>
      </c>
      <c r="M82" s="37">
        <v>3.7565358658452766E13</v>
      </c>
      <c r="N82" s="37">
        <v>3.932091782395091E13</v>
      </c>
      <c r="O82" s="37">
        <v>3.961683146724484E13</v>
      </c>
      <c r="P82" s="37">
        <v>3.992336825525237E13</v>
      </c>
      <c r="Q82" s="37">
        <v>4.006251860590848E13</v>
      </c>
      <c r="R82" s="37">
        <v>4.02358595706053E13</v>
      </c>
      <c r="S82" s="37">
        <v>4.029237192459951E13</v>
      </c>
      <c r="T82" s="37">
        <v>4.0186195444910734E13</v>
      </c>
      <c r="U82" s="37">
        <v>4.011896834264401E13</v>
      </c>
      <c r="V82" s="37">
        <v>4.004111882963553E13</v>
      </c>
      <c r="W82" s="37">
        <v>3.989044125464588E13</v>
      </c>
      <c r="X82" s="37">
        <v>3.952662201009688E13</v>
      </c>
      <c r="Y82" s="37">
        <v>3.929469858620559E13</v>
      </c>
      <c r="Z82" s="37">
        <v>3.8812545006169945E13</v>
      </c>
      <c r="AA82" s="37">
        <v>3.833920688328629E13</v>
      </c>
      <c r="AB82" s="37">
        <v>3.790380832040453E13</v>
      </c>
      <c r="AC82" s="37">
        <v>3.741859209209599E13</v>
      </c>
      <c r="AD82" s="37">
        <v>3.691730340144423E13</v>
      </c>
      <c r="AE82" s="37">
        <v>3.620024108356833E13</v>
      </c>
      <c r="AF82" s="37">
        <v>3.555675614991913E13</v>
      </c>
      <c r="AG82" s="37">
        <v>3.4822122943936246E13</v>
      </c>
      <c r="AH82" s="37">
        <v>3.4017925557201168E13</v>
      </c>
      <c r="AI82" s="37">
        <v>3.334980767877825E13</v>
      </c>
      <c r="AJ82" s="37">
        <v>3.261746146199125E13</v>
      </c>
      <c r="AK82" s="37">
        <v>3.1867543366061E13</v>
      </c>
      <c r="AL82" s="37">
        <v>3.114208522630525E13</v>
      </c>
      <c r="AM82" s="37">
        <v>3.0428781165715E13</v>
      </c>
      <c r="AN82" s="37">
        <v>2.96859070012265E13</v>
      </c>
      <c r="AO82" s="37">
        <v>2.8957794307697E13</v>
      </c>
      <c r="AP82" s="37">
        <v>2.8233719310859E13</v>
      </c>
      <c r="AQ82" s="37">
        <v>2.75033417956875E13</v>
      </c>
      <c r="AR82" s="37">
        <v>2.677098878711025E13</v>
      </c>
    </row>
    <row r="83" ht="14.25" customHeight="1">
      <c r="A83" s="37" t="s">
        <v>20</v>
      </c>
      <c r="B83" s="37" t="s">
        <v>48</v>
      </c>
      <c r="C83" s="37">
        <v>3.774467515483785E13</v>
      </c>
      <c r="D83" s="37">
        <v>3.873731085282239E13</v>
      </c>
      <c r="E83" s="37">
        <v>4.0660569226135016E13</v>
      </c>
      <c r="F83" s="37">
        <v>4.2450375611878625E13</v>
      </c>
      <c r="G83" s="37">
        <v>4.420945499106556E13</v>
      </c>
      <c r="H83" s="37">
        <v>4.629240209101684E13</v>
      </c>
      <c r="I83" s="37">
        <v>4.815569046934835E13</v>
      </c>
      <c r="J83" s="37">
        <v>5.0273984073411555E13</v>
      </c>
      <c r="K83" s="37">
        <v>5.219053739230613E13</v>
      </c>
      <c r="L83" s="37">
        <v>5.4449315397117805E13</v>
      </c>
      <c r="M83" s="37">
        <v>5.6540790683190016E13</v>
      </c>
      <c r="N83" s="37">
        <v>5.918313743171627E13</v>
      </c>
      <c r="O83" s="37">
        <v>5.962852626768891E13</v>
      </c>
      <c r="P83" s="37">
        <v>6.008990432945622E13</v>
      </c>
      <c r="Q83" s="37">
        <v>6.02993438538189E13</v>
      </c>
      <c r="R83" s="37">
        <v>6.056024473568867E13</v>
      </c>
      <c r="S83" s="37">
        <v>6.064530323884986E13</v>
      </c>
      <c r="T83" s="37">
        <v>6.048549371411876E13</v>
      </c>
      <c r="U83" s="37">
        <v>6.038430810979483E13</v>
      </c>
      <c r="V83" s="37">
        <v>6.026713438440009E13</v>
      </c>
      <c r="W83" s="37">
        <v>6.004034487586379E13</v>
      </c>
      <c r="X83" s="37">
        <v>5.949274920561901E13</v>
      </c>
      <c r="Y83" s="37">
        <v>5.914367404081114E13</v>
      </c>
      <c r="Z83" s="37">
        <v>5.841796967861381E13</v>
      </c>
      <c r="AA83" s="37">
        <v>5.770553373539098E13</v>
      </c>
      <c r="AB83" s="37">
        <v>5.7050201804941805E13</v>
      </c>
      <c r="AC83" s="37">
        <v>5.631988775549224E13</v>
      </c>
      <c r="AD83" s="37">
        <v>5.5565382542652625E13</v>
      </c>
      <c r="AE83" s="37">
        <v>5.448610972669348E13</v>
      </c>
      <c r="AF83" s="37">
        <v>5.351758052211316E13</v>
      </c>
      <c r="AG83" s="37">
        <v>5.241186121550266E13</v>
      </c>
      <c r="AH83" s="37">
        <v>5.1201438694989195E13</v>
      </c>
      <c r="AI83" s="37">
        <v>5.0195833678435E13</v>
      </c>
      <c r="AJ83" s="37">
        <v>4.90935565904545E13</v>
      </c>
      <c r="AK83" s="37">
        <v>4.79648315201835E13</v>
      </c>
      <c r="AL83" s="37">
        <v>4.6872921891361E13</v>
      </c>
      <c r="AM83" s="37">
        <v>4.579930574543225E13</v>
      </c>
      <c r="AN83" s="37">
        <v>4.46811827156435E13</v>
      </c>
      <c r="AO83" s="37">
        <v>4.3585277635303E13</v>
      </c>
      <c r="AP83" s="37">
        <v>4.2495449817941E13</v>
      </c>
      <c r="AQ83" s="37">
        <v>4.1396135884045E13</v>
      </c>
      <c r="AR83" s="37">
        <v>4.029384857353E13</v>
      </c>
    </row>
    <row r="84" ht="14.25" customHeight="1">
      <c r="A84" s="37" t="s">
        <v>20</v>
      </c>
      <c r="B84" s="37" t="s">
        <v>50</v>
      </c>
      <c r="C84" s="37">
        <v>2.238087669976635E13</v>
      </c>
      <c r="D84" s="37">
        <v>2.2969464548866727E13</v>
      </c>
      <c r="E84" s="37">
        <v>2.4109869343405965E13</v>
      </c>
      <c r="F84" s="37">
        <v>2.5171143175316203E13</v>
      </c>
      <c r="G84" s="37">
        <v>2.6214197289020457E13</v>
      </c>
      <c r="H84" s="37">
        <v>2.7449290239877934E13</v>
      </c>
      <c r="I84" s="37">
        <v>2.855413555330223E13</v>
      </c>
      <c r="J84" s="37">
        <v>2.9810187374438797E13</v>
      </c>
      <c r="K84" s="37">
        <v>3.0946616376483332E13</v>
      </c>
      <c r="L84" s="37">
        <v>3.2285969061609164E13</v>
      </c>
      <c r="M84" s="37">
        <v>3.3526118839191527E13</v>
      </c>
      <c r="N84" s="37">
        <v>3.5092910354397215E13</v>
      </c>
      <c r="O84" s="37">
        <v>3.53570056891819E13</v>
      </c>
      <c r="P84" s="37">
        <v>3.563058190807983E13</v>
      </c>
      <c r="Q84" s="37">
        <v>3.5754770026048516E13</v>
      </c>
      <c r="R84" s="37">
        <v>3.59094723898663E13</v>
      </c>
      <c r="S84" s="37">
        <v>3.595990821594528E13</v>
      </c>
      <c r="T84" s="37">
        <v>3.586514843184905E13</v>
      </c>
      <c r="U84" s="37">
        <v>3.580514996783061E13</v>
      </c>
      <c r="V84" s="37">
        <v>3.573567127474995E13</v>
      </c>
      <c r="W84" s="37">
        <v>3.560119540480195E13</v>
      </c>
      <c r="X84" s="37">
        <v>3.527649606305908E13</v>
      </c>
      <c r="Y84" s="37">
        <v>3.506951035738096E13</v>
      </c>
      <c r="Z84" s="37">
        <v>3.4639200657159867E13</v>
      </c>
      <c r="AA84" s="37">
        <v>3.4216758526280695E13</v>
      </c>
      <c r="AB84" s="37">
        <v>3.382817647933936E13</v>
      </c>
      <c r="AC84" s="37">
        <v>3.3395133444108926E13</v>
      </c>
      <c r="AD84" s="37">
        <v>3.2947746148586523E13</v>
      </c>
      <c r="AE84" s="37">
        <v>3.2307786426578016E13</v>
      </c>
      <c r="AF84" s="37">
        <v>3.1733492632316645E13</v>
      </c>
      <c r="AG84" s="37">
        <v>3.1077851343465098E13</v>
      </c>
      <c r="AH84" s="37">
        <v>3.0360125808006094E13</v>
      </c>
      <c r="AI84" s="37">
        <v>2.976384774250825E13</v>
      </c>
      <c r="AJ84" s="37">
        <v>2.911024753283975E13</v>
      </c>
      <c r="AK84" s="37">
        <v>2.844096487185425E13</v>
      </c>
      <c r="AL84" s="37">
        <v>2.77935120942185E13</v>
      </c>
      <c r="AM84" s="37">
        <v>2.71569065204165E13</v>
      </c>
      <c r="AN84" s="37">
        <v>2.6493910387526E13</v>
      </c>
      <c r="AO84" s="37">
        <v>2.58440884887515E13</v>
      </c>
      <c r="AP84" s="37">
        <v>2.519787013068375E13</v>
      </c>
      <c r="AQ84" s="37">
        <v>2.454602693669875E13</v>
      </c>
      <c r="AR84" s="37">
        <v>2.3892420665532E13</v>
      </c>
    </row>
    <row r="85" ht="14.25" customHeight="1">
      <c r="A85" s="37" t="s">
        <v>20</v>
      </c>
      <c r="B85" s="37" t="s">
        <v>53</v>
      </c>
      <c r="C85" s="37">
        <v>9.18897470359476E11</v>
      </c>
      <c r="D85" s="37">
        <v>8.215421511161709E11</v>
      </c>
      <c r="E85" s="37">
        <v>8.839364727510157E11</v>
      </c>
      <c r="F85" s="37">
        <v>9.245772581688363E11</v>
      </c>
      <c r="G85" s="37">
        <v>9.609707672980028E11</v>
      </c>
      <c r="H85" s="37">
        <v>1.0117608537059601E12</v>
      </c>
      <c r="I85" s="37">
        <v>1.0521159850948464E12</v>
      </c>
      <c r="J85" s="37">
        <v>1.0978089314212349E12</v>
      </c>
      <c r="K85" s="37">
        <v>1.1404819687381519E12</v>
      </c>
      <c r="L85" s="37">
        <v>1.1910526646077922E12</v>
      </c>
      <c r="M85" s="37">
        <v>1.230740218555732E12</v>
      </c>
      <c r="N85" s="37">
        <v>1.2784733462865676E12</v>
      </c>
      <c r="O85" s="37">
        <v>1.277575050912888E12</v>
      </c>
      <c r="P85" s="37">
        <v>1.2818510518077253E12</v>
      </c>
      <c r="Q85" s="37">
        <v>1.2799977480253137E12</v>
      </c>
      <c r="R85" s="37">
        <v>1.2831822817090833E12</v>
      </c>
      <c r="S85" s="37">
        <v>1.2822486307507046E12</v>
      </c>
      <c r="T85" s="37">
        <v>1.2805988622207163E12</v>
      </c>
      <c r="U85" s="37">
        <v>1.2808913923615635E12</v>
      </c>
      <c r="V85" s="37">
        <v>1.284227401677269E12</v>
      </c>
      <c r="W85" s="37">
        <v>1.293089651505284E12</v>
      </c>
      <c r="X85" s="37">
        <v>1.3013447392854065E12</v>
      </c>
      <c r="Y85" s="37">
        <v>1.3132415360746008E12</v>
      </c>
      <c r="Z85" s="37">
        <v>1.3257295136222424E12</v>
      </c>
      <c r="AA85" s="37">
        <v>1.3434843343762932E12</v>
      </c>
      <c r="AB85" s="37">
        <v>1.3719063566716536E12</v>
      </c>
      <c r="AC85" s="37">
        <v>1.4022861272188118E12</v>
      </c>
      <c r="AD85" s="37">
        <v>1.437647861594834E12</v>
      </c>
      <c r="AE85" s="37">
        <v>1.4717383296195693E12</v>
      </c>
      <c r="AF85" s="37">
        <v>1.512980765770958E12</v>
      </c>
      <c r="AG85" s="37">
        <v>1.5575090127806729E12</v>
      </c>
      <c r="AH85" s="37">
        <v>1.6141220530260144E12</v>
      </c>
      <c r="AI85" s="37">
        <v>1.6504153243654531E12</v>
      </c>
      <c r="AJ85" s="37">
        <v>1.6989016801365781E12</v>
      </c>
      <c r="AK85" s="37">
        <v>1.74621020931075E12</v>
      </c>
      <c r="AL85" s="37">
        <v>1.7920862619751094E12</v>
      </c>
      <c r="AM85" s="37">
        <v>1.8358640966158281E12</v>
      </c>
      <c r="AN85" s="37">
        <v>1.8839201523825312E12</v>
      </c>
      <c r="AO85" s="37">
        <v>1.92930372962325E12</v>
      </c>
      <c r="AP85" s="37">
        <v>1.9748831692912344E12</v>
      </c>
      <c r="AQ85" s="37">
        <v>2.0209215162695E12</v>
      </c>
      <c r="AR85" s="37">
        <v>2.0673018897012812E12</v>
      </c>
    </row>
    <row r="86" ht="14.25" customHeight="1">
      <c r="A86" s="37" t="s">
        <v>20</v>
      </c>
      <c r="B86" s="37" t="s">
        <v>114</v>
      </c>
      <c r="C86" s="37">
        <v>3.402427131942647E13</v>
      </c>
      <c r="D86" s="37">
        <v>3.5895414205901516E13</v>
      </c>
      <c r="E86" s="37">
        <v>3.749379268336954E13</v>
      </c>
      <c r="F86" s="37">
        <v>3.8980077312351055E13</v>
      </c>
      <c r="G86" s="37">
        <v>4.042291658994611E13</v>
      </c>
      <c r="H86" s="37">
        <v>4.1627582965018195E13</v>
      </c>
      <c r="I86" s="37">
        <v>4.305816461976188E13</v>
      </c>
      <c r="J86" s="37">
        <v>4.462855565090548E13</v>
      </c>
      <c r="K86" s="37">
        <v>4.5910653375228875E13</v>
      </c>
      <c r="L86" s="37">
        <v>4.7363649185381766E13</v>
      </c>
      <c r="M86" s="37">
        <v>4.852088097567973E13</v>
      </c>
      <c r="N86" s="37">
        <v>4.9977673402342914E13</v>
      </c>
      <c r="O86" s="37">
        <v>4.9726434135690695E13</v>
      </c>
      <c r="P86" s="37">
        <v>4.957749747334007E13</v>
      </c>
      <c r="Q86" s="37">
        <v>4.9328652221905195E13</v>
      </c>
      <c r="R86" s="37">
        <v>4.924977902005848E13</v>
      </c>
      <c r="S86" s="37">
        <v>4.9176113368021086E13</v>
      </c>
      <c r="T86" s="37">
        <v>4.907399963275339E13</v>
      </c>
      <c r="U86" s="37">
        <v>4.872282281465018E13</v>
      </c>
      <c r="V86" s="37">
        <v>4.906444761950404E13</v>
      </c>
      <c r="W86" s="37">
        <v>4.955778376381149E13</v>
      </c>
      <c r="X86" s="37">
        <v>5.005091857559802E13</v>
      </c>
      <c r="Y86" s="37">
        <v>4.989958424178289E13</v>
      </c>
      <c r="Z86" s="37">
        <v>4.949316114023036E13</v>
      </c>
      <c r="AA86" s="37">
        <v>4.914920464539507E13</v>
      </c>
      <c r="AB86" s="37">
        <v>4.889445615723212E13</v>
      </c>
      <c r="AC86" s="37">
        <v>4.860477874699776E13</v>
      </c>
      <c r="AD86" s="37">
        <v>4.831200181539087E13</v>
      </c>
      <c r="AE86" s="37">
        <v>4.7741969000016945E13</v>
      </c>
      <c r="AF86" s="37">
        <v>4.675103753243453E13</v>
      </c>
      <c r="AG86" s="37">
        <v>4.613124663965767E13</v>
      </c>
      <c r="AH86" s="37">
        <v>4.540002811187553E13</v>
      </c>
      <c r="AI86" s="37">
        <v>4.4636855689658E13</v>
      </c>
      <c r="AJ86" s="37">
        <v>4.38638565823455E13</v>
      </c>
      <c r="AK86" s="37">
        <v>4.3175979056141E13</v>
      </c>
      <c r="AL86" s="37">
        <v>4.24075812069665E13</v>
      </c>
      <c r="AM86" s="37">
        <v>4.166312899639675E13</v>
      </c>
      <c r="AN86" s="37">
        <v>4.0928361677731E13</v>
      </c>
      <c r="AO86" s="37">
        <v>4.019262954322425E13</v>
      </c>
      <c r="AP86" s="37">
        <v>3.943976052957125E13</v>
      </c>
      <c r="AQ86" s="37">
        <v>3.870445014838925E13</v>
      </c>
      <c r="AR86" s="37">
        <v>3.796387852581E13</v>
      </c>
    </row>
    <row r="87" ht="14.25" customHeight="1">
      <c r="A87" s="37" t="s">
        <v>20</v>
      </c>
      <c r="B87" s="37" t="s">
        <v>115</v>
      </c>
      <c r="C87" s="37">
        <v>4.917525779247744E12</v>
      </c>
      <c r="D87" s="37">
        <v>5.385348511583198E12</v>
      </c>
      <c r="E87" s="37">
        <v>5.724405651191469E12</v>
      </c>
      <c r="F87" s="37">
        <v>6.05006190565659E12</v>
      </c>
      <c r="G87" s="37">
        <v>6.366865689618357E12</v>
      </c>
      <c r="H87" s="37">
        <v>6.717247523907886E12</v>
      </c>
      <c r="I87" s="37">
        <v>7.014352363884853E12</v>
      </c>
      <c r="J87" s="37">
        <v>7.319131827385571E12</v>
      </c>
      <c r="K87" s="37">
        <v>7.5576136535699375E12</v>
      </c>
      <c r="L87" s="37">
        <v>7.801381867601279E12</v>
      </c>
      <c r="M87" s="37">
        <v>7.969886875793375E12</v>
      </c>
      <c r="N87" s="37">
        <v>8.156952288063622E12</v>
      </c>
      <c r="O87" s="37">
        <v>8.186595064323596E12</v>
      </c>
      <c r="P87" s="37">
        <v>8.225728704182202E12</v>
      </c>
      <c r="Q87" s="37">
        <v>8.243274278572577E12</v>
      </c>
      <c r="R87" s="37">
        <v>8.2867100344455E12</v>
      </c>
      <c r="S87" s="37">
        <v>8.331173227297786E12</v>
      </c>
      <c r="T87" s="37">
        <v>8.373402086282242E12</v>
      </c>
      <c r="U87" s="37">
        <v>8.461807318222173E12</v>
      </c>
      <c r="V87" s="37">
        <v>8.593398055960592E12</v>
      </c>
      <c r="W87" s="37">
        <v>8.762386875433267E12</v>
      </c>
      <c r="X87" s="37">
        <v>8.944433458290795E12</v>
      </c>
      <c r="Y87" s="37">
        <v>8.899604608471725E12</v>
      </c>
      <c r="Z87" s="37">
        <v>8.796980990380523E12</v>
      </c>
      <c r="AA87" s="37">
        <v>8.69139773101778E12</v>
      </c>
      <c r="AB87" s="37">
        <v>8.5852098535456455E12</v>
      </c>
      <c r="AC87" s="37">
        <v>8.453868443631494E12</v>
      </c>
      <c r="AD87" s="37">
        <v>8.300037489497104E12</v>
      </c>
      <c r="AE87" s="37">
        <v>8.073940644652078E12</v>
      </c>
      <c r="AF87" s="37">
        <v>7.835557470965886E12</v>
      </c>
      <c r="AG87" s="37">
        <v>7.543443092635781E12</v>
      </c>
      <c r="AH87" s="37">
        <v>7.198517002684238E12</v>
      </c>
      <c r="AI87" s="37">
        <v>6.9702375823944375E12</v>
      </c>
      <c r="AJ87" s="37">
        <v>6.6710051808275E12</v>
      </c>
      <c r="AK87" s="37">
        <v>6.37305903874625E12</v>
      </c>
      <c r="AL87" s="37">
        <v>6.090768400566875E12</v>
      </c>
      <c r="AM87" s="37">
        <v>5.816914716679E12</v>
      </c>
      <c r="AN87" s="37">
        <v>5.518332230335375E12</v>
      </c>
      <c r="AO87" s="37">
        <v>5.2355688465155E12</v>
      </c>
      <c r="AP87" s="37">
        <v>4.95270368016075E12</v>
      </c>
      <c r="AQ87" s="37">
        <v>4.66561498155875E12</v>
      </c>
      <c r="AR87" s="37">
        <v>4.377358484925375E12</v>
      </c>
    </row>
    <row r="88" ht="14.25" customHeight="1">
      <c r="A88" s="37" t="s">
        <v>20</v>
      </c>
      <c r="B88" s="37" t="s">
        <v>116</v>
      </c>
      <c r="C88" s="37">
        <v>0.0</v>
      </c>
      <c r="D88" s="37">
        <v>0.0</v>
      </c>
      <c r="E88" s="37">
        <v>0.0</v>
      </c>
      <c r="F88" s="37">
        <v>0.0</v>
      </c>
      <c r="G88" s="37">
        <v>0.0</v>
      </c>
      <c r="H88" s="37">
        <v>0.0</v>
      </c>
      <c r="I88" s="37">
        <v>0.0</v>
      </c>
      <c r="J88" s="37">
        <v>0.0</v>
      </c>
      <c r="K88" s="37">
        <v>0.0</v>
      </c>
      <c r="L88" s="37">
        <v>0.0</v>
      </c>
      <c r="M88" s="37">
        <v>0.0</v>
      </c>
      <c r="N88" s="37">
        <v>0.0</v>
      </c>
      <c r="O88" s="37">
        <v>0.0</v>
      </c>
      <c r="P88" s="37">
        <v>0.0</v>
      </c>
      <c r="Q88" s="37">
        <v>0.0</v>
      </c>
      <c r="R88" s="37">
        <v>0.0</v>
      </c>
      <c r="S88" s="37">
        <v>0.0</v>
      </c>
      <c r="T88" s="37">
        <v>0.0</v>
      </c>
      <c r="U88" s="37">
        <v>0.0</v>
      </c>
      <c r="V88" s="37">
        <v>0.0</v>
      </c>
      <c r="W88" s="37">
        <v>0.0</v>
      </c>
      <c r="X88" s="37">
        <v>0.0</v>
      </c>
      <c r="Y88" s="37">
        <v>0.0</v>
      </c>
      <c r="Z88" s="37">
        <v>0.0</v>
      </c>
      <c r="AA88" s="37">
        <v>0.0</v>
      </c>
      <c r="AB88" s="37">
        <v>0.0</v>
      </c>
      <c r="AC88" s="37">
        <v>0.0</v>
      </c>
      <c r="AD88" s="37">
        <v>0.0</v>
      </c>
      <c r="AE88" s="37">
        <v>0.0</v>
      </c>
      <c r="AF88" s="37">
        <v>0.0</v>
      </c>
      <c r="AG88" s="37">
        <v>0.0</v>
      </c>
      <c r="AH88" s="37">
        <v>0.0</v>
      </c>
      <c r="AI88" s="37">
        <v>0.0</v>
      </c>
      <c r="AJ88" s="37">
        <v>0.0</v>
      </c>
      <c r="AK88" s="37">
        <v>0.0</v>
      </c>
      <c r="AL88" s="37">
        <v>0.0</v>
      </c>
      <c r="AM88" s="37">
        <v>0.0</v>
      </c>
      <c r="AN88" s="37">
        <v>0.0</v>
      </c>
      <c r="AO88" s="37">
        <v>0.0</v>
      </c>
      <c r="AP88" s="37">
        <v>0.0</v>
      </c>
      <c r="AQ88" s="37">
        <v>0.0</v>
      </c>
      <c r="AR88" s="37">
        <v>0.0</v>
      </c>
    </row>
    <row r="89" ht="14.25" customHeight="1">
      <c r="A89" s="37" t="s">
        <v>20</v>
      </c>
      <c r="B89" s="37" t="s">
        <v>117</v>
      </c>
      <c r="C89" s="37">
        <v>50.9009267722126</v>
      </c>
      <c r="D89" s="37">
        <v>49.628604703710785</v>
      </c>
      <c r="E89" s="37">
        <v>48.943021533503966</v>
      </c>
      <c r="F89" s="37">
        <v>49.04643025178878</v>
      </c>
      <c r="G89" s="37">
        <v>49.651553182013245</v>
      </c>
      <c r="H89" s="37">
        <v>49.415700806103885</v>
      </c>
      <c r="I89" s="37">
        <v>49.589869725812456</v>
      </c>
      <c r="J89" s="37">
        <v>49.85219693467439</v>
      </c>
      <c r="K89" s="37">
        <v>51.33459587681121</v>
      </c>
      <c r="L89" s="37">
        <v>52.17433034965358</v>
      </c>
      <c r="M89" s="37">
        <v>54.12543436524014</v>
      </c>
      <c r="N89" s="37">
        <v>52.75347513331771</v>
      </c>
      <c r="O89" s="37">
        <v>52.08372346474405</v>
      </c>
      <c r="P89" s="37">
        <v>50.32544046997948</v>
      </c>
      <c r="Q89" s="37">
        <v>51.148671468310106</v>
      </c>
      <c r="R89" s="37">
        <v>51.399513910807045</v>
      </c>
      <c r="S89" s="37">
        <v>51.909689942012555</v>
      </c>
      <c r="T89" s="37">
        <v>52.74950267944628</v>
      </c>
      <c r="U89" s="37">
        <v>53.65346246550017</v>
      </c>
      <c r="V89" s="37">
        <v>53.73958875947219</v>
      </c>
      <c r="W89" s="37">
        <v>53.52933305132021</v>
      </c>
      <c r="X89" s="37">
        <v>53.67125927278302</v>
      </c>
      <c r="Y89" s="37">
        <v>53.93031871230097</v>
      </c>
      <c r="Z89" s="37">
        <v>54.561515281644795</v>
      </c>
      <c r="AA89" s="37">
        <v>55.08946005742975</v>
      </c>
      <c r="AB89" s="37">
        <v>54.98675922428829</v>
      </c>
      <c r="AC89" s="37">
        <v>54.99933899875654</v>
      </c>
      <c r="AD89" s="37">
        <v>54.757718711897894</v>
      </c>
      <c r="AE89" s="37">
        <v>56.0033666522764</v>
      </c>
      <c r="AF89" s="37">
        <v>57.43299725786013</v>
      </c>
      <c r="AG89" s="37">
        <v>58.84798798891469</v>
      </c>
      <c r="AH89" s="37">
        <v>60.316654710009004</v>
      </c>
      <c r="AI89" s="37">
        <v>61.66049306404966</v>
      </c>
      <c r="AJ89" s="37">
        <v>63.11167301733076</v>
      </c>
      <c r="AK89" s="37">
        <v>64.52491818585577</v>
      </c>
      <c r="AL89" s="37">
        <v>65.93700900359272</v>
      </c>
      <c r="AM89" s="37">
        <v>67.34168970885958</v>
      </c>
      <c r="AN89" s="37">
        <v>68.77147537870223</v>
      </c>
      <c r="AO89" s="37">
        <v>70.17826593259224</v>
      </c>
      <c r="AP89" s="37">
        <v>71.59302020249515</v>
      </c>
      <c r="AQ89" s="37">
        <v>73.00887163170955</v>
      </c>
      <c r="AR89" s="37">
        <v>74.42543717171975</v>
      </c>
    </row>
    <row r="90" ht="14.25" customHeight="1">
      <c r="A90" s="37" t="s">
        <v>20</v>
      </c>
      <c r="B90" s="37" t="s">
        <v>62</v>
      </c>
      <c r="C90" s="37">
        <v>1.9714136900825492E13</v>
      </c>
      <c r="D90" s="37">
        <v>1.9167815425188496E13</v>
      </c>
      <c r="E90" s="37">
        <v>1.8788783096347984E13</v>
      </c>
      <c r="F90" s="37">
        <v>1.855227642646256E13</v>
      </c>
      <c r="G90" s="37">
        <v>1.831093744394005E13</v>
      </c>
      <c r="H90" s="37">
        <v>1.7891978012675523E13</v>
      </c>
      <c r="I90" s="37">
        <v>1.7599705755249527E13</v>
      </c>
      <c r="J90" s="37">
        <v>1.7071258339843057E13</v>
      </c>
      <c r="K90" s="37">
        <v>1.6693564745835271E13</v>
      </c>
      <c r="L90" s="37">
        <v>1.6077476025351127E13</v>
      </c>
      <c r="M90" s="37">
        <v>1.567524094277922E13</v>
      </c>
      <c r="N90" s="37">
        <v>1.506118261741178E13</v>
      </c>
      <c r="O90" s="37">
        <v>1.4645152585352264E13</v>
      </c>
      <c r="P90" s="37">
        <v>1.421581894008373E13</v>
      </c>
      <c r="Q90" s="37">
        <v>1.3795125112804143E13</v>
      </c>
      <c r="R90" s="37">
        <v>1.3274444732671336E13</v>
      </c>
      <c r="S90" s="37">
        <v>1.2830329389763047E13</v>
      </c>
      <c r="T90" s="37">
        <v>1.2489485884824262E13</v>
      </c>
      <c r="U90" s="37">
        <v>1.2115346496511348E13</v>
      </c>
      <c r="V90" s="37">
        <v>1.1540097247165455E13</v>
      </c>
      <c r="W90" s="37">
        <v>1.09375850057212E13</v>
      </c>
      <c r="X90" s="37">
        <v>1.043273040243505E13</v>
      </c>
      <c r="Y90" s="37">
        <v>1.0091272902553768E13</v>
      </c>
      <c r="Z90" s="37">
        <v>1.002714288920876E13</v>
      </c>
      <c r="AA90" s="37">
        <v>9.907595368320297E12</v>
      </c>
      <c r="AB90" s="37">
        <v>9.69546172557232E12</v>
      </c>
      <c r="AC90" s="37">
        <v>9.518331163227426E12</v>
      </c>
      <c r="AD90" s="37">
        <v>9.339487158107021E12</v>
      </c>
      <c r="AE90" s="37">
        <v>9.379733488191576E12</v>
      </c>
      <c r="AF90" s="37">
        <v>9.449955431256668E12</v>
      </c>
      <c r="AG90" s="37">
        <v>9.501765295397635E12</v>
      </c>
      <c r="AH90" s="37">
        <v>9.577636715368945E12</v>
      </c>
      <c r="AI90" s="37">
        <v>9.629214894183344E12</v>
      </c>
      <c r="AJ90" s="37">
        <v>9.69565439370839E12</v>
      </c>
      <c r="AK90" s="37">
        <v>9.75649960308975E12</v>
      </c>
      <c r="AL90" s="37">
        <v>9.820400068466703E12</v>
      </c>
      <c r="AM90" s="37">
        <v>9.879724559494E12</v>
      </c>
      <c r="AN90" s="37">
        <v>9.944028205402328E12</v>
      </c>
      <c r="AO90" s="37">
        <v>1.000525313996986E13</v>
      </c>
      <c r="AP90" s="37">
        <v>1.0067521678493281E13</v>
      </c>
      <c r="AQ90" s="37">
        <v>1.0129317070523938E13</v>
      </c>
      <c r="AR90" s="37">
        <v>1.0191972479321938E13</v>
      </c>
    </row>
    <row r="91" ht="14.25" customHeight="1">
      <c r="A91" s="37" t="s">
        <v>20</v>
      </c>
      <c r="B91" s="37" t="s">
        <v>87</v>
      </c>
      <c r="C91" s="37">
        <v>2.789768664952295E12</v>
      </c>
      <c r="D91" s="37">
        <v>2.8282489970154644E12</v>
      </c>
      <c r="E91" s="37">
        <v>2.8756093478140283E12</v>
      </c>
      <c r="F91" s="37">
        <v>2.9180434606966323E12</v>
      </c>
      <c r="G91" s="37">
        <v>2.963235799779727E12</v>
      </c>
      <c r="H91" s="37">
        <v>3.034506721474827E12</v>
      </c>
      <c r="I91" s="37">
        <v>3.095561958701287E12</v>
      </c>
      <c r="J91" s="37">
        <v>3.1771410664732026E12</v>
      </c>
      <c r="K91" s="37">
        <v>3.249967840869428E12</v>
      </c>
      <c r="L91" s="37">
        <v>3.347926438694777E12</v>
      </c>
      <c r="M91" s="37">
        <v>3.439203730915311E12</v>
      </c>
      <c r="N91" s="37">
        <v>3.5673237865645483E12</v>
      </c>
      <c r="O91" s="37">
        <v>3.5530113328863013E12</v>
      </c>
      <c r="P91" s="37">
        <v>3.543440244344393E12</v>
      </c>
      <c r="Q91" s="37">
        <v>3.5226473347353276E12</v>
      </c>
      <c r="R91" s="37">
        <v>3.5083639376159673E12</v>
      </c>
      <c r="S91" s="37">
        <v>3.4872552403866924E12</v>
      </c>
      <c r="T91" s="37">
        <v>3.455441943351628E12</v>
      </c>
      <c r="U91" s="37">
        <v>3.4302886998171284E12</v>
      </c>
      <c r="V91" s="37">
        <v>3.407426029225388E12</v>
      </c>
      <c r="W91" s="37">
        <v>3.3815392050779937E12</v>
      </c>
      <c r="X91" s="37">
        <v>3.340808197135844E12</v>
      </c>
      <c r="Y91" s="37">
        <v>3.3178578250739893E12</v>
      </c>
      <c r="Z91" s="37">
        <v>3.277748580009725E12</v>
      </c>
      <c r="AA91" s="37">
        <v>3.242361778550427E12</v>
      </c>
      <c r="AB91" s="37">
        <v>3.2141998426210645E12</v>
      </c>
      <c r="AC91" s="37">
        <v>3.185905069046298E12</v>
      </c>
      <c r="AD91" s="37">
        <v>3.160438844627947E12</v>
      </c>
      <c r="AE91" s="37">
        <v>3.120744691295739E12</v>
      </c>
      <c r="AF91" s="37">
        <v>3.091761453053048E12</v>
      </c>
      <c r="AG91" s="37">
        <v>3.0594747328516343E12</v>
      </c>
      <c r="AH91" s="37">
        <v>3.025921264310012E12</v>
      </c>
      <c r="AI91" s="37">
        <v>2.9925766615036875E12</v>
      </c>
      <c r="AJ91" s="37">
        <v>2.9614428861046875E12</v>
      </c>
      <c r="AK91" s="37">
        <v>2.927974837991211E12</v>
      </c>
      <c r="AL91" s="37">
        <v>2.8952346261743984E12</v>
      </c>
      <c r="AM91" s="37">
        <v>2.8628375252816875E12</v>
      </c>
      <c r="AN91" s="37">
        <v>2.8303073476988516E12</v>
      </c>
      <c r="AO91" s="37">
        <v>2.7973369277938047E12</v>
      </c>
      <c r="AP91" s="37">
        <v>2.764877323326883E12</v>
      </c>
      <c r="AQ91" s="37">
        <v>2.73225418910025E12</v>
      </c>
      <c r="AR91" s="37">
        <v>2.6995436536198438E12</v>
      </c>
    </row>
    <row r="92" ht="14.25" customHeight="1">
      <c r="A92" s="37" t="s">
        <v>20</v>
      </c>
      <c r="B92" s="37" t="s">
        <v>118</v>
      </c>
      <c r="C92" s="37">
        <v>2.7336295036382563E12</v>
      </c>
      <c r="D92" s="37">
        <v>2.805520392068046E12</v>
      </c>
      <c r="E92" s="37">
        <v>2.9448109227412935E12</v>
      </c>
      <c r="F92" s="37">
        <v>3.0744362943148457E12</v>
      </c>
      <c r="G92" s="37">
        <v>3.2018362857165664E12</v>
      </c>
      <c r="H92" s="37">
        <v>3.3526921514403105E12</v>
      </c>
      <c r="I92" s="37">
        <v>3.4876394006588657E12</v>
      </c>
      <c r="J92" s="37">
        <v>3.6410552101652607E12</v>
      </c>
      <c r="K92" s="37">
        <v>3.7798601323518677E12</v>
      </c>
      <c r="L92" s="37">
        <v>3.9434504181548955E12</v>
      </c>
      <c r="M92" s="37">
        <v>4.0949239312977007E12</v>
      </c>
      <c r="N92" s="37">
        <v>4.286293892781876E12</v>
      </c>
      <c r="O92" s="37">
        <v>4.318550841811409E12</v>
      </c>
      <c r="P92" s="37">
        <v>4.3519657984060723E12</v>
      </c>
      <c r="Q92" s="37">
        <v>4.367134297291733E12</v>
      </c>
      <c r="R92" s="37">
        <v>4.3860298460089683E12</v>
      </c>
      <c r="S92" s="37">
        <v>4.3921901436621567E12</v>
      </c>
      <c r="T92" s="37">
        <v>4.380616059901328E12</v>
      </c>
      <c r="U92" s="37">
        <v>4.3732877691639287E12</v>
      </c>
      <c r="V92" s="37">
        <v>4.364801550870189E12</v>
      </c>
      <c r="W92" s="37">
        <v>4.3483764925246807E12</v>
      </c>
      <c r="X92" s="37">
        <v>4.3087172909524077E12</v>
      </c>
      <c r="Y92" s="37">
        <v>4.28343578659208E12</v>
      </c>
      <c r="Z92" s="37">
        <v>4.230877197935971E12</v>
      </c>
      <c r="AA92" s="37">
        <v>4.1792795644722563E12</v>
      </c>
      <c r="AB92" s="37">
        <v>4.131817645873059E12</v>
      </c>
      <c r="AC92" s="37">
        <v>4.078925204109894E12</v>
      </c>
      <c r="AD92" s="37">
        <v>4.024280735664843E12</v>
      </c>
      <c r="AE92" s="37">
        <v>3.9461152195999224E12</v>
      </c>
      <c r="AF92" s="37">
        <v>3.875970225692439E12</v>
      </c>
      <c r="AG92" s="37">
        <v>3.7958893425773145E12</v>
      </c>
      <c r="AH92" s="37">
        <v>3.708225408515885E12</v>
      </c>
      <c r="AI92" s="37">
        <v>3.6353952270139375E12</v>
      </c>
      <c r="AJ92" s="37">
        <v>3.5555636439753438E12</v>
      </c>
      <c r="AK92" s="37">
        <v>3.4738165858557188E12</v>
      </c>
      <c r="AL92" s="37">
        <v>3.3947358581925E12</v>
      </c>
      <c r="AM92" s="37">
        <v>3.3169800221691875E12</v>
      </c>
      <c r="AN92" s="37">
        <v>3.2360008087996562E12</v>
      </c>
      <c r="AO92" s="37">
        <v>3.1566307135870938E12</v>
      </c>
      <c r="AP92" s="37">
        <v>3.0777007595418125E12</v>
      </c>
      <c r="AQ92" s="37">
        <v>2.9980837806930312E12</v>
      </c>
      <c r="AR92" s="37">
        <v>2.9182514572950938E12</v>
      </c>
    </row>
    <row r="93" ht="14.25" customHeight="1">
      <c r="A93" s="37" t="s">
        <v>20</v>
      </c>
      <c r="B93" s="37" t="s">
        <v>119</v>
      </c>
      <c r="C93" s="37">
        <v>7.806285088841464E11</v>
      </c>
      <c r="D93" s="37">
        <v>8.011580199106448E11</v>
      </c>
      <c r="E93" s="37">
        <v>8.40934499904156E11</v>
      </c>
      <c r="F93" s="37">
        <v>8.779509501547625E11</v>
      </c>
      <c r="G93" s="37">
        <v>9.143319100424923E11</v>
      </c>
      <c r="H93" s="37">
        <v>9.574110432460302E11</v>
      </c>
      <c r="I93" s="37">
        <v>9.959472347069774E11</v>
      </c>
      <c r="J93" s="37">
        <v>1.0397573978819209E12</v>
      </c>
      <c r="K93" s="37">
        <v>1.0793952051590586E12</v>
      </c>
      <c r="L93" s="37">
        <v>1.1261108411676636E12</v>
      </c>
      <c r="M93" s="37">
        <v>1.169366352765975E12</v>
      </c>
      <c r="N93" s="37">
        <v>1.2240148877923137E12</v>
      </c>
      <c r="O93" s="37">
        <v>1.2332263387181113E12</v>
      </c>
      <c r="P93" s="37">
        <v>1.2427684759046626E12</v>
      </c>
      <c r="Q93" s="37">
        <v>1.2471000660676177E12</v>
      </c>
      <c r="R93" s="37">
        <v>1.2524959706699246E12</v>
      </c>
      <c r="S93" s="37">
        <v>1.254255135167122E12</v>
      </c>
      <c r="T93" s="37">
        <v>1.2509499836329104E12</v>
      </c>
      <c r="U93" s="37">
        <v>1.2488572813616658E12</v>
      </c>
      <c r="V93" s="37">
        <v>1.2464339156773655E12</v>
      </c>
      <c r="W93" s="37">
        <v>1.2417434962962737E12</v>
      </c>
      <c r="X93" s="37">
        <v>1.23041822220712E12</v>
      </c>
      <c r="Y93" s="37">
        <v>1.2231987131167756E12</v>
      </c>
      <c r="Z93" s="37">
        <v>1.208189827444058E12</v>
      </c>
      <c r="AA93" s="37">
        <v>1.1934553568001313E12</v>
      </c>
      <c r="AB93" s="37">
        <v>1.1799019009658416E12</v>
      </c>
      <c r="AC93" s="37">
        <v>1.1647976785794983E12</v>
      </c>
      <c r="AD93" s="37">
        <v>1.1491931389503152E12</v>
      </c>
      <c r="AE93" s="37">
        <v>1.126871814802069E12</v>
      </c>
      <c r="AF93" s="37">
        <v>1.106840869889158E12</v>
      </c>
      <c r="AG93" s="37">
        <v>1.0839725842297136E12</v>
      </c>
      <c r="AH93" s="37">
        <v>1.0589388457372762E12</v>
      </c>
      <c r="AI93" s="37">
        <v>1.0381411056221719E12</v>
      </c>
      <c r="AJ93" s="37">
        <v>1.0153440113025703E12</v>
      </c>
      <c r="AK93" s="37">
        <v>9.919999246219609E11</v>
      </c>
      <c r="AL93" s="37">
        <v>9.694172482076797E11</v>
      </c>
      <c r="AM93" s="37">
        <v>9.472129142805E11</v>
      </c>
      <c r="AN93" s="37">
        <v>9.240880970735078E11</v>
      </c>
      <c r="AO93" s="37">
        <v>9.014227874573672E11</v>
      </c>
      <c r="AP93" s="37">
        <v>8.788831666891953E11</v>
      </c>
      <c r="AQ93" s="37">
        <v>8.561473557836172E11</v>
      </c>
      <c r="AR93" s="37">
        <v>8.333500500434141E11</v>
      </c>
    </row>
    <row r="94" ht="14.25" customHeight="1">
      <c r="A94" s="37" t="s">
        <v>20</v>
      </c>
      <c r="B94" s="37" t="s">
        <v>120</v>
      </c>
      <c r="C94" s="37">
        <v>3.0281523476494907E12</v>
      </c>
      <c r="D94" s="37">
        <v>3.107788802510523E12</v>
      </c>
      <c r="E94" s="37">
        <v>3.262086576551286E12</v>
      </c>
      <c r="F94" s="37">
        <v>3.4056778615893525E12</v>
      </c>
      <c r="G94" s="37">
        <v>3.5468040026923047E12</v>
      </c>
      <c r="H94" s="37">
        <v>3.7139131677565776E12</v>
      </c>
      <c r="I94" s="37">
        <v>3.863399712654537E12</v>
      </c>
      <c r="J94" s="37">
        <v>4.033344631344153E12</v>
      </c>
      <c r="K94" s="37">
        <v>4.187104477155468E12</v>
      </c>
      <c r="L94" s="37">
        <v>4.368320076177859E12</v>
      </c>
      <c r="M94" s="37">
        <v>4.536113434355925E12</v>
      </c>
      <c r="N94" s="37">
        <v>4.748101707589964E12</v>
      </c>
      <c r="O94" s="37">
        <v>4.783834039203223E12</v>
      </c>
      <c r="P94" s="37">
        <v>4.820849142795009E12</v>
      </c>
      <c r="Q94" s="37">
        <v>4.837651904635925E12</v>
      </c>
      <c r="R94" s="37">
        <v>4.858583270840477E12</v>
      </c>
      <c r="S94" s="37">
        <v>4.865407282571363E12</v>
      </c>
      <c r="T94" s="37">
        <v>4.852586200246345E12</v>
      </c>
      <c r="U94" s="37">
        <v>4.844468355172175E12</v>
      </c>
      <c r="V94" s="37">
        <v>4.835067826748461E12</v>
      </c>
      <c r="W94" s="37">
        <v>4.816873122995435E12</v>
      </c>
      <c r="X94" s="37">
        <v>4.772941015814433E12</v>
      </c>
      <c r="Y94" s="37">
        <v>4.744935667365074E12</v>
      </c>
      <c r="Z94" s="37">
        <v>4.686714385579697E12</v>
      </c>
      <c r="AA94" s="37">
        <v>4.629557592862047E12</v>
      </c>
      <c r="AB94" s="37">
        <v>4.576982099351012E12</v>
      </c>
      <c r="AC94" s="37">
        <v>4.518390994929263E12</v>
      </c>
      <c r="AD94" s="37">
        <v>4.45785909944463E12</v>
      </c>
      <c r="AE94" s="37">
        <v>4.3712719848915435E12</v>
      </c>
      <c r="AF94" s="37">
        <v>4.2935695282513496E12</v>
      </c>
      <c r="AG94" s="37">
        <v>4.204860683880098E12</v>
      </c>
      <c r="AH94" s="37">
        <v>4.107751786211632E12</v>
      </c>
      <c r="AI94" s="37">
        <v>4.027074838292625E12</v>
      </c>
      <c r="AJ94" s="37">
        <v>3.9386421537341562E12</v>
      </c>
      <c r="AK94" s="37">
        <v>3.8480876196874062E12</v>
      </c>
      <c r="AL94" s="37">
        <v>3.7604866881023125E12</v>
      </c>
      <c r="AM94" s="37">
        <v>3.6743533927584688E12</v>
      </c>
      <c r="AN94" s="37">
        <v>3.5846494315049375E12</v>
      </c>
      <c r="AO94" s="37">
        <v>3.4967279557412812E12</v>
      </c>
      <c r="AP94" s="37">
        <v>3.409294042212E12</v>
      </c>
      <c r="AQ94" s="37">
        <v>3.3210990834244688E12</v>
      </c>
      <c r="AR94" s="37">
        <v>3.2326655787399375E12</v>
      </c>
    </row>
    <row r="95" ht="14.25" customHeight="1">
      <c r="A95" s="37" t="s">
        <v>20</v>
      </c>
      <c r="B95" s="37" t="s">
        <v>121</v>
      </c>
      <c r="C95" s="37">
        <v>1.881514867566917E12</v>
      </c>
      <c r="D95" s="37">
        <v>1.9309962531179644E12</v>
      </c>
      <c r="E95" s="37">
        <v>2.0268677689997603E12</v>
      </c>
      <c r="F95" s="37">
        <v>2.116086905501222E12</v>
      </c>
      <c r="G95" s="37">
        <v>2.2037743472819043E12</v>
      </c>
      <c r="H95" s="37">
        <v>2.3076061042340205E12</v>
      </c>
      <c r="I95" s="37">
        <v>2.4004882067296367E12</v>
      </c>
      <c r="J95" s="37">
        <v>2.506081933356424E12</v>
      </c>
      <c r="K95" s="37">
        <v>2.6016192124346533E12</v>
      </c>
      <c r="L95" s="37">
        <v>2.714215873583599E12</v>
      </c>
      <c r="M95" s="37">
        <v>2.81847274769235E12</v>
      </c>
      <c r="N95" s="37">
        <v>2.9501897295507056E12</v>
      </c>
      <c r="O95" s="37">
        <v>2.9723916881923716E12</v>
      </c>
      <c r="P95" s="37">
        <v>2.9953906855138027E12</v>
      </c>
      <c r="Q95" s="37">
        <v>3.0058309284706694E12</v>
      </c>
      <c r="R95" s="37">
        <v>3.018836442127511E12</v>
      </c>
      <c r="S95" s="37">
        <v>3.023076479633576E12</v>
      </c>
      <c r="T95" s="37">
        <v>3.0151102169613745E12</v>
      </c>
      <c r="U95" s="37">
        <v>3.010066267897349E12</v>
      </c>
      <c r="V95" s="37">
        <v>3.004225335222369E12</v>
      </c>
      <c r="W95" s="37">
        <v>2.9929202218423013E12</v>
      </c>
      <c r="X95" s="37">
        <v>2.965623407371009E12</v>
      </c>
      <c r="Y95" s="37">
        <v>2.948222539307101E12</v>
      </c>
      <c r="Z95" s="37">
        <v>2.912047276403629E12</v>
      </c>
      <c r="AA95" s="37">
        <v>2.876533424082369E12</v>
      </c>
      <c r="AB95" s="37">
        <v>2.8438661202766455E12</v>
      </c>
      <c r="AC95" s="37">
        <v>2.8074610714480234E12</v>
      </c>
      <c r="AD95" s="37">
        <v>2.769850129777685E12</v>
      </c>
      <c r="AE95" s="37">
        <v>2.7160500151639634E12</v>
      </c>
      <c r="AF95" s="37">
        <v>2.6677703017841265E12</v>
      </c>
      <c r="AG95" s="37">
        <v>2.6126518696818755E12</v>
      </c>
      <c r="AH95" s="37">
        <v>2.5523141410077954E12</v>
      </c>
      <c r="AI95" s="37">
        <v>2.5021862545765312E12</v>
      </c>
      <c r="AJ95" s="37">
        <v>2.4472394118575E12</v>
      </c>
      <c r="AK95" s="37">
        <v>2.3909741772939844E12</v>
      </c>
      <c r="AL95" s="37">
        <v>2.3365441367057188E12</v>
      </c>
      <c r="AM95" s="37">
        <v>2.2830259985223125E12</v>
      </c>
      <c r="AN95" s="37">
        <v>2.2272892596131406E12</v>
      </c>
      <c r="AO95" s="37">
        <v>2.1726600518204219E12</v>
      </c>
      <c r="AP95" s="37">
        <v>2.1183337863792031E12</v>
      </c>
      <c r="AQ95" s="37">
        <v>2.0635346524016875E12</v>
      </c>
      <c r="AR95" s="37">
        <v>2.0085873001048125E12</v>
      </c>
    </row>
    <row r="96" ht="14.25" customHeight="1">
      <c r="A96" s="37" t="s">
        <v>20</v>
      </c>
      <c r="B96" s="37" t="s">
        <v>122</v>
      </c>
      <c r="C96" s="37">
        <v>1.0379785667580409E12</v>
      </c>
      <c r="D96" s="37">
        <v>1.0652760484526156E12</v>
      </c>
      <c r="E96" s="37">
        <v>1.1181656537187126E12</v>
      </c>
      <c r="F96" s="37">
        <v>1.1673853293266619E12</v>
      </c>
      <c r="G96" s="37">
        <v>1.2157600122543025E12</v>
      </c>
      <c r="H96" s="37">
        <v>1.2730410575029626E12</v>
      </c>
      <c r="I96" s="37">
        <v>1.3242814879070793E12</v>
      </c>
      <c r="J96" s="37">
        <v>1.3825345620188174E12</v>
      </c>
      <c r="K96" s="37">
        <v>1.4352397782884182E12</v>
      </c>
      <c r="L96" s="37">
        <v>1.4973561734207393E12</v>
      </c>
      <c r="M96" s="37">
        <v>1.5548717437877249E12</v>
      </c>
      <c r="N96" s="37">
        <v>1.6275362793721973E12</v>
      </c>
      <c r="O96" s="37">
        <v>1.6397844723614448E12</v>
      </c>
      <c r="P96" s="37">
        <v>1.6524723690600454E12</v>
      </c>
      <c r="Q96" s="37">
        <v>1.6582319559800193E12</v>
      </c>
      <c r="R96" s="37">
        <v>1.665406730231438E12</v>
      </c>
      <c r="S96" s="37">
        <v>1.6677458390683708E12</v>
      </c>
      <c r="T96" s="37">
        <v>1.6633510771382654E12</v>
      </c>
      <c r="U96" s="37">
        <v>1.6605684730193574E12</v>
      </c>
      <c r="V96" s="37">
        <v>1.657346195571002E12</v>
      </c>
      <c r="W96" s="37">
        <v>1.6511094840862534E12</v>
      </c>
      <c r="X96" s="37">
        <v>1.636050603154522E12</v>
      </c>
      <c r="Y96" s="37">
        <v>1.6264510361223057E12</v>
      </c>
      <c r="Z96" s="37">
        <v>1.6064941661618792E12</v>
      </c>
      <c r="AA96" s="37">
        <v>1.5869021777232512E12</v>
      </c>
      <c r="AB96" s="37">
        <v>1.5688805496358992E12</v>
      </c>
      <c r="AC96" s="37">
        <v>1.5487969132760364E12</v>
      </c>
      <c r="AD96" s="37">
        <v>1.5280480199229468E12</v>
      </c>
      <c r="AE96" s="37">
        <v>1.49836801748407E12</v>
      </c>
      <c r="AF96" s="37">
        <v>1.4717334643581113E12</v>
      </c>
      <c r="AG96" s="37">
        <v>1.4413261834263225E12</v>
      </c>
      <c r="AH96" s="37">
        <v>1.4080395641122024E12</v>
      </c>
      <c r="AI96" s="37">
        <v>1.380385426156961E12</v>
      </c>
      <c r="AJ96" s="37">
        <v>1.3500728062374922E12</v>
      </c>
      <c r="AK96" s="37">
        <v>1.319032866805039E12</v>
      </c>
      <c r="AL96" s="37">
        <v>1.289005352012414E12</v>
      </c>
      <c r="AM96" s="37">
        <v>1.259480907999375E12</v>
      </c>
      <c r="AN96" s="37">
        <v>1.2287325246801797E12</v>
      </c>
      <c r="AO96" s="37">
        <v>1.1985951349708125E12</v>
      </c>
      <c r="AP96" s="37">
        <v>1.1686248699933594E12</v>
      </c>
      <c r="AQ96" s="37">
        <v>1.1383937368112266E12</v>
      </c>
      <c r="AR96" s="37">
        <v>1.1080808357720547E12</v>
      </c>
    </row>
    <row r="97" ht="14.25" customHeight="1">
      <c r="A97" s="37" t="s">
        <v>20</v>
      </c>
      <c r="B97" s="37" t="s">
        <v>123</v>
      </c>
      <c r="C97" s="37">
        <v>2.544906127864067E11</v>
      </c>
      <c r="D97" s="37">
        <v>2.6118338378039337E11</v>
      </c>
      <c r="E97" s="37">
        <v>2.7415080766106183E11</v>
      </c>
      <c r="F97" s="37">
        <v>2.862184416255452E11</v>
      </c>
      <c r="G97" s="37">
        <v>2.980789010761238E11</v>
      </c>
      <c r="H97" s="37">
        <v>3.121230140985225E11</v>
      </c>
      <c r="I97" s="37">
        <v>3.246860948312123E11</v>
      </c>
      <c r="J97" s="37">
        <v>3.3896852897982025E11</v>
      </c>
      <c r="K97" s="37">
        <v>3.518907445390336E11</v>
      </c>
      <c r="L97" s="37">
        <v>3.671203841169306E11</v>
      </c>
      <c r="M97" s="37">
        <v>3.81221997788175E11</v>
      </c>
      <c r="N97" s="37">
        <v>3.9903782056232935E11</v>
      </c>
      <c r="O97" s="37">
        <v>4.020408210472964E11</v>
      </c>
      <c r="P97" s="37">
        <v>4.0515162767587897E11</v>
      </c>
      <c r="Q97" s="37">
        <v>4.0656375780226373E11</v>
      </c>
      <c r="R97" s="37">
        <v>4.0832286223305237E11</v>
      </c>
      <c r="S97" s="37">
        <v>4.0889636274679065E11</v>
      </c>
      <c r="T97" s="37">
        <v>4.078188591330734E11</v>
      </c>
      <c r="U97" s="37">
        <v>4.071366228614955E11</v>
      </c>
      <c r="V97" s="37">
        <v>4.063465878948188E11</v>
      </c>
      <c r="W97" s="37">
        <v>4.0481747681453613E11</v>
      </c>
      <c r="X97" s="37">
        <v>4.0112535449243115E11</v>
      </c>
      <c r="Y97" s="37">
        <v>3.987717416388023E11</v>
      </c>
      <c r="Z97" s="37">
        <v>3.9387873495429004E11</v>
      </c>
      <c r="AA97" s="37">
        <v>3.8907518957953E11</v>
      </c>
      <c r="AB97" s="37">
        <v>3.846566636848349E11</v>
      </c>
      <c r="AC97" s="37">
        <v>3.7973257653324316E11</v>
      </c>
      <c r="AD97" s="37">
        <v>3.7464538229515784E11</v>
      </c>
      <c r="AE97" s="37">
        <v>3.673684670966454E11</v>
      </c>
      <c r="AF97" s="37">
        <v>3.6083823230818713E11</v>
      </c>
      <c r="AG97" s="37">
        <v>3.5338300364998E11</v>
      </c>
      <c r="AH97" s="37">
        <v>3.4522182150409375E11</v>
      </c>
      <c r="AI97" s="37">
        <v>3.384416058621738E11</v>
      </c>
      <c r="AJ97" s="37">
        <v>3.310095861023047E11</v>
      </c>
      <c r="AK97" s="37">
        <v>3.2339924282547656E11</v>
      </c>
      <c r="AL97" s="37">
        <v>3.1603712487356836E11</v>
      </c>
      <c r="AM97" s="37">
        <v>3.087983493441992E11</v>
      </c>
      <c r="AN97" s="37">
        <v>3.012594895221387E11</v>
      </c>
      <c r="AO97" s="37">
        <v>2.9387043254105273E11</v>
      </c>
      <c r="AP97" s="37">
        <v>2.865223510452031E11</v>
      </c>
      <c r="AQ97" s="37">
        <v>2.7911031012726953E11</v>
      </c>
      <c r="AR97" s="37">
        <v>2.7167822144273438E11</v>
      </c>
    </row>
    <row r="98" ht="14.25" customHeight="1">
      <c r="A98" s="37" t="s">
        <v>20</v>
      </c>
      <c r="B98" s="37" t="s">
        <v>124</v>
      </c>
      <c r="C98" s="37">
        <v>5.761781851287748E12</v>
      </c>
      <c r="D98" s="37">
        <v>5.913309194578569E12</v>
      </c>
      <c r="E98" s="37">
        <v>6.206897499292579E12</v>
      </c>
      <c r="F98" s="37">
        <v>6.480114155904199E12</v>
      </c>
      <c r="G98" s="37">
        <v>6.748640288408872E12</v>
      </c>
      <c r="H98" s="37">
        <v>7.066605319196889E12</v>
      </c>
      <c r="I98" s="37">
        <v>7.351039113313403E12</v>
      </c>
      <c r="J98" s="37">
        <v>7.674399841509415E12</v>
      </c>
      <c r="K98" s="37">
        <v>7.966964609507337E12</v>
      </c>
      <c r="L98" s="37">
        <v>8.311770494332755E12</v>
      </c>
      <c r="M98" s="37">
        <v>8.631037365653627E12</v>
      </c>
      <c r="N98" s="37">
        <v>9.03439560037184E12</v>
      </c>
      <c r="O98" s="37">
        <v>9.10238488101463E12</v>
      </c>
      <c r="P98" s="37">
        <v>9.17281494120108E12</v>
      </c>
      <c r="Q98" s="37">
        <v>9.204786201927656E12</v>
      </c>
      <c r="R98" s="37">
        <v>9.244613116849443E12</v>
      </c>
      <c r="S98" s="37">
        <v>9.25759742623352E12</v>
      </c>
      <c r="T98" s="37">
        <v>9.233202260147672E12</v>
      </c>
      <c r="U98" s="37">
        <v>9.217756124336104E12</v>
      </c>
      <c r="V98" s="37">
        <v>9.199869377618648E12</v>
      </c>
      <c r="W98" s="37">
        <v>9.165249615520113E12</v>
      </c>
      <c r="X98" s="37">
        <v>9.081658306766838E12</v>
      </c>
      <c r="Y98" s="37">
        <v>9.028371453957152E12</v>
      </c>
      <c r="Z98" s="37">
        <v>8.917591583515666E12</v>
      </c>
      <c r="AA98" s="37">
        <v>8.808837157334303E12</v>
      </c>
      <c r="AB98" s="37">
        <v>8.708799745224069E12</v>
      </c>
      <c r="AC98" s="37">
        <v>8.597316199039154E12</v>
      </c>
      <c r="AD98" s="37">
        <v>8.48213983510947E12</v>
      </c>
      <c r="AE98" s="37">
        <v>8.317387204491463E12</v>
      </c>
      <c r="AF98" s="37">
        <v>8.169539753943786E12</v>
      </c>
      <c r="AG98" s="37">
        <v>8.00075002645741E12</v>
      </c>
      <c r="AH98" s="37">
        <v>7.815977194727515E12</v>
      </c>
      <c r="AI98" s="37">
        <v>7.6624700653065625E12</v>
      </c>
      <c r="AJ98" s="37">
        <v>7.4942057977095625E12</v>
      </c>
      <c r="AK98" s="37">
        <v>7.3219042055431875E12</v>
      </c>
      <c r="AL98" s="37">
        <v>7.155222546295E12</v>
      </c>
      <c r="AM98" s="37">
        <v>6.991333414927875E12</v>
      </c>
      <c r="AN98" s="37">
        <v>6.8206502403048125E12</v>
      </c>
      <c r="AO98" s="37">
        <v>6.653358669328625E12</v>
      </c>
      <c r="AP98" s="37">
        <v>6.4869948017540625E12</v>
      </c>
      <c r="AQ98" s="37">
        <v>6.3191828641176875E12</v>
      </c>
      <c r="AR98" s="37">
        <v>6.15091703603525E12</v>
      </c>
    </row>
    <row r="99" ht="14.25" customHeight="1">
      <c r="A99" s="37" t="s">
        <v>20</v>
      </c>
      <c r="B99" s="37" t="s">
        <v>84</v>
      </c>
      <c r="C99" s="37">
        <v>0.0</v>
      </c>
      <c r="D99" s="37">
        <v>0.0</v>
      </c>
      <c r="E99" s="37">
        <v>0.0</v>
      </c>
      <c r="F99" s="37">
        <v>0.0</v>
      </c>
      <c r="G99" s="37">
        <v>0.0</v>
      </c>
      <c r="H99" s="37">
        <v>0.0</v>
      </c>
      <c r="I99" s="37">
        <v>0.0</v>
      </c>
      <c r="J99" s="37">
        <v>0.0</v>
      </c>
      <c r="K99" s="37">
        <v>0.0</v>
      </c>
      <c r="L99" s="37">
        <v>0.0</v>
      </c>
      <c r="M99" s="37">
        <v>0.0</v>
      </c>
      <c r="N99" s="37">
        <v>0.0</v>
      </c>
      <c r="O99" s="37">
        <v>0.0</v>
      </c>
      <c r="P99" s="37">
        <v>0.0</v>
      </c>
      <c r="Q99" s="37">
        <v>0.0</v>
      </c>
      <c r="R99" s="37">
        <v>0.0</v>
      </c>
      <c r="S99" s="37">
        <v>0.0</v>
      </c>
      <c r="T99" s="37">
        <v>0.0</v>
      </c>
      <c r="U99" s="37">
        <v>0.0</v>
      </c>
      <c r="V99" s="37">
        <v>0.0</v>
      </c>
      <c r="W99" s="37">
        <v>0.0</v>
      </c>
      <c r="X99" s="37">
        <v>0.0</v>
      </c>
      <c r="Y99" s="37">
        <v>0.0</v>
      </c>
      <c r="Z99" s="37">
        <v>0.0</v>
      </c>
      <c r="AA99" s="37">
        <v>0.0</v>
      </c>
      <c r="AB99" s="37">
        <v>0.0</v>
      </c>
      <c r="AC99" s="37">
        <v>0.0</v>
      </c>
      <c r="AD99" s="37">
        <v>0.0</v>
      </c>
      <c r="AE99" s="37">
        <v>0.0</v>
      </c>
      <c r="AF99" s="37">
        <v>0.0</v>
      </c>
      <c r="AG99" s="37">
        <v>0.0</v>
      </c>
      <c r="AH99" s="37">
        <v>0.0</v>
      </c>
      <c r="AI99" s="37">
        <v>0.0</v>
      </c>
      <c r="AJ99" s="37">
        <v>0.0</v>
      </c>
      <c r="AK99" s="37">
        <v>0.0</v>
      </c>
      <c r="AL99" s="37">
        <v>0.0</v>
      </c>
      <c r="AM99" s="37">
        <v>0.0</v>
      </c>
      <c r="AN99" s="37">
        <v>0.0</v>
      </c>
      <c r="AO99" s="37">
        <v>0.0</v>
      </c>
      <c r="AP99" s="37">
        <v>0.0</v>
      </c>
      <c r="AQ99" s="37">
        <v>0.0</v>
      </c>
      <c r="AR99" s="37">
        <v>0.0</v>
      </c>
    </row>
    <row r="100" ht="14.25" customHeight="1">
      <c r="A100" s="37" t="s">
        <v>20</v>
      </c>
      <c r="B100" s="37" t="s">
        <v>125</v>
      </c>
      <c r="C100" s="37">
        <v>8.787708656651544E11</v>
      </c>
      <c r="D100" s="37">
        <v>8.821664006277574E11</v>
      </c>
      <c r="E100" s="37">
        <v>8.90684498205334E11</v>
      </c>
      <c r="F100" s="37">
        <v>8.959497471752821E11</v>
      </c>
      <c r="G100" s="37">
        <v>9.005328088486716E11</v>
      </c>
      <c r="H100" s="37">
        <v>9.116153559086007E11</v>
      </c>
      <c r="I100" s="37">
        <v>9.18341776398398E11</v>
      </c>
      <c r="J100" s="37">
        <v>9.284733538521743E11</v>
      </c>
      <c r="K100" s="37">
        <v>9.350310706597108E11</v>
      </c>
      <c r="L100" s="37">
        <v>9.479199873884696E11</v>
      </c>
      <c r="M100" s="37">
        <v>9.581220337611641E11</v>
      </c>
      <c r="N100" s="37">
        <v>9.77843369679467E11</v>
      </c>
      <c r="O100" s="37">
        <v>9.683347330706166E11</v>
      </c>
      <c r="P100" s="37">
        <v>9.616887855108463E11</v>
      </c>
      <c r="Q100" s="37">
        <v>9.536871709348435E11</v>
      </c>
      <c r="R100" s="37">
        <v>9.492461759491163E11</v>
      </c>
      <c r="S100" s="37">
        <v>9.448543544656609E11</v>
      </c>
      <c r="T100" s="37">
        <v>9.384137035667272E11</v>
      </c>
      <c r="U100" s="37">
        <v>9.358600001662555E11</v>
      </c>
      <c r="V100" s="37">
        <v>9.361172759792655E11</v>
      </c>
      <c r="W100" s="37">
        <v>9.378441304571719E11</v>
      </c>
      <c r="X100" s="37">
        <v>9.378320307113534E11</v>
      </c>
      <c r="Y100" s="37">
        <v>9.394235053787954E11</v>
      </c>
      <c r="Z100" s="37">
        <v>9.378866766565364E11</v>
      </c>
      <c r="AA100" s="37">
        <v>9.394498891113075E11</v>
      </c>
      <c r="AB100" s="37">
        <v>9.449687487960756E11</v>
      </c>
      <c r="AC100" s="37">
        <v>9.524403723602264E11</v>
      </c>
      <c r="AD100" s="37">
        <v>9.61924442472594E11</v>
      </c>
      <c r="AE100" s="37">
        <v>9.692802453543319E11</v>
      </c>
      <c r="AF100" s="37">
        <v>9.823302927559747E11</v>
      </c>
      <c r="AG100" s="37">
        <v>9.969797195624805E11</v>
      </c>
      <c r="AH100" s="37">
        <v>1.0141219275530798E12</v>
      </c>
      <c r="AI100" s="37">
        <v>1.0245556588504258E12</v>
      </c>
      <c r="AJ100" s="37">
        <v>1.0401563073520469E12</v>
      </c>
      <c r="AK100" s="37">
        <v>1.0545971717588242E12</v>
      </c>
      <c r="AL100" s="37">
        <v>1.0684629422728672E12</v>
      </c>
      <c r="AM100" s="37">
        <v>1.0819958642618438E12</v>
      </c>
      <c r="AN100" s="37">
        <v>1.0969097026223008E12</v>
      </c>
      <c r="AO100" s="37">
        <v>1.1106960425666367E12</v>
      </c>
      <c r="AP100" s="37">
        <v>1.1247256952860156E12</v>
      </c>
      <c r="AQ100" s="37">
        <v>1.1389257547012617E12</v>
      </c>
      <c r="AR100" s="37">
        <v>1.153153343950379E12</v>
      </c>
    </row>
    <row r="101" ht="14.25" customHeight="1">
      <c r="A101" s="37" t="s">
        <v>20</v>
      </c>
      <c r="B101" s="37" t="s">
        <v>83</v>
      </c>
      <c r="C101" s="37">
        <v>9.029814473282805E12</v>
      </c>
      <c r="D101" s="37">
        <v>8.9523566367656E12</v>
      </c>
      <c r="E101" s="37">
        <v>8.937513662415432E12</v>
      </c>
      <c r="F101" s="37">
        <v>8.88898630573089E12</v>
      </c>
      <c r="G101" s="37">
        <v>8.833098739690611E12</v>
      </c>
      <c r="H101" s="37">
        <v>8.839724288512396E12</v>
      </c>
      <c r="I101" s="37">
        <v>8.802639620350297E12</v>
      </c>
      <c r="J101" s="37">
        <v>8.8114951140234E12</v>
      </c>
      <c r="K101" s="37">
        <v>8.785003694738556E12</v>
      </c>
      <c r="L101" s="37">
        <v>8.816309518415137E12</v>
      </c>
      <c r="M101" s="37">
        <v>8.758188028550837E12</v>
      </c>
      <c r="N101" s="37">
        <v>8.846813698634525E12</v>
      </c>
      <c r="O101" s="37">
        <v>8.681668659961828E12</v>
      </c>
      <c r="P101" s="37">
        <v>8.543439187379268E12</v>
      </c>
      <c r="Q101" s="37">
        <v>8.394294619849803E12</v>
      </c>
      <c r="R101" s="37">
        <v>8.277439587190124E12</v>
      </c>
      <c r="S101" s="37">
        <v>8.161667941515275E12</v>
      </c>
      <c r="T101" s="37">
        <v>8.038699612662856E12</v>
      </c>
      <c r="U101" s="37">
        <v>7.949450985553419E12</v>
      </c>
      <c r="V101" s="37">
        <v>7.884021451191262E12</v>
      </c>
      <c r="W101" s="37">
        <v>7.752480474892833E12</v>
      </c>
      <c r="X101" s="37">
        <v>7.684870891582467E12</v>
      </c>
      <c r="Y101" s="37">
        <v>7.638159378330328E12</v>
      </c>
      <c r="Z101" s="37">
        <v>7.565682628021806E12</v>
      </c>
      <c r="AA101" s="37">
        <v>7.517881659745327E12</v>
      </c>
      <c r="AB101" s="37">
        <v>7.500945655898538E12</v>
      </c>
      <c r="AC101" s="37">
        <v>7.498330450841488E12</v>
      </c>
      <c r="AD101" s="37">
        <v>7.517692386132952E12</v>
      </c>
      <c r="AE101" s="37">
        <v>7.519030369862569E12</v>
      </c>
      <c r="AF101" s="37">
        <v>7.562925017655678E12</v>
      </c>
      <c r="AG101" s="37">
        <v>7.543971002096852E12</v>
      </c>
      <c r="AH101" s="37">
        <v>7.614154977795976E12</v>
      </c>
      <c r="AI101" s="37">
        <v>7.616914495376906E12</v>
      </c>
      <c r="AJ101" s="37">
        <v>7.645498635908281E12</v>
      </c>
      <c r="AK101" s="37">
        <v>7.6681200447023125E12</v>
      </c>
      <c r="AL101" s="37">
        <v>7.701624354173031E12</v>
      </c>
      <c r="AM101" s="37">
        <v>7.717105792215164E12</v>
      </c>
      <c r="AN101" s="37">
        <v>7.746805158057523E12</v>
      </c>
      <c r="AO101" s="37">
        <v>7.771310434554664E12</v>
      </c>
      <c r="AP101" s="37">
        <v>7.796461631817297E12</v>
      </c>
      <c r="AQ101" s="37">
        <v>7.819825233451953E12</v>
      </c>
      <c r="AR101" s="37">
        <v>7.846830256889328E12</v>
      </c>
    </row>
    <row r="102" ht="14.25" customHeight="1">
      <c r="A102" s="37" t="s">
        <v>126</v>
      </c>
      <c r="B102" s="37" t="s">
        <v>111</v>
      </c>
      <c r="C102" s="37">
        <v>6.860635138E11</v>
      </c>
      <c r="D102" s="37">
        <v>7.27227324628E11</v>
      </c>
      <c r="E102" s="37">
        <v>7.7086096410568E11</v>
      </c>
      <c r="F102" s="37">
        <v>8.17112621952021E11</v>
      </c>
      <c r="G102" s="37">
        <v>8.661393792691423E11</v>
      </c>
      <c r="H102" s="37">
        <v>9.181077420252909E11</v>
      </c>
      <c r="I102" s="37">
        <v>9.731942065468083E11</v>
      </c>
      <c r="J102" s="37">
        <v>1.031585858939617E12</v>
      </c>
      <c r="K102" s="37">
        <v>1.0934810104759941E12</v>
      </c>
      <c r="L102" s="37">
        <v>1.1590898711045537E12</v>
      </c>
      <c r="M102" s="37">
        <v>1.2199420893375427E12</v>
      </c>
      <c r="N102" s="37">
        <v>1.2839890490277637E12</v>
      </c>
      <c r="O102" s="37">
        <v>1.3513984741017212E12</v>
      </c>
      <c r="P102" s="37">
        <v>1.4223468939920615E12</v>
      </c>
      <c r="Q102" s="37">
        <v>1.4970201059266448E12</v>
      </c>
      <c r="R102" s="37">
        <v>1.5756136614877937E12</v>
      </c>
      <c r="S102" s="37">
        <v>1.6583333787159028E12</v>
      </c>
      <c r="T102" s="37">
        <v>1.7453958810984875E12</v>
      </c>
      <c r="U102" s="37">
        <v>1.8370291648561582E12</v>
      </c>
      <c r="V102" s="37">
        <v>1.9334731960111064E12</v>
      </c>
      <c r="W102" s="37">
        <v>2.0146790702435728E12</v>
      </c>
      <c r="X102" s="37">
        <v>2.0992955911938032E12</v>
      </c>
      <c r="Y102" s="37">
        <v>2.187466006023943E12</v>
      </c>
      <c r="Z102" s="37">
        <v>2.2793395782769487E12</v>
      </c>
      <c r="AA102" s="37">
        <v>2.3750718405645806E12</v>
      </c>
      <c r="AB102" s="37">
        <v>2.474824857868293E12</v>
      </c>
      <c r="AC102" s="37">
        <v>2.578767501898761E12</v>
      </c>
      <c r="AD102" s="37">
        <v>2.6870757369785093E12</v>
      </c>
      <c r="AE102" s="37">
        <v>2.799932917931607E12</v>
      </c>
      <c r="AF102" s="37">
        <v>2.9175301004847344E12</v>
      </c>
      <c r="AG102" s="37">
        <v>3.010891063700246E12</v>
      </c>
      <c r="AH102" s="37">
        <v>3.1072395777386543E12</v>
      </c>
      <c r="AI102" s="37">
        <v>3.2199196275534375E12</v>
      </c>
      <c r="AJ102" s="37">
        <v>3.3200075264310312E12</v>
      </c>
      <c r="AK102" s="37">
        <v>3.419312603905375E12</v>
      </c>
      <c r="AL102" s="37">
        <v>3.5243573885965625E12</v>
      </c>
      <c r="AM102" s="37">
        <v>3.6282559242653438E12</v>
      </c>
      <c r="AN102" s="37">
        <v>3.728677350827125E12</v>
      </c>
      <c r="AO102" s="37">
        <v>3.83200704955075E12</v>
      </c>
      <c r="AP102" s="37">
        <v>3.9354347194854375E12</v>
      </c>
      <c r="AQ102" s="37">
        <v>4.0375182226639688E12</v>
      </c>
      <c r="AR102" s="37">
        <v>4.1399632429952188E12</v>
      </c>
    </row>
    <row r="103" ht="14.25" customHeight="1">
      <c r="A103" s="37" t="s">
        <v>126</v>
      </c>
      <c r="B103" s="37" t="s">
        <v>82</v>
      </c>
      <c r="C103" s="37">
        <v>8.204340693708398E12</v>
      </c>
      <c r="D103" s="37">
        <v>8.183279479335724E12</v>
      </c>
      <c r="E103" s="37">
        <v>8.413087051506592E12</v>
      </c>
      <c r="F103" s="37">
        <v>8.592649140682891E12</v>
      </c>
      <c r="G103" s="37">
        <v>8.744934814502142E12</v>
      </c>
      <c r="H103" s="37">
        <v>8.939696627603744E12</v>
      </c>
      <c r="I103" s="37">
        <v>9.070764952760523E12</v>
      </c>
      <c r="J103" s="37">
        <v>9.22919300747913E12</v>
      </c>
      <c r="K103" s="37">
        <v>9.330415868508143E12</v>
      </c>
      <c r="L103" s="37">
        <v>9.47270993565559E12</v>
      </c>
      <c r="M103" s="37">
        <v>9.565664083477305E12</v>
      </c>
      <c r="N103" s="37">
        <v>9.730454581964473E12</v>
      </c>
      <c r="O103" s="37">
        <v>9.867221022766316E12</v>
      </c>
      <c r="P103" s="37">
        <v>1.0018330772274604E13</v>
      </c>
      <c r="Q103" s="37">
        <v>1.0140534002101104E13</v>
      </c>
      <c r="R103" s="37">
        <v>1.0285965207081475E13</v>
      </c>
      <c r="S103" s="37">
        <v>1.0417712407665475E13</v>
      </c>
      <c r="T103" s="37">
        <v>1.0524645135540252E13</v>
      </c>
      <c r="U103" s="37">
        <v>1.0660583060899902E13</v>
      </c>
      <c r="V103" s="37">
        <v>1.0814744315161969E13</v>
      </c>
      <c r="W103" s="37">
        <v>1.0972298686066688E13</v>
      </c>
      <c r="X103" s="37">
        <v>1.1095389361155865E13</v>
      </c>
      <c r="Y103" s="37">
        <v>1.1259218362112531E13</v>
      </c>
      <c r="Z103" s="37">
        <v>1.1374050896853588E13</v>
      </c>
      <c r="AA103" s="37">
        <v>1.1514998725861838E13</v>
      </c>
      <c r="AB103" s="37">
        <v>1.1693915963237316E13</v>
      </c>
      <c r="AC103" s="37">
        <v>1.1887189375102654E13</v>
      </c>
      <c r="AD103" s="37">
        <v>1.2108395200086055E13</v>
      </c>
      <c r="AE103" s="37">
        <v>1.2293925811753957E13</v>
      </c>
      <c r="AF103" s="37">
        <v>1.2543190653176125E13</v>
      </c>
      <c r="AG103" s="37">
        <v>1.2805103602868205E13</v>
      </c>
      <c r="AH103" s="37">
        <v>1.3091662734893611E13</v>
      </c>
      <c r="AI103" s="37">
        <v>1.3311769458774375E13</v>
      </c>
      <c r="AJ103" s="37">
        <v>1.358437826502075E13</v>
      </c>
      <c r="AK103" s="37">
        <v>1.384393326682525E13</v>
      </c>
      <c r="AL103" s="37">
        <v>1.4098481923088812E13</v>
      </c>
      <c r="AM103" s="37">
        <v>1.4349785785052938E13</v>
      </c>
      <c r="AN103" s="37">
        <v>1.461471063294E13</v>
      </c>
      <c r="AO103" s="37">
        <v>1.4868213150805438E13</v>
      </c>
      <c r="AP103" s="37">
        <v>1.5124461495086E13</v>
      </c>
      <c r="AQ103" s="37">
        <v>1.5382246550318688E13</v>
      </c>
      <c r="AR103" s="37">
        <v>1.5640285240643875E13</v>
      </c>
    </row>
    <row r="104" ht="14.25" customHeight="1">
      <c r="A104" s="37" t="s">
        <v>126</v>
      </c>
      <c r="B104" s="37" t="s">
        <v>86</v>
      </c>
      <c r="C104" s="37">
        <v>2.6401896637264395E13</v>
      </c>
      <c r="D104" s="37">
        <v>2.633412080667888E13</v>
      </c>
      <c r="E104" s="37">
        <v>2.707365076934471E13</v>
      </c>
      <c r="F104" s="37">
        <v>2.765148875723317E13</v>
      </c>
      <c r="G104" s="37">
        <v>2.8141550149076066E13</v>
      </c>
      <c r="H104" s="37">
        <v>2.8768301456751277E13</v>
      </c>
      <c r="I104" s="37">
        <v>2.9190084571616613E13</v>
      </c>
      <c r="J104" s="37">
        <v>2.9699912390972188E13</v>
      </c>
      <c r="K104" s="37">
        <v>3.0025651608050965E13</v>
      </c>
      <c r="L104" s="37">
        <v>3.0483559609824203E13</v>
      </c>
      <c r="M104" s="37">
        <v>3.078268977694122E13</v>
      </c>
      <c r="N104" s="37">
        <v>3.1312992194928074E13</v>
      </c>
      <c r="O104" s="37">
        <v>3.175311207394113E13</v>
      </c>
      <c r="P104" s="37">
        <v>3.223938929429842E13</v>
      </c>
      <c r="Q104" s="37">
        <v>3.2632644177666844E13</v>
      </c>
      <c r="R104" s="37">
        <v>3.31006476145145E13</v>
      </c>
      <c r="S104" s="37">
        <v>3.3524615377668844E13</v>
      </c>
      <c r="T104" s="37">
        <v>3.386872917472942E13</v>
      </c>
      <c r="U104" s="37">
        <v>3.430618285789764E13</v>
      </c>
      <c r="V104" s="37">
        <v>3.480227994265418E13</v>
      </c>
      <c r="W104" s="37">
        <v>3.530929621253745E13</v>
      </c>
      <c r="X104" s="37">
        <v>3.5705406930271016E13</v>
      </c>
      <c r="Y104" s="37">
        <v>3.623261521073178E13</v>
      </c>
      <c r="Z104" s="37">
        <v>3.660215090238747E13</v>
      </c>
      <c r="AA104" s="37">
        <v>3.705572665596098E13</v>
      </c>
      <c r="AB104" s="37">
        <v>3.7631489484951586E13</v>
      </c>
      <c r="AC104" s="37">
        <v>3.825345105789226E13</v>
      </c>
      <c r="AD104" s="37">
        <v>3.896530025392226E13</v>
      </c>
      <c r="AE104" s="37">
        <v>3.956234518601056E13</v>
      </c>
      <c r="AF104" s="37">
        <v>4.0364489419681766E13</v>
      </c>
      <c r="AG104" s="37">
        <v>4.120733577186143E13</v>
      </c>
      <c r="AH104" s="37">
        <v>4.212949452497134E13</v>
      </c>
      <c r="AI104" s="37">
        <v>4.283780676967425E13</v>
      </c>
      <c r="AJ104" s="37">
        <v>4.371507281622475E13</v>
      </c>
      <c r="AK104" s="37">
        <v>4.45503311977525E13</v>
      </c>
      <c r="AL104" s="37">
        <v>4.536947895900725E13</v>
      </c>
      <c r="AM104" s="37">
        <v>4.6178184842371E13</v>
      </c>
      <c r="AN104" s="37">
        <v>4.703072360345875E13</v>
      </c>
      <c r="AO104" s="37">
        <v>4.78465048494885E13</v>
      </c>
      <c r="AP104" s="37">
        <v>4.86711222747925E13</v>
      </c>
      <c r="AQ104" s="37">
        <v>4.950068489742975E13</v>
      </c>
      <c r="AR104" s="37">
        <v>5.03310637279435E13</v>
      </c>
    </row>
    <row r="105" ht="14.25" customHeight="1">
      <c r="A105" s="37" t="s">
        <v>126</v>
      </c>
      <c r="B105" s="37" t="s">
        <v>112</v>
      </c>
      <c r="C105" s="37">
        <v>2.912276649092558E13</v>
      </c>
      <c r="D105" s="37">
        <v>2.9048005964627457E13</v>
      </c>
      <c r="E105" s="37">
        <v>2.9863748814910484E13</v>
      </c>
      <c r="F105" s="37">
        <v>3.0501136386798414E13</v>
      </c>
      <c r="G105" s="37">
        <v>3.1041701471077805E13</v>
      </c>
      <c r="H105" s="37">
        <v>3.1733043166414383E13</v>
      </c>
      <c r="I105" s="37">
        <v>3.219829349796447E13</v>
      </c>
      <c r="J105" s="37">
        <v>3.2760662055710953E13</v>
      </c>
      <c r="K105" s="37">
        <v>3.3119970604117766E13</v>
      </c>
      <c r="L105" s="37">
        <v>3.3625068703439395E13</v>
      </c>
      <c r="M105" s="37">
        <v>3.395502598366921E13</v>
      </c>
      <c r="N105" s="37">
        <v>3.4539979167176734E13</v>
      </c>
      <c r="O105" s="37">
        <v>3.5025455973658152E13</v>
      </c>
      <c r="P105" s="37">
        <v>3.556184690544953E13</v>
      </c>
      <c r="Q105" s="37">
        <v>3.59956290044064E13</v>
      </c>
      <c r="R105" s="37">
        <v>3.65118629324276E13</v>
      </c>
      <c r="S105" s="37">
        <v>3.697952305304928E13</v>
      </c>
      <c r="T105" s="37">
        <v>3.735909978936436E13</v>
      </c>
      <c r="U105" s="37">
        <v>3.784163563292652E13</v>
      </c>
      <c r="V105" s="37">
        <v>3.838885842357262E13</v>
      </c>
      <c r="W105" s="37">
        <v>3.8948125685231E13</v>
      </c>
      <c r="X105" s="37">
        <v>3.938505792898601E13</v>
      </c>
      <c r="Y105" s="37">
        <v>3.996659810600005E13</v>
      </c>
      <c r="Z105" s="37">
        <v>4.037421661182215E13</v>
      </c>
      <c r="AA105" s="37">
        <v>4.087453599943095E13</v>
      </c>
      <c r="AB105" s="37">
        <v>4.150963455516052E13</v>
      </c>
      <c r="AC105" s="37">
        <v>4.219569290558655E13</v>
      </c>
      <c r="AD105" s="37">
        <v>4.298090232434756E13</v>
      </c>
      <c r="AE105" s="37">
        <v>4.363947622836234E13</v>
      </c>
      <c r="AF105" s="37">
        <v>4.452428611646247E13</v>
      </c>
      <c r="AG105" s="37">
        <v>4.545399271441998E13</v>
      </c>
      <c r="AH105" s="37">
        <v>4.6471185320063234E13</v>
      </c>
      <c r="AI105" s="37">
        <v>4.725249328397775E13</v>
      </c>
      <c r="AJ105" s="37">
        <v>4.822016672710675E13</v>
      </c>
      <c r="AK105" s="37">
        <v>4.914150336966E13</v>
      </c>
      <c r="AL105" s="37">
        <v>5.004506909830275E13</v>
      </c>
      <c r="AM105" s="37">
        <v>5.09371168524705E13</v>
      </c>
      <c r="AN105" s="37">
        <v>5.1877514718758E13</v>
      </c>
      <c r="AO105" s="37">
        <v>5.27773669930935E13</v>
      </c>
      <c r="AP105" s="37">
        <v>5.368696606665375E13</v>
      </c>
      <c r="AQ105" s="37">
        <v>5.460201996905325E13</v>
      </c>
      <c r="AR105" s="37">
        <v>5.551797419432425E13</v>
      </c>
    </row>
    <row r="106" ht="14.25" customHeight="1">
      <c r="A106" s="37" t="s">
        <v>126</v>
      </c>
      <c r="B106" s="37" t="s">
        <v>113</v>
      </c>
      <c r="C106" s="37">
        <v>1.8949632824473834E14</v>
      </c>
      <c r="D106" s="37">
        <v>1.9507694502874772E14</v>
      </c>
      <c r="E106" s="37">
        <v>2.0543593656054978E14</v>
      </c>
      <c r="F106" s="37">
        <v>2.152723973020165E14</v>
      </c>
      <c r="G106" s="37">
        <v>2.2509480604705528E14</v>
      </c>
      <c r="H106" s="37">
        <v>2.3670707006464472E14</v>
      </c>
      <c r="I106" s="37">
        <v>2.4733243142223212E14</v>
      </c>
      <c r="J106" s="37">
        <v>2.5939810485020578E14</v>
      </c>
      <c r="K106" s="37">
        <v>2.7054810306056244E14</v>
      </c>
      <c r="L106" s="37">
        <v>2.83594520762069E14</v>
      </c>
      <c r="M106" s="37">
        <v>2.958901048871092E14</v>
      </c>
      <c r="N106" s="37">
        <v>3.1119278108828256E14</v>
      </c>
      <c r="O106" s="37">
        <v>3.1468262603182656E14</v>
      </c>
      <c r="P106" s="37">
        <v>3.184280591169038E14</v>
      </c>
      <c r="Q106" s="37">
        <v>3.210161257074452E14</v>
      </c>
      <c r="R106" s="37">
        <v>3.240630307920347E14</v>
      </c>
      <c r="S106" s="37">
        <v>3.26362507562574E14</v>
      </c>
      <c r="T106" s="37">
        <v>3.275370249430815E14</v>
      </c>
      <c r="U106" s="37">
        <v>3.292277608295748E14</v>
      </c>
      <c r="V106" s="37">
        <v>3.3104473409083E14</v>
      </c>
      <c r="W106" s="37">
        <v>3.324824850078064E14</v>
      </c>
      <c r="X106" s="37">
        <v>3.323622644612925E14</v>
      </c>
      <c r="Y106" s="37">
        <v>3.3388870413091194E14</v>
      </c>
      <c r="Z106" s="37">
        <v>3.3338022884248494E14</v>
      </c>
      <c r="AA106" s="37">
        <v>3.33009591955887E14</v>
      </c>
      <c r="AB106" s="37">
        <v>3.330281330386566E14</v>
      </c>
      <c r="AC106" s="37">
        <v>3.3266148614614556E14</v>
      </c>
      <c r="AD106" s="37">
        <v>3.321931375671825E14</v>
      </c>
      <c r="AE106" s="37">
        <v>3.297960099123393E14</v>
      </c>
      <c r="AF106" s="37">
        <v>3.2806528177062306E14</v>
      </c>
      <c r="AG106" s="37">
        <v>3.254901974396101E14</v>
      </c>
      <c r="AH106" s="37">
        <v>3.222502708842291E14</v>
      </c>
      <c r="AI106" s="37">
        <v>3.20301515763206E14</v>
      </c>
      <c r="AJ106" s="37">
        <v>3.17739455398603E14</v>
      </c>
      <c r="AK106" s="37">
        <v>3.15017243925121E14</v>
      </c>
      <c r="AL106" s="37">
        <v>3.12522719927772E14</v>
      </c>
      <c r="AM106" s="37">
        <v>3.10144429054487E14</v>
      </c>
      <c r="AN106" s="37">
        <v>3.07485800147357E14</v>
      </c>
      <c r="AO106" s="37">
        <v>3.04967892078731E14</v>
      </c>
      <c r="AP106" s="37">
        <v>3.02486929984735E14</v>
      </c>
      <c r="AQ106" s="37">
        <v>2.99947119180067E14</v>
      </c>
      <c r="AR106" s="37">
        <v>2.97388387115637E14</v>
      </c>
    </row>
    <row r="107" ht="14.25" customHeight="1">
      <c r="A107" s="37" t="s">
        <v>126</v>
      </c>
      <c r="B107" s="37" t="s">
        <v>44</v>
      </c>
      <c r="C107" s="37">
        <v>3.1206198067841406E14</v>
      </c>
      <c r="D107" s="37">
        <v>3.212521235331927E14</v>
      </c>
      <c r="E107" s="37">
        <v>3.383112794819562E14</v>
      </c>
      <c r="F107" s="37">
        <v>3.545099333043307E14</v>
      </c>
      <c r="G107" s="37">
        <v>3.7068544634145394E14</v>
      </c>
      <c r="H107" s="37">
        <v>3.898084876323095E14</v>
      </c>
      <c r="I107" s="37">
        <v>4.0730630060518256E14</v>
      </c>
      <c r="J107" s="37">
        <v>4.271760151428145E14</v>
      </c>
      <c r="K107" s="37">
        <v>4.455377984993281E14</v>
      </c>
      <c r="L107" s="37">
        <v>4.670225997427164E14</v>
      </c>
      <c r="M107" s="37">
        <v>4.872709305214669E14</v>
      </c>
      <c r="N107" s="37">
        <v>5.1247133144348925E14</v>
      </c>
      <c r="O107" s="37">
        <v>5.1821839754989094E14</v>
      </c>
      <c r="P107" s="37">
        <v>5.243863654353591E14</v>
      </c>
      <c r="Q107" s="37">
        <v>5.2864838567529156E14</v>
      </c>
      <c r="R107" s="37">
        <v>5.336660197605711E14</v>
      </c>
      <c r="S107" s="37">
        <v>5.374527911570687E14</v>
      </c>
      <c r="T107" s="37">
        <v>5.393869828297908E14</v>
      </c>
      <c r="U107" s="37">
        <v>5.4217128157811144E14</v>
      </c>
      <c r="V107" s="37">
        <v>5.451634676536892E14</v>
      </c>
      <c r="W107" s="37">
        <v>5.475311515187528E14</v>
      </c>
      <c r="X107" s="37">
        <v>5.473331726860711E14</v>
      </c>
      <c r="Y107" s="37">
        <v>5.498469089209619E14</v>
      </c>
      <c r="Z107" s="37">
        <v>5.490095533526385E14</v>
      </c>
      <c r="AA107" s="37">
        <v>5.483991896478872E14</v>
      </c>
      <c r="AB107" s="37">
        <v>5.484297230469593E14</v>
      </c>
      <c r="AC107" s="37">
        <v>5.4782593005241225E14</v>
      </c>
      <c r="AD107" s="37">
        <v>5.470546550279675E14</v>
      </c>
      <c r="AE107" s="37">
        <v>5.43107072450308E14</v>
      </c>
      <c r="AF107" s="37">
        <v>5.402569145769465E14</v>
      </c>
      <c r="AG107" s="37">
        <v>5.360162734827719E14</v>
      </c>
      <c r="AH107" s="37">
        <v>5.306807722227211E14</v>
      </c>
      <c r="AI107" s="37">
        <v>5.27471568178734E14</v>
      </c>
      <c r="AJ107" s="37">
        <v>5.23252374913084E14</v>
      </c>
      <c r="AK107" s="37">
        <v>5.18769445285323E14</v>
      </c>
      <c r="AL107" s="37">
        <v>5.14661470705165E14</v>
      </c>
      <c r="AM107" s="37">
        <v>5.10744908482448E14</v>
      </c>
      <c r="AN107" s="37">
        <v>5.06366686432803E14</v>
      </c>
      <c r="AO107" s="37">
        <v>5.02220203034733E14</v>
      </c>
      <c r="AP107" s="37">
        <v>4.98134562156032E14</v>
      </c>
      <c r="AQ107" s="37">
        <v>4.93952009398442E14</v>
      </c>
      <c r="AR107" s="37">
        <v>4.89738297167456E14</v>
      </c>
    </row>
    <row r="108" ht="14.25" customHeight="1">
      <c r="A108" s="37" t="s">
        <v>126</v>
      </c>
      <c r="B108" s="37" t="s">
        <v>48</v>
      </c>
      <c r="C108" s="37">
        <v>9.525456262548357E12</v>
      </c>
      <c r="D108" s="37">
        <v>9.805978431956674E12</v>
      </c>
      <c r="E108" s="37">
        <v>1.0326696282662729E13</v>
      </c>
      <c r="F108" s="37">
        <v>1.0821147955890422E13</v>
      </c>
      <c r="G108" s="37">
        <v>1.1314893274126355E13</v>
      </c>
      <c r="H108" s="37">
        <v>1.1898609666065383E13</v>
      </c>
      <c r="I108" s="37">
        <v>1.2432717191118604E13</v>
      </c>
      <c r="J108" s="37">
        <v>1.3039225219959768E13</v>
      </c>
      <c r="K108" s="37">
        <v>1.3599704788424408E13</v>
      </c>
      <c r="L108" s="37">
        <v>1.4255512119098045E13</v>
      </c>
      <c r="M108" s="37">
        <v>1.4873577122733842E13</v>
      </c>
      <c r="N108" s="37">
        <v>1.5642800327238137E13</v>
      </c>
      <c r="O108" s="37">
        <v>1.5818225179427732E13</v>
      </c>
      <c r="P108" s="37">
        <v>1.6006497740519936E13</v>
      </c>
      <c r="Q108" s="37">
        <v>1.6136592689277598E13</v>
      </c>
      <c r="R108" s="37">
        <v>1.6289752179956012E13</v>
      </c>
      <c r="S108" s="37">
        <v>1.640534051671908E13</v>
      </c>
      <c r="T108" s="37">
        <v>1.6464380256651021E13</v>
      </c>
      <c r="U108" s="37">
        <v>1.6549368872987236E13</v>
      </c>
      <c r="V108" s="37">
        <v>1.6640703092972508E13</v>
      </c>
      <c r="W108" s="37">
        <v>1.6712974854662844E13</v>
      </c>
      <c r="X108" s="37">
        <v>1.67069317003269E13</v>
      </c>
      <c r="Y108" s="37">
        <v>1.6783661600294145E13</v>
      </c>
      <c r="Z108" s="37">
        <v>1.6758101954018348E13</v>
      </c>
      <c r="AA108" s="37">
        <v>1.6739471062933133E13</v>
      </c>
      <c r="AB108" s="37">
        <v>1.6740403071878201E13</v>
      </c>
      <c r="AC108" s="37">
        <v>1.6721972746759172E13</v>
      </c>
      <c r="AD108" s="37">
        <v>1.6698430159175215E13</v>
      </c>
      <c r="AE108" s="37">
        <v>1.6577933182566447E13</v>
      </c>
      <c r="AF108" s="37">
        <v>1.6490934266181178E13</v>
      </c>
      <c r="AG108" s="37">
        <v>1.6361491899700297E13</v>
      </c>
      <c r="AH108" s="37">
        <v>1.6198629753594268E13</v>
      </c>
      <c r="AI108" s="37">
        <v>1.6100671224035062E13</v>
      </c>
      <c r="AJ108" s="37">
        <v>1.5971883536320531E13</v>
      </c>
      <c r="AK108" s="37">
        <v>1.5835045495350344E13</v>
      </c>
      <c r="AL108" s="37">
        <v>1.5709652674008E13</v>
      </c>
      <c r="AM108" s="37">
        <v>1.55901025703045E13</v>
      </c>
      <c r="AN108" s="37">
        <v>1.5456460649071562E13</v>
      </c>
      <c r="AO108" s="37">
        <v>1.5329892375147875E13</v>
      </c>
      <c r="AP108" s="37">
        <v>1.5205181273174062E13</v>
      </c>
      <c r="AQ108" s="37">
        <v>1.5077512009293844E13</v>
      </c>
      <c r="AR108" s="37">
        <v>1.494889162602275E13</v>
      </c>
    </row>
    <row r="109" ht="14.25" customHeight="1">
      <c r="A109" s="37" t="s">
        <v>126</v>
      </c>
      <c r="B109" s="37" t="s">
        <v>50</v>
      </c>
      <c r="C109" s="37">
        <v>2.2319980255683344E14</v>
      </c>
      <c r="D109" s="37">
        <v>2.2977297775169806E14</v>
      </c>
      <c r="E109" s="37">
        <v>2.4197440078718806E14</v>
      </c>
      <c r="F109" s="37">
        <v>2.5356035665076497E14</v>
      </c>
      <c r="G109" s="37">
        <v>2.6512976125523666E14</v>
      </c>
      <c r="H109" s="37">
        <v>2.7880736155478625E14</v>
      </c>
      <c r="I109" s="37">
        <v>2.913225304716508E14</v>
      </c>
      <c r="J109" s="37">
        <v>3.055341827595031E14</v>
      </c>
      <c r="K109" s="37">
        <v>3.186672994911713E14</v>
      </c>
      <c r="L109" s="37">
        <v>3.340341294557571E14</v>
      </c>
      <c r="M109" s="37">
        <v>3.485165839415533E14</v>
      </c>
      <c r="N109" s="37">
        <v>3.6654096646300125E14</v>
      </c>
      <c r="O109" s="37">
        <v>3.7065150891819325E14</v>
      </c>
      <c r="P109" s="37">
        <v>3.7506309795964106E14</v>
      </c>
      <c r="Q109" s="37">
        <v>3.7811147339447644E14</v>
      </c>
      <c r="R109" s="37">
        <v>3.8170029550828256E14</v>
      </c>
      <c r="S109" s="37">
        <v>3.844087530595315E14</v>
      </c>
      <c r="T109" s="37">
        <v>3.857921679776837E14</v>
      </c>
      <c r="U109" s="37">
        <v>3.877836150919185E14</v>
      </c>
      <c r="V109" s="37">
        <v>3.899237519321396E14</v>
      </c>
      <c r="W109" s="37">
        <v>3.916172186276029E14</v>
      </c>
      <c r="X109" s="37">
        <v>3.914756158720576E14</v>
      </c>
      <c r="Y109" s="37">
        <v>3.932735453413503E14</v>
      </c>
      <c r="Z109" s="37">
        <v>3.926746335575011E14</v>
      </c>
      <c r="AA109" s="37">
        <v>3.9223807586440375E14</v>
      </c>
      <c r="AB109" s="37">
        <v>3.9225991463063044E14</v>
      </c>
      <c r="AC109" s="37">
        <v>3.9182805658475406E14</v>
      </c>
      <c r="AD109" s="37">
        <v>3.9127640837436056E14</v>
      </c>
      <c r="AE109" s="37">
        <v>3.8845293192908875E14</v>
      </c>
      <c r="AF109" s="37">
        <v>3.864143796094274E14</v>
      </c>
      <c r="AG109" s="37">
        <v>3.833812954353268E14</v>
      </c>
      <c r="AH109" s="37">
        <v>3.795651214009375E14</v>
      </c>
      <c r="AI109" s="37">
        <v>3.77269764217646E14</v>
      </c>
      <c r="AJ109" s="37">
        <v>3.74252020429073E14</v>
      </c>
      <c r="AK109" s="37">
        <v>3.71045641344965E14</v>
      </c>
      <c r="AL109" s="37">
        <v>3.68107445819813E14</v>
      </c>
      <c r="AM109" s="37">
        <v>3.65306156432008E14</v>
      </c>
      <c r="AN109" s="37">
        <v>3.6217466859454E14</v>
      </c>
      <c r="AO109" s="37">
        <v>3.59208929949473E14</v>
      </c>
      <c r="AP109" s="37">
        <v>3.56286708423283E14</v>
      </c>
      <c r="AQ109" s="37">
        <v>3.53295171461144E14</v>
      </c>
      <c r="AR109" s="37">
        <v>3.50281347938194E14</v>
      </c>
    </row>
    <row r="110" ht="14.25" customHeight="1">
      <c r="A110" s="37" t="s">
        <v>126</v>
      </c>
      <c r="B110" s="37" t="s">
        <v>53</v>
      </c>
      <c r="C110" s="37">
        <v>4.726460896594414E14</v>
      </c>
      <c r="D110" s="37">
        <v>4.2257019715546744E14</v>
      </c>
      <c r="E110" s="37">
        <v>4.546634753382076E14</v>
      </c>
      <c r="F110" s="37">
        <v>4.755675575976863E14</v>
      </c>
      <c r="G110" s="37">
        <v>4.942870016420328E14</v>
      </c>
      <c r="H110" s="37">
        <v>5.204115003032328E14</v>
      </c>
      <c r="I110" s="37">
        <v>5.4116865293875844E14</v>
      </c>
      <c r="J110" s="37">
        <v>5.646713756067592E14</v>
      </c>
      <c r="K110" s="37">
        <v>5.866207713471155E14</v>
      </c>
      <c r="L110" s="37">
        <v>6.126324238166689E14</v>
      </c>
      <c r="M110" s="37">
        <v>6.330461998762588E14</v>
      </c>
      <c r="N110" s="37">
        <v>6.57598314662654E14</v>
      </c>
      <c r="O110" s="37">
        <v>6.571362655119879E14</v>
      </c>
      <c r="P110" s="37">
        <v>6.593356785776638E14</v>
      </c>
      <c r="Q110" s="37">
        <v>6.583824092369992E14</v>
      </c>
      <c r="R110" s="37">
        <v>6.600204128680612E14</v>
      </c>
      <c r="S110" s="37">
        <v>6.595401781424049E14</v>
      </c>
      <c r="T110" s="37">
        <v>6.586915996342529E14</v>
      </c>
      <c r="U110" s="37">
        <v>6.588420660699966E14</v>
      </c>
      <c r="V110" s="37">
        <v>6.60557983034616E14</v>
      </c>
      <c r="W110" s="37">
        <v>6.651163890177751E14</v>
      </c>
      <c r="X110" s="37">
        <v>6.693624938171972E14</v>
      </c>
      <c r="Y110" s="37">
        <v>6.754817559364912E14</v>
      </c>
      <c r="Z110" s="37">
        <v>6.819050990689288E14</v>
      </c>
      <c r="AA110" s="37">
        <v>6.910375070607839E14</v>
      </c>
      <c r="AB110" s="37">
        <v>7.056567199016466E14</v>
      </c>
      <c r="AC110" s="37">
        <v>7.212829243662734E14</v>
      </c>
      <c r="AD110" s="37">
        <v>7.394716625177282E14</v>
      </c>
      <c r="AE110" s="37">
        <v>7.570065093600511E14</v>
      </c>
      <c r="AF110" s="37">
        <v>7.782200579917142E14</v>
      </c>
      <c r="AG110" s="37">
        <v>8.011237034009222E14</v>
      </c>
      <c r="AH110" s="37">
        <v>8.302433091880896E14</v>
      </c>
      <c r="AI110" s="37">
        <v>8.48911194706184E14</v>
      </c>
      <c r="AJ110" s="37">
        <v>8.73850741495984E14</v>
      </c>
      <c r="AK110" s="37">
        <v>8.9818445885072E14</v>
      </c>
      <c r="AL110" s="37">
        <v>9.21781364490632E14</v>
      </c>
      <c r="AM110" s="37">
        <v>9.44299026171208E14</v>
      </c>
      <c r="AN110" s="37">
        <v>9.6901724292036E14</v>
      </c>
      <c r="AO110" s="37">
        <v>9.9236083783656E14</v>
      </c>
      <c r="AP110" s="37">
        <v>1.01580517697432E15</v>
      </c>
      <c r="AQ110" s="37">
        <v>1.039485560668432E15</v>
      </c>
      <c r="AR110" s="37">
        <v>1.063341869828696E15</v>
      </c>
    </row>
    <row r="111" ht="14.25" customHeight="1">
      <c r="A111" s="37" t="s">
        <v>126</v>
      </c>
      <c r="B111" s="37" t="s">
        <v>114</v>
      </c>
      <c r="C111" s="37">
        <v>1.62011119359931E15</v>
      </c>
      <c r="D111" s="37">
        <v>1.7856213841897958E15</v>
      </c>
      <c r="E111" s="37">
        <v>1.9113047169840755E15</v>
      </c>
      <c r="F111" s="37">
        <v>2.0349374502759725E15</v>
      </c>
      <c r="G111" s="37">
        <v>2.1580155661684628E15</v>
      </c>
      <c r="H111" s="37">
        <v>2.294975147735681E15</v>
      </c>
      <c r="I111" s="37">
        <v>2.4161614871760695E15</v>
      </c>
      <c r="J111" s="37">
        <v>2.542254988132339E15</v>
      </c>
      <c r="K111" s="37">
        <v>2.6473567393911565E15</v>
      </c>
      <c r="L111" s="37">
        <v>2.756097516941661E15</v>
      </c>
      <c r="M111" s="37">
        <v>2.8397449780691775E15</v>
      </c>
      <c r="N111" s="37">
        <v>2.931239607880436E15</v>
      </c>
      <c r="O111" s="37">
        <v>2.9627760450038795E15</v>
      </c>
      <c r="P111" s="37">
        <v>2.9984745447452835E15</v>
      </c>
      <c r="Q111" s="37">
        <v>3.0269625982167535E15</v>
      </c>
      <c r="R111" s="37">
        <v>3.0656145126475655E15</v>
      </c>
      <c r="S111" s="37">
        <v>3.1053839062627545E15</v>
      </c>
      <c r="T111" s="37">
        <v>3.1450799267344375E15</v>
      </c>
      <c r="U111" s="37">
        <v>3.2030471951243565E15</v>
      </c>
      <c r="V111" s="37">
        <v>3.278607739395427E15</v>
      </c>
      <c r="W111" s="37">
        <v>3.3699957813491865E15</v>
      </c>
      <c r="X111" s="37">
        <v>3.4681978312252725E15</v>
      </c>
      <c r="Y111" s="37">
        <v>3.479684874208862E15</v>
      </c>
      <c r="Z111" s="37">
        <v>3.4678627381417535E15</v>
      </c>
      <c r="AA111" s="37">
        <v>3.453901130755223E15</v>
      </c>
      <c r="AB111" s="37">
        <v>3.4386369131806385E15</v>
      </c>
      <c r="AC111" s="37">
        <v>3.4120596685819005E15</v>
      </c>
      <c r="AD111" s="37">
        <v>3.3749049023762375E15</v>
      </c>
      <c r="AE111" s="37">
        <v>3.3064449251830125E15</v>
      </c>
      <c r="AF111" s="37">
        <v>3.2306237854818945E15</v>
      </c>
      <c r="AG111" s="37">
        <v>3.129941973081868E15</v>
      </c>
      <c r="AH111" s="37">
        <v>3.0041248980907235E15</v>
      </c>
      <c r="AI111" s="37">
        <v>2.933789208641088E15</v>
      </c>
      <c r="AJ111" s="37">
        <v>2.829441861953184E15</v>
      </c>
      <c r="AK111" s="37">
        <v>2.72602936200032E15</v>
      </c>
      <c r="AL111" s="37">
        <v>2.629912983263232E15</v>
      </c>
      <c r="AM111" s="37">
        <v>2.53780455990096E15</v>
      </c>
      <c r="AN111" s="37">
        <v>2.433946142300672E15</v>
      </c>
      <c r="AO111" s="37">
        <v>2.337662109462368E15</v>
      </c>
      <c r="AP111" s="37">
        <v>2.241260627573952E15</v>
      </c>
      <c r="AQ111" s="37">
        <v>2.142883135955072E15</v>
      </c>
      <c r="AR111" s="37">
        <v>2.043952806253024E15</v>
      </c>
    </row>
    <row r="112" ht="14.25" customHeight="1">
      <c r="A112" s="37" t="s">
        <v>126</v>
      </c>
      <c r="B112" s="37" t="s">
        <v>115</v>
      </c>
      <c r="C112" s="37">
        <v>3.401489174984918E13</v>
      </c>
      <c r="D112" s="37">
        <v>3.748984534480882E13</v>
      </c>
      <c r="E112" s="37">
        <v>4.012861790353668E13</v>
      </c>
      <c r="F112" s="37">
        <v>4.2724337293833E13</v>
      </c>
      <c r="G112" s="37">
        <v>4.530841226683382E13</v>
      </c>
      <c r="H112" s="37">
        <v>4.818393424305304E13</v>
      </c>
      <c r="I112" s="37">
        <v>5.072829060199366E13</v>
      </c>
      <c r="J112" s="37">
        <v>5.337567480767788E13</v>
      </c>
      <c r="K112" s="37">
        <v>5.5582328712615E13</v>
      </c>
      <c r="L112" s="37">
        <v>5.786538545081173E13</v>
      </c>
      <c r="M112" s="37">
        <v>5.962159783095153E13</v>
      </c>
      <c r="N112" s="37">
        <v>6.154256470101452E13</v>
      </c>
      <c r="O112" s="37">
        <v>6.220468499199695E13</v>
      </c>
      <c r="P112" s="37">
        <v>6.2954189476092375E13</v>
      </c>
      <c r="Q112" s="37">
        <v>6.35523077156455E13</v>
      </c>
      <c r="R112" s="37">
        <v>6.4363820339274516E13</v>
      </c>
      <c r="S112" s="37">
        <v>6.5198794891714E13</v>
      </c>
      <c r="T112" s="37">
        <v>6.603222894523986E13</v>
      </c>
      <c r="U112" s="37">
        <v>6.72492752610159E13</v>
      </c>
      <c r="V112" s="37">
        <v>6.883569954108653E13</v>
      </c>
      <c r="W112" s="37">
        <v>7.075442855584119E13</v>
      </c>
      <c r="X112" s="37">
        <v>7.281622043120458E13</v>
      </c>
      <c r="Y112" s="37">
        <v>7.30573955586627E13</v>
      </c>
      <c r="Z112" s="37">
        <v>7.280918501597688E13</v>
      </c>
      <c r="AA112" s="37">
        <v>7.25160554050076E13</v>
      </c>
      <c r="AB112" s="37">
        <v>7.219557696470244E13</v>
      </c>
      <c r="AC112" s="37">
        <v>7.16375769326016E13</v>
      </c>
      <c r="AD112" s="37">
        <v>7.085749754331669E13</v>
      </c>
      <c r="AE112" s="37">
        <v>6.9420152549575086E13</v>
      </c>
      <c r="AF112" s="37">
        <v>6.782825696273329E13</v>
      </c>
      <c r="AG112" s="37">
        <v>6.571440146719961E13</v>
      </c>
      <c r="AH112" s="37">
        <v>6.3072820936792586E13</v>
      </c>
      <c r="AI112" s="37">
        <v>6.15960946032965E13</v>
      </c>
      <c r="AJ112" s="37">
        <v>5.94052797283705E13</v>
      </c>
      <c r="AK112" s="37">
        <v>5.72340923398895E13</v>
      </c>
      <c r="AL112" s="37">
        <v>5.52160899761965E13</v>
      </c>
      <c r="AM112" s="37">
        <v>5.3282236261529E13</v>
      </c>
      <c r="AN112" s="37">
        <v>5.1101686651144E13</v>
      </c>
      <c r="AO112" s="37">
        <v>4.9080164321582E13</v>
      </c>
      <c r="AP112" s="37">
        <v>4.70561761015675E13</v>
      </c>
      <c r="AQ112" s="37">
        <v>4.49907007556425E13</v>
      </c>
      <c r="AR112" s="37">
        <v>4.2913618349888E13</v>
      </c>
    </row>
    <row r="113" ht="14.25" customHeight="1">
      <c r="A113" s="37" t="s">
        <v>126</v>
      </c>
      <c r="B113" s="37" t="s">
        <v>116</v>
      </c>
      <c r="C113" s="37">
        <v>0.0</v>
      </c>
      <c r="D113" s="37">
        <v>1.0</v>
      </c>
      <c r="E113" s="37">
        <v>2.014110552373911</v>
      </c>
      <c r="F113" s="37">
        <v>3.0312177174170643</v>
      </c>
      <c r="G113" s="37">
        <v>4.051887996032282</v>
      </c>
      <c r="H113" s="37">
        <v>5.1140864453285815</v>
      </c>
      <c r="I113" s="37">
        <v>6.166424024638427</v>
      </c>
      <c r="J113" s="37">
        <v>7.267118608967246</v>
      </c>
      <c r="K113" s="37">
        <v>8.35657089036965</v>
      </c>
      <c r="L113" s="37">
        <v>9.522344897461434</v>
      </c>
      <c r="M113" s="37">
        <v>10.684852382143685</v>
      </c>
      <c r="N113" s="37">
        <v>11.984722883844414</v>
      </c>
      <c r="O113" s="37">
        <v>12.952870226289075</v>
      </c>
      <c r="P113" s="37">
        <v>13.942173762283101</v>
      </c>
      <c r="Q113" s="37">
        <v>14.896353778111973</v>
      </c>
      <c r="R113" s="37">
        <v>15.893136664827713</v>
      </c>
      <c r="S113" s="37">
        <v>16.881768528943358</v>
      </c>
      <c r="T113" s="37">
        <v>17.844048354862508</v>
      </c>
      <c r="U113" s="37">
        <v>18.873469539688674</v>
      </c>
      <c r="V113" s="37">
        <v>19.960509841336883</v>
      </c>
      <c r="W113" s="37">
        <v>21.08477824838477</v>
      </c>
      <c r="X113" s="37">
        <v>22.175557144679157</v>
      </c>
      <c r="Y113" s="37">
        <v>23.334468845250505</v>
      </c>
      <c r="Z113" s="37">
        <v>24.42186836866083</v>
      </c>
      <c r="AA113" s="37">
        <v>25.59621000084642</v>
      </c>
      <c r="AB113" s="37">
        <v>26.89314839609968</v>
      </c>
      <c r="AC113" s="37">
        <v>28.26780039631106</v>
      </c>
      <c r="AD113" s="37">
        <v>29.759375802096997</v>
      </c>
      <c r="AE113" s="37">
        <v>31.21554419358745</v>
      </c>
      <c r="AF113" s="37">
        <v>32.890443297998715</v>
      </c>
      <c r="AG113" s="37">
        <v>34.664005372040755</v>
      </c>
      <c r="AH113" s="37">
        <v>36.57516972545794</v>
      </c>
      <c r="AI113" s="37">
        <v>38.14492238578896</v>
      </c>
      <c r="AJ113" s="37">
        <v>39.961061838533624</v>
      </c>
      <c r="AK113" s="37">
        <v>41.73376675240934</v>
      </c>
      <c r="AL113" s="37">
        <v>43.473409676990286</v>
      </c>
      <c r="AM113" s="37">
        <v>45.19326335674168</v>
      </c>
      <c r="AN113" s="37">
        <v>46.98399373620123</v>
      </c>
      <c r="AO113" s="37">
        <v>48.720707192075224</v>
      </c>
      <c r="AP113" s="37">
        <v>50.46636762444632</v>
      </c>
      <c r="AQ113" s="37">
        <v>52.221556236364904</v>
      </c>
      <c r="AR113" s="37">
        <v>53.97886552341288</v>
      </c>
    </row>
    <row r="114" ht="14.25" customHeight="1">
      <c r="A114" s="37" t="s">
        <v>126</v>
      </c>
      <c r="B114" s="37" t="s">
        <v>117</v>
      </c>
      <c r="C114" s="37">
        <v>1.9138680980768914E13</v>
      </c>
      <c r="D114" s="37">
        <v>2.1621381062708664E13</v>
      </c>
      <c r="E114" s="37">
        <v>2.395952878289345E13</v>
      </c>
      <c r="F114" s="37">
        <v>2.6314724506076617E13</v>
      </c>
      <c r="G114" s="37">
        <v>2.8731376999369453E13</v>
      </c>
      <c r="H114" s="37">
        <v>3.1437035073957402E13</v>
      </c>
      <c r="I114" s="37">
        <v>3.406383982277199E13</v>
      </c>
      <c r="J114" s="37">
        <v>3.693035481528079E13</v>
      </c>
      <c r="K114" s="37">
        <v>3.969727878552523E13</v>
      </c>
      <c r="L114" s="37">
        <v>4.276380169316158E13</v>
      </c>
      <c r="M114" s="37">
        <v>4.57293097607197E13</v>
      </c>
      <c r="N114" s="37">
        <v>4.916515200629852E13</v>
      </c>
      <c r="O114" s="37">
        <v>5.041159712191368E13</v>
      </c>
      <c r="P114" s="37">
        <v>5.163793033716722E13</v>
      </c>
      <c r="Q114" s="37">
        <v>5.261675351238175E13</v>
      </c>
      <c r="R114" s="37">
        <v>5.361198442555244E13</v>
      </c>
      <c r="S114" s="37">
        <v>5.4425511845639336E13</v>
      </c>
      <c r="T114" s="37">
        <v>5.499044035652705E13</v>
      </c>
      <c r="U114" s="37">
        <v>5.557757890358909E13</v>
      </c>
      <c r="V114" s="37">
        <v>5.611611961254421E13</v>
      </c>
      <c r="W114" s="37">
        <v>5.650988908677491E13</v>
      </c>
      <c r="X114" s="37">
        <v>5.65421235269013E13</v>
      </c>
      <c r="Y114" s="37">
        <v>5.709820596225188E13</v>
      </c>
      <c r="Z114" s="37">
        <v>5.713493000478069E13</v>
      </c>
      <c r="AA114" s="37">
        <v>5.6991168456820766E13</v>
      </c>
      <c r="AB114" s="37">
        <v>5.667517348682251E13</v>
      </c>
      <c r="AC114" s="37">
        <v>5.6016895535669266E13</v>
      </c>
      <c r="AD114" s="37">
        <v>5.502486341961226E13</v>
      </c>
      <c r="AE114" s="37">
        <v>5.336153910566384E13</v>
      </c>
      <c r="AF114" s="37">
        <v>5.1418377845208914E13</v>
      </c>
      <c r="AG114" s="37">
        <v>4.8917871946490875E13</v>
      </c>
      <c r="AH114" s="37">
        <v>4.586679184964914E13</v>
      </c>
      <c r="AI114" s="37">
        <v>4.4089945743595E13</v>
      </c>
      <c r="AJ114" s="37">
        <v>4.1502473482213E13</v>
      </c>
      <c r="AK114" s="37">
        <v>3.8961171694765E13</v>
      </c>
      <c r="AL114" s="37">
        <v>3.6584335282076E13</v>
      </c>
      <c r="AM114" s="37">
        <v>3.4292837455268E13</v>
      </c>
      <c r="AN114" s="37">
        <v>3.1732446298545E13</v>
      </c>
      <c r="AO114" s="37">
        <v>2.9352136260523E13</v>
      </c>
      <c r="AP114" s="37">
        <v>2.696359744263E13</v>
      </c>
      <c r="AQ114" s="37">
        <v>2.4530417485717E13</v>
      </c>
      <c r="AR114" s="37">
        <v>2.2086180350032E13</v>
      </c>
    </row>
    <row r="115" ht="14.25" customHeight="1">
      <c r="A115" s="37" t="s">
        <v>126</v>
      </c>
      <c r="B115" s="37" t="s">
        <v>62</v>
      </c>
      <c r="C115" s="37">
        <v>1.7443813457E14</v>
      </c>
      <c r="D115" s="37">
        <v>1.7443813457E14</v>
      </c>
      <c r="E115" s="37">
        <v>1.7566884378692866E14</v>
      </c>
      <c r="F115" s="37">
        <v>1.7625332136725534E14</v>
      </c>
      <c r="G115" s="37">
        <v>1.7670094587861172E14</v>
      </c>
      <c r="H115" s="37">
        <v>1.7841833991056803E14</v>
      </c>
      <c r="I115" s="37">
        <v>1.792765839709265E14</v>
      </c>
      <c r="J115" s="37">
        <v>1.8109465912102566E14</v>
      </c>
      <c r="K115" s="37">
        <v>1.8221307968975572E14</v>
      </c>
      <c r="L115" s="37">
        <v>1.8456223118281447E14</v>
      </c>
      <c r="M115" s="37">
        <v>1.8638457176969653E14</v>
      </c>
      <c r="N115" s="37">
        <v>1.900538821087464E14</v>
      </c>
      <c r="O115" s="37">
        <v>1.882895433000967E14</v>
      </c>
      <c r="P115" s="37">
        <v>1.8708052176488175E14</v>
      </c>
      <c r="Q115" s="37">
        <v>1.85606583210616E14</v>
      </c>
      <c r="R115" s="37">
        <v>1.8482460748524116E14</v>
      </c>
      <c r="S115" s="37">
        <v>1.8405151315196328E14</v>
      </c>
      <c r="T115" s="37">
        <v>1.830989710705349E14</v>
      </c>
      <c r="U115" s="37">
        <v>1.8290293440927828E14</v>
      </c>
      <c r="V115" s="37">
        <v>1.8325653167310172E14</v>
      </c>
      <c r="W115" s="37">
        <v>1.8389946927351756E14</v>
      </c>
      <c r="X115" s="37">
        <v>1.8420299149372703E14</v>
      </c>
      <c r="Y115" s="37">
        <v>1.8501914620669456E14</v>
      </c>
      <c r="Z115" s="37">
        <v>1.8522196351927322E14</v>
      </c>
      <c r="AA115" s="37">
        <v>1.8603979685873447E14</v>
      </c>
      <c r="AB115" s="37">
        <v>1.8764762555719262E14</v>
      </c>
      <c r="AC115" s="37">
        <v>1.8965316805883106E14</v>
      </c>
      <c r="AD115" s="37">
        <v>1.9226555558834806E14</v>
      </c>
      <c r="AE115" s="37">
        <v>1.9447076066845678E14</v>
      </c>
      <c r="AF115" s="37">
        <v>1.9783957152011222E14</v>
      </c>
      <c r="AG115" s="37">
        <v>2.0155748112744162E14</v>
      </c>
      <c r="AH115" s="37">
        <v>2.0580981866096847E14</v>
      </c>
      <c r="AI115" s="37">
        <v>2.08641211494333E14</v>
      </c>
      <c r="AJ115" s="37">
        <v>2.12557113332044E14</v>
      </c>
      <c r="AK115" s="37">
        <v>2.16236683424206E14</v>
      </c>
      <c r="AL115" s="37">
        <v>2.19792171387181E14</v>
      </c>
      <c r="AM115" s="37">
        <v>2.23275452874437E14</v>
      </c>
      <c r="AN115" s="37">
        <v>2.27051588747044E14</v>
      </c>
      <c r="AO115" s="37">
        <v>2.30590918037051E14</v>
      </c>
      <c r="AP115" s="37">
        <v>2.3417972886965E14</v>
      </c>
      <c r="AQ115" s="37">
        <v>2.37805146021338E14</v>
      </c>
      <c r="AR115" s="37">
        <v>2.41436824834827E14</v>
      </c>
    </row>
    <row r="116" ht="14.25" customHeight="1">
      <c r="A116" s="37" t="s">
        <v>126</v>
      </c>
      <c r="B116" s="37" t="s">
        <v>87</v>
      </c>
      <c r="C116" s="37">
        <v>2.255626279167663E14</v>
      </c>
      <c r="D116" s="37">
        <v>2.2855028648144366E14</v>
      </c>
      <c r="E116" s="37">
        <v>2.3880338393285825E14</v>
      </c>
      <c r="F116" s="37">
        <v>2.4919722395646272E14</v>
      </c>
      <c r="G116" s="37">
        <v>2.6029913640095206E14</v>
      </c>
      <c r="H116" s="37">
        <v>2.741645750026432E14</v>
      </c>
      <c r="I116" s="37">
        <v>2.8755160976999706E14</v>
      </c>
      <c r="J116" s="37">
        <v>3.032511492580444E14</v>
      </c>
      <c r="K116" s="37">
        <v>3.184890232905132E14</v>
      </c>
      <c r="L116" s="37">
        <v>3.365454628098066E14</v>
      </c>
      <c r="M116" s="37">
        <v>3.542755912789682E14</v>
      </c>
      <c r="N116" s="37">
        <v>3.761650581790888E14</v>
      </c>
      <c r="O116" s="37">
        <v>3.8249322925728756E14</v>
      </c>
      <c r="P116" s="37">
        <v>3.8881679576343094E14</v>
      </c>
      <c r="Q116" s="37">
        <v>3.933781288008708E14</v>
      </c>
      <c r="R116" s="37">
        <v>3.981273498325053E14</v>
      </c>
      <c r="S116" s="37">
        <v>4.01566977211556E14</v>
      </c>
      <c r="T116" s="37">
        <v>4.032164064149649E14</v>
      </c>
      <c r="U116" s="37">
        <v>4.0508739200276756E14</v>
      </c>
      <c r="V116" s="37">
        <v>4.0669313451536506E14</v>
      </c>
      <c r="W116" s="37">
        <v>4.0740594781450694E14</v>
      </c>
      <c r="X116" s="37">
        <v>4.0578261002396694E14</v>
      </c>
      <c r="Y116" s="37">
        <v>4.070291383736323E14</v>
      </c>
      <c r="Z116" s="37">
        <v>4.057719947022953E14</v>
      </c>
      <c r="AA116" s="37">
        <v>4.0469857458068506E14</v>
      </c>
      <c r="AB116" s="37">
        <v>4.041478199720869E14</v>
      </c>
      <c r="AC116" s="37">
        <v>4.0321334485227706E14</v>
      </c>
      <c r="AD116" s="37">
        <v>4.022733469996319E14</v>
      </c>
      <c r="AE116" s="37">
        <v>3.9914931828614975E14</v>
      </c>
      <c r="AF116" s="37">
        <v>3.9701441469460494E14</v>
      </c>
      <c r="AG116" s="37">
        <v>3.9406822183819344E14</v>
      </c>
      <c r="AH116" s="37">
        <v>3.9055304802040106E14</v>
      </c>
      <c r="AI116" s="37">
        <v>3.88055161645871E14</v>
      </c>
      <c r="AJ116" s="37">
        <v>3.85173128910615E14</v>
      </c>
      <c r="AK116" s="37">
        <v>3.82064105493846E14</v>
      </c>
      <c r="AL116" s="37">
        <v>3.7916628764224E14</v>
      </c>
      <c r="AM116" s="37">
        <v>3.76372973270091E14</v>
      </c>
      <c r="AN116" s="37">
        <v>3.73354965986553E14</v>
      </c>
      <c r="AO116" s="37">
        <v>3.70428054839105E14</v>
      </c>
      <c r="AP116" s="37">
        <v>3.67552250556816E14</v>
      </c>
      <c r="AQ116" s="37">
        <v>3.64623008678411E14</v>
      </c>
      <c r="AR116" s="37">
        <v>3.61675457282266E14</v>
      </c>
    </row>
    <row r="117" ht="14.25" customHeight="1">
      <c r="A117" s="37" t="s">
        <v>126</v>
      </c>
      <c r="B117" s="37" t="s">
        <v>118</v>
      </c>
      <c r="C117" s="37">
        <v>7.218689143545683E12</v>
      </c>
      <c r="D117" s="37">
        <v>7.431277630964757E12</v>
      </c>
      <c r="E117" s="37">
        <v>7.825893929873322E12</v>
      </c>
      <c r="F117" s="37">
        <v>8.200604896692863E12</v>
      </c>
      <c r="G117" s="37">
        <v>8.574780565572864E12</v>
      </c>
      <c r="H117" s="37">
        <v>9.017139132476055E12</v>
      </c>
      <c r="I117" s="37">
        <v>9.421902546040484E12</v>
      </c>
      <c r="J117" s="37">
        <v>9.881533329343006E12</v>
      </c>
      <c r="K117" s="37">
        <v>1.0306282303516812E13</v>
      </c>
      <c r="L117" s="37">
        <v>1.080327364206346E13</v>
      </c>
      <c r="M117" s="37">
        <v>1.1271662662891072E13</v>
      </c>
      <c r="N117" s="37">
        <v>1.1854604103413004E13</v>
      </c>
      <c r="O117" s="37">
        <v>1.1987546551638613E13</v>
      </c>
      <c r="P117" s="37">
        <v>1.2130225396128969E13</v>
      </c>
      <c r="Q117" s="37">
        <v>1.2228815423560979E13</v>
      </c>
      <c r="R117" s="37">
        <v>1.2344884483364258E13</v>
      </c>
      <c r="S117" s="37">
        <v>1.2432480945802775E13</v>
      </c>
      <c r="T117" s="37">
        <v>1.2477223110160836E13</v>
      </c>
      <c r="U117" s="37">
        <v>1.2541630145914424E13</v>
      </c>
      <c r="V117" s="37">
        <v>1.2610846078891213E13</v>
      </c>
      <c r="W117" s="37">
        <v>1.2665615883834854E13</v>
      </c>
      <c r="X117" s="37">
        <v>1.2661036192175447E13</v>
      </c>
      <c r="Y117" s="37">
        <v>1.2719184513957852E13</v>
      </c>
      <c r="Z117" s="37">
        <v>1.2699814613346434E13</v>
      </c>
      <c r="AA117" s="37">
        <v>1.2685695540463783E13</v>
      </c>
      <c r="AB117" s="37">
        <v>1.2686401846037818E13</v>
      </c>
      <c r="AC117" s="37">
        <v>1.2672434768327133E13</v>
      </c>
      <c r="AD117" s="37">
        <v>1.2654593457977363E13</v>
      </c>
      <c r="AE117" s="37">
        <v>1.2563277074499152E13</v>
      </c>
      <c r="AF117" s="37">
        <v>1.2497346570395135E13</v>
      </c>
      <c r="AG117" s="37">
        <v>1.2399251090254803E13</v>
      </c>
      <c r="AH117" s="37">
        <v>1.2275829054229873E13</v>
      </c>
      <c r="AI117" s="37">
        <v>1.2201593011949438E13</v>
      </c>
      <c r="AJ117" s="37">
        <v>1.2103993667886281E13</v>
      </c>
      <c r="AK117" s="37">
        <v>1.2000293513946188E13</v>
      </c>
      <c r="AL117" s="37">
        <v>1.1905266905965062E13</v>
      </c>
      <c r="AM117" s="37">
        <v>1.1814668092435531E13</v>
      </c>
      <c r="AN117" s="37">
        <v>1.1713390058151781E13</v>
      </c>
      <c r="AO117" s="37">
        <v>1.1617472655383062E13</v>
      </c>
      <c r="AP117" s="37">
        <v>1.1522962675694438E13</v>
      </c>
      <c r="AQ117" s="37">
        <v>1.1426210908247844E13</v>
      </c>
      <c r="AR117" s="37">
        <v>1.1328738352732719E13</v>
      </c>
    </row>
    <row r="118" ht="14.25" customHeight="1">
      <c r="A118" s="37" t="s">
        <v>126</v>
      </c>
      <c r="B118" s="37" t="s">
        <v>119</v>
      </c>
      <c r="C118" s="37">
        <v>1.823034611211815E13</v>
      </c>
      <c r="D118" s="37">
        <v>1.8767224986943582E13</v>
      </c>
      <c r="E118" s="37">
        <v>1.9763803668686434E13</v>
      </c>
      <c r="F118" s="37">
        <v>2.071011268425534E13</v>
      </c>
      <c r="G118" s="37">
        <v>2.1655069838493625E13</v>
      </c>
      <c r="H118" s="37">
        <v>2.277221861993356E13</v>
      </c>
      <c r="I118" s="37">
        <v>2.379442320252036E13</v>
      </c>
      <c r="J118" s="37">
        <v>2.4955191881814566E13</v>
      </c>
      <c r="K118" s="37">
        <v>2.602786874266527E13</v>
      </c>
      <c r="L118" s="37">
        <v>2.728298915805692E13</v>
      </c>
      <c r="M118" s="37">
        <v>2.8465876216220133E13</v>
      </c>
      <c r="N118" s="37">
        <v>2.9938058216647938E13</v>
      </c>
      <c r="O118" s="37">
        <v>3.027379602110959E13</v>
      </c>
      <c r="P118" s="37">
        <v>3.0634122482910746E13</v>
      </c>
      <c r="Q118" s="37">
        <v>3.0883105405924656E13</v>
      </c>
      <c r="R118" s="37">
        <v>3.117623052754232E13</v>
      </c>
      <c r="S118" s="37">
        <v>3.1397449892540074E13</v>
      </c>
      <c r="T118" s="37">
        <v>3.1510443418903793E13</v>
      </c>
      <c r="U118" s="37">
        <v>3.167309934306051E13</v>
      </c>
      <c r="V118" s="37">
        <v>3.184789983516485E13</v>
      </c>
      <c r="W118" s="37">
        <v>3.1986217538110754E13</v>
      </c>
      <c r="X118" s="37">
        <v>3.197465181442082E13</v>
      </c>
      <c r="Y118" s="37">
        <v>3.2121501749478613E13</v>
      </c>
      <c r="Z118" s="37">
        <v>3.2072584281877277E13</v>
      </c>
      <c r="AA118" s="37">
        <v>3.2036927449962984E13</v>
      </c>
      <c r="AB118" s="37">
        <v>3.2038711180335562E13</v>
      </c>
      <c r="AC118" s="37">
        <v>3.2003438202683062E13</v>
      </c>
      <c r="AD118" s="37">
        <v>3.1958381093794973E13</v>
      </c>
      <c r="AE118" s="37">
        <v>3.172776730181542E13</v>
      </c>
      <c r="AF118" s="37">
        <v>3.1561263954010598E13</v>
      </c>
      <c r="AG118" s="37">
        <v>3.131352997912519E13</v>
      </c>
      <c r="AH118" s="37">
        <v>3.100183537781263E13</v>
      </c>
      <c r="AI118" s="37">
        <v>3.081435691491525E13</v>
      </c>
      <c r="AJ118" s="37">
        <v>3.0567875900536312E13</v>
      </c>
      <c r="AK118" s="37">
        <v>3.0305987673932438E13</v>
      </c>
      <c r="AL118" s="37">
        <v>3.0066003942965812E13</v>
      </c>
      <c r="AM118" s="37">
        <v>2.9837202328829562E13</v>
      </c>
      <c r="AN118" s="37">
        <v>2.9581431013313312E13</v>
      </c>
      <c r="AO118" s="37">
        <v>2.9339197636050812E13</v>
      </c>
      <c r="AP118" s="37">
        <v>2.9100518617393625E13</v>
      </c>
      <c r="AQ118" s="37">
        <v>2.8856178104533688E13</v>
      </c>
      <c r="AR118" s="37">
        <v>2.861001728667075E13</v>
      </c>
    </row>
    <row r="119" ht="14.25" customHeight="1">
      <c r="A119" s="37" t="s">
        <v>126</v>
      </c>
      <c r="B119" s="37" t="s">
        <v>120</v>
      </c>
      <c r="C119" s="37">
        <v>1.356229872080304E13</v>
      </c>
      <c r="D119" s="37">
        <v>1.3961704833692531E13</v>
      </c>
      <c r="E119" s="37">
        <v>1.4703100400044195E13</v>
      </c>
      <c r="F119" s="37">
        <v>1.5407098309486156E13</v>
      </c>
      <c r="G119" s="37">
        <v>1.6110090514094965E13</v>
      </c>
      <c r="H119" s="37">
        <v>1.6941183099846705E13</v>
      </c>
      <c r="I119" s="37">
        <v>1.7701642820005312E13</v>
      </c>
      <c r="J119" s="37">
        <v>1.8565186028539105E13</v>
      </c>
      <c r="K119" s="37">
        <v>1.9363194137012707E13</v>
      </c>
      <c r="L119" s="37">
        <v>2.0296929453908574E13</v>
      </c>
      <c r="M119" s="37">
        <v>2.11769274274587E13</v>
      </c>
      <c r="N119" s="37">
        <v>2.227214371893214E13</v>
      </c>
      <c r="O119" s="37">
        <v>2.2521912778058707E13</v>
      </c>
      <c r="P119" s="37">
        <v>2.278997434320414E13</v>
      </c>
      <c r="Q119" s="37">
        <v>2.297520290428169E13</v>
      </c>
      <c r="R119" s="37">
        <v>2.3193270648991586E13</v>
      </c>
      <c r="S119" s="37">
        <v>2.3357844765822617E13</v>
      </c>
      <c r="T119" s="37">
        <v>2.3441905263008844E13</v>
      </c>
      <c r="U119" s="37">
        <v>2.3562911645364652E13</v>
      </c>
      <c r="V119" s="37">
        <v>2.369295286761477E13</v>
      </c>
      <c r="W119" s="37">
        <v>2.379585305361182E13</v>
      </c>
      <c r="X119" s="37">
        <v>2.378724883959194E13</v>
      </c>
      <c r="Y119" s="37">
        <v>2.3896496501382652E13</v>
      </c>
      <c r="Z119" s="37">
        <v>2.386010480019419E13</v>
      </c>
      <c r="AA119" s="37">
        <v>2.3833578227254492E13</v>
      </c>
      <c r="AB119" s="37">
        <v>2.383490521709887E13</v>
      </c>
      <c r="AC119" s="37">
        <v>2.3808664209015242E13</v>
      </c>
      <c r="AD119" s="37">
        <v>2.377514438627146E13</v>
      </c>
      <c r="AE119" s="37">
        <v>2.3603581371684215E13</v>
      </c>
      <c r="AF119" s="37">
        <v>2.3479712733806754E13</v>
      </c>
      <c r="AG119" s="37">
        <v>2.329541331622991E13</v>
      </c>
      <c r="AH119" s="37">
        <v>2.306353097748196E13</v>
      </c>
      <c r="AI119" s="37">
        <v>2.2924058095184875E13</v>
      </c>
      <c r="AJ119" s="37">
        <v>2.2740690806080562E13</v>
      </c>
      <c r="AK119" s="37">
        <v>2.2545861462807625E13</v>
      </c>
      <c r="AL119" s="37">
        <v>2.236732776808325E13</v>
      </c>
      <c r="AM119" s="37">
        <v>2.2197112906575312E13</v>
      </c>
      <c r="AN119" s="37">
        <v>2.2006834183181375E13</v>
      </c>
      <c r="AO119" s="37">
        <v>2.1826626884736438E13</v>
      </c>
      <c r="AP119" s="37">
        <v>2.1649063818763562E13</v>
      </c>
      <c r="AQ119" s="37">
        <v>2.1467288936124562E13</v>
      </c>
      <c r="AR119" s="37">
        <v>2.1284159854280438E13</v>
      </c>
    </row>
    <row r="120" ht="14.25" customHeight="1">
      <c r="A120" s="37" t="s">
        <v>126</v>
      </c>
      <c r="B120" s="37" t="s">
        <v>121</v>
      </c>
      <c r="C120" s="37">
        <v>1.3020036301037484E13</v>
      </c>
      <c r="D120" s="37">
        <v>1.3403472928981744E13</v>
      </c>
      <c r="E120" s="37">
        <v>1.411522522009743E13</v>
      </c>
      <c r="F120" s="37">
        <v>1.4791075127659861E13</v>
      </c>
      <c r="G120" s="37">
        <v>1.5465959541561867E13</v>
      </c>
      <c r="H120" s="37">
        <v>1.6263822489338768E13</v>
      </c>
      <c r="I120" s="37">
        <v>1.6993876690751875E13</v>
      </c>
      <c r="J120" s="37">
        <v>1.7822892785595613E13</v>
      </c>
      <c r="K120" s="37">
        <v>1.8588994075262043E13</v>
      </c>
      <c r="L120" s="37">
        <v>1.948539578206836E13</v>
      </c>
      <c r="M120" s="37">
        <v>2.03302087298091E13</v>
      </c>
      <c r="N120" s="37">
        <v>2.1381634905122508E13</v>
      </c>
      <c r="O120" s="37">
        <v>2.162141742898889E13</v>
      </c>
      <c r="P120" s="37">
        <v>2.1878761068216723E13</v>
      </c>
      <c r="Q120" s="37">
        <v>2.205658362166921E13</v>
      </c>
      <c r="R120" s="37">
        <v>2.226593234718085E13</v>
      </c>
      <c r="S120" s="37">
        <v>2.242392628459977E13</v>
      </c>
      <c r="T120" s="37">
        <v>2.2504625784542883E13</v>
      </c>
      <c r="U120" s="37">
        <v>2.2620793959522926E13</v>
      </c>
      <c r="V120" s="37">
        <v>2.274563573370761E13</v>
      </c>
      <c r="W120" s="37">
        <v>2.284442165375301E13</v>
      </c>
      <c r="X120" s="37">
        <v>2.283616146267575E13</v>
      </c>
      <c r="Y120" s="37">
        <v>2.294104106690809E13</v>
      </c>
      <c r="Z120" s="37">
        <v>2.2906104417872074E13</v>
      </c>
      <c r="AA120" s="37">
        <v>2.288063845891283E13</v>
      </c>
      <c r="AB120" s="37">
        <v>2.2881912391621473E13</v>
      </c>
      <c r="AC120" s="37">
        <v>2.2856720579756973E13</v>
      </c>
      <c r="AD120" s="37">
        <v>2.2824540982631676E13</v>
      </c>
      <c r="AE120" s="37">
        <v>2.2659837585086312E13</v>
      </c>
      <c r="AF120" s="37">
        <v>2.254092159636452E13</v>
      </c>
      <c r="AG120" s="37">
        <v>2.2363991036397574E13</v>
      </c>
      <c r="AH120" s="37">
        <v>2.214138006681048E13</v>
      </c>
      <c r="AI120" s="37">
        <v>2.2007483739358812E13</v>
      </c>
      <c r="AJ120" s="37">
        <v>2.1831448038500812E13</v>
      </c>
      <c r="AK120" s="37">
        <v>2.1644408571656625E13</v>
      </c>
      <c r="AL120" s="37">
        <v>2.1473013203207438E13</v>
      </c>
      <c r="AM120" s="37">
        <v>2.1309604055434312E13</v>
      </c>
      <c r="AN120" s="37">
        <v>2.1126933260688938E13</v>
      </c>
      <c r="AO120" s="37">
        <v>2.0953931204343812E13</v>
      </c>
      <c r="AP120" s="37">
        <v>2.0783467655923E13</v>
      </c>
      <c r="AQ120" s="37">
        <v>2.0608960692221688E13</v>
      </c>
      <c r="AR120" s="37">
        <v>2.0433153674365E13</v>
      </c>
    </row>
    <row r="121" ht="14.25" customHeight="1">
      <c r="A121" s="37" t="s">
        <v>126</v>
      </c>
      <c r="B121" s="37" t="s">
        <v>122</v>
      </c>
      <c r="C121" s="37">
        <v>4.006716768267705E13</v>
      </c>
      <c r="D121" s="37">
        <v>4.124713518140811E13</v>
      </c>
      <c r="E121" s="37">
        <v>4.343744385162198E13</v>
      </c>
      <c r="F121" s="37">
        <v>4.551726843494268E13</v>
      </c>
      <c r="G121" s="37">
        <v>4.75941218593899E13</v>
      </c>
      <c r="H121" s="37">
        <v>5.0049422887531016E13</v>
      </c>
      <c r="I121" s="37">
        <v>5.229605288372628E13</v>
      </c>
      <c r="J121" s="37">
        <v>5.4847222950824734E13</v>
      </c>
      <c r="K121" s="37">
        <v>5.7204782340465914E13</v>
      </c>
      <c r="L121" s="37">
        <v>5.996332130819402E13</v>
      </c>
      <c r="M121" s="37">
        <v>6.256310377077653E13</v>
      </c>
      <c r="N121" s="37">
        <v>6.5798706798156805E13</v>
      </c>
      <c r="O121" s="37">
        <v>6.653660079238201E13</v>
      </c>
      <c r="P121" s="37">
        <v>6.732853642962676E13</v>
      </c>
      <c r="Q121" s="37">
        <v>6.7875758104145055E13</v>
      </c>
      <c r="R121" s="37">
        <v>6.8519996744905305E13</v>
      </c>
      <c r="S121" s="37">
        <v>6.9006198890355984E13</v>
      </c>
      <c r="T121" s="37">
        <v>6.925453924220826E13</v>
      </c>
      <c r="U121" s="37">
        <v>6.9612029009417664E13</v>
      </c>
      <c r="V121" s="37">
        <v>6.999621044980752E13</v>
      </c>
      <c r="W121" s="37">
        <v>7.030020898956822E13</v>
      </c>
      <c r="X121" s="37">
        <v>7.027478951658585E13</v>
      </c>
      <c r="Y121" s="37">
        <v>7.0597540436177E13</v>
      </c>
      <c r="Z121" s="37">
        <v>7.049002824935725E13</v>
      </c>
      <c r="AA121" s="37">
        <v>7.041166066080153E13</v>
      </c>
      <c r="AB121" s="37">
        <v>7.041558099360812E13</v>
      </c>
      <c r="AC121" s="37">
        <v>7.033805705075052E13</v>
      </c>
      <c r="AD121" s="37">
        <v>7.023902926894029E13</v>
      </c>
      <c r="AE121" s="37">
        <v>6.973217978751214E13</v>
      </c>
      <c r="AF121" s="37">
        <v>6.9366234044343375E13</v>
      </c>
      <c r="AG121" s="37">
        <v>6.882175734316701E13</v>
      </c>
      <c r="AH121" s="37">
        <v>6.813670617739271E13</v>
      </c>
      <c r="AI121" s="37">
        <v>6.7724660736039E13</v>
      </c>
      <c r="AJ121" s="37">
        <v>6.7182937826721875E13</v>
      </c>
      <c r="AK121" s="37">
        <v>6.66073525128215E13</v>
      </c>
      <c r="AL121" s="37">
        <v>6.607990951581975E13</v>
      </c>
      <c r="AM121" s="37">
        <v>6.5577042889849875E13</v>
      </c>
      <c r="AN121" s="37">
        <v>6.5014901495266375E13</v>
      </c>
      <c r="AO121" s="37">
        <v>6.4482514162331125E13</v>
      </c>
      <c r="AP121" s="37">
        <v>6.3957938698757375E13</v>
      </c>
      <c r="AQ121" s="37">
        <v>6.3420920243911875E13</v>
      </c>
      <c r="AR121" s="37">
        <v>6.2879901071507875E13</v>
      </c>
    </row>
    <row r="122" ht="14.25" customHeight="1">
      <c r="A122" s="37" t="s">
        <v>126</v>
      </c>
      <c r="B122" s="37" t="s">
        <v>123</v>
      </c>
      <c r="C122" s="37">
        <v>9.691864835809744E12</v>
      </c>
      <c r="D122" s="37">
        <v>9.977287693719773E12</v>
      </c>
      <c r="E122" s="37">
        <v>1.0507102422540572E13</v>
      </c>
      <c r="F122" s="37">
        <v>1.1010192106927064E13</v>
      </c>
      <c r="G122" s="37">
        <v>1.151256309638519E13</v>
      </c>
      <c r="H122" s="37">
        <v>1.2106476943364115E13</v>
      </c>
      <c r="I122" s="37">
        <v>1.264991526252971E13</v>
      </c>
      <c r="J122" s="37">
        <v>1.3267018913561477E13</v>
      </c>
      <c r="K122" s="37">
        <v>1.3837289992559537E13</v>
      </c>
      <c r="L122" s="37">
        <v>1.4504554198287111E13</v>
      </c>
      <c r="M122" s="37">
        <v>1.5133416723070764E13</v>
      </c>
      <c r="N122" s="37">
        <v>1.5916078164280258E13</v>
      </c>
      <c r="O122" s="37">
        <v>1.609456766750208E13</v>
      </c>
      <c r="P122" s="37">
        <v>1.628612932755312E13</v>
      </c>
      <c r="Q122" s="37">
        <v>1.6418497019391486E13</v>
      </c>
      <c r="R122" s="37">
        <v>1.6574332187919102E13</v>
      </c>
      <c r="S122" s="37">
        <v>1.6691939838999115E13</v>
      </c>
      <c r="T122" s="37">
        <v>1.6752010996074443E13</v>
      </c>
      <c r="U122" s="37">
        <v>1.6838484353298457E13</v>
      </c>
      <c r="V122" s="37">
        <v>1.6931414171102748E13</v>
      </c>
      <c r="W122" s="37">
        <v>1.7004948511762373E13</v>
      </c>
      <c r="X122" s="37">
        <v>1.699879978424827E13</v>
      </c>
      <c r="Y122" s="37">
        <v>1.7076870146323375E13</v>
      </c>
      <c r="Z122" s="37">
        <v>1.7050863976106613E13</v>
      </c>
      <c r="AA122" s="37">
        <v>1.7031907605598824E13</v>
      </c>
      <c r="AB122" s="37">
        <v>1.7032855896627871E13</v>
      </c>
      <c r="AC122" s="37">
        <v>1.7014103595949537E13</v>
      </c>
      <c r="AD122" s="37">
        <v>1.6990149722196943E13</v>
      </c>
      <c r="AE122" s="37">
        <v>1.6867547677924527E13</v>
      </c>
      <c r="AF122" s="37">
        <v>1.6779028900951803E13</v>
      </c>
      <c r="AG122" s="37">
        <v>1.6647325191923965E13</v>
      </c>
      <c r="AH122" s="37">
        <v>1.648161786374741E13</v>
      </c>
      <c r="AI122" s="37">
        <v>1.6381948010479062E13</v>
      </c>
      <c r="AJ122" s="37">
        <v>1.625091041737675E13</v>
      </c>
      <c r="AK122" s="37">
        <v>1.6111681832317281E13</v>
      </c>
      <c r="AL122" s="37">
        <v>1.5984098413493719E13</v>
      </c>
      <c r="AM122" s="37">
        <v>1.5862459783882094E13</v>
      </c>
      <c r="AN122" s="37">
        <v>1.5726483154386656E13</v>
      </c>
      <c r="AO122" s="37">
        <v>1.5597703747966688E13</v>
      </c>
      <c r="AP122" s="37">
        <v>1.5470813958066812E13</v>
      </c>
      <c r="AQ122" s="37">
        <v>1.5340914327528438E13</v>
      </c>
      <c r="AR122" s="37">
        <v>1.5210046961657969E13</v>
      </c>
    </row>
    <row r="123" ht="14.25" customHeight="1">
      <c r="A123" s="37" t="s">
        <v>126</v>
      </c>
      <c r="B123" s="37" t="s">
        <v>124</v>
      </c>
      <c r="C123" s="37">
        <v>8.059339349848896E12</v>
      </c>
      <c r="D123" s="37">
        <v>8.296684763664547E12</v>
      </c>
      <c r="E123" s="37">
        <v>8.737255981325182E12</v>
      </c>
      <c r="F123" s="37">
        <v>9.155603797619336E12</v>
      </c>
      <c r="G123" s="37">
        <v>9.573353978018352E12</v>
      </c>
      <c r="H123" s="37">
        <v>1.0067227274692062E13</v>
      </c>
      <c r="I123" s="37">
        <v>1.0519127286100045E13</v>
      </c>
      <c r="J123" s="37">
        <v>1.103228422977921E13</v>
      </c>
      <c r="K123" s="37">
        <v>1.1506497214061492E13</v>
      </c>
      <c r="L123" s="37">
        <v>1.2061365524863375E13</v>
      </c>
      <c r="M123" s="37">
        <v>1.2584300643903424E13</v>
      </c>
      <c r="N123" s="37">
        <v>1.323512834916022E13</v>
      </c>
      <c r="O123" s="37">
        <v>1.3383552568979668E13</v>
      </c>
      <c r="P123" s="37">
        <v>1.3542847034072438E13</v>
      </c>
      <c r="Q123" s="37">
        <v>1.3652918332584566E13</v>
      </c>
      <c r="R123" s="37">
        <v>1.3782504178763984E13</v>
      </c>
      <c r="S123" s="37">
        <v>1.3880301660079486E13</v>
      </c>
      <c r="T123" s="37">
        <v>1.3930254259317082E13</v>
      </c>
      <c r="U123" s="37">
        <v>1.400216179645215E13</v>
      </c>
      <c r="V123" s="37">
        <v>1.4079438249445713E13</v>
      </c>
      <c r="W123" s="37">
        <v>1.414058625504455E13</v>
      </c>
      <c r="X123" s="37">
        <v>1.4135473236812725E13</v>
      </c>
      <c r="Y123" s="37">
        <v>1.4200393203381396E13</v>
      </c>
      <c r="Z123" s="37">
        <v>1.4178767586999254E13</v>
      </c>
      <c r="AA123" s="37">
        <v>1.4163004281861191E13</v>
      </c>
      <c r="AB123" s="37">
        <v>1.4163792840031883E13</v>
      </c>
      <c r="AC123" s="37">
        <v>1.4148199230616418E13</v>
      </c>
      <c r="AD123" s="37">
        <v>1.4128280216000953E13</v>
      </c>
      <c r="AE123" s="37">
        <v>1.4026329611394318E13</v>
      </c>
      <c r="AF123" s="37">
        <v>1.3952721190874371E13</v>
      </c>
      <c r="AG123" s="37">
        <v>1.3843202032005457E13</v>
      </c>
      <c r="AH123" s="37">
        <v>1.3705406921038035E13</v>
      </c>
      <c r="AI123" s="37">
        <v>1.3622525743468219E13</v>
      </c>
      <c r="AJ123" s="37">
        <v>1.35135604980495E13</v>
      </c>
      <c r="AK123" s="37">
        <v>1.3397783974831031E13</v>
      </c>
      <c r="AL123" s="37">
        <v>1.3291691072677219E13</v>
      </c>
      <c r="AM123" s="37">
        <v>1.3190541602405156E13</v>
      </c>
      <c r="AN123" s="37">
        <v>1.3077469266036688E13</v>
      </c>
      <c r="AO123" s="37">
        <v>1.2970381831864469E13</v>
      </c>
      <c r="AP123" s="37">
        <v>1.2864865721790812E13</v>
      </c>
      <c r="AQ123" s="37">
        <v>1.2756846757260844E13</v>
      </c>
      <c r="AR123" s="37">
        <v>1.264802306551125E13</v>
      </c>
    </row>
    <row r="124" ht="14.25" customHeight="1">
      <c r="A124" s="37" t="s">
        <v>126</v>
      </c>
      <c r="B124" s="37" t="s">
        <v>84</v>
      </c>
      <c r="C124" s="37">
        <v>1.5336854001990834E13</v>
      </c>
      <c r="D124" s="37">
        <v>1.5548639438246273E13</v>
      </c>
      <c r="E124" s="37">
        <v>1.6290947687478125E13</v>
      </c>
      <c r="F124" s="37">
        <v>1.6944648873374357E13</v>
      </c>
      <c r="G124" s="37">
        <v>1.7782653175569434E13</v>
      </c>
      <c r="H124" s="37">
        <v>1.8836901355374707E13</v>
      </c>
      <c r="I124" s="37">
        <v>1.982361670986856E13</v>
      </c>
      <c r="J124" s="37">
        <v>2.094494617745307E13</v>
      </c>
      <c r="K124" s="37">
        <v>2.1939003818570824E13</v>
      </c>
      <c r="L124" s="37">
        <v>2.3145697185127438E13</v>
      </c>
      <c r="M124" s="37">
        <v>2.4309711907607367E13</v>
      </c>
      <c r="N124" s="37">
        <v>2.5871030359393094E13</v>
      </c>
      <c r="O124" s="37">
        <v>2.603828892073105E13</v>
      </c>
      <c r="P124" s="37">
        <v>2.6298555654756715E13</v>
      </c>
      <c r="Q124" s="37">
        <v>2.648582521289777E13</v>
      </c>
      <c r="R124" s="37">
        <v>2.6784776742737016E13</v>
      </c>
      <c r="S124" s="37">
        <v>2.7065716685344562E13</v>
      </c>
      <c r="T124" s="37">
        <v>2.7199021425547375E13</v>
      </c>
      <c r="U124" s="37">
        <v>2.7444628932096086E13</v>
      </c>
      <c r="V124" s="37">
        <v>2.7809099292130387E13</v>
      </c>
      <c r="W124" s="37">
        <v>2.824704025250327E13</v>
      </c>
      <c r="X124" s="37">
        <v>2.863525937217677E13</v>
      </c>
      <c r="Y124" s="37">
        <v>2.917476437063289E13</v>
      </c>
      <c r="Z124" s="37">
        <v>2.942981327765169E13</v>
      </c>
      <c r="AA124" s="37">
        <v>2.9534400208555555E13</v>
      </c>
      <c r="AB124" s="37">
        <v>3.0143691754763105E13</v>
      </c>
      <c r="AC124" s="37">
        <v>3.0981854784908465E13</v>
      </c>
      <c r="AD124" s="37">
        <v>3.242102405524594E13</v>
      </c>
      <c r="AE124" s="37">
        <v>3.3747143418225965E13</v>
      </c>
      <c r="AF124" s="37">
        <v>3.4502768594227074E13</v>
      </c>
      <c r="AG124" s="37">
        <v>3.526557529220087E13</v>
      </c>
      <c r="AH124" s="37">
        <v>3.606329355524545E13</v>
      </c>
      <c r="AI124" s="37">
        <v>3.704085224522125E13</v>
      </c>
      <c r="AJ124" s="37">
        <v>3.77683094055265E13</v>
      </c>
      <c r="AK124" s="37">
        <v>3.862006739117E13</v>
      </c>
      <c r="AL124" s="37">
        <v>3.94758195923385E13</v>
      </c>
      <c r="AM124" s="37">
        <v>4.031494860394075E13</v>
      </c>
      <c r="AN124" s="37">
        <v>4.112071031891475E13</v>
      </c>
      <c r="AO124" s="37">
        <v>4.197987597424225E13</v>
      </c>
      <c r="AP124" s="37">
        <v>4.28116367439375E13</v>
      </c>
      <c r="AQ124" s="37">
        <v>4.364156674872475E13</v>
      </c>
      <c r="AR124" s="37">
        <v>4.447699649232925E13</v>
      </c>
    </row>
    <row r="125" ht="14.25" customHeight="1">
      <c r="A125" s="37" t="s">
        <v>126</v>
      </c>
      <c r="B125" s="37" t="s">
        <v>125</v>
      </c>
      <c r="C125" s="37">
        <v>1.553890070398384E12</v>
      </c>
      <c r="D125" s="37">
        <v>1.5598942385703518E12</v>
      </c>
      <c r="E125" s="37">
        <v>1.574956398413876E12</v>
      </c>
      <c r="F125" s="37">
        <v>1.584266695798832E12</v>
      </c>
      <c r="G125" s="37">
        <v>1.5923707127895557E12</v>
      </c>
      <c r="H125" s="37">
        <v>1.6119674706066365E12</v>
      </c>
      <c r="I125" s="37">
        <v>1.6238614903298652E12</v>
      </c>
      <c r="J125" s="37">
        <v>1.6417766923671777E12</v>
      </c>
      <c r="K125" s="37">
        <v>1.6533724011347898E12</v>
      </c>
      <c r="L125" s="37">
        <v>1.6761632792869124E12</v>
      </c>
      <c r="M125" s="37">
        <v>1.69420308826974E12</v>
      </c>
      <c r="N125" s="37">
        <v>1.7290754187665486E12</v>
      </c>
      <c r="O125" s="37">
        <v>1.712261734350264E12</v>
      </c>
      <c r="P125" s="37">
        <v>1.7005100112048923E12</v>
      </c>
      <c r="Q125" s="37">
        <v>1.686361124478437E12</v>
      </c>
      <c r="R125" s="37">
        <v>1.6785083174719292E12</v>
      </c>
      <c r="S125" s="37">
        <v>1.670742461705946E12</v>
      </c>
      <c r="T125" s="37">
        <v>1.659353755195768E12</v>
      </c>
      <c r="U125" s="37">
        <v>1.6548381590241404E12</v>
      </c>
      <c r="V125" s="37">
        <v>1.6552930880014312E12</v>
      </c>
      <c r="W125" s="37">
        <v>1.6583466052845864E12</v>
      </c>
      <c r="X125" s="37">
        <v>1.658325209861028E12</v>
      </c>
      <c r="Y125" s="37">
        <v>1.6611393412571082E12</v>
      </c>
      <c r="Z125" s="37">
        <v>1.658421837770447E12</v>
      </c>
      <c r="AA125" s="37">
        <v>1.66118599439682E12</v>
      </c>
      <c r="AB125" s="37">
        <v>1.6709447399346482E12</v>
      </c>
      <c r="AC125" s="37">
        <v>1.684156467951258E12</v>
      </c>
      <c r="AD125" s="37">
        <v>1.7009267125626506E12</v>
      </c>
      <c r="AE125" s="37">
        <v>1.7139336401979778E12</v>
      </c>
      <c r="AF125" s="37">
        <v>1.7370094383018352E12</v>
      </c>
      <c r="AG125" s="37">
        <v>1.7629133453850852E12</v>
      </c>
      <c r="AH125" s="37">
        <v>1.7932251226890974E12</v>
      </c>
      <c r="AI125" s="37">
        <v>1.8116746094593281E12</v>
      </c>
      <c r="AJ125" s="37">
        <v>1.8392605180796484E12</v>
      </c>
      <c r="AK125" s="37">
        <v>1.864795633871961E12</v>
      </c>
      <c r="AL125" s="37">
        <v>1.8893138376063125E12</v>
      </c>
      <c r="AM125" s="37">
        <v>1.9132434806153828E12</v>
      </c>
      <c r="AN125" s="37">
        <v>1.9396149344781562E12</v>
      </c>
      <c r="AO125" s="37">
        <v>1.963992684792414E12</v>
      </c>
      <c r="AP125" s="37">
        <v>1.9888006738866719E12</v>
      </c>
      <c r="AQ125" s="37">
        <v>2.0139099852971094E12</v>
      </c>
      <c r="AR125" s="37">
        <v>2.0390679764455312E12</v>
      </c>
    </row>
    <row r="126" ht="14.25" customHeight="1">
      <c r="A126" s="37" t="s">
        <v>126</v>
      </c>
      <c r="B126" s="37" t="s">
        <v>83</v>
      </c>
      <c r="C126" s="37">
        <v>2.2926328179337164E13</v>
      </c>
      <c r="D126" s="37">
        <v>2.272966591287432E13</v>
      </c>
      <c r="E126" s="37">
        <v>2.2691980210458582E13</v>
      </c>
      <c r="F126" s="37">
        <v>2.256877124439207E13</v>
      </c>
      <c r="G126" s="37">
        <v>2.2426875008984926E13</v>
      </c>
      <c r="H126" s="37">
        <v>2.244369700539536E13</v>
      </c>
      <c r="I126" s="37">
        <v>2.2349540555645285E13</v>
      </c>
      <c r="J126" s="37">
        <v>2.2372024290470664E13</v>
      </c>
      <c r="K126" s="37">
        <v>2.230476366465628E13</v>
      </c>
      <c r="L126" s="37">
        <v>2.238424786553962E13</v>
      </c>
      <c r="M126" s="37">
        <v>2.2236679789269223E13</v>
      </c>
      <c r="N126" s="37">
        <v>2.246169672660101E13</v>
      </c>
      <c r="O126" s="37">
        <v>2.2042400254342137E13</v>
      </c>
      <c r="P126" s="37">
        <v>2.169144129922063E13</v>
      </c>
      <c r="Q126" s="37">
        <v>2.131276936620773E13</v>
      </c>
      <c r="R126" s="37">
        <v>2.101607923640609E13</v>
      </c>
      <c r="S126" s="37">
        <v>2.072213978167458E13</v>
      </c>
      <c r="T126" s="37">
        <v>2.0409928243854316E13</v>
      </c>
      <c r="U126" s="37">
        <v>2.0183329644213062E13</v>
      </c>
      <c r="V126" s="37">
        <v>2.0017206743034266E13</v>
      </c>
      <c r="W126" s="37">
        <v>1.968322960534543E13</v>
      </c>
      <c r="X126" s="37">
        <v>1.9511571649400945E13</v>
      </c>
      <c r="Y126" s="37">
        <v>1.939297303524994E13</v>
      </c>
      <c r="Z126" s="37">
        <v>1.9208957542145242E13</v>
      </c>
      <c r="AA126" s="37">
        <v>1.9087592846420973E13</v>
      </c>
      <c r="AB126" s="37">
        <v>1.9044593028054062E13</v>
      </c>
      <c r="AC126" s="37">
        <v>1.903795312979573E13</v>
      </c>
      <c r="AD126" s="37">
        <v>1.9087112288490812E13</v>
      </c>
      <c r="AE126" s="37">
        <v>1.9090509374242082E13</v>
      </c>
      <c r="AF126" s="37">
        <v>1.920195608265439E13</v>
      </c>
      <c r="AG126" s="37">
        <v>1.9153832615411113E13</v>
      </c>
      <c r="AH126" s="37">
        <v>1.933202684792492E13</v>
      </c>
      <c r="AI126" s="37">
        <v>1.933903314975583E13</v>
      </c>
      <c r="AJ126" s="37">
        <v>1.941160710888708E13</v>
      </c>
      <c r="AK126" s="37">
        <v>1.9469041936969688E13</v>
      </c>
      <c r="AL126" s="37">
        <v>1.955410800301353E13</v>
      </c>
      <c r="AM126" s="37">
        <v>1.9593414738527516E13</v>
      </c>
      <c r="AN126" s="37">
        <v>1.966882020893167E13</v>
      </c>
      <c r="AO126" s="37">
        <v>1.9731038099760016E13</v>
      </c>
      <c r="AP126" s="37">
        <v>1.9794895956890125E13</v>
      </c>
      <c r="AQ126" s="37">
        <v>1.985421518212028E13</v>
      </c>
      <c r="AR126" s="37">
        <v>1.9922779827789125E13</v>
      </c>
    </row>
    <row r="127" ht="14.25" customHeight="1">
      <c r="A127" s="37" t="s">
        <v>90</v>
      </c>
      <c r="B127" s="37" t="s">
        <v>111</v>
      </c>
      <c r="C127" s="37">
        <v>0.0</v>
      </c>
      <c r="D127" s="37">
        <v>0.0</v>
      </c>
      <c r="E127" s="37">
        <v>0.0</v>
      </c>
      <c r="F127" s="37">
        <v>0.0</v>
      </c>
      <c r="G127" s="37">
        <v>0.0</v>
      </c>
      <c r="H127" s="37">
        <v>0.0</v>
      </c>
      <c r="I127" s="37">
        <v>0.0</v>
      </c>
      <c r="J127" s="37">
        <v>0.0</v>
      </c>
      <c r="K127" s="37">
        <v>0.0</v>
      </c>
      <c r="L127" s="37">
        <v>0.0</v>
      </c>
      <c r="M127" s="37">
        <v>0.0</v>
      </c>
      <c r="N127" s="37">
        <v>0.0</v>
      </c>
      <c r="O127" s="37">
        <v>0.0</v>
      </c>
      <c r="P127" s="37">
        <v>0.0</v>
      </c>
      <c r="Q127" s="37">
        <v>0.0</v>
      </c>
      <c r="R127" s="37">
        <v>0.0</v>
      </c>
      <c r="S127" s="37">
        <v>0.0</v>
      </c>
      <c r="T127" s="37">
        <v>0.0</v>
      </c>
      <c r="U127" s="37">
        <v>0.0</v>
      </c>
      <c r="V127" s="37">
        <v>0.0</v>
      </c>
      <c r="W127" s="37">
        <v>0.0</v>
      </c>
      <c r="X127" s="37">
        <v>0.0</v>
      </c>
      <c r="Y127" s="37">
        <v>0.0</v>
      </c>
      <c r="Z127" s="37">
        <v>0.0</v>
      </c>
      <c r="AA127" s="37">
        <v>0.0</v>
      </c>
      <c r="AB127" s="37">
        <v>0.0</v>
      </c>
      <c r="AC127" s="37">
        <v>0.0</v>
      </c>
      <c r="AD127" s="37">
        <v>0.0</v>
      </c>
      <c r="AE127" s="37">
        <v>0.0</v>
      </c>
      <c r="AF127" s="37">
        <v>0.0</v>
      </c>
      <c r="AG127" s="37">
        <v>0.0</v>
      </c>
      <c r="AH127" s="37">
        <v>0.0</v>
      </c>
      <c r="AI127" s="37">
        <v>0.0</v>
      </c>
      <c r="AJ127" s="37">
        <v>0.0</v>
      </c>
      <c r="AK127" s="37">
        <v>0.0</v>
      </c>
      <c r="AL127" s="37">
        <v>0.0</v>
      </c>
      <c r="AM127" s="37">
        <v>0.0</v>
      </c>
      <c r="AN127" s="37">
        <v>0.0</v>
      </c>
      <c r="AO127" s="37">
        <v>0.0</v>
      </c>
      <c r="AP127" s="37">
        <v>0.0</v>
      </c>
      <c r="AQ127" s="37">
        <v>0.0</v>
      </c>
      <c r="AR127" s="37">
        <v>0.0</v>
      </c>
    </row>
    <row r="128" ht="14.25" customHeight="1">
      <c r="A128" s="37" t="s">
        <v>90</v>
      </c>
      <c r="B128" s="37" t="s">
        <v>82</v>
      </c>
      <c r="C128" s="37">
        <v>8.846921842863203E10</v>
      </c>
      <c r="D128" s="37">
        <v>9.063881000360934E10</v>
      </c>
      <c r="E128" s="37">
        <v>9.270875182476743E10</v>
      </c>
      <c r="F128" s="37">
        <v>9.4181643001679E10</v>
      </c>
      <c r="G128" s="37">
        <v>9.531412538331252E10</v>
      </c>
      <c r="H128" s="37">
        <v>9.686441825740887E10</v>
      </c>
      <c r="I128" s="37">
        <v>9.767788972280156E10</v>
      </c>
      <c r="J128" s="37">
        <v>9.873856093382076E10</v>
      </c>
      <c r="K128" s="37">
        <v>9.913872058846628E10</v>
      </c>
      <c r="L128" s="37">
        <v>9.992444649108382E10</v>
      </c>
      <c r="M128" s="37">
        <v>1.001358957821276E11</v>
      </c>
      <c r="N128" s="37">
        <v>1.0103950679979497E11</v>
      </c>
      <c r="O128" s="37">
        <v>1.007520068330872E11</v>
      </c>
      <c r="P128" s="37">
        <v>1.0056114219595802E11</v>
      </c>
      <c r="Q128" s="37">
        <v>1.0003282152408876E11</v>
      </c>
      <c r="R128" s="37">
        <v>9.96873188071863E10</v>
      </c>
      <c r="S128" s="37">
        <v>9.916122676700677E10</v>
      </c>
      <c r="T128" s="37">
        <v>9.835763070494113E10</v>
      </c>
      <c r="U128" s="37">
        <v>9.778306932581142E10</v>
      </c>
      <c r="V128" s="37">
        <v>9.732545376545796E10</v>
      </c>
      <c r="W128" s="37">
        <v>9.684442721636298E10</v>
      </c>
      <c r="X128" s="37">
        <v>9.601064535402113E10</v>
      </c>
      <c r="Y128" s="37">
        <v>9.547972497608159E10</v>
      </c>
      <c r="Z128" s="37">
        <v>9.448508151419464E10</v>
      </c>
      <c r="AA128" s="37">
        <v>9.366311334902267E10</v>
      </c>
      <c r="AB128" s="37">
        <v>9.309463158585458E10</v>
      </c>
      <c r="AC128" s="37">
        <v>9.257602573283255E10</v>
      </c>
      <c r="AD128" s="37">
        <v>9.220322276025146E10</v>
      </c>
      <c r="AE128" s="37">
        <v>9.148836808898369E10</v>
      </c>
      <c r="AF128" s="37">
        <v>9.117256040115996E10</v>
      </c>
      <c r="AG128" s="37">
        <v>9.086022139369872E10</v>
      </c>
      <c r="AH128" s="37">
        <v>9.062784167519347E10</v>
      </c>
      <c r="AI128" s="37">
        <v>9.013677020423718E10</v>
      </c>
      <c r="AJ128" s="37">
        <v>8.98827780040166E10</v>
      </c>
      <c r="AK128" s="37">
        <v>8.954512954053662E10</v>
      </c>
      <c r="AL128" s="37">
        <v>8.919797395028625E10</v>
      </c>
      <c r="AM128" s="37">
        <v>8.884268584079956E10</v>
      </c>
      <c r="AN128" s="37">
        <v>8.853917567379346E10</v>
      </c>
      <c r="AO128" s="37">
        <v>8.818465409383142E10</v>
      </c>
      <c r="AP128" s="37">
        <v>8.784799906887854E10</v>
      </c>
      <c r="AQ128" s="37">
        <v>8.751510327258276E10</v>
      </c>
      <c r="AR128" s="37">
        <v>8.718202106757263E10</v>
      </c>
    </row>
    <row r="129" ht="14.25" customHeight="1">
      <c r="A129" s="37" t="s">
        <v>90</v>
      </c>
      <c r="B129" s="37" t="s">
        <v>86</v>
      </c>
      <c r="C129" s="37">
        <v>1.1343751494579661E14</v>
      </c>
      <c r="D129" s="37">
        <v>1.1621942125269253E14</v>
      </c>
      <c r="E129" s="37">
        <v>1.1887355407363486E14</v>
      </c>
      <c r="F129" s="37">
        <v>1.2076213315076577E14</v>
      </c>
      <c r="G129" s="37">
        <v>1.2221423128584806E14</v>
      </c>
      <c r="H129" s="37">
        <v>1.2420205681657242E14</v>
      </c>
      <c r="I129" s="37">
        <v>1.252451109223109E14</v>
      </c>
      <c r="J129" s="37">
        <v>1.2660513092124E14</v>
      </c>
      <c r="K129" s="37">
        <v>1.2711822595712723E14</v>
      </c>
      <c r="L129" s="37">
        <v>1.2812570398626095E14</v>
      </c>
      <c r="M129" s="37">
        <v>1.2839682972399317E14</v>
      </c>
      <c r="N129" s="37">
        <v>1.2955546308984028E14</v>
      </c>
      <c r="O129" s="37">
        <v>1.2918682321317362E14</v>
      </c>
      <c r="P129" s="37">
        <v>1.2894209164990758E14</v>
      </c>
      <c r="Q129" s="37">
        <v>1.2826466525035495E14</v>
      </c>
      <c r="R129" s="37">
        <v>1.2782165275054344E14</v>
      </c>
      <c r="S129" s="37">
        <v>1.2714708396005647E14</v>
      </c>
      <c r="T129" s="37">
        <v>1.2611669235131302E14</v>
      </c>
      <c r="U129" s="37">
        <v>1.2537997492360247E14</v>
      </c>
      <c r="V129" s="37">
        <v>1.2479320844268347E14</v>
      </c>
      <c r="W129" s="37">
        <v>1.2417642378784552E14</v>
      </c>
      <c r="X129" s="37">
        <v>1.2310732716699952E14</v>
      </c>
      <c r="Y129" s="37">
        <v>1.224265673572344E14</v>
      </c>
      <c r="Z129" s="37">
        <v>1.211512098421846E14</v>
      </c>
      <c r="AA129" s="37">
        <v>1.2009726104871944E14</v>
      </c>
      <c r="AB129" s="37">
        <v>1.1936833906148819E14</v>
      </c>
      <c r="AC129" s="37">
        <v>1.1870336925336648E14</v>
      </c>
      <c r="AD129" s="37">
        <v>1.1822535166120114E14</v>
      </c>
      <c r="AE129" s="37">
        <v>1.1730874655383911E14</v>
      </c>
      <c r="AF129" s="37">
        <v>1.1690380978663572E14</v>
      </c>
      <c r="AG129" s="37">
        <v>1.1650332065090745E14</v>
      </c>
      <c r="AH129" s="37">
        <v>1.1620535737894405E14</v>
      </c>
      <c r="AI129" s="37">
        <v>1.1557569286607175E14</v>
      </c>
      <c r="AJ129" s="37">
        <v>1.1525001751231175E14</v>
      </c>
      <c r="AK129" s="37">
        <v>1.14817075938929E14</v>
      </c>
      <c r="AL129" s="37">
        <v>1.14371944082256E14</v>
      </c>
      <c r="AM129" s="37">
        <v>1.1391638449954675E14</v>
      </c>
      <c r="AN129" s="37">
        <v>1.1352721593089125E14</v>
      </c>
      <c r="AO129" s="37">
        <v>1.1307263921212012E14</v>
      </c>
      <c r="AP129" s="37">
        <v>1.1264097145125388E14</v>
      </c>
      <c r="AQ129" s="37">
        <v>1.1221412387038438E14</v>
      </c>
      <c r="AR129" s="37">
        <v>1.1178703727145062E14</v>
      </c>
    </row>
    <row r="130" ht="14.25" customHeight="1">
      <c r="A130" s="37" t="s">
        <v>90</v>
      </c>
      <c r="B130" s="37" t="s">
        <v>112</v>
      </c>
      <c r="C130" s="37">
        <v>5.1369223603721825E10</v>
      </c>
      <c r="D130" s="37">
        <v>5.262898645370865E10</v>
      </c>
      <c r="E130" s="37">
        <v>5.383088815631657E10</v>
      </c>
      <c r="F130" s="37">
        <v>5.468611529129749E10</v>
      </c>
      <c r="G130" s="37">
        <v>5.5343685706439545E10</v>
      </c>
      <c r="H130" s="37">
        <v>5.624385576236645E10</v>
      </c>
      <c r="I130" s="37">
        <v>5.671619403259445E10</v>
      </c>
      <c r="J130" s="37">
        <v>5.73320676389927E10</v>
      </c>
      <c r="K130" s="37">
        <v>5.756441840620623E10</v>
      </c>
      <c r="L130" s="37">
        <v>5.8020646349661575E10</v>
      </c>
      <c r="M130" s="37">
        <v>5.814342335736441E10</v>
      </c>
      <c r="N130" s="37">
        <v>5.866810072246159E10</v>
      </c>
      <c r="O130" s="37">
        <v>5.850116525792161E10</v>
      </c>
      <c r="P130" s="37">
        <v>5.8390340629911125E10</v>
      </c>
      <c r="Q130" s="37">
        <v>5.808357378818059E10</v>
      </c>
      <c r="R130" s="37">
        <v>5.7882959307398506E10</v>
      </c>
      <c r="S130" s="37">
        <v>5.7577486509874916E10</v>
      </c>
      <c r="T130" s="37">
        <v>5.7110882344804535E10</v>
      </c>
      <c r="U130" s="37">
        <v>5.677726606014857E10</v>
      </c>
      <c r="V130" s="37">
        <v>5.6511553799298195E10</v>
      </c>
      <c r="W130" s="37">
        <v>5.623224806111401E10</v>
      </c>
      <c r="X130" s="37">
        <v>5.574811665717359E10</v>
      </c>
      <c r="Y130" s="37">
        <v>5.5439840308692566E10</v>
      </c>
      <c r="Z130" s="37">
        <v>5.486230539533885E10</v>
      </c>
      <c r="AA130" s="37">
        <v>5.438503355749707E10</v>
      </c>
      <c r="AB130" s="37">
        <v>5.4054947372431725E10</v>
      </c>
      <c r="AC130" s="37">
        <v>5.3753821393257645E10</v>
      </c>
      <c r="AD130" s="37">
        <v>5.353735515111379E10</v>
      </c>
      <c r="AE130" s="37">
        <v>5.312227824521637E10</v>
      </c>
      <c r="AF130" s="37">
        <v>5.293890603938324E10</v>
      </c>
      <c r="AG130" s="37">
        <v>5.275754790601866E10</v>
      </c>
      <c r="AH130" s="37">
        <v>5.262261774688658E10</v>
      </c>
      <c r="AI130" s="37">
        <v>5.23374794734281E10</v>
      </c>
      <c r="AJ130" s="37">
        <v>5.2190000131364624E10</v>
      </c>
      <c r="AK130" s="37">
        <v>5.199394618482794E10</v>
      </c>
      <c r="AL130" s="37">
        <v>5.1792371971134155E10</v>
      </c>
      <c r="AM130" s="37">
        <v>5.1586075649496765E10</v>
      </c>
      <c r="AN130" s="37">
        <v>5.1409843939622375E10</v>
      </c>
      <c r="AO130" s="37">
        <v>5.120399269964453E10</v>
      </c>
      <c r="AP130" s="37">
        <v>5.100851558838153E10</v>
      </c>
      <c r="AQ130" s="37">
        <v>5.0815221255048645E10</v>
      </c>
      <c r="AR130" s="37">
        <v>5.0621818684397644E10</v>
      </c>
    </row>
    <row r="131" ht="14.25" customHeight="1">
      <c r="A131" s="37" t="s">
        <v>90</v>
      </c>
      <c r="B131" s="37" t="s">
        <v>113</v>
      </c>
      <c r="C131" s="37">
        <v>2.2343282241988083E10</v>
      </c>
      <c r="D131" s="37">
        <v>2.2376717610488964E10</v>
      </c>
      <c r="E131" s="37">
        <v>2.325803087074499E10</v>
      </c>
      <c r="F131" s="37">
        <v>2.4029146921677727E10</v>
      </c>
      <c r="G131" s="37">
        <v>2.4750943094704823E10</v>
      </c>
      <c r="H131" s="37">
        <v>2.562141824045614E10</v>
      </c>
      <c r="I131" s="37">
        <v>2.6338254953619904E10</v>
      </c>
      <c r="J131" s="37">
        <v>2.716360743664748E10</v>
      </c>
      <c r="K131" s="37">
        <v>2.7850139914161236E10</v>
      </c>
      <c r="L131" s="37">
        <v>2.8690134949615604E10</v>
      </c>
      <c r="M131" s="37">
        <v>2.9413375751339806E10</v>
      </c>
      <c r="N131" s="37">
        <v>3.039389638531052E10</v>
      </c>
      <c r="O131" s="37">
        <v>3.0354683499821198E10</v>
      </c>
      <c r="P131" s="37">
        <v>3.0308138816278423E10</v>
      </c>
      <c r="Q131" s="37">
        <v>3.0118981134494236E10</v>
      </c>
      <c r="R131" s="37">
        <v>2.993976573958231E10</v>
      </c>
      <c r="S131" s="37">
        <v>2.9657307669070366E10</v>
      </c>
      <c r="T131" s="37">
        <v>2.923988773620776E10</v>
      </c>
      <c r="U131" s="37">
        <v>2.8835512119480606E10</v>
      </c>
      <c r="V131" s="37">
        <v>2.840681949106886E10</v>
      </c>
      <c r="W131" s="37">
        <v>2.7909370282465214E10</v>
      </c>
      <c r="X131" s="37">
        <v>2.724739769691805E10</v>
      </c>
      <c r="Y131" s="37">
        <v>2.6704219259955055E10</v>
      </c>
      <c r="Z131" s="37">
        <v>2.5990819728228218E10</v>
      </c>
      <c r="AA131" s="37">
        <v>2.5286839536691616E10</v>
      </c>
      <c r="AB131" s="37">
        <v>2.4612161325926147E10</v>
      </c>
      <c r="AC131" s="37">
        <v>2.3910621451664276E10</v>
      </c>
      <c r="AD131" s="37">
        <v>2.3205838889925354E10</v>
      </c>
      <c r="AE131" s="37">
        <v>2.2375411556763435E10</v>
      </c>
      <c r="AF131" s="37">
        <v>2.1602018997746445E10</v>
      </c>
      <c r="AG131" s="37">
        <v>2.0784419156038734E10</v>
      </c>
      <c r="AH131" s="37">
        <v>1.993670231529611E10</v>
      </c>
      <c r="AI131" s="37">
        <v>1.914209851815918E10</v>
      </c>
      <c r="AJ131" s="37">
        <v>1.8328547280903076E10</v>
      </c>
      <c r="AK131" s="37">
        <v>1.750197803215869E10</v>
      </c>
      <c r="AL131" s="37">
        <v>1.6686837875865479E10</v>
      </c>
      <c r="AM131" s="37">
        <v>1.5877277995017822E10</v>
      </c>
      <c r="AN131" s="37">
        <v>1.5055942805024902E10</v>
      </c>
      <c r="AO131" s="37">
        <v>1.4239144101124756E10</v>
      </c>
      <c r="AP131" s="37">
        <v>1.342526728196582E10</v>
      </c>
      <c r="AQ131" s="37">
        <v>1.2608511487292236E10</v>
      </c>
      <c r="AR131" s="37">
        <v>1.1790766172531982E10</v>
      </c>
    </row>
    <row r="132" ht="14.25" customHeight="1">
      <c r="A132" s="37" t="s">
        <v>90</v>
      </c>
      <c r="B132" s="37" t="s">
        <v>44</v>
      </c>
      <c r="C132" s="37">
        <v>3.072201308273362E10</v>
      </c>
      <c r="D132" s="37">
        <v>3.0767986714422333E10</v>
      </c>
      <c r="E132" s="37">
        <v>3.1979792447274364E10</v>
      </c>
      <c r="F132" s="37">
        <v>3.304007701730688E10</v>
      </c>
      <c r="G132" s="37">
        <v>3.403254675521914E10</v>
      </c>
      <c r="H132" s="37">
        <v>3.52294500806272E10</v>
      </c>
      <c r="I132" s="37">
        <v>3.621510056122738E10</v>
      </c>
      <c r="J132" s="37">
        <v>3.73499602253903E10</v>
      </c>
      <c r="K132" s="37">
        <v>3.829394238197171E10</v>
      </c>
      <c r="L132" s="37">
        <v>3.9448935555721466E10</v>
      </c>
      <c r="M132" s="37">
        <v>4.044339165809224E10</v>
      </c>
      <c r="N132" s="37">
        <v>4.179160752980196E10</v>
      </c>
      <c r="O132" s="37">
        <v>4.173768981225415E10</v>
      </c>
      <c r="P132" s="37">
        <v>4.1673690872382835E10</v>
      </c>
      <c r="Q132" s="37">
        <v>4.141359905992959E10</v>
      </c>
      <c r="R132" s="37">
        <v>4.116717789192569E10</v>
      </c>
      <c r="S132" s="37">
        <v>4.077879804497176E10</v>
      </c>
      <c r="T132" s="37">
        <v>4.020484563728568E10</v>
      </c>
      <c r="U132" s="37">
        <v>3.964882916428584E10</v>
      </c>
      <c r="V132" s="37">
        <v>3.905937680021969E10</v>
      </c>
      <c r="W132" s="37">
        <v>3.837538413838968E10</v>
      </c>
      <c r="X132" s="37">
        <v>3.746517183326232E10</v>
      </c>
      <c r="Y132" s="37">
        <v>3.671830148243821E10</v>
      </c>
      <c r="Z132" s="37">
        <v>3.5737377126313805E10</v>
      </c>
      <c r="AA132" s="37">
        <v>3.476940436295097E10</v>
      </c>
      <c r="AB132" s="37">
        <v>3.384172182314845E10</v>
      </c>
      <c r="AC132" s="37">
        <v>3.2877104496038372E10</v>
      </c>
      <c r="AD132" s="37">
        <v>3.1908028473647358E10</v>
      </c>
      <c r="AE132" s="37">
        <v>3.076619089054972E10</v>
      </c>
      <c r="AF132" s="37">
        <v>2.970277612190136E10</v>
      </c>
      <c r="AG132" s="37">
        <v>2.8578576339553257E10</v>
      </c>
      <c r="AH132" s="37">
        <v>2.7412965683532143E10</v>
      </c>
      <c r="AI132" s="37">
        <v>2.632038546246875E10</v>
      </c>
      <c r="AJ132" s="37">
        <v>2.52017525112417E10</v>
      </c>
      <c r="AK132" s="37">
        <v>2.4065219794217773E10</v>
      </c>
      <c r="AL132" s="37">
        <v>2.2944402079313965E10</v>
      </c>
      <c r="AM132" s="37">
        <v>2.1831257243148438E10</v>
      </c>
      <c r="AN132" s="37">
        <v>2.0701921356907715E10</v>
      </c>
      <c r="AO132" s="37">
        <v>1.9578823139044434E10</v>
      </c>
      <c r="AP132" s="37">
        <v>1.8459742512700684E10</v>
      </c>
      <c r="AQ132" s="37">
        <v>1.7336703295023926E10</v>
      </c>
      <c r="AR132" s="37">
        <v>1.6212303487228516E10</v>
      </c>
    </row>
    <row r="133" ht="14.25" customHeight="1">
      <c r="A133" s="37" t="s">
        <v>90</v>
      </c>
      <c r="B133" s="37" t="s">
        <v>48</v>
      </c>
      <c r="C133" s="37">
        <v>0.0</v>
      </c>
      <c r="D133" s="37">
        <v>0.0</v>
      </c>
      <c r="E133" s="37">
        <v>0.0</v>
      </c>
      <c r="F133" s="37">
        <v>0.0</v>
      </c>
      <c r="G133" s="37">
        <v>0.0</v>
      </c>
      <c r="H133" s="37">
        <v>0.0</v>
      </c>
      <c r="I133" s="37">
        <v>0.0</v>
      </c>
      <c r="J133" s="37">
        <v>0.0</v>
      </c>
      <c r="K133" s="37">
        <v>0.0</v>
      </c>
      <c r="L133" s="37">
        <v>0.0</v>
      </c>
      <c r="M133" s="37">
        <v>0.0</v>
      </c>
      <c r="N133" s="37">
        <v>0.0</v>
      </c>
      <c r="O133" s="37">
        <v>0.0</v>
      </c>
      <c r="P133" s="37">
        <v>0.0</v>
      </c>
      <c r="Q133" s="37">
        <v>0.0</v>
      </c>
      <c r="R133" s="37">
        <v>0.0</v>
      </c>
      <c r="S133" s="37">
        <v>0.0</v>
      </c>
      <c r="T133" s="37">
        <v>0.0</v>
      </c>
      <c r="U133" s="37">
        <v>0.0</v>
      </c>
      <c r="V133" s="37">
        <v>0.0</v>
      </c>
      <c r="W133" s="37">
        <v>0.0</v>
      </c>
      <c r="X133" s="37">
        <v>0.0</v>
      </c>
      <c r="Y133" s="37">
        <v>0.0</v>
      </c>
      <c r="Z133" s="37">
        <v>0.0</v>
      </c>
      <c r="AA133" s="37">
        <v>0.0</v>
      </c>
      <c r="AB133" s="37">
        <v>0.0</v>
      </c>
      <c r="AC133" s="37">
        <v>0.0</v>
      </c>
      <c r="AD133" s="37">
        <v>0.0</v>
      </c>
      <c r="AE133" s="37">
        <v>0.0</v>
      </c>
      <c r="AF133" s="37">
        <v>0.0</v>
      </c>
      <c r="AG133" s="37">
        <v>0.0</v>
      </c>
      <c r="AH133" s="37">
        <v>0.0</v>
      </c>
      <c r="AI133" s="37">
        <v>0.0</v>
      </c>
      <c r="AJ133" s="37">
        <v>0.0</v>
      </c>
      <c r="AK133" s="37">
        <v>0.0</v>
      </c>
      <c r="AL133" s="37">
        <v>0.0</v>
      </c>
      <c r="AM133" s="37">
        <v>0.0</v>
      </c>
      <c r="AN133" s="37">
        <v>0.0</v>
      </c>
      <c r="AO133" s="37">
        <v>0.0</v>
      </c>
      <c r="AP133" s="37">
        <v>0.0</v>
      </c>
      <c r="AQ133" s="37">
        <v>0.0</v>
      </c>
      <c r="AR133" s="37">
        <v>0.0</v>
      </c>
    </row>
    <row r="134" ht="14.25" customHeight="1">
      <c r="A134" s="37" t="s">
        <v>90</v>
      </c>
      <c r="B134" s="37" t="s">
        <v>50</v>
      </c>
      <c r="C134" s="37">
        <v>1.1171641120994041E10</v>
      </c>
      <c r="D134" s="37">
        <v>1.1188358805244482E10</v>
      </c>
      <c r="E134" s="37">
        <v>1.1629015435372496E10</v>
      </c>
      <c r="F134" s="37">
        <v>1.2014573460838863E10</v>
      </c>
      <c r="G134" s="37">
        <v>1.2375471547352411E10</v>
      </c>
      <c r="H134" s="37">
        <v>1.281070912022807E10</v>
      </c>
      <c r="I134" s="37">
        <v>1.3169127476809952E10</v>
      </c>
      <c r="J134" s="37">
        <v>1.358180371832374E10</v>
      </c>
      <c r="K134" s="37">
        <v>1.3925069957080618E10</v>
      </c>
      <c r="L134" s="37">
        <v>1.4345067474807802E10</v>
      </c>
      <c r="M134" s="37">
        <v>1.4706687875669903E10</v>
      </c>
      <c r="N134" s="37">
        <v>1.519694819265526E10</v>
      </c>
      <c r="O134" s="37">
        <v>1.5177341749910599E10</v>
      </c>
      <c r="P134" s="37">
        <v>1.5154069408139212E10</v>
      </c>
      <c r="Q134" s="37">
        <v>1.5059490567247118E10</v>
      </c>
      <c r="R134" s="37">
        <v>1.4969882869791155E10</v>
      </c>
      <c r="S134" s="37">
        <v>1.4828653834535183E10</v>
      </c>
      <c r="T134" s="37">
        <v>1.461994386810388E10</v>
      </c>
      <c r="U134" s="37">
        <v>1.4417756059740303E10</v>
      </c>
      <c r="V134" s="37">
        <v>1.420340974553443E10</v>
      </c>
      <c r="W134" s="37">
        <v>1.3954685141232607E10</v>
      </c>
      <c r="X134" s="37">
        <v>1.3623698848459024E10</v>
      </c>
      <c r="Y134" s="37">
        <v>1.3352109629977528E10</v>
      </c>
      <c r="Z134" s="37">
        <v>1.2995409864114109E10</v>
      </c>
      <c r="AA134" s="37">
        <v>1.2643419768345808E10</v>
      </c>
      <c r="AB134" s="37">
        <v>1.2306080662963074E10</v>
      </c>
      <c r="AC134" s="37">
        <v>1.1955310725832138E10</v>
      </c>
      <c r="AD134" s="37">
        <v>1.1602919444962677E10</v>
      </c>
      <c r="AE134" s="37">
        <v>1.1187705778381718E10</v>
      </c>
      <c r="AF134" s="37">
        <v>1.0801009498873222E10</v>
      </c>
      <c r="AG134" s="37">
        <v>1.0392209578019367E10</v>
      </c>
      <c r="AH134" s="37">
        <v>9.968351157648054E9</v>
      </c>
      <c r="AI134" s="37">
        <v>9.57104925907959E9</v>
      </c>
      <c r="AJ134" s="37">
        <v>9.164273640451538E9</v>
      </c>
      <c r="AK134" s="37">
        <v>8.750989016079346E9</v>
      </c>
      <c r="AL134" s="37">
        <v>8.343418937932739E9</v>
      </c>
      <c r="AM134" s="37">
        <v>7.938638997508911E9</v>
      </c>
      <c r="AN134" s="37">
        <v>7.527971402512451E9</v>
      </c>
      <c r="AO134" s="37">
        <v>7.119572050562378E9</v>
      </c>
      <c r="AP134" s="37">
        <v>6.71263364098291E9</v>
      </c>
      <c r="AQ134" s="37">
        <v>6.304255743646118E9</v>
      </c>
      <c r="AR134" s="37">
        <v>5.895383086265991E9</v>
      </c>
    </row>
    <row r="135" ht="14.25" customHeight="1">
      <c r="A135" s="37" t="s">
        <v>90</v>
      </c>
      <c r="B135" s="37" t="s">
        <v>53</v>
      </c>
      <c r="C135" s="37">
        <v>2.534701355723569E16</v>
      </c>
      <c r="D135" s="37">
        <v>2.534701355723569E16</v>
      </c>
      <c r="E135" s="37">
        <v>2.5525843738396492E16</v>
      </c>
      <c r="F135" s="37">
        <v>2.561077219276778E16</v>
      </c>
      <c r="G135" s="37">
        <v>2.56758149919577E16</v>
      </c>
      <c r="H135" s="37">
        <v>2.5925363692523764E16</v>
      </c>
      <c r="I135" s="37">
        <v>2.6050072225362344E16</v>
      </c>
      <c r="J135" s="37">
        <v>2.6314250557647504E16</v>
      </c>
      <c r="K135" s="37">
        <v>2.6476764456275076E16</v>
      </c>
      <c r="L135" s="37">
        <v>2.681811169029211E16</v>
      </c>
      <c r="M135" s="37">
        <v>2.7082909818725804E16</v>
      </c>
      <c r="N135" s="37">
        <v>2.7616084856047016E16</v>
      </c>
      <c r="O135" s="37">
        <v>2.7359714769238644E16</v>
      </c>
      <c r="P135" s="37">
        <v>2.718403595153273E16</v>
      </c>
      <c r="Q135" s="37">
        <v>2.696986294051309E16</v>
      </c>
      <c r="R135" s="37">
        <v>2.6856236700692508E16</v>
      </c>
      <c r="S135" s="37">
        <v>2.6743900985827628E16</v>
      </c>
      <c r="T135" s="37">
        <v>2.660549032745113E16</v>
      </c>
      <c r="U135" s="37">
        <v>2.6577004905253536E16</v>
      </c>
      <c r="V135" s="37">
        <v>2.66283849240896E16</v>
      </c>
      <c r="W135" s="37">
        <v>2.6721808005655844E16</v>
      </c>
      <c r="X135" s="37">
        <v>2.6765911789782732E16</v>
      </c>
      <c r="Y135" s="37">
        <v>2.6884504462339016E16</v>
      </c>
      <c r="Z135" s="37">
        <v>2.691397515797702E16</v>
      </c>
      <c r="AA135" s="37">
        <v>2.7032811746054412E16</v>
      </c>
      <c r="AB135" s="37">
        <v>2.726643987970759E16</v>
      </c>
      <c r="AC135" s="37">
        <v>2.7557858456866492E16</v>
      </c>
      <c r="AD135" s="37">
        <v>2.793745562631942E16</v>
      </c>
      <c r="AE135" s="37">
        <v>2.8257886495405388E16</v>
      </c>
      <c r="AF135" s="37">
        <v>2.874739697165052E16</v>
      </c>
      <c r="AG135" s="37">
        <v>2.928763380377359E16</v>
      </c>
      <c r="AH135" s="37">
        <v>2.9905526544818668E16</v>
      </c>
      <c r="AI135" s="37">
        <v>3.0316946632003456E16</v>
      </c>
      <c r="AJ135" s="37">
        <v>3.0885953043439616E16</v>
      </c>
      <c r="AK135" s="37">
        <v>3.142061889067955E16</v>
      </c>
      <c r="AL135" s="37">
        <v>3.193725478467277E16</v>
      </c>
      <c r="AM135" s="37">
        <v>3.244339860063808E16</v>
      </c>
      <c r="AN135" s="37">
        <v>3.299209609383744E16</v>
      </c>
      <c r="AO135" s="37">
        <v>3.350638402587968E16</v>
      </c>
      <c r="AP135" s="37">
        <v>3.4027861953010944E16</v>
      </c>
      <c r="AQ135" s="37">
        <v>3.455465902018317E16</v>
      </c>
      <c r="AR135" s="37">
        <v>3.5082365948189056E16</v>
      </c>
    </row>
    <row r="136" ht="14.25" customHeight="1">
      <c r="A136" s="37" t="s">
        <v>90</v>
      </c>
      <c r="B136" s="37" t="s">
        <v>114</v>
      </c>
      <c r="C136" s="37">
        <v>7.077645356741051E11</v>
      </c>
      <c r="D136" s="37">
        <v>7.423451863059181E11</v>
      </c>
      <c r="E136" s="37">
        <v>7.761101559627633E11</v>
      </c>
      <c r="F136" s="37">
        <v>8.063573085609784E11</v>
      </c>
      <c r="G136" s="37">
        <v>8.348218768093273E11</v>
      </c>
      <c r="H136" s="37">
        <v>8.412037563642882E11</v>
      </c>
      <c r="I136" s="37">
        <v>8.688235311908666E11</v>
      </c>
      <c r="J136" s="37">
        <v>8.993341494327678E11</v>
      </c>
      <c r="K136" s="37">
        <v>9.24445723236286E11</v>
      </c>
      <c r="L136" s="37">
        <v>9.537630064847683E11</v>
      </c>
      <c r="M136" s="37">
        <v>9.782561401203108E11</v>
      </c>
      <c r="N136" s="37">
        <v>1.0103243001082988E12</v>
      </c>
      <c r="O136" s="37">
        <v>9.897928771031047E11</v>
      </c>
      <c r="P136" s="37">
        <v>9.718058558790255E11</v>
      </c>
      <c r="Q136" s="37">
        <v>9.522030141113038E11</v>
      </c>
      <c r="R136" s="37">
        <v>9.36028892517774E11</v>
      </c>
      <c r="S136" s="37">
        <v>9.198687475220045E11</v>
      </c>
      <c r="T136" s="37">
        <v>9.029151538559333E11</v>
      </c>
      <c r="U136" s="37">
        <v>8.664056257872136E11</v>
      </c>
      <c r="V136" s="37">
        <v>8.564599357391731E11</v>
      </c>
      <c r="W136" s="37">
        <v>8.480621985041078E11</v>
      </c>
      <c r="X136" s="37">
        <v>8.38350408980352E11</v>
      </c>
      <c r="Y136" s="37">
        <v>8.257685609613717E11</v>
      </c>
      <c r="Z136" s="37">
        <v>8.099801138009325E11</v>
      </c>
      <c r="AA136" s="37">
        <v>7.96411750806602E11</v>
      </c>
      <c r="AB136" s="37">
        <v>7.856333689565048E11</v>
      </c>
      <c r="AC136" s="37">
        <v>7.758323535632137E11</v>
      </c>
      <c r="AD136" s="37">
        <v>7.677586270458501E11</v>
      </c>
      <c r="AE136" s="37">
        <v>7.573321964055442E11</v>
      </c>
      <c r="AF136" s="37">
        <v>7.287553045714698E11</v>
      </c>
      <c r="AG136" s="37">
        <v>7.225624827472826E11</v>
      </c>
      <c r="AH136" s="37">
        <v>7.175440695821969E11</v>
      </c>
      <c r="AI136" s="37">
        <v>6.982308874947969E11</v>
      </c>
      <c r="AJ136" s="37">
        <v>6.860608323170273E11</v>
      </c>
      <c r="AK136" s="37">
        <v>6.777145534141445E11</v>
      </c>
      <c r="AL136" s="37">
        <v>6.640688363316562E11</v>
      </c>
      <c r="AM136" s="37">
        <v>6.504837956534453E11</v>
      </c>
      <c r="AN136" s="37">
        <v>6.400659271417891E11</v>
      </c>
      <c r="AO136" s="37">
        <v>6.279126185382617E11</v>
      </c>
      <c r="AP136" s="37">
        <v>6.149671125333711E11</v>
      </c>
      <c r="AQ136" s="37">
        <v>6.032672706261758E11</v>
      </c>
      <c r="AR136" s="37">
        <v>5.914797854997227E11</v>
      </c>
    </row>
    <row r="137" ht="14.25" customHeight="1">
      <c r="A137" s="37" t="s">
        <v>90</v>
      </c>
      <c r="B137" s="37" t="s">
        <v>115</v>
      </c>
      <c r="C137" s="37">
        <v>0.0</v>
      </c>
      <c r="D137" s="37">
        <v>0.0</v>
      </c>
      <c r="E137" s="37">
        <v>0.0</v>
      </c>
      <c r="F137" s="37">
        <v>0.0</v>
      </c>
      <c r="G137" s="37">
        <v>0.0</v>
      </c>
      <c r="H137" s="37">
        <v>0.0</v>
      </c>
      <c r="I137" s="37">
        <v>0.0</v>
      </c>
      <c r="J137" s="37">
        <v>0.0</v>
      </c>
      <c r="K137" s="37">
        <v>0.0</v>
      </c>
      <c r="L137" s="37">
        <v>0.0</v>
      </c>
      <c r="M137" s="37">
        <v>0.0</v>
      </c>
      <c r="N137" s="37">
        <v>0.0</v>
      </c>
      <c r="O137" s="37">
        <v>0.0</v>
      </c>
      <c r="P137" s="37">
        <v>0.0</v>
      </c>
      <c r="Q137" s="37">
        <v>0.0</v>
      </c>
      <c r="R137" s="37">
        <v>0.0</v>
      </c>
      <c r="S137" s="37">
        <v>0.0</v>
      </c>
      <c r="T137" s="37">
        <v>0.0</v>
      </c>
      <c r="U137" s="37">
        <v>0.0</v>
      </c>
      <c r="V137" s="37">
        <v>0.0</v>
      </c>
      <c r="W137" s="37">
        <v>0.0</v>
      </c>
      <c r="X137" s="37">
        <v>0.0</v>
      </c>
      <c r="Y137" s="37">
        <v>0.0</v>
      </c>
      <c r="Z137" s="37">
        <v>0.0</v>
      </c>
      <c r="AA137" s="37">
        <v>0.0</v>
      </c>
      <c r="AB137" s="37">
        <v>0.0</v>
      </c>
      <c r="AC137" s="37">
        <v>0.0</v>
      </c>
      <c r="AD137" s="37">
        <v>0.0</v>
      </c>
      <c r="AE137" s="37">
        <v>0.0</v>
      </c>
      <c r="AF137" s="37">
        <v>0.0</v>
      </c>
      <c r="AG137" s="37">
        <v>0.0</v>
      </c>
      <c r="AH137" s="37">
        <v>0.0</v>
      </c>
      <c r="AI137" s="37">
        <v>0.0</v>
      </c>
      <c r="AJ137" s="37">
        <v>0.0</v>
      </c>
      <c r="AK137" s="37">
        <v>0.0</v>
      </c>
      <c r="AL137" s="37">
        <v>0.0</v>
      </c>
      <c r="AM137" s="37">
        <v>0.0</v>
      </c>
      <c r="AN137" s="37">
        <v>0.0</v>
      </c>
      <c r="AO137" s="37">
        <v>0.0</v>
      </c>
      <c r="AP137" s="37">
        <v>0.0</v>
      </c>
      <c r="AQ137" s="37">
        <v>0.0</v>
      </c>
      <c r="AR137" s="37">
        <v>0.0</v>
      </c>
    </row>
    <row r="138" ht="14.25" customHeight="1">
      <c r="A138" s="37" t="s">
        <v>90</v>
      </c>
      <c r="B138" s="37" t="s">
        <v>116</v>
      </c>
      <c r="C138" s="37">
        <v>0.0</v>
      </c>
      <c r="D138" s="37">
        <v>0.0</v>
      </c>
      <c r="E138" s="37">
        <v>0.0</v>
      </c>
      <c r="F138" s="37">
        <v>0.0</v>
      </c>
      <c r="G138" s="37">
        <v>0.0</v>
      </c>
      <c r="H138" s="37">
        <v>0.0</v>
      </c>
      <c r="I138" s="37">
        <v>0.0</v>
      </c>
      <c r="J138" s="37">
        <v>0.0</v>
      </c>
      <c r="K138" s="37">
        <v>0.0</v>
      </c>
      <c r="L138" s="37">
        <v>0.0</v>
      </c>
      <c r="M138" s="37">
        <v>0.0</v>
      </c>
      <c r="N138" s="37">
        <v>0.0</v>
      </c>
      <c r="O138" s="37">
        <v>0.0</v>
      </c>
      <c r="P138" s="37">
        <v>0.0</v>
      </c>
      <c r="Q138" s="37">
        <v>0.0</v>
      </c>
      <c r="R138" s="37">
        <v>0.0</v>
      </c>
      <c r="S138" s="37">
        <v>0.0</v>
      </c>
      <c r="T138" s="37">
        <v>0.0</v>
      </c>
      <c r="U138" s="37">
        <v>0.0</v>
      </c>
      <c r="V138" s="37">
        <v>0.0</v>
      </c>
      <c r="W138" s="37">
        <v>0.0</v>
      </c>
      <c r="X138" s="37">
        <v>0.0</v>
      </c>
      <c r="Y138" s="37">
        <v>0.0</v>
      </c>
      <c r="Z138" s="37">
        <v>0.0</v>
      </c>
      <c r="AA138" s="37">
        <v>0.0</v>
      </c>
      <c r="AB138" s="37">
        <v>0.0</v>
      </c>
      <c r="AC138" s="37">
        <v>0.0</v>
      </c>
      <c r="AD138" s="37">
        <v>0.0</v>
      </c>
      <c r="AE138" s="37">
        <v>0.0</v>
      </c>
      <c r="AF138" s="37">
        <v>0.0</v>
      </c>
      <c r="AG138" s="37">
        <v>0.0</v>
      </c>
      <c r="AH138" s="37">
        <v>0.0</v>
      </c>
      <c r="AI138" s="37">
        <v>0.0</v>
      </c>
      <c r="AJ138" s="37">
        <v>0.0</v>
      </c>
      <c r="AK138" s="37">
        <v>0.0</v>
      </c>
      <c r="AL138" s="37">
        <v>0.0</v>
      </c>
      <c r="AM138" s="37">
        <v>0.0</v>
      </c>
      <c r="AN138" s="37">
        <v>0.0</v>
      </c>
      <c r="AO138" s="37">
        <v>0.0</v>
      </c>
      <c r="AP138" s="37">
        <v>0.0</v>
      </c>
      <c r="AQ138" s="37">
        <v>0.0</v>
      </c>
      <c r="AR138" s="37">
        <v>0.0</v>
      </c>
    </row>
    <row r="139" ht="14.25" customHeight="1">
      <c r="A139" s="37" t="s">
        <v>90</v>
      </c>
      <c r="B139" s="37" t="s">
        <v>117</v>
      </c>
      <c r="C139" s="37">
        <v>1.9721300109471594E11</v>
      </c>
      <c r="D139" s="37">
        <v>2.118326728194688E11</v>
      </c>
      <c r="E139" s="37">
        <v>2.2384600127945663E11</v>
      </c>
      <c r="F139" s="37">
        <v>2.3485608518485046E11</v>
      </c>
      <c r="G139" s="37">
        <v>2.4535769414824432E11</v>
      </c>
      <c r="H139" s="37">
        <v>2.5726368110670663E11</v>
      </c>
      <c r="I139" s="37">
        <v>2.6750303557061908E11</v>
      </c>
      <c r="J139" s="37">
        <v>2.7866197366198627E11</v>
      </c>
      <c r="K139" s="37">
        <v>2.881614112776425E11</v>
      </c>
      <c r="L139" s="37">
        <v>2.9896387922360095E11</v>
      </c>
      <c r="M139" s="37">
        <v>3.082186975132546E11</v>
      </c>
      <c r="N139" s="37">
        <v>3.197932756725609E11</v>
      </c>
      <c r="O139" s="37">
        <v>3.167301394920539E11</v>
      </c>
      <c r="P139" s="37">
        <v>3.1365350872523535E11</v>
      </c>
      <c r="Q139" s="37">
        <v>3.0922970125110876E11</v>
      </c>
      <c r="R139" s="37">
        <v>3.0509013892702875E11</v>
      </c>
      <c r="S139" s="37">
        <v>3.001184774775971E11</v>
      </c>
      <c r="T139" s="37">
        <v>2.940350188583836E11</v>
      </c>
      <c r="U139" s="37">
        <v>2.883467674207785E11</v>
      </c>
      <c r="V139" s="37">
        <v>2.826663178133951E11</v>
      </c>
      <c r="W139" s="37">
        <v>2.765258118615493E11</v>
      </c>
      <c r="X139" s="37">
        <v>2.689362678485984E11</v>
      </c>
      <c r="Y139" s="37">
        <v>2.6411635333510785E11</v>
      </c>
      <c r="Z139" s="37">
        <v>2.5715129179567432E11</v>
      </c>
      <c r="AA139" s="37">
        <v>2.4969920475652194E11</v>
      </c>
      <c r="AB139" s="37">
        <v>2.418376434512493E11</v>
      </c>
      <c r="AC139" s="37">
        <v>2.328956828949792E11</v>
      </c>
      <c r="AD139" s="37">
        <v>2.229945494832998E11</v>
      </c>
      <c r="AE139" s="37">
        <v>2.108774395277744E11</v>
      </c>
      <c r="AF139" s="37">
        <v>1.982224502312799E11</v>
      </c>
      <c r="AG139" s="37">
        <v>1.8403224458659415E11</v>
      </c>
      <c r="AH139" s="37">
        <v>1.6844930779988593E11</v>
      </c>
      <c r="AI139" s="37">
        <v>1.5613449483336328E11</v>
      </c>
      <c r="AJ139" s="37">
        <v>1.4176547784971875E11</v>
      </c>
      <c r="AK139" s="37">
        <v>1.2747728670526172E11</v>
      </c>
      <c r="AL139" s="37">
        <v>1.1363363864111328E11</v>
      </c>
      <c r="AM139" s="37">
        <v>1.0000547723217188E11</v>
      </c>
      <c r="AN139" s="37">
        <v>8.568631272903125E10</v>
      </c>
      <c r="AO139" s="37">
        <v>7.18245967171211E10</v>
      </c>
      <c r="AP139" s="37">
        <v>5.794965063843359E10</v>
      </c>
      <c r="AQ139" s="37">
        <v>4.3955278235453125E10</v>
      </c>
      <c r="AR139" s="37">
        <v>2.993314508523047E10</v>
      </c>
    </row>
    <row r="140" ht="14.25" customHeight="1">
      <c r="A140" s="37" t="s">
        <v>90</v>
      </c>
      <c r="B140" s="37" t="s">
        <v>62</v>
      </c>
      <c r="C140" s="37">
        <v>0.0</v>
      </c>
      <c r="D140" s="37">
        <v>0.0</v>
      </c>
      <c r="E140" s="37">
        <v>0.0</v>
      </c>
      <c r="F140" s="37">
        <v>0.0</v>
      </c>
      <c r="G140" s="37">
        <v>0.0</v>
      </c>
      <c r="H140" s="37">
        <v>0.0</v>
      </c>
      <c r="I140" s="37">
        <v>0.0</v>
      </c>
      <c r="J140" s="37">
        <v>0.0</v>
      </c>
      <c r="K140" s="37">
        <v>0.0</v>
      </c>
      <c r="L140" s="37">
        <v>0.0</v>
      </c>
      <c r="M140" s="37">
        <v>0.0</v>
      </c>
      <c r="N140" s="37">
        <v>0.0</v>
      </c>
      <c r="O140" s="37">
        <v>0.0</v>
      </c>
      <c r="P140" s="37">
        <v>0.0</v>
      </c>
      <c r="Q140" s="37">
        <v>0.0</v>
      </c>
      <c r="R140" s="37">
        <v>0.0</v>
      </c>
      <c r="S140" s="37">
        <v>0.0</v>
      </c>
      <c r="T140" s="37">
        <v>0.0</v>
      </c>
      <c r="U140" s="37">
        <v>0.0</v>
      </c>
      <c r="V140" s="37">
        <v>0.0</v>
      </c>
      <c r="W140" s="37">
        <v>0.0</v>
      </c>
      <c r="X140" s="37">
        <v>0.0</v>
      </c>
      <c r="Y140" s="37">
        <v>0.0</v>
      </c>
      <c r="Z140" s="37">
        <v>0.0</v>
      </c>
      <c r="AA140" s="37">
        <v>0.0</v>
      </c>
      <c r="AB140" s="37">
        <v>0.0</v>
      </c>
      <c r="AC140" s="37">
        <v>0.0</v>
      </c>
      <c r="AD140" s="37">
        <v>0.0</v>
      </c>
      <c r="AE140" s="37">
        <v>0.0</v>
      </c>
      <c r="AF140" s="37">
        <v>0.0</v>
      </c>
      <c r="AG140" s="37">
        <v>0.0</v>
      </c>
      <c r="AH140" s="37">
        <v>0.0</v>
      </c>
      <c r="AI140" s="37">
        <v>0.0</v>
      </c>
      <c r="AJ140" s="37">
        <v>0.0</v>
      </c>
      <c r="AK140" s="37">
        <v>0.0</v>
      </c>
      <c r="AL140" s="37">
        <v>0.0</v>
      </c>
      <c r="AM140" s="37">
        <v>0.0</v>
      </c>
      <c r="AN140" s="37">
        <v>0.0</v>
      </c>
      <c r="AO140" s="37">
        <v>0.0</v>
      </c>
      <c r="AP140" s="37">
        <v>0.0</v>
      </c>
      <c r="AQ140" s="37">
        <v>0.0</v>
      </c>
      <c r="AR140" s="37">
        <v>0.0</v>
      </c>
    </row>
    <row r="141" ht="14.25" customHeight="1">
      <c r="A141" s="37" t="s">
        <v>90</v>
      </c>
      <c r="B141" s="37" t="s">
        <v>87</v>
      </c>
      <c r="C141" s="37">
        <v>1.4554795059012314E11</v>
      </c>
      <c r="D141" s="37">
        <v>1.4656945623315765E11</v>
      </c>
      <c r="E141" s="37">
        <v>1.5227343685847928E11</v>
      </c>
      <c r="F141" s="37">
        <v>1.5799671490574442E11</v>
      </c>
      <c r="G141" s="37">
        <v>1.640959809147877E11</v>
      </c>
      <c r="H141" s="37">
        <v>1.7185257780052036E11</v>
      </c>
      <c r="I141" s="37">
        <v>1.7921695962061603E11</v>
      </c>
      <c r="J141" s="37">
        <v>1.8792449882465164E11</v>
      </c>
      <c r="K141" s="37">
        <v>1.9624204896893198E11</v>
      </c>
      <c r="L141" s="37">
        <v>2.06184952555975E11</v>
      </c>
      <c r="M141" s="37">
        <v>2.1580873300752646E11</v>
      </c>
      <c r="N141" s="37">
        <v>2.278346005721136E11</v>
      </c>
      <c r="O141" s="37">
        <v>2.3034419474849637E11</v>
      </c>
      <c r="P141" s="37">
        <v>2.3281428976852972E11</v>
      </c>
      <c r="Q141" s="37">
        <v>2.3419881125169247E11</v>
      </c>
      <c r="R141" s="37">
        <v>2.356704172295057E11</v>
      </c>
      <c r="S141" s="37">
        <v>2.363460291986343E11</v>
      </c>
      <c r="T141" s="37">
        <v>2.3595783997782352E11</v>
      </c>
      <c r="U141" s="37">
        <v>2.3569449386249554E11</v>
      </c>
      <c r="V141" s="37">
        <v>2.3527219145514365E11</v>
      </c>
      <c r="W141" s="37">
        <v>2.343325821012601E11</v>
      </c>
      <c r="X141" s="37">
        <v>2.320591877404809E11</v>
      </c>
      <c r="Y141" s="37">
        <v>2.3143513170284537E11</v>
      </c>
      <c r="Z141" s="37">
        <v>2.293943326465748E11</v>
      </c>
      <c r="AA141" s="37">
        <v>2.2747174376298627E11</v>
      </c>
      <c r="AB141" s="37">
        <v>2.258548834972625E11</v>
      </c>
      <c r="AC141" s="37">
        <v>2.2403499215659384E11</v>
      </c>
      <c r="AD141" s="37">
        <v>2.2222460349151733E11</v>
      </c>
      <c r="AE141" s="37">
        <v>2.192271604133033E11</v>
      </c>
      <c r="AF141" s="37">
        <v>2.16796091085525E11</v>
      </c>
      <c r="AG141" s="37">
        <v>2.1394437237671817E11</v>
      </c>
      <c r="AH141" s="37">
        <v>2.108102854886209E11</v>
      </c>
      <c r="AI141" s="37">
        <v>2.0816707535842285E11</v>
      </c>
      <c r="AJ141" s="37">
        <v>2.0535720423251758E11</v>
      </c>
      <c r="AK141" s="37">
        <v>2.0241848449106836E11</v>
      </c>
      <c r="AL141" s="37">
        <v>1.9958802728124902E11</v>
      </c>
      <c r="AM141" s="37">
        <v>1.968102831857461E11</v>
      </c>
      <c r="AN141" s="37">
        <v>1.9392338652081348E11</v>
      </c>
      <c r="AO141" s="37">
        <v>1.9107672612366016E11</v>
      </c>
      <c r="AP141" s="37">
        <v>1.8825893427193262E11</v>
      </c>
      <c r="AQ141" s="37">
        <v>1.8541394855246484E11</v>
      </c>
      <c r="AR141" s="37">
        <v>1.8255951927629102E11</v>
      </c>
    </row>
    <row r="142" ht="14.25" customHeight="1">
      <c r="A142" s="37" t="s">
        <v>90</v>
      </c>
      <c r="B142" s="37" t="s">
        <v>118</v>
      </c>
      <c r="C142" s="37">
        <v>2.7929102802485104E9</v>
      </c>
      <c r="D142" s="37">
        <v>2.7970897013111205E9</v>
      </c>
      <c r="E142" s="37">
        <v>2.907253858843124E9</v>
      </c>
      <c r="F142" s="37">
        <v>3.003643365209716E9</v>
      </c>
      <c r="G142" s="37">
        <v>3.093867886838103E9</v>
      </c>
      <c r="H142" s="37">
        <v>3.2026772800570173E9</v>
      </c>
      <c r="I142" s="37">
        <v>3.292281869202488E9</v>
      </c>
      <c r="J142" s="37">
        <v>3.395450929580935E9</v>
      </c>
      <c r="K142" s="37">
        <v>3.4812674892701545E9</v>
      </c>
      <c r="L142" s="37">
        <v>3.5862668687019506E9</v>
      </c>
      <c r="M142" s="37">
        <v>3.6766719689174757E9</v>
      </c>
      <c r="N142" s="37">
        <v>3.799237048163815E9</v>
      </c>
      <c r="O142" s="37">
        <v>3.7943354374776497E9</v>
      </c>
      <c r="P142" s="37">
        <v>3.788517352034803E9</v>
      </c>
      <c r="Q142" s="37">
        <v>3.7648726418117795E9</v>
      </c>
      <c r="R142" s="37">
        <v>3.7424707174477887E9</v>
      </c>
      <c r="S142" s="37">
        <v>3.7071634586337957E9</v>
      </c>
      <c r="T142" s="37">
        <v>3.65498596702597E9</v>
      </c>
      <c r="U142" s="37">
        <v>3.6044390149350758E9</v>
      </c>
      <c r="V142" s="37">
        <v>3.5508524363836074E9</v>
      </c>
      <c r="W142" s="37">
        <v>3.4886712853081517E9</v>
      </c>
      <c r="X142" s="37">
        <v>3.405924712114756E9</v>
      </c>
      <c r="Y142" s="37">
        <v>3.338027407494382E9</v>
      </c>
      <c r="Z142" s="37">
        <v>3.2488524660285273E9</v>
      </c>
      <c r="AA142" s="37">
        <v>3.160854942086452E9</v>
      </c>
      <c r="AB142" s="37">
        <v>3.0765201657407684E9</v>
      </c>
      <c r="AC142" s="37">
        <v>2.9888276814580345E9</v>
      </c>
      <c r="AD142" s="37">
        <v>2.9007298612406693E9</v>
      </c>
      <c r="AE142" s="37">
        <v>2.7969264445954294E9</v>
      </c>
      <c r="AF142" s="37">
        <v>2.7002523747183056E9</v>
      </c>
      <c r="AG142" s="37">
        <v>2.598052394504842E9</v>
      </c>
      <c r="AH142" s="37">
        <v>2.4920877894120135E9</v>
      </c>
      <c r="AI142" s="37">
        <v>2.3927623147698975E9</v>
      </c>
      <c r="AJ142" s="37">
        <v>2.2910684101128845E9</v>
      </c>
      <c r="AK142" s="37">
        <v>2.1877472540198364E9</v>
      </c>
      <c r="AL142" s="37">
        <v>2.0858547344831848E9</v>
      </c>
      <c r="AM142" s="37">
        <v>1.9846597493772278E9</v>
      </c>
      <c r="AN142" s="37">
        <v>1.8819928506281128E9</v>
      </c>
      <c r="AO142" s="37">
        <v>1.7798930126405945E9</v>
      </c>
      <c r="AP142" s="37">
        <v>1.6781584102457275E9</v>
      </c>
      <c r="AQ142" s="37">
        <v>1.5760639359115295E9</v>
      </c>
      <c r="AR142" s="37">
        <v>1.4738457715664978E9</v>
      </c>
    </row>
    <row r="143" ht="14.25" customHeight="1">
      <c r="A143" s="37" t="s">
        <v>90</v>
      </c>
      <c r="B143" s="37" t="s">
        <v>119</v>
      </c>
      <c r="C143" s="37">
        <v>2.7929102802485104E9</v>
      </c>
      <c r="D143" s="37">
        <v>2.7970897013111205E9</v>
      </c>
      <c r="E143" s="37">
        <v>2.907253858843124E9</v>
      </c>
      <c r="F143" s="37">
        <v>3.003643365209716E9</v>
      </c>
      <c r="G143" s="37">
        <v>3.093867886838103E9</v>
      </c>
      <c r="H143" s="37">
        <v>3.2026772800570173E9</v>
      </c>
      <c r="I143" s="37">
        <v>3.292281869202488E9</v>
      </c>
      <c r="J143" s="37">
        <v>3.395450929580935E9</v>
      </c>
      <c r="K143" s="37">
        <v>3.4812674892701545E9</v>
      </c>
      <c r="L143" s="37">
        <v>3.5862668687019506E9</v>
      </c>
      <c r="M143" s="37">
        <v>3.6766719689174757E9</v>
      </c>
      <c r="N143" s="37">
        <v>3.799237048163815E9</v>
      </c>
      <c r="O143" s="37">
        <v>3.7943354374776497E9</v>
      </c>
      <c r="P143" s="37">
        <v>3.788517352034803E9</v>
      </c>
      <c r="Q143" s="37">
        <v>3.7648726418117795E9</v>
      </c>
      <c r="R143" s="37">
        <v>3.7424707174477887E9</v>
      </c>
      <c r="S143" s="37">
        <v>3.7071634586337957E9</v>
      </c>
      <c r="T143" s="37">
        <v>3.65498596702597E9</v>
      </c>
      <c r="U143" s="37">
        <v>3.6044390149350758E9</v>
      </c>
      <c r="V143" s="37">
        <v>3.5508524363836074E9</v>
      </c>
      <c r="W143" s="37">
        <v>3.4886712853081517E9</v>
      </c>
      <c r="X143" s="37">
        <v>3.405924712114756E9</v>
      </c>
      <c r="Y143" s="37">
        <v>3.338027407494382E9</v>
      </c>
      <c r="Z143" s="37">
        <v>3.2488524660285273E9</v>
      </c>
      <c r="AA143" s="37">
        <v>3.160854942086452E9</v>
      </c>
      <c r="AB143" s="37">
        <v>3.0765201657407684E9</v>
      </c>
      <c r="AC143" s="37">
        <v>2.9888276814580345E9</v>
      </c>
      <c r="AD143" s="37">
        <v>2.9007298612406693E9</v>
      </c>
      <c r="AE143" s="37">
        <v>2.7969264445954294E9</v>
      </c>
      <c r="AF143" s="37">
        <v>2.7002523747183056E9</v>
      </c>
      <c r="AG143" s="37">
        <v>2.598052394504842E9</v>
      </c>
      <c r="AH143" s="37">
        <v>2.4920877894120135E9</v>
      </c>
      <c r="AI143" s="37">
        <v>2.3927623147698975E9</v>
      </c>
      <c r="AJ143" s="37">
        <v>2.2910684101128845E9</v>
      </c>
      <c r="AK143" s="37">
        <v>2.1877472540198364E9</v>
      </c>
      <c r="AL143" s="37">
        <v>2.0858547344831848E9</v>
      </c>
      <c r="AM143" s="37">
        <v>1.9846597493772278E9</v>
      </c>
      <c r="AN143" s="37">
        <v>1.8819928506281128E9</v>
      </c>
      <c r="AO143" s="37">
        <v>1.7798930126405945E9</v>
      </c>
      <c r="AP143" s="37">
        <v>1.6781584102457275E9</v>
      </c>
      <c r="AQ143" s="37">
        <v>1.5760639359115295E9</v>
      </c>
      <c r="AR143" s="37">
        <v>1.4738457715664978E9</v>
      </c>
    </row>
    <row r="144" ht="14.25" customHeight="1">
      <c r="A144" s="37" t="s">
        <v>90</v>
      </c>
      <c r="B144" s="37" t="s">
        <v>120</v>
      </c>
      <c r="C144" s="37">
        <v>2.7929102802485104E9</v>
      </c>
      <c r="D144" s="37">
        <v>2.7970897013111205E9</v>
      </c>
      <c r="E144" s="37">
        <v>2.907253858843124E9</v>
      </c>
      <c r="F144" s="37">
        <v>3.003643365209716E9</v>
      </c>
      <c r="G144" s="37">
        <v>3.093867886838103E9</v>
      </c>
      <c r="H144" s="37">
        <v>3.2026772800570173E9</v>
      </c>
      <c r="I144" s="37">
        <v>3.292281869202488E9</v>
      </c>
      <c r="J144" s="37">
        <v>3.395450929580935E9</v>
      </c>
      <c r="K144" s="37">
        <v>3.4812674892701545E9</v>
      </c>
      <c r="L144" s="37">
        <v>3.5862668687019506E9</v>
      </c>
      <c r="M144" s="37">
        <v>3.6766719689174757E9</v>
      </c>
      <c r="N144" s="37">
        <v>3.799237048163815E9</v>
      </c>
      <c r="O144" s="37">
        <v>3.7943354374776497E9</v>
      </c>
      <c r="P144" s="37">
        <v>3.788517352034803E9</v>
      </c>
      <c r="Q144" s="37">
        <v>3.7648726418117795E9</v>
      </c>
      <c r="R144" s="37">
        <v>3.7424707174477887E9</v>
      </c>
      <c r="S144" s="37">
        <v>3.7071634586337957E9</v>
      </c>
      <c r="T144" s="37">
        <v>3.65498596702597E9</v>
      </c>
      <c r="U144" s="37">
        <v>3.6044390149350758E9</v>
      </c>
      <c r="V144" s="37">
        <v>3.5508524363836074E9</v>
      </c>
      <c r="W144" s="37">
        <v>3.4886712853081517E9</v>
      </c>
      <c r="X144" s="37">
        <v>3.405924712114756E9</v>
      </c>
      <c r="Y144" s="37">
        <v>3.338027407494382E9</v>
      </c>
      <c r="Z144" s="37">
        <v>3.2488524660285273E9</v>
      </c>
      <c r="AA144" s="37">
        <v>3.160854942086452E9</v>
      </c>
      <c r="AB144" s="37">
        <v>3.0765201657407684E9</v>
      </c>
      <c r="AC144" s="37">
        <v>2.9888276814580345E9</v>
      </c>
      <c r="AD144" s="37">
        <v>2.9007298612406693E9</v>
      </c>
      <c r="AE144" s="37">
        <v>2.7969264445954294E9</v>
      </c>
      <c r="AF144" s="37">
        <v>2.7002523747183056E9</v>
      </c>
      <c r="AG144" s="37">
        <v>2.598052394504842E9</v>
      </c>
      <c r="AH144" s="37">
        <v>2.4920877894120135E9</v>
      </c>
      <c r="AI144" s="37">
        <v>2.3927623147698975E9</v>
      </c>
      <c r="AJ144" s="37">
        <v>2.2910684101128845E9</v>
      </c>
      <c r="AK144" s="37">
        <v>2.1877472540198364E9</v>
      </c>
      <c r="AL144" s="37">
        <v>2.0858547344831848E9</v>
      </c>
      <c r="AM144" s="37">
        <v>1.9846597493772278E9</v>
      </c>
      <c r="AN144" s="37">
        <v>1.8819928506281128E9</v>
      </c>
      <c r="AO144" s="37">
        <v>1.7798930126405945E9</v>
      </c>
      <c r="AP144" s="37">
        <v>1.6781584102457275E9</v>
      </c>
      <c r="AQ144" s="37">
        <v>1.5760639359115295E9</v>
      </c>
      <c r="AR144" s="37">
        <v>1.4738457715664978E9</v>
      </c>
    </row>
    <row r="145" ht="14.25" customHeight="1">
      <c r="A145" s="37" t="s">
        <v>90</v>
      </c>
      <c r="B145" s="37" t="s">
        <v>121</v>
      </c>
      <c r="C145" s="37">
        <v>5.585820560497021E9</v>
      </c>
      <c r="D145" s="37">
        <v>5.594179402622241E9</v>
      </c>
      <c r="E145" s="37">
        <v>5.814507717686248E9</v>
      </c>
      <c r="F145" s="37">
        <v>6.007286730419432E9</v>
      </c>
      <c r="G145" s="37">
        <v>6.187735773676206E9</v>
      </c>
      <c r="H145" s="37">
        <v>6.405354560114035E9</v>
      </c>
      <c r="I145" s="37">
        <v>6.584563738404976E9</v>
      </c>
      <c r="J145" s="37">
        <v>6.79090185916187E9</v>
      </c>
      <c r="K145" s="37">
        <v>6.962534978540309E9</v>
      </c>
      <c r="L145" s="37">
        <v>7.172533737403901E9</v>
      </c>
      <c r="M145" s="37">
        <v>7.353343937834951E9</v>
      </c>
      <c r="N145" s="37">
        <v>7.59847409632763E9</v>
      </c>
      <c r="O145" s="37">
        <v>7.588670874955299E9</v>
      </c>
      <c r="P145" s="37">
        <v>7.577034704069606E9</v>
      </c>
      <c r="Q145" s="37">
        <v>7.529745283623559E9</v>
      </c>
      <c r="R145" s="37">
        <v>7.484941434895577E9</v>
      </c>
      <c r="S145" s="37">
        <v>7.414326917267591E9</v>
      </c>
      <c r="T145" s="37">
        <v>7.30997193405194E9</v>
      </c>
      <c r="U145" s="37">
        <v>7.2088780298701515E9</v>
      </c>
      <c r="V145" s="37">
        <v>7.101704872767215E9</v>
      </c>
      <c r="W145" s="37">
        <v>6.977342570616303E9</v>
      </c>
      <c r="X145" s="37">
        <v>6.811849424229512E9</v>
      </c>
      <c r="Y145" s="37">
        <v>6.676054814988764E9</v>
      </c>
      <c r="Z145" s="37">
        <v>6.4977049320570545E9</v>
      </c>
      <c r="AA145" s="37">
        <v>6.321709884172904E9</v>
      </c>
      <c r="AB145" s="37">
        <v>6.153040331481537E9</v>
      </c>
      <c r="AC145" s="37">
        <v>5.977655362916069E9</v>
      </c>
      <c r="AD145" s="37">
        <v>5.8014597224813385E9</v>
      </c>
      <c r="AE145" s="37">
        <v>5.593852889190859E9</v>
      </c>
      <c r="AF145" s="37">
        <v>5.400504749436611E9</v>
      </c>
      <c r="AG145" s="37">
        <v>5.196104789009684E9</v>
      </c>
      <c r="AH145" s="37">
        <v>4.984175578824027E9</v>
      </c>
      <c r="AI145" s="37">
        <v>4.785524629539795E9</v>
      </c>
      <c r="AJ145" s="37">
        <v>4.582136820225769E9</v>
      </c>
      <c r="AK145" s="37">
        <v>4.375494508039673E9</v>
      </c>
      <c r="AL145" s="37">
        <v>4.1717094689663696E9</v>
      </c>
      <c r="AM145" s="37">
        <v>3.9693194987544556E9</v>
      </c>
      <c r="AN145" s="37">
        <v>3.7639857012562256E9</v>
      </c>
      <c r="AO145" s="37">
        <v>3.559786025281189E9</v>
      </c>
      <c r="AP145" s="37">
        <v>3.356316820491455E9</v>
      </c>
      <c r="AQ145" s="37">
        <v>3.152127871823059E9</v>
      </c>
      <c r="AR145" s="37">
        <v>2.9476915431329956E9</v>
      </c>
    </row>
    <row r="146" ht="14.25" customHeight="1">
      <c r="A146" s="37" t="s">
        <v>90</v>
      </c>
      <c r="B146" s="37" t="s">
        <v>122</v>
      </c>
      <c r="C146" s="37">
        <v>8.378730840745531E9</v>
      </c>
      <c r="D146" s="37">
        <v>8.391269103933362E9</v>
      </c>
      <c r="E146" s="37">
        <v>8.72176157652937E9</v>
      </c>
      <c r="F146" s="37">
        <v>9.010930095629147E9</v>
      </c>
      <c r="G146" s="37">
        <v>9.281603660514307E9</v>
      </c>
      <c r="H146" s="37">
        <v>9.608031840171051E9</v>
      </c>
      <c r="I146" s="37">
        <v>9.876845607607466E9</v>
      </c>
      <c r="J146" s="37">
        <v>1.0186352788742805E10</v>
      </c>
      <c r="K146" s="37">
        <v>1.0443802467810465E10</v>
      </c>
      <c r="L146" s="37">
        <v>1.0758800606105852E10</v>
      </c>
      <c r="M146" s="37">
        <v>1.1030015906752426E10</v>
      </c>
      <c r="N146" s="37">
        <v>1.1397711144491444E10</v>
      </c>
      <c r="O146" s="37">
        <v>1.1383006312432947E10</v>
      </c>
      <c r="P146" s="37">
        <v>1.1365552056104408E10</v>
      </c>
      <c r="Q146" s="37">
        <v>1.1294617925435339E10</v>
      </c>
      <c r="R146" s="37">
        <v>1.1227412152343369E10</v>
      </c>
      <c r="S146" s="37">
        <v>1.1121490375901388E10</v>
      </c>
      <c r="T146" s="37">
        <v>1.0964957901077911E10</v>
      </c>
      <c r="U146" s="37">
        <v>1.081331704480523E10</v>
      </c>
      <c r="V146" s="37">
        <v>1.0652557309150824E10</v>
      </c>
      <c r="W146" s="37">
        <v>1.046601385592446E10</v>
      </c>
      <c r="X146" s="37">
        <v>1.0217774136344269E10</v>
      </c>
      <c r="Y146" s="37">
        <v>1.0014082222483147E10</v>
      </c>
      <c r="Z146" s="37">
        <v>9.746557398085583E9</v>
      </c>
      <c r="AA146" s="37">
        <v>9.482564826259356E9</v>
      </c>
      <c r="AB146" s="37">
        <v>9.229560497222305E9</v>
      </c>
      <c r="AC146" s="37">
        <v>8.966483044374104E9</v>
      </c>
      <c r="AD146" s="37">
        <v>8.702189583722008E9</v>
      </c>
      <c r="AE146" s="37">
        <v>8.390779333786288E9</v>
      </c>
      <c r="AF146" s="37">
        <v>8.100757124154917E9</v>
      </c>
      <c r="AG146" s="37">
        <v>7.794157183514525E9</v>
      </c>
      <c r="AH146" s="37">
        <v>7.476263368236039E9</v>
      </c>
      <c r="AI146" s="37">
        <v>7.17828694430957E9</v>
      </c>
      <c r="AJ146" s="37">
        <v>6.873205230338501E9</v>
      </c>
      <c r="AK146" s="37">
        <v>6.563241762059326E9</v>
      </c>
      <c r="AL146" s="37">
        <v>6.257564203449341E9</v>
      </c>
      <c r="AM146" s="37">
        <v>5.953979248131592E9</v>
      </c>
      <c r="AN146" s="37">
        <v>5.645978551884155E9</v>
      </c>
      <c r="AO146" s="37">
        <v>5.339679037921631E9</v>
      </c>
      <c r="AP146" s="37">
        <v>5.034475230737061E9</v>
      </c>
      <c r="AQ146" s="37">
        <v>4.728191807734375E9</v>
      </c>
      <c r="AR146" s="37">
        <v>4.421537314699219E9</v>
      </c>
    </row>
    <row r="147" ht="14.25" customHeight="1">
      <c r="A147" s="37" t="s">
        <v>90</v>
      </c>
      <c r="B147" s="37" t="s">
        <v>123</v>
      </c>
      <c r="C147" s="37">
        <v>2.7929102802485104E9</v>
      </c>
      <c r="D147" s="37">
        <v>2.7970897013111205E9</v>
      </c>
      <c r="E147" s="37">
        <v>2.907253858843124E9</v>
      </c>
      <c r="F147" s="37">
        <v>3.003643365209716E9</v>
      </c>
      <c r="G147" s="37">
        <v>3.093867886838103E9</v>
      </c>
      <c r="H147" s="37">
        <v>3.2026772800570173E9</v>
      </c>
      <c r="I147" s="37">
        <v>3.292281869202488E9</v>
      </c>
      <c r="J147" s="37">
        <v>3.395450929580935E9</v>
      </c>
      <c r="K147" s="37">
        <v>3.4812674892701545E9</v>
      </c>
      <c r="L147" s="37">
        <v>3.5862668687019506E9</v>
      </c>
      <c r="M147" s="37">
        <v>3.6766719689174757E9</v>
      </c>
      <c r="N147" s="37">
        <v>3.799237048163815E9</v>
      </c>
      <c r="O147" s="37">
        <v>3.7943354374776497E9</v>
      </c>
      <c r="P147" s="37">
        <v>3.788517352034803E9</v>
      </c>
      <c r="Q147" s="37">
        <v>3.7648726418117795E9</v>
      </c>
      <c r="R147" s="37">
        <v>3.7424707174477887E9</v>
      </c>
      <c r="S147" s="37">
        <v>3.7071634586337957E9</v>
      </c>
      <c r="T147" s="37">
        <v>3.65498596702597E9</v>
      </c>
      <c r="U147" s="37">
        <v>3.6044390149350758E9</v>
      </c>
      <c r="V147" s="37">
        <v>3.5508524363836074E9</v>
      </c>
      <c r="W147" s="37">
        <v>3.4886712853081517E9</v>
      </c>
      <c r="X147" s="37">
        <v>3.405924712114756E9</v>
      </c>
      <c r="Y147" s="37">
        <v>3.338027407494382E9</v>
      </c>
      <c r="Z147" s="37">
        <v>3.2488524660285273E9</v>
      </c>
      <c r="AA147" s="37">
        <v>3.160854942086452E9</v>
      </c>
      <c r="AB147" s="37">
        <v>3.0765201657407684E9</v>
      </c>
      <c r="AC147" s="37">
        <v>2.9888276814580345E9</v>
      </c>
      <c r="AD147" s="37">
        <v>2.9007298612406693E9</v>
      </c>
      <c r="AE147" s="37">
        <v>2.7969264445954294E9</v>
      </c>
      <c r="AF147" s="37">
        <v>2.7002523747183056E9</v>
      </c>
      <c r="AG147" s="37">
        <v>2.598052394504842E9</v>
      </c>
      <c r="AH147" s="37">
        <v>2.4920877894120135E9</v>
      </c>
      <c r="AI147" s="37">
        <v>2.3927623147698975E9</v>
      </c>
      <c r="AJ147" s="37">
        <v>2.2910684101128845E9</v>
      </c>
      <c r="AK147" s="37">
        <v>2.1877472540198364E9</v>
      </c>
      <c r="AL147" s="37">
        <v>2.0858547344831848E9</v>
      </c>
      <c r="AM147" s="37">
        <v>1.9846597493772278E9</v>
      </c>
      <c r="AN147" s="37">
        <v>1.8819928506281128E9</v>
      </c>
      <c r="AO147" s="37">
        <v>1.7798930126405945E9</v>
      </c>
      <c r="AP147" s="37">
        <v>1.6781584102457275E9</v>
      </c>
      <c r="AQ147" s="37">
        <v>1.5760639359115295E9</v>
      </c>
      <c r="AR147" s="37">
        <v>1.4738457715664978E9</v>
      </c>
    </row>
    <row r="148" ht="14.25" customHeight="1">
      <c r="A148" s="37" t="s">
        <v>90</v>
      </c>
      <c r="B148" s="37" t="s">
        <v>124</v>
      </c>
      <c r="C148" s="37">
        <v>0.0</v>
      </c>
      <c r="D148" s="37">
        <v>0.0</v>
      </c>
      <c r="E148" s="37">
        <v>0.0</v>
      </c>
      <c r="F148" s="37">
        <v>0.0</v>
      </c>
      <c r="G148" s="37">
        <v>0.0</v>
      </c>
      <c r="H148" s="37">
        <v>0.0</v>
      </c>
      <c r="I148" s="37">
        <v>0.0</v>
      </c>
      <c r="J148" s="37">
        <v>0.0</v>
      </c>
      <c r="K148" s="37">
        <v>0.0</v>
      </c>
      <c r="L148" s="37">
        <v>0.0</v>
      </c>
      <c r="M148" s="37">
        <v>0.0</v>
      </c>
      <c r="N148" s="37">
        <v>0.0</v>
      </c>
      <c r="O148" s="37">
        <v>0.0</v>
      </c>
      <c r="P148" s="37">
        <v>0.0</v>
      </c>
      <c r="Q148" s="37">
        <v>0.0</v>
      </c>
      <c r="R148" s="37">
        <v>0.0</v>
      </c>
      <c r="S148" s="37">
        <v>0.0</v>
      </c>
      <c r="T148" s="37">
        <v>0.0</v>
      </c>
      <c r="U148" s="37">
        <v>0.0</v>
      </c>
      <c r="V148" s="37">
        <v>0.0</v>
      </c>
      <c r="W148" s="37">
        <v>0.0</v>
      </c>
      <c r="X148" s="37">
        <v>0.0</v>
      </c>
      <c r="Y148" s="37">
        <v>0.0</v>
      </c>
      <c r="Z148" s="37">
        <v>0.0</v>
      </c>
      <c r="AA148" s="37">
        <v>0.0</v>
      </c>
      <c r="AB148" s="37">
        <v>0.0</v>
      </c>
      <c r="AC148" s="37">
        <v>0.0</v>
      </c>
      <c r="AD148" s="37">
        <v>0.0</v>
      </c>
      <c r="AE148" s="37">
        <v>0.0</v>
      </c>
      <c r="AF148" s="37">
        <v>0.0</v>
      </c>
      <c r="AG148" s="37">
        <v>0.0</v>
      </c>
      <c r="AH148" s="37">
        <v>0.0</v>
      </c>
      <c r="AI148" s="37">
        <v>0.0</v>
      </c>
      <c r="AJ148" s="37">
        <v>0.0</v>
      </c>
      <c r="AK148" s="37">
        <v>0.0</v>
      </c>
      <c r="AL148" s="37">
        <v>0.0</v>
      </c>
      <c r="AM148" s="37">
        <v>0.0</v>
      </c>
      <c r="AN148" s="37">
        <v>0.0</v>
      </c>
      <c r="AO148" s="37">
        <v>0.0</v>
      </c>
      <c r="AP148" s="37">
        <v>0.0</v>
      </c>
      <c r="AQ148" s="37">
        <v>0.0</v>
      </c>
      <c r="AR148" s="37">
        <v>0.0</v>
      </c>
    </row>
    <row r="149" ht="14.25" customHeight="1">
      <c r="A149" s="37" t="s">
        <v>90</v>
      </c>
      <c r="B149" s="37" t="s">
        <v>84</v>
      </c>
      <c r="C149" s="37">
        <v>0.0</v>
      </c>
      <c r="D149" s="37">
        <v>0.0</v>
      </c>
      <c r="E149" s="37">
        <v>0.0</v>
      </c>
      <c r="F149" s="37">
        <v>0.0</v>
      </c>
      <c r="G149" s="37">
        <v>0.0</v>
      </c>
      <c r="H149" s="37">
        <v>0.0</v>
      </c>
      <c r="I149" s="37">
        <v>0.0</v>
      </c>
      <c r="J149" s="37">
        <v>0.0</v>
      </c>
      <c r="K149" s="37">
        <v>0.0</v>
      </c>
      <c r="L149" s="37">
        <v>0.0</v>
      </c>
      <c r="M149" s="37">
        <v>0.0</v>
      </c>
      <c r="N149" s="37">
        <v>0.0</v>
      </c>
      <c r="O149" s="37">
        <v>0.0</v>
      </c>
      <c r="P149" s="37">
        <v>0.0</v>
      </c>
      <c r="Q149" s="37">
        <v>0.0</v>
      </c>
      <c r="R149" s="37">
        <v>0.0</v>
      </c>
      <c r="S149" s="37">
        <v>0.0</v>
      </c>
      <c r="T149" s="37">
        <v>0.0</v>
      </c>
      <c r="U149" s="37">
        <v>0.0</v>
      </c>
      <c r="V149" s="37">
        <v>0.0</v>
      </c>
      <c r="W149" s="37">
        <v>0.0</v>
      </c>
      <c r="X149" s="37">
        <v>0.0</v>
      </c>
      <c r="Y149" s="37">
        <v>0.0</v>
      </c>
      <c r="Z149" s="37">
        <v>0.0</v>
      </c>
      <c r="AA149" s="37">
        <v>0.0</v>
      </c>
      <c r="AB149" s="37">
        <v>0.0</v>
      </c>
      <c r="AC149" s="37">
        <v>0.0</v>
      </c>
      <c r="AD149" s="37">
        <v>0.0</v>
      </c>
      <c r="AE149" s="37">
        <v>0.0</v>
      </c>
      <c r="AF149" s="37">
        <v>0.0</v>
      </c>
      <c r="AG149" s="37">
        <v>0.0</v>
      </c>
      <c r="AH149" s="37">
        <v>0.0</v>
      </c>
      <c r="AI149" s="37">
        <v>0.0</v>
      </c>
      <c r="AJ149" s="37">
        <v>0.0</v>
      </c>
      <c r="AK149" s="37">
        <v>0.0</v>
      </c>
      <c r="AL149" s="37">
        <v>0.0</v>
      </c>
      <c r="AM149" s="37">
        <v>0.0</v>
      </c>
      <c r="AN149" s="37">
        <v>0.0</v>
      </c>
      <c r="AO149" s="37">
        <v>0.0</v>
      </c>
      <c r="AP149" s="37">
        <v>0.0</v>
      </c>
      <c r="AQ149" s="37">
        <v>0.0</v>
      </c>
      <c r="AR149" s="37">
        <v>0.0</v>
      </c>
    </row>
    <row r="150" ht="14.25" customHeight="1">
      <c r="A150" s="37" t="s">
        <v>90</v>
      </c>
      <c r="B150" s="37" t="s">
        <v>125</v>
      </c>
      <c r="C150" s="37">
        <v>0.0</v>
      </c>
      <c r="D150" s="37">
        <v>0.0</v>
      </c>
      <c r="E150" s="37">
        <v>0.0</v>
      </c>
      <c r="F150" s="37">
        <v>0.0</v>
      </c>
      <c r="G150" s="37">
        <v>0.0</v>
      </c>
      <c r="H150" s="37">
        <v>0.0</v>
      </c>
      <c r="I150" s="37">
        <v>0.0</v>
      </c>
      <c r="J150" s="37">
        <v>0.0</v>
      </c>
      <c r="K150" s="37">
        <v>0.0</v>
      </c>
      <c r="L150" s="37">
        <v>0.0</v>
      </c>
      <c r="M150" s="37">
        <v>0.0</v>
      </c>
      <c r="N150" s="37">
        <v>0.0</v>
      </c>
      <c r="O150" s="37">
        <v>0.0</v>
      </c>
      <c r="P150" s="37">
        <v>0.0</v>
      </c>
      <c r="Q150" s="37">
        <v>0.0</v>
      </c>
      <c r="R150" s="37">
        <v>0.0</v>
      </c>
      <c r="S150" s="37">
        <v>0.0</v>
      </c>
      <c r="T150" s="37">
        <v>0.0</v>
      </c>
      <c r="U150" s="37">
        <v>0.0</v>
      </c>
      <c r="V150" s="37">
        <v>0.0</v>
      </c>
      <c r="W150" s="37">
        <v>0.0</v>
      </c>
      <c r="X150" s="37">
        <v>0.0</v>
      </c>
      <c r="Y150" s="37">
        <v>0.0</v>
      </c>
      <c r="Z150" s="37">
        <v>0.0</v>
      </c>
      <c r="AA150" s="37">
        <v>0.0</v>
      </c>
      <c r="AB150" s="37">
        <v>0.0</v>
      </c>
      <c r="AC150" s="37">
        <v>0.0</v>
      </c>
      <c r="AD150" s="37">
        <v>0.0</v>
      </c>
      <c r="AE150" s="37">
        <v>0.0</v>
      </c>
      <c r="AF150" s="37">
        <v>0.0</v>
      </c>
      <c r="AG150" s="37">
        <v>0.0</v>
      </c>
      <c r="AH150" s="37">
        <v>0.0</v>
      </c>
      <c r="AI150" s="37">
        <v>0.0</v>
      </c>
      <c r="AJ150" s="37">
        <v>0.0</v>
      </c>
      <c r="AK150" s="37">
        <v>0.0</v>
      </c>
      <c r="AL150" s="37">
        <v>0.0</v>
      </c>
      <c r="AM150" s="37">
        <v>0.0</v>
      </c>
      <c r="AN150" s="37">
        <v>0.0</v>
      </c>
      <c r="AO150" s="37">
        <v>0.0</v>
      </c>
      <c r="AP150" s="37">
        <v>0.0</v>
      </c>
      <c r="AQ150" s="37">
        <v>0.0</v>
      </c>
      <c r="AR150" s="37">
        <v>0.0</v>
      </c>
    </row>
    <row r="151" ht="14.25" customHeight="1">
      <c r="A151" s="37" t="s">
        <v>90</v>
      </c>
      <c r="B151" s="37" t="s">
        <v>83</v>
      </c>
      <c r="C151" s="37">
        <v>0.0</v>
      </c>
      <c r="D151" s="37">
        <v>0.0</v>
      </c>
      <c r="E151" s="37">
        <v>0.0</v>
      </c>
      <c r="F151" s="37">
        <v>0.0</v>
      </c>
      <c r="G151" s="37">
        <v>0.0</v>
      </c>
      <c r="H151" s="37">
        <v>0.0</v>
      </c>
      <c r="I151" s="37">
        <v>0.0</v>
      </c>
      <c r="J151" s="37">
        <v>0.0</v>
      </c>
      <c r="K151" s="37">
        <v>0.0</v>
      </c>
      <c r="L151" s="37">
        <v>0.0</v>
      </c>
      <c r="M151" s="37">
        <v>0.0</v>
      </c>
      <c r="N151" s="37">
        <v>0.0</v>
      </c>
      <c r="O151" s="37">
        <v>0.0</v>
      </c>
      <c r="P151" s="37">
        <v>0.0</v>
      </c>
      <c r="Q151" s="37">
        <v>0.0</v>
      </c>
      <c r="R151" s="37">
        <v>0.0</v>
      </c>
      <c r="S151" s="37">
        <v>0.0</v>
      </c>
      <c r="T151" s="37">
        <v>0.0</v>
      </c>
      <c r="U151" s="37">
        <v>0.0</v>
      </c>
      <c r="V151" s="37">
        <v>0.0</v>
      </c>
      <c r="W151" s="37">
        <v>0.0</v>
      </c>
      <c r="X151" s="37">
        <v>0.0</v>
      </c>
      <c r="Y151" s="37">
        <v>0.0</v>
      </c>
      <c r="Z151" s="37">
        <v>0.0</v>
      </c>
      <c r="AA151" s="37">
        <v>0.0</v>
      </c>
      <c r="AB151" s="37">
        <v>0.0</v>
      </c>
      <c r="AC151" s="37">
        <v>0.0</v>
      </c>
      <c r="AD151" s="37">
        <v>0.0</v>
      </c>
      <c r="AE151" s="37">
        <v>0.0</v>
      </c>
      <c r="AF151" s="37">
        <v>0.0</v>
      </c>
      <c r="AG151" s="37">
        <v>0.0</v>
      </c>
      <c r="AH151" s="37">
        <v>0.0</v>
      </c>
      <c r="AI151" s="37">
        <v>0.0</v>
      </c>
      <c r="AJ151" s="37">
        <v>0.0</v>
      </c>
      <c r="AK151" s="37">
        <v>0.0</v>
      </c>
      <c r="AL151" s="37">
        <v>0.0</v>
      </c>
      <c r="AM151" s="37">
        <v>0.0</v>
      </c>
      <c r="AN151" s="37">
        <v>0.0</v>
      </c>
      <c r="AO151" s="37">
        <v>0.0</v>
      </c>
      <c r="AP151" s="37">
        <v>0.0</v>
      </c>
      <c r="AQ151" s="37">
        <v>0.0</v>
      </c>
      <c r="AR151" s="37">
        <v>0.0</v>
      </c>
    </row>
    <row r="152" ht="14.25" customHeight="1">
      <c r="A152" s="37" t="s">
        <v>91</v>
      </c>
      <c r="B152" s="37" t="s">
        <v>111</v>
      </c>
      <c r="C152" s="23">
        <v>5.70117984958578E14</v>
      </c>
      <c r="D152" s="23">
        <v>6.043250640560928E14</v>
      </c>
      <c r="E152" s="23">
        <v>6.405845678994582E14</v>
      </c>
      <c r="F152" s="23">
        <v>6.790196419734258E14</v>
      </c>
      <c r="G152" s="23">
        <v>7.197608204918314E14</v>
      </c>
      <c r="H152" s="23">
        <v>7.629464697213412E14</v>
      </c>
      <c r="I152" s="23">
        <v>8.087232579046218E14</v>
      </c>
      <c r="J152" s="23">
        <v>8.572466533788991E14</v>
      </c>
      <c r="K152" s="23">
        <v>9.086814525816331E14</v>
      </c>
      <c r="L152" s="23">
        <v>9.632023397365311E14</v>
      </c>
      <c r="M152" s="23">
        <v>1.0137704625726989E15</v>
      </c>
      <c r="N152" s="23">
        <v>1.0669934118577656E15</v>
      </c>
      <c r="O152" s="23">
        <v>1.1230105659802982E15</v>
      </c>
      <c r="P152" s="23">
        <v>1.181968620694264E15</v>
      </c>
      <c r="Q152" s="23">
        <v>1.244021973280713E15</v>
      </c>
      <c r="R152" s="23">
        <v>1.3093331268779505E15</v>
      </c>
      <c r="S152" s="23">
        <v>1.378073116039043E15</v>
      </c>
      <c r="T152" s="23">
        <v>1.4504219546310925E15</v>
      </c>
      <c r="U152" s="23">
        <v>1.526569107249225E15</v>
      </c>
      <c r="V152" s="23">
        <v>1.6067139853798092E15</v>
      </c>
      <c r="W152" s="23">
        <v>1.6741959727657612E15</v>
      </c>
      <c r="X152" s="23">
        <v>1.7445122036219235E15</v>
      </c>
      <c r="Y152" s="23">
        <v>1.8177817161740442E15</v>
      </c>
      <c r="Z152" s="23">
        <v>1.8941285482533542E15</v>
      </c>
      <c r="AA152" s="23">
        <v>1.9736819472799952E15</v>
      </c>
      <c r="AB152" s="23">
        <v>2.056576589065755E15</v>
      </c>
      <c r="AC152" s="23">
        <v>2.1429528058065168E15</v>
      </c>
      <c r="AD152" s="23">
        <v>2.2329568236503905E15</v>
      </c>
      <c r="AE152" s="23">
        <v>2.326741010243707E15</v>
      </c>
      <c r="AF152" s="23">
        <v>2.424464132673943E15</v>
      </c>
      <c r="AG152" s="23">
        <v>2.502046984919509E15</v>
      </c>
      <c r="AH152" s="23">
        <v>2.5821124884369335E15</v>
      </c>
      <c r="AI152" s="23">
        <v>2.675749479259552E15</v>
      </c>
      <c r="AJ152" s="23">
        <v>2.758922407245152E15</v>
      </c>
      <c r="AK152" s="23">
        <v>2.841444811551744E15</v>
      </c>
      <c r="AL152" s="23">
        <v>2.928736905904416E15</v>
      </c>
      <c r="AM152" s="23">
        <v>3.015076468647712E15</v>
      </c>
      <c r="AN152" s="23">
        <v>3.098526557752416E15</v>
      </c>
      <c r="AO152" s="23">
        <v>3.18439341765344E15</v>
      </c>
      <c r="AP152" s="23">
        <v>3.270341691517376E15</v>
      </c>
      <c r="AQ152" s="23">
        <v>3.355172964364576E15</v>
      </c>
      <c r="AR152" s="23">
        <v>3.44030465754672E15</v>
      </c>
    </row>
    <row r="153" ht="14.25" customHeight="1">
      <c r="A153" s="37" t="s">
        <v>91</v>
      </c>
      <c r="B153" s="37" t="s">
        <v>82</v>
      </c>
      <c r="C153" s="23">
        <v>5.170923078706334E13</v>
      </c>
      <c r="D153" s="23">
        <v>5.297733186738058E13</v>
      </c>
      <c r="E153" s="23">
        <v>5.418718882381343E13</v>
      </c>
      <c r="F153" s="23">
        <v>5.504807661217555E13</v>
      </c>
      <c r="G153" s="23">
        <v>5.570999941283204E13</v>
      </c>
      <c r="H153" s="23">
        <v>5.6616127594340234E13</v>
      </c>
      <c r="I153" s="23">
        <v>5.709159221909684E13</v>
      </c>
      <c r="J153" s="23">
        <v>5.771154222446544E13</v>
      </c>
      <c r="K153" s="23">
        <v>5.79454308955904E13</v>
      </c>
      <c r="L153" s="23">
        <v>5.8404678561111484E13</v>
      </c>
      <c r="M153" s="23">
        <v>5.8528268216186414E13</v>
      </c>
      <c r="N153" s="23">
        <v>5.905641836246569E13</v>
      </c>
      <c r="O153" s="23">
        <v>5.8888377970634305E13</v>
      </c>
      <c r="P153" s="23">
        <v>5.877681980672485E13</v>
      </c>
      <c r="Q153" s="23">
        <v>5.846802250935411E13</v>
      </c>
      <c r="R153" s="23">
        <v>5.826608018361422E13</v>
      </c>
      <c r="S153" s="23">
        <v>5.7958585495585234E13</v>
      </c>
      <c r="T153" s="23">
        <v>5.748889292939117E13</v>
      </c>
      <c r="U153" s="23">
        <v>5.715306847561555E13</v>
      </c>
      <c r="V153" s="23">
        <v>5.688559749483418E13</v>
      </c>
      <c r="W153" s="23">
        <v>5.660444306300292E13</v>
      </c>
      <c r="X153" s="23">
        <v>5.6117107247092195E13</v>
      </c>
      <c r="Y153" s="23">
        <v>5.580679045171351E13</v>
      </c>
      <c r="Z153" s="23">
        <v>5.522543289893886E13</v>
      </c>
      <c r="AA153" s="23">
        <v>5.47450020518326E13</v>
      </c>
      <c r="AB153" s="23">
        <v>5.441273106298455E13</v>
      </c>
      <c r="AC153" s="23">
        <v>5.410961196441275E13</v>
      </c>
      <c r="AD153" s="23">
        <v>5.3891712956263945E13</v>
      </c>
      <c r="AE153" s="23">
        <v>5.347388870244604E13</v>
      </c>
      <c r="AF153" s="23">
        <v>5.328930277635719E13</v>
      </c>
      <c r="AG153" s="23">
        <v>5.3106744253658766E13</v>
      </c>
      <c r="AH153" s="23">
        <v>5.297092100679563E13</v>
      </c>
      <c r="AI153" s="23">
        <v>5.2683895434787125E13</v>
      </c>
      <c r="AJ153" s="23">
        <v>5.2535439943345125E13</v>
      </c>
      <c r="AK153" s="23">
        <v>5.233808833752E13</v>
      </c>
      <c r="AL153" s="23">
        <v>5.213517992650294E13</v>
      </c>
      <c r="AM153" s="23">
        <v>5.192751815243444E13</v>
      </c>
      <c r="AN153" s="23">
        <v>5.1750119984453625E13</v>
      </c>
      <c r="AO153" s="23">
        <v>5.154290623799069E13</v>
      </c>
      <c r="AP153" s="23">
        <v>5.134613528544794E13</v>
      </c>
      <c r="AQ153" s="23">
        <v>5.115156155839981E13</v>
      </c>
      <c r="AR153" s="23">
        <v>5.095687887762281E13</v>
      </c>
    </row>
    <row r="154" ht="14.25" customHeight="1">
      <c r="A154" s="37" t="s">
        <v>91</v>
      </c>
      <c r="B154" s="37" t="s">
        <v>86</v>
      </c>
      <c r="C154" s="23">
        <v>1.3212107233962139E13</v>
      </c>
      <c r="D154" s="23">
        <v>1.3536116839242248E13</v>
      </c>
      <c r="E154" s="23">
        <v>1.3845244621706668E13</v>
      </c>
      <c r="F154" s="23">
        <v>1.4065208090571389E13</v>
      </c>
      <c r="G154" s="23">
        <v>1.4234334470712129E13</v>
      </c>
      <c r="H154" s="23">
        <v>1.4465857208907578E13</v>
      </c>
      <c r="I154" s="23">
        <v>1.458734208718992E13</v>
      </c>
      <c r="J154" s="23">
        <v>1.4745744094451541E13</v>
      </c>
      <c r="K154" s="23">
        <v>1.4805504453611342E13</v>
      </c>
      <c r="L154" s="23">
        <v>1.492284577374812E13</v>
      </c>
      <c r="M154" s="23">
        <v>1.4954423883710389E13</v>
      </c>
      <c r="N154" s="23">
        <v>1.5089370319038535E13</v>
      </c>
      <c r="O154" s="23">
        <v>1.5046434703042701E13</v>
      </c>
      <c r="P154" s="23">
        <v>1.501793073185688E13</v>
      </c>
      <c r="Q154" s="23">
        <v>1.4939030641015834E13</v>
      </c>
      <c r="R154" s="23">
        <v>1.4887432819463662E13</v>
      </c>
      <c r="S154" s="23">
        <v>1.480886555535481E13</v>
      </c>
      <c r="T154" s="23">
        <v>1.4688855482547783E13</v>
      </c>
      <c r="U154" s="23">
        <v>1.4603049744819027E13</v>
      </c>
      <c r="V154" s="23">
        <v>1.4534708846564154E13</v>
      </c>
      <c r="W154" s="23">
        <v>1.446287172104289E13</v>
      </c>
      <c r="X154" s="23">
        <v>1.4338353661873195E13</v>
      </c>
      <c r="Y154" s="23">
        <v>1.4259065327573154E13</v>
      </c>
      <c r="Z154" s="23">
        <v>1.4110523989564041E13</v>
      </c>
      <c r="AA154" s="23">
        <v>1.3987770203173174E13</v>
      </c>
      <c r="AB154" s="23">
        <v>1.3902872403136795E13</v>
      </c>
      <c r="AC154" s="23">
        <v>1.382542313587764E13</v>
      </c>
      <c r="AD154" s="23">
        <v>1.376974825891629E13</v>
      </c>
      <c r="AE154" s="23">
        <v>1.3662990939916033E13</v>
      </c>
      <c r="AF154" s="23">
        <v>1.3615827812322646E13</v>
      </c>
      <c r="AG154" s="23">
        <v>1.3569182701930312E13</v>
      </c>
      <c r="AH154" s="23">
        <v>1.353447881492394E13</v>
      </c>
      <c r="AI154" s="23">
        <v>1.3461141567810719E13</v>
      </c>
      <c r="AJ154" s="23">
        <v>1.3423210044897938E13</v>
      </c>
      <c r="AK154" s="23">
        <v>1.3372785187686406E13</v>
      </c>
      <c r="AL154" s="23">
        <v>1.3320940523895719E13</v>
      </c>
      <c r="AM154" s="23">
        <v>1.3267881339188703E13</v>
      </c>
      <c r="AN154" s="23">
        <v>1.3222554739222016E13</v>
      </c>
      <c r="AO154" s="23">
        <v>1.3169610029023297E13</v>
      </c>
      <c r="AP154" s="23">
        <v>1.311933353320325E13</v>
      </c>
      <c r="AQ154" s="23">
        <v>1.30696184454415E13</v>
      </c>
      <c r="AR154" s="23">
        <v>1.3019875519161797E13</v>
      </c>
    </row>
    <row r="155" ht="14.25" customHeight="1">
      <c r="A155" s="37" t="s">
        <v>91</v>
      </c>
      <c r="B155" s="37" t="s">
        <v>112</v>
      </c>
      <c r="C155" s="23">
        <v>8.19095398051821E13</v>
      </c>
      <c r="D155" s="23">
        <v>8.391826386342558E13</v>
      </c>
      <c r="E155" s="23">
        <v>8.583472684349962E13</v>
      </c>
      <c r="F155" s="23">
        <v>8.719840836603125E13</v>
      </c>
      <c r="G155" s="23">
        <v>8.824692119755253E13</v>
      </c>
      <c r="H155" s="23">
        <v>8.968226535607386E13</v>
      </c>
      <c r="I155" s="23">
        <v>9.043542079881933E13</v>
      </c>
      <c r="J155" s="23">
        <v>9.141744700321348E13</v>
      </c>
      <c r="K155" s="23">
        <v>9.178793623938838E13</v>
      </c>
      <c r="L155" s="23">
        <v>9.251540335438648E13</v>
      </c>
      <c r="M155" s="23">
        <v>9.27111744308033E13</v>
      </c>
      <c r="N155" s="23">
        <v>9.35477858978723E13</v>
      </c>
      <c r="O155" s="23">
        <v>9.328160303353477E13</v>
      </c>
      <c r="P155" s="23">
        <v>9.31048903319871E13</v>
      </c>
      <c r="Q155" s="23">
        <v>9.26157427632507E13</v>
      </c>
      <c r="R155" s="23">
        <v>9.229585784682916E13</v>
      </c>
      <c r="S155" s="23">
        <v>9.180877366465073E13</v>
      </c>
      <c r="T155" s="23">
        <v>9.106476139911738E13</v>
      </c>
      <c r="U155" s="23">
        <v>9.053280170748395E13</v>
      </c>
      <c r="V155" s="23">
        <v>9.010911671713356E13</v>
      </c>
      <c r="W155" s="23">
        <v>8.966375657978558E13</v>
      </c>
      <c r="X155" s="23">
        <v>8.889179668395558E13</v>
      </c>
      <c r="Y155" s="23">
        <v>8.840024216812923E13</v>
      </c>
      <c r="Z155" s="23">
        <v>8.747934798956119E13</v>
      </c>
      <c r="AA155" s="23">
        <v>8.67183258471755E13</v>
      </c>
      <c r="AB155" s="23">
        <v>8.619199498955297E13</v>
      </c>
      <c r="AC155" s="23">
        <v>8.57118419203182E13</v>
      </c>
      <c r="AD155" s="23">
        <v>8.536668096530477E13</v>
      </c>
      <c r="AE155" s="23">
        <v>8.47048302313304E13</v>
      </c>
      <c r="AF155" s="23">
        <v>8.441243856295089E13</v>
      </c>
      <c r="AG155" s="23">
        <v>8.412325838459319E13</v>
      </c>
      <c r="AH155" s="23">
        <v>8.390810879764192E13</v>
      </c>
      <c r="AI155" s="23">
        <v>8.345344853374538E13</v>
      </c>
      <c r="AJ155" s="23">
        <v>8.321828895390862E13</v>
      </c>
      <c r="AK155" s="23">
        <v>8.290567592588838E13</v>
      </c>
      <c r="AL155" s="23">
        <v>8.258426069081262E13</v>
      </c>
      <c r="AM155" s="23">
        <v>8.225531593394475E13</v>
      </c>
      <c r="AN155" s="23">
        <v>8.197430996885088E13</v>
      </c>
      <c r="AO155" s="23">
        <v>8.164607490606325E13</v>
      </c>
      <c r="AP155" s="23">
        <v>8.133438165662838E13</v>
      </c>
      <c r="AQ155" s="23">
        <v>8.1026168902385E13</v>
      </c>
      <c r="AR155" s="23">
        <v>8.071778356097188E13</v>
      </c>
    </row>
    <row r="156" ht="14.25" customHeight="1">
      <c r="A156" s="37" t="s">
        <v>91</v>
      </c>
      <c r="B156" s="37" t="s">
        <v>113</v>
      </c>
      <c r="C156" s="23">
        <v>1.4642055577025236E13</v>
      </c>
      <c r="D156" s="23">
        <v>1.4663966526299656E13</v>
      </c>
      <c r="E156" s="23">
        <v>1.5241510935293785E13</v>
      </c>
      <c r="F156" s="23">
        <v>1.5746840633581154E13</v>
      </c>
      <c r="G156" s="23">
        <v>1.6219849906179705E13</v>
      </c>
      <c r="H156" s="23">
        <v>1.6790291854881318E13</v>
      </c>
      <c r="I156" s="23">
        <v>1.7260051081843582E13</v>
      </c>
      <c r="J156" s="23">
        <v>1.7800923134402418E13</v>
      </c>
      <c r="K156" s="23">
        <v>1.825082331389793E13</v>
      </c>
      <c r="L156" s="23">
        <v>1.8801290960519473E13</v>
      </c>
      <c r="M156" s="23">
        <v>1.927524693080738E13</v>
      </c>
      <c r="N156" s="23">
        <v>1.991780416396265E13</v>
      </c>
      <c r="O156" s="23">
        <v>1.9892107077811574E13</v>
      </c>
      <c r="P156" s="23">
        <v>1.9861605299430617E13</v>
      </c>
      <c r="Q156" s="23">
        <v>1.97376460145096E13</v>
      </c>
      <c r="R156" s="23">
        <v>1.9620202133877434E13</v>
      </c>
      <c r="S156" s="23">
        <v>1.943510100496437E13</v>
      </c>
      <c r="T156" s="23">
        <v>1.9161556331011016E13</v>
      </c>
      <c r="U156" s="23">
        <v>1.8896559890918336E13</v>
      </c>
      <c r="V156" s="23">
        <v>1.861562796593598E13</v>
      </c>
      <c r="W156" s="23">
        <v>1.828963830693082E13</v>
      </c>
      <c r="X156" s="23">
        <v>1.7855832777238586E13</v>
      </c>
      <c r="Y156" s="23">
        <v>1.7499875725981906E13</v>
      </c>
      <c r="Z156" s="23">
        <v>1.7032368961351846E13</v>
      </c>
      <c r="AA156" s="23">
        <v>1.6571034902283598E13</v>
      </c>
      <c r="AB156" s="23">
        <v>1.6128903090509242E13</v>
      </c>
      <c r="AC156" s="23">
        <v>1.5669168226258266E13</v>
      </c>
      <c r="AD156" s="23">
        <v>1.520730835594311E13</v>
      </c>
      <c r="AE156" s="23">
        <v>1.466311063990711E13</v>
      </c>
      <c r="AF156" s="23">
        <v>1.4156289094650697E13</v>
      </c>
      <c r="AG156" s="23">
        <v>1.3620497522383195E13</v>
      </c>
      <c r="AH156" s="23">
        <v>1.3064969603015633E13</v>
      </c>
      <c r="AI156" s="23">
        <v>1.2544247856166375E13</v>
      </c>
      <c r="AJ156" s="23">
        <v>1.2011109425489625E13</v>
      </c>
      <c r="AK156" s="23">
        <v>1.1469439998979375E13</v>
      </c>
      <c r="AL156" s="23">
        <v>1.093526031390675E13</v>
      </c>
      <c r="AM156" s="23">
        <v>1.040473750889E13</v>
      </c>
      <c r="AN156" s="23">
        <v>9.866498078845625E12</v>
      </c>
      <c r="AO156" s="23">
        <v>9.331231510209E12</v>
      </c>
      <c r="AP156" s="23">
        <v>8.7978797183855E12</v>
      </c>
      <c r="AQ156" s="23">
        <v>8.26264126913025E12</v>
      </c>
      <c r="AR156" s="23">
        <v>7.72675436509825E12</v>
      </c>
    </row>
    <row r="157" ht="14.25" customHeight="1">
      <c r="A157" s="37" t="s">
        <v>91</v>
      </c>
      <c r="B157" s="37" t="s">
        <v>44</v>
      </c>
      <c r="C157" s="23">
        <v>5.807968644187988E12</v>
      </c>
      <c r="D157" s="23">
        <v>5.816659917464528E12</v>
      </c>
      <c r="E157" s="23">
        <v>6.045750689618629E12</v>
      </c>
      <c r="F157" s="23">
        <v>6.246196523688213E12</v>
      </c>
      <c r="G157" s="23">
        <v>6.433822025395309E12</v>
      </c>
      <c r="H157" s="23">
        <v>6.66009551096977E12</v>
      </c>
      <c r="I157" s="23">
        <v>6.846431838281341E12</v>
      </c>
      <c r="J157" s="23">
        <v>7.060976026100737E12</v>
      </c>
      <c r="K157" s="23">
        <v>7.239434994636857E12</v>
      </c>
      <c r="L157" s="23">
        <v>7.457785404140453E12</v>
      </c>
      <c r="M157" s="23">
        <v>7.645786426242647E12</v>
      </c>
      <c r="N157" s="23">
        <v>7.900665411138578E12</v>
      </c>
      <c r="O157" s="23">
        <v>7.890472315652271E12</v>
      </c>
      <c r="P157" s="23">
        <v>7.878373374250454E12</v>
      </c>
      <c r="Q157" s="23">
        <v>7.829203253553269E12</v>
      </c>
      <c r="R157" s="23">
        <v>7.782617555761376E12</v>
      </c>
      <c r="S157" s="23">
        <v>7.709194698767324E12</v>
      </c>
      <c r="T157" s="23">
        <v>7.600689517869187E12</v>
      </c>
      <c r="U157" s="23">
        <v>7.495575109118087E12</v>
      </c>
      <c r="V157" s="23">
        <v>7.384139675557166E12</v>
      </c>
      <c r="W157" s="23">
        <v>7.254831484649715E12</v>
      </c>
      <c r="X157" s="23">
        <v>7.082756675831121E12</v>
      </c>
      <c r="Y157" s="23">
        <v>6.941561514980868E12</v>
      </c>
      <c r="Z157" s="23">
        <v>6.756118657204965E12</v>
      </c>
      <c r="AA157" s="23">
        <v>6.573124286266461E12</v>
      </c>
      <c r="AB157" s="23">
        <v>6.397746745464558E12</v>
      </c>
      <c r="AC157" s="23">
        <v>6.21538671669924E12</v>
      </c>
      <c r="AD157" s="23">
        <v>6.03218377564442E12</v>
      </c>
      <c r="AE157" s="23">
        <v>5.816320418593978E12</v>
      </c>
      <c r="AF157" s="23">
        <v>5.615282823321703E12</v>
      </c>
      <c r="AG157" s="23">
        <v>5.402753876468598E12</v>
      </c>
      <c r="AH157" s="23">
        <v>5.182396241593857E12</v>
      </c>
      <c r="AI157" s="23">
        <v>4.9758449440565625E12</v>
      </c>
      <c r="AJ157" s="23">
        <v>4.764368401566125E12</v>
      </c>
      <c r="AK157" s="23">
        <v>4.549507924624375E12</v>
      </c>
      <c r="AL157" s="23">
        <v>4.3376183545470625E12</v>
      </c>
      <c r="AM157" s="23">
        <v>4.127179335219875E12</v>
      </c>
      <c r="AN157" s="23">
        <v>3.9136794125950625E12</v>
      </c>
      <c r="AO157" s="23">
        <v>3.7013587155065625E12</v>
      </c>
      <c r="AP157" s="23">
        <v>3.48979754044225E12</v>
      </c>
      <c r="AQ157" s="23">
        <v>3.2774879972853125E12</v>
      </c>
      <c r="AR157" s="23">
        <v>3.06492123580325E12</v>
      </c>
    </row>
    <row r="158" ht="14.25" customHeight="1">
      <c r="A158" s="37" t="s">
        <v>91</v>
      </c>
      <c r="B158" s="37" t="s">
        <v>48</v>
      </c>
      <c r="C158" s="23">
        <v>1.9065522737088435E12</v>
      </c>
      <c r="D158" s="23">
        <v>1.909405313703024E12</v>
      </c>
      <c r="E158" s="23">
        <v>1.9846077742006704E12</v>
      </c>
      <c r="F158" s="23">
        <v>2.0504071068267607E12</v>
      </c>
      <c r="G158" s="23">
        <v>2.1119979742711626E12</v>
      </c>
      <c r="H158" s="23">
        <v>2.1862756184581226E12</v>
      </c>
      <c r="I158" s="23">
        <v>2.2474432951923867E12</v>
      </c>
      <c r="J158" s="23">
        <v>2.31787062256913E12</v>
      </c>
      <c r="K158" s="23">
        <v>2.376452438875379E12</v>
      </c>
      <c r="L158" s="23">
        <v>2.4481292152507E12</v>
      </c>
      <c r="M158" s="23">
        <v>2.509843352861826E12</v>
      </c>
      <c r="N158" s="23">
        <v>2.5935111785585474E12</v>
      </c>
      <c r="O158" s="23">
        <v>2.5901651430397437E12</v>
      </c>
      <c r="P158" s="23">
        <v>2.5861934851930396E12</v>
      </c>
      <c r="Q158" s="23">
        <v>2.5700526602063945E12</v>
      </c>
      <c r="R158" s="23">
        <v>2.5547602105585605E12</v>
      </c>
      <c r="S158" s="23">
        <v>2.5306580634017764E12</v>
      </c>
      <c r="T158" s="23">
        <v>2.4950396205306104E12</v>
      </c>
      <c r="U158" s="23">
        <v>2.4605342491552817E12</v>
      </c>
      <c r="V158" s="23">
        <v>2.423953907172907E12</v>
      </c>
      <c r="W158" s="23">
        <v>2.381506566202759E12</v>
      </c>
      <c r="X158" s="23">
        <v>2.3250204454780186E12</v>
      </c>
      <c r="Y158" s="23">
        <v>2.278671029451967E12</v>
      </c>
      <c r="Z158" s="23">
        <v>2.217796647409716E12</v>
      </c>
      <c r="AA158" s="23">
        <v>2.157726017665897E12</v>
      </c>
      <c r="AB158" s="23">
        <v>2.100155725941279E12</v>
      </c>
      <c r="AC158" s="23">
        <v>2.0402933284705132E12</v>
      </c>
      <c r="AD158" s="23">
        <v>1.980154232477331E12</v>
      </c>
      <c r="AE158" s="23">
        <v>1.9092938681386248E12</v>
      </c>
      <c r="AF158" s="23">
        <v>1.8433002810777046E12</v>
      </c>
      <c r="AG158" s="23">
        <v>1.773534486584786E12</v>
      </c>
      <c r="AH158" s="23">
        <v>1.701198808564217E12</v>
      </c>
      <c r="AI158" s="23">
        <v>1.6333952665545E12</v>
      </c>
      <c r="AJ158" s="23">
        <v>1.5639749394794688E12</v>
      </c>
      <c r="AK158" s="23">
        <v>1.4934437854840938E12</v>
      </c>
      <c r="AL158" s="23">
        <v>1.4238878759475625E12</v>
      </c>
      <c r="AM158" s="23">
        <v>1.354808131314875E12</v>
      </c>
      <c r="AN158" s="23">
        <v>1.2847235995527188E12</v>
      </c>
      <c r="AO158" s="23">
        <v>1.2150261661489375E12</v>
      </c>
      <c r="AP158" s="23">
        <v>1.1455780571700625E12</v>
      </c>
      <c r="AQ158" s="23">
        <v>1.0758842852105625E12</v>
      </c>
      <c r="AR158" s="23">
        <v>1.0061060775020625E12</v>
      </c>
    </row>
    <row r="159" ht="14.25" customHeight="1">
      <c r="A159" s="37" t="s">
        <v>91</v>
      </c>
      <c r="B159" s="37" t="s">
        <v>50</v>
      </c>
      <c r="C159" s="23">
        <v>4.650698340464216E12</v>
      </c>
      <c r="D159" s="23">
        <v>4.657657828829253E12</v>
      </c>
      <c r="E159" s="23">
        <v>4.841100980668394E12</v>
      </c>
      <c r="F159" s="23">
        <v>5.001606858879915E12</v>
      </c>
      <c r="G159" s="23">
        <v>5.151846927805072E12</v>
      </c>
      <c r="H159" s="23">
        <v>5.333034153205346E12</v>
      </c>
      <c r="I159" s="23">
        <v>5.482241922958601E12</v>
      </c>
      <c r="J159" s="23">
        <v>5.654036978919582E12</v>
      </c>
      <c r="K159" s="23">
        <v>5.796936997782878E12</v>
      </c>
      <c r="L159" s="23">
        <v>5.971779864425115E12</v>
      </c>
      <c r="M159" s="23">
        <v>6.122320629202003E12</v>
      </c>
      <c r="N159" s="23">
        <v>6.326413547861423E12</v>
      </c>
      <c r="O159" s="23">
        <v>6.318251483779035E12</v>
      </c>
      <c r="P159" s="23">
        <v>6.308563324261316E12</v>
      </c>
      <c r="Q159" s="23">
        <v>6.269190625692142E12</v>
      </c>
      <c r="R159" s="23">
        <v>6.231887389279712E12</v>
      </c>
      <c r="S159" s="23">
        <v>6.173094448047828E12</v>
      </c>
      <c r="T159" s="23">
        <v>6.086209532572309E12</v>
      </c>
      <c r="U159" s="23">
        <v>6.002039758889593E12</v>
      </c>
      <c r="V159" s="23">
        <v>5.912808460017259E12</v>
      </c>
      <c r="W159" s="23">
        <v>5.809265650869433E12</v>
      </c>
      <c r="X159" s="23">
        <v>5.671477712119253E12</v>
      </c>
      <c r="Y159" s="23">
        <v>5.558416478411499E12</v>
      </c>
      <c r="Z159" s="23">
        <v>5.409924149381388E12</v>
      </c>
      <c r="AA159" s="23">
        <v>5.263392432463522E12</v>
      </c>
      <c r="AB159" s="23">
        <v>5.122959849588217E12</v>
      </c>
      <c r="AC159" s="23">
        <v>4.976936078610294E12</v>
      </c>
      <c r="AD159" s="23">
        <v>4.830237350340742E12</v>
      </c>
      <c r="AE159" s="23">
        <v>4.657385977011422E12</v>
      </c>
      <c r="AF159" s="23">
        <v>4.496406249333433E12</v>
      </c>
      <c r="AG159" s="23">
        <v>4.326224886281577E12</v>
      </c>
      <c r="AH159" s="23">
        <v>4.1497747451731006E12</v>
      </c>
      <c r="AI159" s="23">
        <v>3.9843799513085E12</v>
      </c>
      <c r="AJ159" s="23">
        <v>3.81504129515175E12</v>
      </c>
      <c r="AK159" s="23">
        <v>3.64299297244875E12</v>
      </c>
      <c r="AL159" s="23">
        <v>3.4733235867666875E12</v>
      </c>
      <c r="AM159" s="23">
        <v>3.3048157214679375E12</v>
      </c>
      <c r="AN159" s="23">
        <v>3.133856855008875E12</v>
      </c>
      <c r="AO159" s="23">
        <v>2.963842246788875E12</v>
      </c>
      <c r="AP159" s="23">
        <v>2.794435821573E12</v>
      </c>
      <c r="AQ159" s="23">
        <v>2.624430144801125E12</v>
      </c>
      <c r="AR159" s="23">
        <v>2.454218501897125E12</v>
      </c>
    </row>
    <row r="160" ht="14.25" customHeight="1">
      <c r="A160" s="37" t="s">
        <v>91</v>
      </c>
      <c r="B160" s="10" t="s">
        <v>53</v>
      </c>
      <c r="C160" s="23">
        <v>5.401329000906532E12</v>
      </c>
      <c r="D160" s="23">
        <v>4.829069171944696E12</v>
      </c>
      <c r="E160" s="23">
        <v>5.195826367180349E12</v>
      </c>
      <c r="F160" s="23">
        <v>5.434715100665511E12</v>
      </c>
      <c r="G160" s="23">
        <v>5.648638114543462E12</v>
      </c>
      <c r="H160" s="23">
        <v>5.947184987859511E12</v>
      </c>
      <c r="I160" s="23">
        <v>6.184394631521838E12</v>
      </c>
      <c r="J160" s="23">
        <v>6.45298023991734E12</v>
      </c>
      <c r="K160" s="23">
        <v>6.703814659916845E12</v>
      </c>
      <c r="L160" s="23">
        <v>7.001071943789721E12</v>
      </c>
      <c r="M160" s="23">
        <v>7.234357531168898E12</v>
      </c>
      <c r="N160" s="23">
        <v>7.514935436139817E12</v>
      </c>
      <c r="O160" s="23">
        <v>7.509655207376822E12</v>
      </c>
      <c r="P160" s="23">
        <v>7.53478977177186E12</v>
      </c>
      <c r="Q160" s="23">
        <v>7.523895951960262E12</v>
      </c>
      <c r="R160" s="23">
        <v>7.542614813090416E12</v>
      </c>
      <c r="S160" s="23">
        <v>7.537126762289447E12</v>
      </c>
      <c r="T160" s="23">
        <v>7.527429333693498E12</v>
      </c>
      <c r="U160" s="23">
        <v>7.529148841673838E12</v>
      </c>
      <c r="V160" s="23">
        <v>7.548758084756383E12</v>
      </c>
      <c r="W160" s="23">
        <v>7.600850868285986E12</v>
      </c>
      <c r="X160" s="23">
        <v>7.649374720478508E12</v>
      </c>
      <c r="Y160" s="23">
        <v>7.719304735075491E12</v>
      </c>
      <c r="Z160" s="23">
        <v>7.792709742126343E12</v>
      </c>
      <c r="AA160" s="23">
        <v>7.897073538238693E12</v>
      </c>
      <c r="AB160" s="23">
        <v>8.064139721616351E12</v>
      </c>
      <c r="AC160" s="23">
        <v>8.242713655042308E12</v>
      </c>
      <c r="AD160" s="23">
        <v>8.450571841149668E12</v>
      </c>
      <c r="AE160" s="23">
        <v>8.650957454927065E12</v>
      </c>
      <c r="AF160" s="23">
        <v>8.8933827239458E12</v>
      </c>
      <c r="AG160" s="23">
        <v>9.155122166801176E12</v>
      </c>
      <c r="AH160" s="23">
        <v>9.48789667752763E12</v>
      </c>
      <c r="AI160" s="23">
        <v>9.70123048825925E12</v>
      </c>
      <c r="AJ160" s="23">
        <v>9.986235908366062E12</v>
      </c>
      <c r="AK160" s="23">
        <v>1.0264318000069562E13</v>
      </c>
      <c r="AL160" s="23">
        <v>1.0533979917417312E13</v>
      </c>
      <c r="AM160" s="23">
        <v>1.0791308395804812E13</v>
      </c>
      <c r="AN160" s="23">
        <v>1.1073784489226062E13</v>
      </c>
      <c r="AO160" s="23">
        <v>1.1340551609413375E13</v>
      </c>
      <c r="AP160" s="23">
        <v>1.1608470019535188E13</v>
      </c>
      <c r="AQ160" s="23">
        <v>1.1879085911632688E13</v>
      </c>
      <c r="AR160" s="23">
        <v>1.2151712253711938E13</v>
      </c>
    </row>
    <row r="161" ht="14.25" customHeight="1">
      <c r="A161" s="37" t="s">
        <v>91</v>
      </c>
      <c r="B161" s="37" t="s">
        <v>114</v>
      </c>
      <c r="C161" s="23">
        <v>3.343753451982717E13</v>
      </c>
      <c r="D161" s="23">
        <v>3.5071258224446004E13</v>
      </c>
      <c r="E161" s="23">
        <v>3.666644600449825E13</v>
      </c>
      <c r="F161" s="23">
        <v>3.8095438498684195E13</v>
      </c>
      <c r="G161" s="23">
        <v>3.944021481258867E13</v>
      </c>
      <c r="H161" s="23">
        <v>3.9741719489871125E13</v>
      </c>
      <c r="I161" s="23">
        <v>4.104658449460601E13</v>
      </c>
      <c r="J161" s="23">
        <v>4.24880241249672E13</v>
      </c>
      <c r="K161" s="23">
        <v>4.3674392010866695E13</v>
      </c>
      <c r="L161" s="23">
        <v>4.50594538799458E13</v>
      </c>
      <c r="M161" s="23">
        <v>4.6216604259990125E13</v>
      </c>
      <c r="N161" s="23">
        <v>4.773162818749506E13</v>
      </c>
      <c r="O161" s="23">
        <v>4.676164434276415E13</v>
      </c>
      <c r="P161" s="23">
        <v>4.5911867880714984E13</v>
      </c>
      <c r="Q161" s="23">
        <v>4.498575380568493E13</v>
      </c>
      <c r="R161" s="23">
        <v>4.4221625735045695E13</v>
      </c>
      <c r="S161" s="23">
        <v>4.345815797295049E13</v>
      </c>
      <c r="T161" s="23">
        <v>4.265720462636263E13</v>
      </c>
      <c r="U161" s="23">
        <v>4.0932353290123125E13</v>
      </c>
      <c r="V161" s="23">
        <v>4.0462480419214E13</v>
      </c>
      <c r="W161" s="23">
        <v>4.006573882715543E13</v>
      </c>
      <c r="X161" s="23">
        <v>3.96069163218139E13</v>
      </c>
      <c r="Y161" s="23">
        <v>3.901250115087407E13</v>
      </c>
      <c r="Z161" s="23">
        <v>3.826659383236335E13</v>
      </c>
      <c r="AA161" s="23">
        <v>3.762557187783952E13</v>
      </c>
      <c r="AB161" s="23">
        <v>3.711635942508891E13</v>
      </c>
      <c r="AC161" s="23">
        <v>3.665332154451696E13</v>
      </c>
      <c r="AD161" s="23">
        <v>3.6271887472137414E13</v>
      </c>
      <c r="AE161" s="23">
        <v>3.577930255599471E13</v>
      </c>
      <c r="AF161" s="23">
        <v>3.4429219641397797E13</v>
      </c>
      <c r="AG161" s="23">
        <v>3.4136646782651527E13</v>
      </c>
      <c r="AH161" s="23">
        <v>3.389955753194121E13</v>
      </c>
      <c r="AI161" s="23">
        <v>3.298712810070375E13</v>
      </c>
      <c r="AJ161" s="23">
        <v>3.2412167616526E13</v>
      </c>
      <c r="AK161" s="23">
        <v>3.2017857115136625E13</v>
      </c>
      <c r="AL161" s="23">
        <v>3.137318065425825E13</v>
      </c>
      <c r="AM161" s="23">
        <v>3.073137078143325E13</v>
      </c>
      <c r="AN161" s="23">
        <v>3.0239190373369E13</v>
      </c>
      <c r="AO161" s="23">
        <v>2.966502106213925E13</v>
      </c>
      <c r="AP161" s="23">
        <v>2.9053425281202E13</v>
      </c>
      <c r="AQ161" s="23">
        <v>2.850067949085825E13</v>
      </c>
      <c r="AR161" s="23">
        <v>2.7943793095805E13</v>
      </c>
    </row>
    <row r="162" ht="14.25" customHeight="1">
      <c r="A162" s="37" t="s">
        <v>91</v>
      </c>
      <c r="B162" s="37" t="s">
        <v>115</v>
      </c>
      <c r="C162" s="23">
        <v>6.599340857396069E12</v>
      </c>
      <c r="D162" s="23">
        <v>7.323195589321311E12</v>
      </c>
      <c r="E162" s="23">
        <v>7.814207790370976E12</v>
      </c>
      <c r="F162" s="23">
        <v>8.261520345098795E12</v>
      </c>
      <c r="G162" s="23">
        <v>8.666099551063106E12</v>
      </c>
      <c r="H162" s="23">
        <v>9.08215870421283E12</v>
      </c>
      <c r="I162" s="23">
        <v>9.390056029290453E12</v>
      </c>
      <c r="J162" s="23">
        <v>9.671480093346902E12</v>
      </c>
      <c r="K162" s="23">
        <v>9.82920874256234E12</v>
      </c>
      <c r="L162" s="23">
        <v>9.95897412687817E12</v>
      </c>
      <c r="M162" s="23">
        <v>9.9598471265456E12</v>
      </c>
      <c r="N162" s="23">
        <v>9.952884419257256E12</v>
      </c>
      <c r="O162" s="23">
        <v>9.78306693966103E12</v>
      </c>
      <c r="P162" s="23">
        <v>9.612677099322086E12</v>
      </c>
      <c r="Q162" s="23">
        <v>9.40727977056573E12</v>
      </c>
      <c r="R162" s="23">
        <v>9.223068196825848E12</v>
      </c>
      <c r="S162" s="23">
        <v>9.032156348387484E12</v>
      </c>
      <c r="T162" s="23">
        <v>8.83201604065491E12</v>
      </c>
      <c r="U162" s="23">
        <v>8.673211545224592E12</v>
      </c>
      <c r="V162" s="23">
        <v>8.5490793963148955E12</v>
      </c>
      <c r="W162" s="23">
        <v>8.450277919789731E12</v>
      </c>
      <c r="X162" s="23">
        <v>8.350532264782614E12</v>
      </c>
      <c r="Y162" s="23">
        <v>7.981928759816446E12</v>
      </c>
      <c r="Z162" s="23">
        <v>7.563318411558141E12</v>
      </c>
      <c r="AA162" s="23">
        <v>7.146256773714115E12</v>
      </c>
      <c r="AB162" s="23">
        <v>6.732931755341543E12</v>
      </c>
      <c r="AC162" s="23">
        <v>6.305083537763088E12</v>
      </c>
      <c r="AD162" s="23">
        <v>5.867477479792259E12</v>
      </c>
      <c r="AE162" s="23">
        <v>5.389484724640704E12</v>
      </c>
      <c r="AF162" s="23">
        <v>4.917321889251702E12</v>
      </c>
      <c r="AG162" s="23">
        <v>4.428114079286121E12</v>
      </c>
      <c r="AH162" s="23">
        <v>3.928888962930163E12</v>
      </c>
      <c r="AI162" s="23">
        <v>3.454693123456625E12</v>
      </c>
      <c r="AJ162" s="23">
        <v>2.96629571730625E12</v>
      </c>
      <c r="AK162" s="23">
        <v>2.47642076453E12</v>
      </c>
      <c r="AL162" s="23">
        <v>1.991088566961E12</v>
      </c>
      <c r="AM162" s="23">
        <v>1.50731548177725E12</v>
      </c>
      <c r="AN162" s="23">
        <v>1.018174000695E12</v>
      </c>
      <c r="AO162" s="23">
        <v>5.3225429146125E11</v>
      </c>
      <c r="AP162" s="23">
        <v>4.6676367363875E10</v>
      </c>
      <c r="AQ162" s="23">
        <v>-4.40063935201375E11</v>
      </c>
      <c r="AR162" s="23">
        <v>-9.2700569896725E11</v>
      </c>
    </row>
    <row r="163" ht="14.25" customHeight="1">
      <c r="A163" s="37" t="s">
        <v>91</v>
      </c>
      <c r="B163" s="37" t="s">
        <v>116</v>
      </c>
      <c r="C163" s="23">
        <v>0.0</v>
      </c>
      <c r="D163" s="23">
        <v>0.0</v>
      </c>
      <c r="E163" s="23">
        <v>0.0</v>
      </c>
      <c r="F163" s="23">
        <v>0.0</v>
      </c>
      <c r="G163" s="23">
        <v>0.0</v>
      </c>
      <c r="H163" s="23">
        <v>0.0</v>
      </c>
      <c r="I163" s="23">
        <v>0.0</v>
      </c>
      <c r="J163" s="23">
        <v>0.0</v>
      </c>
      <c r="K163" s="23">
        <v>0.0</v>
      </c>
      <c r="L163" s="23">
        <v>0.0</v>
      </c>
      <c r="M163" s="23">
        <v>0.0</v>
      </c>
      <c r="N163" s="23">
        <v>0.0</v>
      </c>
      <c r="O163" s="23">
        <v>0.0</v>
      </c>
      <c r="P163" s="23">
        <v>0.0</v>
      </c>
      <c r="Q163" s="23">
        <v>0.0</v>
      </c>
      <c r="R163" s="23">
        <v>0.0</v>
      </c>
      <c r="S163" s="23">
        <v>0.0</v>
      </c>
      <c r="T163" s="23">
        <v>0.0</v>
      </c>
      <c r="U163" s="23">
        <v>0.0</v>
      </c>
      <c r="V163" s="23">
        <v>0.0</v>
      </c>
      <c r="W163" s="23">
        <v>0.0</v>
      </c>
      <c r="X163" s="23">
        <v>0.0</v>
      </c>
      <c r="Y163" s="23">
        <v>0.0</v>
      </c>
      <c r="Z163" s="23">
        <v>0.0</v>
      </c>
      <c r="AA163" s="23">
        <v>0.0</v>
      </c>
      <c r="AB163" s="23">
        <v>0.0</v>
      </c>
      <c r="AC163" s="23">
        <v>0.0</v>
      </c>
      <c r="AD163" s="23">
        <v>0.0</v>
      </c>
      <c r="AE163" s="23">
        <v>0.0</v>
      </c>
      <c r="AF163" s="23">
        <v>0.0</v>
      </c>
      <c r="AG163" s="23">
        <v>0.0</v>
      </c>
      <c r="AH163" s="23">
        <v>0.0</v>
      </c>
      <c r="AI163" s="23">
        <v>0.0</v>
      </c>
      <c r="AJ163" s="23">
        <v>0.0</v>
      </c>
      <c r="AK163" s="23">
        <v>0.0</v>
      </c>
      <c r="AL163" s="23">
        <v>0.0</v>
      </c>
      <c r="AM163" s="23">
        <v>0.0</v>
      </c>
      <c r="AN163" s="23">
        <v>0.0</v>
      </c>
      <c r="AO163" s="23">
        <v>0.0</v>
      </c>
      <c r="AP163" s="23">
        <v>0.0</v>
      </c>
      <c r="AQ163" s="23">
        <v>0.0</v>
      </c>
      <c r="AR163" s="23">
        <v>0.0</v>
      </c>
    </row>
    <row r="164" ht="14.25" customHeight="1">
      <c r="A164" s="37" t="s">
        <v>91</v>
      </c>
      <c r="B164" s="37" t="s">
        <v>117</v>
      </c>
      <c r="C164" s="23">
        <v>351.3675313481672</v>
      </c>
      <c r="D164" s="23">
        <v>377.4148909772614</v>
      </c>
      <c r="E164" s="23">
        <v>398.81861964032925</v>
      </c>
      <c r="F164" s="23">
        <v>418.43490244268077</v>
      </c>
      <c r="G164" s="23">
        <v>437.14525316078226</v>
      </c>
      <c r="H164" s="23">
        <v>458.35773521134047</v>
      </c>
      <c r="I164" s="23">
        <v>476.60083622705815</v>
      </c>
      <c r="J164" s="23">
        <v>496.4823273451189</v>
      </c>
      <c r="K164" s="23">
        <v>513.4071442977599</v>
      </c>
      <c r="L164" s="23">
        <v>532.6535249804218</v>
      </c>
      <c r="M164" s="23">
        <v>549.1425122046955</v>
      </c>
      <c r="N164" s="23">
        <v>569.7645347471072</v>
      </c>
      <c r="O164" s="23">
        <v>564.3070517619408</v>
      </c>
      <c r="P164" s="23">
        <v>558.8255259426178</v>
      </c>
      <c r="Q164" s="23">
        <v>550.9437823318257</v>
      </c>
      <c r="R164" s="23">
        <v>543.5684683991742</v>
      </c>
      <c r="S164" s="23">
        <v>534.7106324528177</v>
      </c>
      <c r="T164" s="23">
        <v>523.8719462342293</v>
      </c>
      <c r="U164" s="23">
        <v>513.7373868784844</v>
      </c>
      <c r="V164" s="23">
        <v>503.6167277717585</v>
      </c>
      <c r="W164" s="23">
        <v>492.6764023086693</v>
      </c>
      <c r="X164" s="23">
        <v>479.1543762298304</v>
      </c>
      <c r="Y164" s="23">
        <v>470.5669025109907</v>
      </c>
      <c r="Z164" s="23">
        <v>458.15749509254437</v>
      </c>
      <c r="AA164" s="23">
        <v>444.8803713136659</v>
      </c>
      <c r="AB164" s="23">
        <v>430.8737015046644</v>
      </c>
      <c r="AC164" s="23">
        <v>414.942122001139</v>
      </c>
      <c r="AD164" s="23">
        <v>397.3016176474742</v>
      </c>
      <c r="AE164" s="23">
        <v>375.71298511050225</v>
      </c>
      <c r="AF164" s="23">
        <v>353.16603169635493</v>
      </c>
      <c r="AG164" s="23">
        <v>327.8838368155954</v>
      </c>
      <c r="AH164" s="23">
        <v>300.1202613945684</v>
      </c>
      <c r="AI164" s="23">
        <v>278.1793882926868</v>
      </c>
      <c r="AJ164" s="23">
        <v>252.57861148071242</v>
      </c>
      <c r="AK164" s="23">
        <v>227.12183924972487</v>
      </c>
      <c r="AL164" s="23">
        <v>202.45709393298603</v>
      </c>
      <c r="AM164" s="23">
        <v>178.17627368029207</v>
      </c>
      <c r="AN164" s="23">
        <v>152.66431729553005</v>
      </c>
      <c r="AO164" s="23">
        <v>127.96738094591274</v>
      </c>
      <c r="AP164" s="23">
        <v>103.2468730473629</v>
      </c>
      <c r="AQ164" s="23">
        <v>78.31358742872544</v>
      </c>
      <c r="AR164" s="23">
        <v>53.33084145416797</v>
      </c>
    </row>
    <row r="165" ht="14.25" customHeight="1">
      <c r="A165" s="37" t="s">
        <v>91</v>
      </c>
      <c r="B165" s="37" t="s">
        <v>62</v>
      </c>
      <c r="C165" s="23">
        <v>1.5190691761517793E13</v>
      </c>
      <c r="D165" s="23">
        <v>1.4769724757948305E13</v>
      </c>
      <c r="E165" s="23">
        <v>1.4477662097329094E13</v>
      </c>
      <c r="F165" s="23">
        <v>1.4295422319861475E13</v>
      </c>
      <c r="G165" s="23">
        <v>1.4109459012820412E13</v>
      </c>
      <c r="H165" s="23">
        <v>1.378663059720493E13</v>
      </c>
      <c r="I165" s="23">
        <v>1.3561420749300537E13</v>
      </c>
      <c r="J165" s="23">
        <v>1.3154226569814326E13</v>
      </c>
      <c r="K165" s="23">
        <v>1.2863195468846783E13</v>
      </c>
      <c r="L165" s="23">
        <v>1.2388469443674936E13</v>
      </c>
      <c r="M165" s="23">
        <v>1.2078527944041613E13</v>
      </c>
      <c r="N165" s="23">
        <v>1.1605366436075217E13</v>
      </c>
      <c r="O165" s="23">
        <v>1.1284795263604266E13</v>
      </c>
      <c r="P165" s="23">
        <v>1.0953973016557271E13</v>
      </c>
      <c r="Q165" s="23">
        <v>1.062980816529717E13</v>
      </c>
      <c r="R165" s="23">
        <v>1.0228598860489299E13</v>
      </c>
      <c r="S165" s="23">
        <v>9.886386603639338E12</v>
      </c>
      <c r="T165" s="23">
        <v>9.623750270713008E12</v>
      </c>
      <c r="U165" s="23">
        <v>9.335457856376252E12</v>
      </c>
      <c r="V165" s="23">
        <v>8.892200610227574E12</v>
      </c>
      <c r="W165" s="23">
        <v>8.427935915893549E12</v>
      </c>
      <c r="X165" s="23">
        <v>8.038921134192297E12</v>
      </c>
      <c r="Y165" s="23">
        <v>7.775811688597554E12</v>
      </c>
      <c r="Z165" s="23">
        <v>7.726396425312797E12</v>
      </c>
      <c r="AA165" s="23">
        <v>7.634279303989864E12</v>
      </c>
      <c r="AB165" s="23">
        <v>7.470820117546986E12</v>
      </c>
      <c r="AC165" s="23">
        <v>7.334332490030667E12</v>
      </c>
      <c r="AD165" s="23">
        <v>7.196524572349747E12</v>
      </c>
      <c r="AE165" s="23">
        <v>7.227536307629985E12</v>
      </c>
      <c r="AF165" s="23">
        <v>7.281645696103999E12</v>
      </c>
      <c r="AG165" s="23">
        <v>7.321567691184524E12</v>
      </c>
      <c r="AH165" s="23">
        <v>7.380030273649629E12</v>
      </c>
      <c r="AI165" s="23">
        <v>7.419773744029875E12</v>
      </c>
      <c r="AJ165" s="23">
        <v>7.470968577623219E12</v>
      </c>
      <c r="AK165" s="23">
        <v>7.517852741283375E12</v>
      </c>
      <c r="AL165" s="23">
        <v>7.567091126805516E12</v>
      </c>
      <c r="AM165" s="23">
        <v>7.612803503747906E12</v>
      </c>
      <c r="AN165" s="23">
        <v>7.6623525592835E12</v>
      </c>
      <c r="AO165" s="23">
        <v>7.709529319484219E12</v>
      </c>
      <c r="AP165" s="23">
        <v>7.7575102267848125E12</v>
      </c>
      <c r="AQ165" s="23">
        <v>7.805126551929656E12</v>
      </c>
      <c r="AR165" s="23">
        <v>7.853405561405469E12</v>
      </c>
    </row>
    <row r="166" ht="14.25" customHeight="1">
      <c r="A166" s="37" t="s">
        <v>91</v>
      </c>
      <c r="B166" s="37" t="s">
        <v>87</v>
      </c>
      <c r="C166" s="23">
        <v>5.759449962811264E13</v>
      </c>
      <c r="D166" s="23">
        <v>5.79987176616839E13</v>
      </c>
      <c r="E166" s="23">
        <v>6.02558288657364E13</v>
      </c>
      <c r="F166" s="23">
        <v>6.252057621551575E13</v>
      </c>
      <c r="G166" s="23">
        <v>6.493410503859655E13</v>
      </c>
      <c r="H166" s="23">
        <v>6.800345307571735E13</v>
      </c>
      <c r="I166" s="23">
        <v>7.091759844347466E13</v>
      </c>
      <c r="J166" s="23">
        <v>7.436324203663589E13</v>
      </c>
      <c r="K166" s="23">
        <v>7.765456380894033E13</v>
      </c>
      <c r="L166" s="23">
        <v>8.158905106640069E13</v>
      </c>
      <c r="M166" s="23">
        <v>8.539725872161403E13</v>
      </c>
      <c r="N166" s="23">
        <v>9.01559916489284E13</v>
      </c>
      <c r="O166" s="23">
        <v>9.11490583343222E13</v>
      </c>
      <c r="P166" s="23">
        <v>9.212649488451686E13</v>
      </c>
      <c r="Q166" s="23">
        <v>9.267436121807789E13</v>
      </c>
      <c r="R166" s="23">
        <v>9.325668758954688E13</v>
      </c>
      <c r="S166" s="23">
        <v>9.352403270259695E13</v>
      </c>
      <c r="T166" s="23">
        <v>9.337042309254766E13</v>
      </c>
      <c r="U166" s="23">
        <v>9.326621490768606E13</v>
      </c>
      <c r="V166" s="23">
        <v>9.309910643419288E13</v>
      </c>
      <c r="W166" s="23">
        <v>9.272729542370869E13</v>
      </c>
      <c r="X166" s="23">
        <v>9.182769491311698E13</v>
      </c>
      <c r="Y166" s="23">
        <v>9.158075089857202E13</v>
      </c>
      <c r="Z166" s="23">
        <v>9.077319022862877E13</v>
      </c>
      <c r="AA166" s="23">
        <v>9.001240627879025E13</v>
      </c>
      <c r="AB166" s="23">
        <v>8.937260161238738E13</v>
      </c>
      <c r="AC166" s="23">
        <v>8.86524559097624E13</v>
      </c>
      <c r="AD166" s="23">
        <v>8.793607049262166E13</v>
      </c>
      <c r="AE166" s="23">
        <v>8.67499580564552E13</v>
      </c>
      <c r="AF166" s="23">
        <v>8.578796428789338E13</v>
      </c>
      <c r="AG166" s="23">
        <v>8.465951616170586E13</v>
      </c>
      <c r="AH166" s="23">
        <v>8.341933266630706E13</v>
      </c>
      <c r="AI166" s="23">
        <v>8.2373393068783E13</v>
      </c>
      <c r="AJ166" s="23">
        <v>8.12615043691495E13</v>
      </c>
      <c r="AK166" s="23">
        <v>8.00986292316445E13</v>
      </c>
      <c r="AL166" s="23">
        <v>7.8978594452334E13</v>
      </c>
      <c r="AM166" s="23">
        <v>7.78794186781185E13</v>
      </c>
      <c r="AN166" s="23">
        <v>7.67370503505625E13</v>
      </c>
      <c r="AO166" s="23">
        <v>7.5610603839152E13</v>
      </c>
      <c r="AP166" s="23">
        <v>7.44955808443355E13</v>
      </c>
      <c r="AQ166" s="23">
        <v>7.33697970164115E13</v>
      </c>
      <c r="AR166" s="23">
        <v>7.2240276296824E13</v>
      </c>
    </row>
    <row r="167" ht="14.25" customHeight="1">
      <c r="A167" s="37" t="s">
        <v>91</v>
      </c>
      <c r="B167" s="37" t="s">
        <v>118</v>
      </c>
      <c r="C167" s="23">
        <v>9.77172277212228E12</v>
      </c>
      <c r="D167" s="23">
        <v>9.786345563359297E12</v>
      </c>
      <c r="E167" s="23">
        <v>1.0171783511165967E13</v>
      </c>
      <c r="F167" s="23">
        <v>1.0509027260461145E13</v>
      </c>
      <c r="G167" s="23">
        <v>1.082470120775368E13</v>
      </c>
      <c r="H167" s="23">
        <v>1.120539916037229E13</v>
      </c>
      <c r="I167" s="23">
        <v>1.1518904112690896E13</v>
      </c>
      <c r="J167" s="23">
        <v>1.1879867894380592E13</v>
      </c>
      <c r="K167" s="23">
        <v>1.2180119440758848E13</v>
      </c>
      <c r="L167" s="23">
        <v>1.2547487069539635E13</v>
      </c>
      <c r="M167" s="23">
        <v>1.2863792817969707E13</v>
      </c>
      <c r="N167" s="23">
        <v>1.3292618614633627E13</v>
      </c>
      <c r="O167" s="23">
        <v>1.32754690552293E13</v>
      </c>
      <c r="P167" s="23">
        <v>1.3255112970605287E13</v>
      </c>
      <c r="Q167" s="23">
        <v>1.3172385804265383E13</v>
      </c>
      <c r="R167" s="23">
        <v>1.3094006847377627E13</v>
      </c>
      <c r="S167" s="23">
        <v>1.297047522252958E13</v>
      </c>
      <c r="T167" s="23">
        <v>1.2787918701991783E13</v>
      </c>
      <c r="U167" s="23">
        <v>1.2611067047894244E13</v>
      </c>
      <c r="V167" s="23">
        <v>1.242358047032151E13</v>
      </c>
      <c r="W167" s="23">
        <v>1.2206023546184752E13</v>
      </c>
      <c r="X167" s="23">
        <v>1.1916513145758625E13</v>
      </c>
      <c r="Y167" s="23">
        <v>1.1678956772245045E13</v>
      </c>
      <c r="Z167" s="23">
        <v>1.1366955054041973E13</v>
      </c>
      <c r="AA167" s="23">
        <v>1.1059072837174396E13</v>
      </c>
      <c r="AB167" s="23">
        <v>1.0764005695087172E13</v>
      </c>
      <c r="AC167" s="23">
        <v>1.0457190738778111E13</v>
      </c>
      <c r="AD167" s="23">
        <v>1.0148957609314404E13</v>
      </c>
      <c r="AE167" s="23">
        <v>9.785774367292705E12</v>
      </c>
      <c r="AF167" s="23">
        <v>9.447534998569418E12</v>
      </c>
      <c r="AG167" s="23">
        <v>9.08996179579776E12</v>
      </c>
      <c r="AH167" s="23">
        <v>8.719217074083175E12</v>
      </c>
      <c r="AI167" s="23">
        <v>8.37170107642425E12</v>
      </c>
      <c r="AJ167" s="23">
        <v>8.015898510566625E12</v>
      </c>
      <c r="AK167" s="23">
        <v>7.654402582474625E12</v>
      </c>
      <c r="AL167" s="23">
        <v>7.297905110820375E12</v>
      </c>
      <c r="AM167" s="23">
        <v>6.94384814473125E12</v>
      </c>
      <c r="AN167" s="23">
        <v>6.58464130606375E12</v>
      </c>
      <c r="AO167" s="23">
        <v>6.227418476906625E12</v>
      </c>
      <c r="AP167" s="23">
        <v>5.871473519431625E12</v>
      </c>
      <c r="AQ167" s="23">
        <v>5.514269456410125E12</v>
      </c>
      <c r="AR167" s="23">
        <v>5.15663263172625E12</v>
      </c>
    </row>
    <row r="168" ht="14.25" customHeight="1">
      <c r="A168" s="37" t="s">
        <v>91</v>
      </c>
      <c r="B168" s="37" t="s">
        <v>119</v>
      </c>
      <c r="C168" s="23">
        <v>3.5496772497846475E12</v>
      </c>
      <c r="D168" s="23">
        <v>3.554989126778383E12</v>
      </c>
      <c r="E168" s="23">
        <v>3.6950033644352573E12</v>
      </c>
      <c r="F168" s="23">
        <v>3.8175105714469414E12</v>
      </c>
      <c r="G168" s="23">
        <v>3.932182329455756E12</v>
      </c>
      <c r="H168" s="23">
        <v>4.0704747158612676E12</v>
      </c>
      <c r="I168" s="23">
        <v>4.184358564481595E12</v>
      </c>
      <c r="J168" s="23">
        <v>4.3154823134601865E12</v>
      </c>
      <c r="K168" s="23">
        <v>4.424551728162797E12</v>
      </c>
      <c r="L168" s="23">
        <v>4.558001739445432E12</v>
      </c>
      <c r="M168" s="23">
        <v>4.672903005615356E12</v>
      </c>
      <c r="N168" s="23">
        <v>4.828678318734284E12</v>
      </c>
      <c r="O168" s="23">
        <v>4.822448567616597E12</v>
      </c>
      <c r="P168" s="23">
        <v>4.815054013742156E12</v>
      </c>
      <c r="Q168" s="23">
        <v>4.785002532837103E12</v>
      </c>
      <c r="R168" s="23">
        <v>4.756530583047445E12</v>
      </c>
      <c r="S168" s="23">
        <v>4.711656469385213E12</v>
      </c>
      <c r="T168" s="23">
        <v>4.645340964651331E12</v>
      </c>
      <c r="U168" s="23">
        <v>4.581097810421888E12</v>
      </c>
      <c r="V168" s="23">
        <v>4.512991412546113E12</v>
      </c>
      <c r="W168" s="23">
        <v>4.433961656775253E12</v>
      </c>
      <c r="X168" s="23">
        <v>4.3287940721093745E12</v>
      </c>
      <c r="Y168" s="23">
        <v>4.2424993138290635E12</v>
      </c>
      <c r="Z168" s="23">
        <v>4.12916153022362E12</v>
      </c>
      <c r="AA168" s="23">
        <v>4.0173201971942E12</v>
      </c>
      <c r="AB168" s="23">
        <v>3.9101340698498896E12</v>
      </c>
      <c r="AC168" s="23">
        <v>3.798680430025906E12</v>
      </c>
      <c r="AD168" s="23">
        <v>3.6867116244424434E12</v>
      </c>
      <c r="AE168" s="23">
        <v>3.554781634023009E12</v>
      </c>
      <c r="AF168" s="23">
        <v>3.43191275817198E12</v>
      </c>
      <c r="AG168" s="23">
        <v>3.3020206713198755E12</v>
      </c>
      <c r="AH168" s="23">
        <v>3.1673438968310938E12</v>
      </c>
      <c r="AI168" s="23">
        <v>3.0411051915799375E12</v>
      </c>
      <c r="AJ168" s="23">
        <v>2.9118563065170625E12</v>
      </c>
      <c r="AK168" s="23">
        <v>2.7805392499690938E12</v>
      </c>
      <c r="AL168" s="23">
        <v>2.65103793333875E12</v>
      </c>
      <c r="AM168" s="23">
        <v>2.5224231550685312E12</v>
      </c>
      <c r="AN168" s="23">
        <v>2.3919376334343438E12</v>
      </c>
      <c r="AO168" s="23">
        <v>2.26217282334575E12</v>
      </c>
      <c r="AP168" s="23">
        <v>2.1328722130859375E12</v>
      </c>
      <c r="AQ168" s="23">
        <v>2.003114219986125E12</v>
      </c>
      <c r="AR168" s="23">
        <v>1.8731990218301562E12</v>
      </c>
    </row>
    <row r="169" ht="14.25" customHeight="1">
      <c r="A169" s="37" t="s">
        <v>91</v>
      </c>
      <c r="B169" s="37" t="s">
        <v>120</v>
      </c>
      <c r="C169" s="23">
        <v>6.517423713576715E12</v>
      </c>
      <c r="D169" s="23">
        <v>6.527176643391579E12</v>
      </c>
      <c r="E169" s="23">
        <v>6.78425131484196E12</v>
      </c>
      <c r="F169" s="23">
        <v>7.009182011318784E12</v>
      </c>
      <c r="G169" s="23">
        <v>7.219726346009923E12</v>
      </c>
      <c r="H169" s="23">
        <v>7.473639593649853E12</v>
      </c>
      <c r="I169" s="23">
        <v>7.682737278696157E12</v>
      </c>
      <c r="J169" s="23">
        <v>7.923488471232886E12</v>
      </c>
      <c r="K169" s="23">
        <v>8.123746562261261E12</v>
      </c>
      <c r="L169" s="23">
        <v>8.368768914128121E12</v>
      </c>
      <c r="M169" s="23">
        <v>8.5797346397870625E12</v>
      </c>
      <c r="N169" s="23">
        <v>8.865747606113148E12</v>
      </c>
      <c r="O169" s="23">
        <v>8.854309403480342E12</v>
      </c>
      <c r="P169" s="23">
        <v>8.840732552014332E12</v>
      </c>
      <c r="Q169" s="23">
        <v>8.785556202026295E12</v>
      </c>
      <c r="R169" s="23">
        <v>8.733279967407462E12</v>
      </c>
      <c r="S169" s="23">
        <v>8.65088836052948E12</v>
      </c>
      <c r="T169" s="23">
        <v>8.529129053213123E12</v>
      </c>
      <c r="U169" s="23">
        <v>8.4111747076918955E12</v>
      </c>
      <c r="V169" s="23">
        <v>8.286127211447332E12</v>
      </c>
      <c r="W169" s="23">
        <v>8.141023764543693E12</v>
      </c>
      <c r="X169" s="23">
        <v>7.947929671202513E12</v>
      </c>
      <c r="Y169" s="23">
        <v>7.789487237032593E12</v>
      </c>
      <c r="Z169" s="23">
        <v>7.581392160625532E12</v>
      </c>
      <c r="AA169" s="23">
        <v>7.376044658655263E12</v>
      </c>
      <c r="AB169" s="23">
        <v>7.179244397966028E12</v>
      </c>
      <c r="AC169" s="23">
        <v>6.974608724343211E12</v>
      </c>
      <c r="AD169" s="23">
        <v>6.769027174996776E12</v>
      </c>
      <c r="AE169" s="23">
        <v>6.526795674050111E12</v>
      </c>
      <c r="AF169" s="23">
        <v>6.301200931547649E12</v>
      </c>
      <c r="AG169" s="23">
        <v>6.062711145720719E12</v>
      </c>
      <c r="AH169" s="23">
        <v>5.815436381860297E12</v>
      </c>
      <c r="AI169" s="23">
        <v>5.5836544272544375E12</v>
      </c>
      <c r="AJ169" s="23">
        <v>5.346345599103E12</v>
      </c>
      <c r="AK169" s="23">
        <v>5.1052394820905625E12</v>
      </c>
      <c r="AL169" s="23">
        <v>4.8674671742005625E12</v>
      </c>
      <c r="AM169" s="23">
        <v>4.63132260475675E12</v>
      </c>
      <c r="AN169" s="23">
        <v>4.3917432365116875E12</v>
      </c>
      <c r="AO169" s="23">
        <v>4.1534871385775625E12</v>
      </c>
      <c r="AP169" s="23">
        <v>3.916083339813E12</v>
      </c>
      <c r="AQ169" s="23">
        <v>3.677839758285625E12</v>
      </c>
      <c r="AR169" s="23">
        <v>3.439307538696625E12</v>
      </c>
    </row>
    <row r="170" ht="14.25" customHeight="1">
      <c r="A170" s="37" t="s">
        <v>91</v>
      </c>
      <c r="B170" s="37" t="s">
        <v>121</v>
      </c>
      <c r="C170" s="23">
        <v>1.827596700086218E13</v>
      </c>
      <c r="D170" s="23">
        <v>1.8303315878469582E13</v>
      </c>
      <c r="E170" s="23">
        <v>1.9024197076111754E13</v>
      </c>
      <c r="F170" s="23">
        <v>1.965494108892282E13</v>
      </c>
      <c r="G170" s="23">
        <v>2.0245343291102496E13</v>
      </c>
      <c r="H170" s="23">
        <v>2.0957359317509105E13</v>
      </c>
      <c r="I170" s="23">
        <v>2.154370486750032E13</v>
      </c>
      <c r="J170" s="23">
        <v>2.221881224789876E13</v>
      </c>
      <c r="K170" s="23">
        <v>2.278037006953711E13</v>
      </c>
      <c r="L170" s="23">
        <v>2.346745450872495E13</v>
      </c>
      <c r="M170" s="23">
        <v>2.405903836300528E13</v>
      </c>
      <c r="N170" s="23">
        <v>2.4861067472069555E13</v>
      </c>
      <c r="O170" s="23">
        <v>2.4828992802222496E13</v>
      </c>
      <c r="P170" s="23">
        <v>2.479092099651014E13</v>
      </c>
      <c r="Q170" s="23">
        <v>2.4636197106223742E13</v>
      </c>
      <c r="R170" s="23">
        <v>2.44896056337631E13</v>
      </c>
      <c r="S170" s="23">
        <v>2.4258565524261973E13</v>
      </c>
      <c r="T170" s="23">
        <v>2.3917131672427848E13</v>
      </c>
      <c r="U170" s="23">
        <v>2.358636758203066E13</v>
      </c>
      <c r="V170" s="23">
        <v>2.3235713087963418E13</v>
      </c>
      <c r="W170" s="23">
        <v>2.282881828967096E13</v>
      </c>
      <c r="X170" s="23">
        <v>2.2287349538665336E13</v>
      </c>
      <c r="Y170" s="23">
        <v>2.1843049946420996E13</v>
      </c>
      <c r="Z170" s="23">
        <v>2.1259515881950883E13</v>
      </c>
      <c r="AA170" s="23">
        <v>2.0683686484531125E13</v>
      </c>
      <c r="AB170" s="23">
        <v>2.013182500855787E13</v>
      </c>
      <c r="AC170" s="23">
        <v>1.955799169915695E13</v>
      </c>
      <c r="AD170" s="23">
        <v>1.898150599300058E13</v>
      </c>
      <c r="AE170" s="23">
        <v>1.830224757549912E13</v>
      </c>
      <c r="AF170" s="23">
        <v>1.7669641464444184E13</v>
      </c>
      <c r="AG170" s="23">
        <v>1.7000875453921344E13</v>
      </c>
      <c r="AH170" s="23">
        <v>1.6307474867575398E13</v>
      </c>
      <c r="AI170" s="23">
        <v>1.565751875915975E13</v>
      </c>
      <c r="AJ170" s="23">
        <v>1.499206435525575E13</v>
      </c>
      <c r="AK170" s="23">
        <v>1.431596170612975E13</v>
      </c>
      <c r="AL170" s="23">
        <v>1.36492076260375E13</v>
      </c>
      <c r="AM170" s="23">
        <v>1.2987018002E13</v>
      </c>
      <c r="AN170" s="23">
        <v>1.2315196616655E13</v>
      </c>
      <c r="AO170" s="23">
        <v>1.164708590681625E13</v>
      </c>
      <c r="AP170" s="23">
        <v>1.0981365189125E13</v>
      </c>
      <c r="AQ170" s="23">
        <v>1.031328957742425E13</v>
      </c>
      <c r="AR170" s="23">
        <v>9.6444045753995E12</v>
      </c>
    </row>
    <row r="171" ht="14.25" customHeight="1">
      <c r="A171" s="37" t="s">
        <v>91</v>
      </c>
      <c r="B171" s="37" t="s">
        <v>122</v>
      </c>
      <c r="C171" s="23">
        <v>1.1587058596078205E13</v>
      </c>
      <c r="D171" s="23">
        <v>1.1604397927417498E13</v>
      </c>
      <c r="E171" s="23">
        <v>1.2061440374336818E13</v>
      </c>
      <c r="F171" s="23">
        <v>1.2461335374980154E13</v>
      </c>
      <c r="G171" s="23">
        <v>1.2835653456840709E13</v>
      </c>
      <c r="H171" s="23">
        <v>1.3287075338863748E13</v>
      </c>
      <c r="I171" s="23">
        <v>1.3658821482035127E13</v>
      </c>
      <c r="J171" s="23">
        <v>1.4086843089589604E13</v>
      </c>
      <c r="K171" s="23">
        <v>1.444287368343466E13</v>
      </c>
      <c r="L171" s="23">
        <v>1.4878488808858525E13</v>
      </c>
      <c r="M171" s="23">
        <v>1.5253556064326684E13</v>
      </c>
      <c r="N171" s="23">
        <v>1.576204671119914E13</v>
      </c>
      <c r="O171" s="23">
        <v>1.574171120288102E13</v>
      </c>
      <c r="P171" s="23">
        <v>1.5717573479080865E13</v>
      </c>
      <c r="Q171" s="23">
        <v>1.5619477723990201E13</v>
      </c>
      <c r="R171" s="23">
        <v>1.5526537964304338E13</v>
      </c>
      <c r="S171" s="23">
        <v>1.5380057327372371E13</v>
      </c>
      <c r="T171" s="23">
        <v>1.516358648083932E13</v>
      </c>
      <c r="U171" s="23">
        <v>1.4953880318821744E13</v>
      </c>
      <c r="V171" s="23">
        <v>1.4731563536922127E13</v>
      </c>
      <c r="W171" s="23">
        <v>1.4473590108209342E13</v>
      </c>
      <c r="X171" s="23">
        <v>1.4130296090138973E13</v>
      </c>
      <c r="Y171" s="23">
        <v>1.3848607826568242E13</v>
      </c>
      <c r="Z171" s="23">
        <v>1.3478644179911191E13</v>
      </c>
      <c r="AA171" s="23">
        <v>1.3113565332431746E13</v>
      </c>
      <c r="AB171" s="23">
        <v>1.2763682272415354E13</v>
      </c>
      <c r="AC171" s="23">
        <v>1.2399868955172203E13</v>
      </c>
      <c r="AD171" s="23">
        <v>1.203437400452361E13</v>
      </c>
      <c r="AE171" s="23">
        <v>1.1603720617750836E13</v>
      </c>
      <c r="AF171" s="23">
        <v>1.1202645037088818E13</v>
      </c>
      <c r="AG171" s="23">
        <v>1.0778643891178012E13</v>
      </c>
      <c r="AH171" s="23">
        <v>1.0339024295445191E13</v>
      </c>
      <c r="AI171" s="23">
        <v>9.926948725778375E12</v>
      </c>
      <c r="AJ171" s="23">
        <v>9.50504715577175E12</v>
      </c>
      <c r="AK171" s="23">
        <v>9.07639454264225E12</v>
      </c>
      <c r="AL171" s="23">
        <v>8.653668971139625E12</v>
      </c>
      <c r="AM171" s="23">
        <v>8.233837288631125E12</v>
      </c>
      <c r="AN171" s="23">
        <v>7.807899019114625E12</v>
      </c>
      <c r="AO171" s="23">
        <v>7.38431333726225E12</v>
      </c>
      <c r="AP171" s="23">
        <v>6.9622429229225E12</v>
      </c>
      <c r="AQ171" s="23">
        <v>6.538679493473125E12</v>
      </c>
      <c r="AR171" s="23">
        <v>6.11460290632825E12</v>
      </c>
    </row>
    <row r="172" ht="14.25" customHeight="1">
      <c r="A172" s="37" t="s">
        <v>91</v>
      </c>
      <c r="B172" s="37" t="s">
        <v>123</v>
      </c>
      <c r="C172" s="23">
        <v>1.1103773401184004E13</v>
      </c>
      <c r="D172" s="23">
        <v>1.1120389525502623E13</v>
      </c>
      <c r="E172" s="23">
        <v>1.1558369166602607E13</v>
      </c>
      <c r="F172" s="23">
        <v>1.1941584927064268E13</v>
      </c>
      <c r="G172" s="23">
        <v>1.2300290557702244E13</v>
      </c>
      <c r="H172" s="23">
        <v>1.2732884062322682E13</v>
      </c>
      <c r="I172" s="23">
        <v>1.308912502738833E13</v>
      </c>
      <c r="J172" s="23">
        <v>1.349929426073492E13</v>
      </c>
      <c r="K172" s="23">
        <v>1.384047515709135E13</v>
      </c>
      <c r="L172" s="23">
        <v>1.425792118989834E13</v>
      </c>
      <c r="M172" s="23">
        <v>1.4617344746825205E13</v>
      </c>
      <c r="N172" s="23">
        <v>1.5104626732384875E13</v>
      </c>
      <c r="O172" s="23">
        <v>1.5085139398779889E13</v>
      </c>
      <c r="P172" s="23">
        <v>1.5062008436484764E13</v>
      </c>
      <c r="Q172" s="23">
        <v>1.496800416205109E13</v>
      </c>
      <c r="R172" s="23">
        <v>1.4878940831357172E13</v>
      </c>
      <c r="S172" s="23">
        <v>1.4738569762490379E13</v>
      </c>
      <c r="T172" s="23">
        <v>1.4531127709105148E13</v>
      </c>
      <c r="U172" s="23">
        <v>1.433016819167738E13</v>
      </c>
      <c r="V172" s="23">
        <v>1.4117124031330309E13</v>
      </c>
      <c r="W172" s="23">
        <v>1.3869910428999621E13</v>
      </c>
      <c r="X172" s="23">
        <v>1.3540934877954637E13</v>
      </c>
      <c r="Y172" s="23">
        <v>1.3270995563975416E13</v>
      </c>
      <c r="Z172" s="23">
        <v>1.291646274918962E13</v>
      </c>
      <c r="AA172" s="23">
        <v>1.256661099325311E13</v>
      </c>
      <c r="AB172" s="23">
        <v>1.2231321222935574E13</v>
      </c>
      <c r="AC172" s="23">
        <v>1.1882682213172707E13</v>
      </c>
      <c r="AD172" s="23">
        <v>1.1532431709334527E13</v>
      </c>
      <c r="AE172" s="23">
        <v>1.1119740465778047E13</v>
      </c>
      <c r="AF172" s="23">
        <v>1.0735393366167566E13</v>
      </c>
      <c r="AG172" s="23">
        <v>1.0329076904832898E13</v>
      </c>
      <c r="AH172" s="23">
        <v>9.90779342436534E12</v>
      </c>
      <c r="AI172" s="23">
        <v>9.512905134830625E12</v>
      </c>
      <c r="AJ172" s="23">
        <v>9.10860067808575E12</v>
      </c>
      <c r="AK172" s="23">
        <v>8.6978267578065E12</v>
      </c>
      <c r="AL172" s="23">
        <v>8.292732667884625E12</v>
      </c>
      <c r="AM172" s="23">
        <v>7.890411765599E12</v>
      </c>
      <c r="AN172" s="23">
        <v>7.482238976242E12</v>
      </c>
      <c r="AO172" s="23">
        <v>7.076320650355125E12</v>
      </c>
      <c r="AP172" s="23">
        <v>6.671854391613875E12</v>
      </c>
      <c r="AQ172" s="23">
        <v>6.26595739000325E12</v>
      </c>
      <c r="AR172" s="23">
        <v>5.85956863401675E12</v>
      </c>
    </row>
    <row r="173" ht="14.25" customHeight="1">
      <c r="A173" s="37" t="s">
        <v>91</v>
      </c>
      <c r="B173" s="37" t="s">
        <v>124</v>
      </c>
      <c r="C173" s="23">
        <v>7.020706146077496E12</v>
      </c>
      <c r="D173" s="23">
        <v>7.031212207567843E12</v>
      </c>
      <c r="E173" s="23">
        <v>7.30813846020549E12</v>
      </c>
      <c r="F173" s="23">
        <v>7.550438545729575E12</v>
      </c>
      <c r="G173" s="23">
        <v>7.777241339218149E12</v>
      </c>
      <c r="H173" s="23">
        <v>8.050762039516127E12</v>
      </c>
      <c r="I173" s="23">
        <v>8.276006471526446E12</v>
      </c>
      <c r="J173" s="23">
        <v>8.535348728743371E12</v>
      </c>
      <c r="K173" s="23">
        <v>8.751070963827744E12</v>
      </c>
      <c r="L173" s="23">
        <v>9.015014203868215E12</v>
      </c>
      <c r="M173" s="23">
        <v>9.242270928585994E12</v>
      </c>
      <c r="N173" s="23">
        <v>9.550370122192271E12</v>
      </c>
      <c r="O173" s="23">
        <v>9.538048649313818E12</v>
      </c>
      <c r="P173" s="23">
        <v>9.523423378851008E12</v>
      </c>
      <c r="Q173" s="23">
        <v>9.463986252080781E12</v>
      </c>
      <c r="R173" s="23">
        <v>9.407673190691557E12</v>
      </c>
      <c r="S173" s="23">
        <v>9.318919215775293E12</v>
      </c>
      <c r="T173" s="23">
        <v>9.187757524471205E12</v>
      </c>
      <c r="U173" s="23">
        <v>9.0606946181832E12</v>
      </c>
      <c r="V173" s="23">
        <v>8.92599082048366E12</v>
      </c>
      <c r="W173" s="23">
        <v>8.769682330156224E12</v>
      </c>
      <c r="X173" s="23">
        <v>8.561677304325593E12</v>
      </c>
      <c r="Y173" s="23">
        <v>8.390999775863081E12</v>
      </c>
      <c r="Z173" s="23">
        <v>8.166835375003874E12</v>
      </c>
      <c r="AA173" s="23">
        <v>7.945630719219242E12</v>
      </c>
      <c r="AB173" s="23">
        <v>7.733633331832517E12</v>
      </c>
      <c r="AC173" s="23">
        <v>7.513195472541951E12</v>
      </c>
      <c r="AD173" s="23">
        <v>7.291738695992348E12</v>
      </c>
      <c r="AE173" s="23">
        <v>7.03080181936621E12</v>
      </c>
      <c r="AF173" s="23">
        <v>6.787786409471891E12</v>
      </c>
      <c r="AG173" s="23">
        <v>6.530880187210493E12</v>
      </c>
      <c r="AH173" s="23">
        <v>6.264510601512344E12</v>
      </c>
      <c r="AI173" s="23">
        <v>6.014830196376E12</v>
      </c>
      <c r="AJ173" s="23">
        <v>5.759196126605375E12</v>
      </c>
      <c r="AK173" s="23">
        <v>5.499471537265E12</v>
      </c>
      <c r="AL173" s="23">
        <v>5.2433381973544375E12</v>
      </c>
      <c r="AM173" s="23">
        <v>4.988958291594625E12</v>
      </c>
      <c r="AN173" s="23">
        <v>4.7308783481949375E12</v>
      </c>
      <c r="AO173" s="23">
        <v>4.4742238594555E12</v>
      </c>
      <c r="AP173" s="23">
        <v>4.2184874853393125E12</v>
      </c>
      <c r="AQ173" s="23">
        <v>3.9618464795369375E12</v>
      </c>
      <c r="AR173" s="23">
        <v>3.7048945467329375E12</v>
      </c>
    </row>
    <row r="174" ht="14.25" customHeight="1">
      <c r="A174" s="37" t="s">
        <v>91</v>
      </c>
      <c r="B174" s="37" t="s">
        <v>84</v>
      </c>
      <c r="C174" s="23">
        <v>6.961568691318645E11</v>
      </c>
      <c r="D174" s="23">
        <v>7.057700457463236E11</v>
      </c>
      <c r="E174" s="23">
        <v>7.394642431774866E11</v>
      </c>
      <c r="F174" s="23">
        <v>7.6913646740693E11</v>
      </c>
      <c r="G174" s="23">
        <v>8.071744151672355E11</v>
      </c>
      <c r="H174" s="23">
        <v>8.550279131561931E11</v>
      </c>
      <c r="I174" s="23">
        <v>8.998160210575667E11</v>
      </c>
      <c r="J174" s="23">
        <v>9.507144133430773E11</v>
      </c>
      <c r="K174" s="23">
        <v>9.958357958043901E11</v>
      </c>
      <c r="L174" s="23">
        <v>1.0506089504523512E12</v>
      </c>
      <c r="M174" s="23">
        <v>1.1034448739552961E12</v>
      </c>
      <c r="N174" s="23">
        <v>1.1743148558284934E12</v>
      </c>
      <c r="O174" s="23">
        <v>1.1819069080434663E12</v>
      </c>
      <c r="P174" s="23">
        <v>1.193720704710955E12</v>
      </c>
      <c r="Q174" s="23">
        <v>1.2022210783379233E12</v>
      </c>
      <c r="R174" s="23">
        <v>1.2157908209336382E12</v>
      </c>
      <c r="S174" s="23">
        <v>1.2285429975426326E12</v>
      </c>
      <c r="T174" s="23">
        <v>1.2345938480343945E12</v>
      </c>
      <c r="U174" s="23">
        <v>1.2457422460547473E12</v>
      </c>
      <c r="V174" s="23">
        <v>1.2622859612586545E12</v>
      </c>
      <c r="W174" s="23">
        <v>1.2821645887658481E12</v>
      </c>
      <c r="X174" s="23">
        <v>1.2997862865960518E12</v>
      </c>
      <c r="Y174" s="23">
        <v>1.3242750188065464E12</v>
      </c>
      <c r="Z174" s="23">
        <v>1.3358519725000918E12</v>
      </c>
      <c r="AA174" s="23">
        <v>1.3405992896722244E12</v>
      </c>
      <c r="AB174" s="23">
        <v>1.3682557109396694E12</v>
      </c>
      <c r="AC174" s="23">
        <v>1.4063008635382612E12</v>
      </c>
      <c r="AD174" s="23">
        <v>1.471626358144839E12</v>
      </c>
      <c r="AE174" s="23">
        <v>1.5318203916609355E12</v>
      </c>
      <c r="AF174" s="23">
        <v>1.5661190592164766E12</v>
      </c>
      <c r="AG174" s="23">
        <v>1.6007437040455476E12</v>
      </c>
      <c r="AH174" s="23">
        <v>1.6369530236607922E12</v>
      </c>
      <c r="AI174" s="23">
        <v>1.6813255003706719E12</v>
      </c>
      <c r="AJ174" s="23">
        <v>1.7143455903500312E12</v>
      </c>
      <c r="AK174" s="23">
        <v>1.7530078331063594E12</v>
      </c>
      <c r="AL174" s="23">
        <v>1.7918513777499375E12</v>
      </c>
      <c r="AM174" s="23">
        <v>1.82994037732175E12</v>
      </c>
      <c r="AN174" s="23">
        <v>1.866514798170375E12</v>
      </c>
      <c r="AO174" s="23">
        <v>1.9055132832965156E12</v>
      </c>
      <c r="AP174" s="23">
        <v>1.9432678301692031E12</v>
      </c>
      <c r="AQ174" s="23">
        <v>1.9809392765855469E12</v>
      </c>
      <c r="AR174" s="23">
        <v>2.0188603622665938E12</v>
      </c>
    </row>
    <row r="175" ht="14.25" customHeight="1">
      <c r="A175" s="37" t="s">
        <v>91</v>
      </c>
      <c r="B175" s="37" t="s">
        <v>125</v>
      </c>
      <c r="C175" s="23">
        <v>2.498554802244526E12</v>
      </c>
      <c r="D175" s="23">
        <v>2.5082091166039116E12</v>
      </c>
      <c r="E175" s="23">
        <v>2.5324280961354326E12</v>
      </c>
      <c r="F175" s="23">
        <v>2.547398452587702E12</v>
      </c>
      <c r="G175" s="23">
        <v>2.5604291881303086E12</v>
      </c>
      <c r="H175" s="23">
        <v>2.5919395081233677E12</v>
      </c>
      <c r="I175" s="23">
        <v>2.6110643231045493E12</v>
      </c>
      <c r="J175" s="23">
        <v>2.639870810085982E12</v>
      </c>
      <c r="K175" s="23">
        <v>2.6585159603309526E12</v>
      </c>
      <c r="L175" s="23">
        <v>2.695162219380511E12</v>
      </c>
      <c r="M175" s="23">
        <v>2.7241690662767417E12</v>
      </c>
      <c r="N175" s="23">
        <v>2.780241519848648E12</v>
      </c>
      <c r="O175" s="23">
        <v>2.753206202008589E12</v>
      </c>
      <c r="P175" s="23">
        <v>2.7343101907276953E12</v>
      </c>
      <c r="Q175" s="23">
        <v>2.7115596953417925E12</v>
      </c>
      <c r="R175" s="23">
        <v>2.698932889217612E12</v>
      </c>
      <c r="S175" s="23">
        <v>2.686445895068366E12</v>
      </c>
      <c r="T175" s="23">
        <v>2.668133591074388E12</v>
      </c>
      <c r="U175" s="23">
        <v>2.660872804282228E12</v>
      </c>
      <c r="V175" s="23">
        <v>2.6616043006747617E12</v>
      </c>
      <c r="W175" s="23">
        <v>2.6665141591112773E12</v>
      </c>
      <c r="X175" s="23">
        <v>2.6664797566530234E12</v>
      </c>
      <c r="Y175" s="23">
        <v>2.671004698055101E12</v>
      </c>
      <c r="Z175" s="23">
        <v>2.666635128086118E12</v>
      </c>
      <c r="AA175" s="23">
        <v>2.671079713288474E12</v>
      </c>
      <c r="AB175" s="23">
        <v>2.6867711453864805E12</v>
      </c>
      <c r="AC175" s="23">
        <v>2.7080147501373535E12</v>
      </c>
      <c r="AD175" s="23">
        <v>2.7349802195787456E12</v>
      </c>
      <c r="AE175" s="23">
        <v>2.755894518553165E12</v>
      </c>
      <c r="AF175" s="23">
        <v>2.7929989104701787E12</v>
      </c>
      <c r="AG175" s="23">
        <v>2.8346507188398384E12</v>
      </c>
      <c r="AH175" s="23">
        <v>2.883390097635205E12</v>
      </c>
      <c r="AI175" s="23">
        <v>2.913055679935297E12</v>
      </c>
      <c r="AJ175" s="23">
        <v>2.9574120380655312E12</v>
      </c>
      <c r="AK175" s="23">
        <v>2.998470853875047E12</v>
      </c>
      <c r="AL175" s="23">
        <v>3.037894540820422E12</v>
      </c>
      <c r="AM175" s="23">
        <v>3.0763718601593438E12</v>
      </c>
      <c r="AN175" s="23">
        <v>3.1187754535320156E12</v>
      </c>
      <c r="AO175" s="23">
        <v>3.1579733004556406E12</v>
      </c>
      <c r="AP175" s="23">
        <v>3.197862943530328E12</v>
      </c>
      <c r="AQ175" s="23">
        <v>3.238237093414375E12</v>
      </c>
      <c r="AR175" s="23">
        <v>3.2786895171708594E12</v>
      </c>
    </row>
    <row r="176" ht="14.25" customHeight="1">
      <c r="A176" s="37" t="s">
        <v>91</v>
      </c>
      <c r="B176" s="37" t="s">
        <v>83</v>
      </c>
      <c r="C176" s="23">
        <v>1.7355723816383512E14</v>
      </c>
      <c r="D176" s="23">
        <v>1.720684624841302E14</v>
      </c>
      <c r="E176" s="23">
        <v>1.7178317360671478E14</v>
      </c>
      <c r="F176" s="23">
        <v>1.7085045521848212E14</v>
      </c>
      <c r="G176" s="23">
        <v>1.6977627017975856E14</v>
      </c>
      <c r="H176" s="23">
        <v>1.699036163127528E14</v>
      </c>
      <c r="I176" s="23">
        <v>1.6919083172526438E14</v>
      </c>
      <c r="J176" s="23">
        <v>1.693610384364907E14</v>
      </c>
      <c r="K176" s="23">
        <v>1.688518610242945E14</v>
      </c>
      <c r="L176" s="23">
        <v>1.6945357353032966E14</v>
      </c>
      <c r="M176" s="23">
        <v>1.6833645143566625E14</v>
      </c>
      <c r="N176" s="23">
        <v>1.7003987807589853E14</v>
      </c>
      <c r="O176" s="23">
        <v>1.6686571354646125E14</v>
      </c>
      <c r="P176" s="23">
        <v>1.642088787282869E14</v>
      </c>
      <c r="Q176" s="23">
        <v>1.6134225070352053E14</v>
      </c>
      <c r="R176" s="23">
        <v>1.5909624257190653E14</v>
      </c>
      <c r="S176" s="23">
        <v>1.5687105764253075E14</v>
      </c>
      <c r="T176" s="23">
        <v>1.545075491119408E14</v>
      </c>
      <c r="U176" s="23">
        <v>1.5279214894764525E14</v>
      </c>
      <c r="V176" s="23">
        <v>1.5153456283534566E14</v>
      </c>
      <c r="W176" s="23">
        <v>1.4900628402969822E14</v>
      </c>
      <c r="X176" s="23">
        <v>1.4770679636165434E14</v>
      </c>
      <c r="Y176" s="23">
        <v>1.4680897932959E14</v>
      </c>
      <c r="Z176" s="23">
        <v>1.4541594244584725E14</v>
      </c>
      <c r="AA176" s="23">
        <v>1.444971855810003E14</v>
      </c>
      <c r="AB176" s="23">
        <v>1.4417166770221356E14</v>
      </c>
      <c r="AC176" s="23">
        <v>1.441214022434628E14</v>
      </c>
      <c r="AD176" s="23">
        <v>1.4449354765405084E14</v>
      </c>
      <c r="AE176" s="23">
        <v>1.4451926432425572E14</v>
      </c>
      <c r="AF176" s="23">
        <v>1.4536293989075675E14</v>
      </c>
      <c r="AG176" s="23">
        <v>1.4499863488734416E14</v>
      </c>
      <c r="AH176" s="23">
        <v>1.4634760357565316E14</v>
      </c>
      <c r="AI176" s="23">
        <v>1.464006427883E14</v>
      </c>
      <c r="AJ176" s="23">
        <v>1.4695004327715738E14</v>
      </c>
      <c r="AK176" s="23">
        <v>1.4738483728596938E14</v>
      </c>
      <c r="AL176" s="23">
        <v>1.4802880571251125E14</v>
      </c>
      <c r="AM176" s="23">
        <v>1.4832636615933388E14</v>
      </c>
      <c r="AN176" s="23">
        <v>1.4889720179788075E14</v>
      </c>
      <c r="AO176" s="23">
        <v>1.4936820462101388E14</v>
      </c>
      <c r="AP176" s="23">
        <v>1.4985162234197938E14</v>
      </c>
      <c r="AQ176" s="23">
        <v>1.5030068164272875E14</v>
      </c>
      <c r="AR176" s="23">
        <v>1.5081973076585388E14</v>
      </c>
    </row>
    <row r="177" ht="14.25" customHeight="1">
      <c r="A177" s="37" t="s">
        <v>127</v>
      </c>
      <c r="B177" s="37" t="s">
        <v>111</v>
      </c>
      <c r="C177" s="37">
        <v>0.0</v>
      </c>
      <c r="D177" s="37">
        <v>0.0</v>
      </c>
      <c r="E177" s="37">
        <v>0.0</v>
      </c>
      <c r="F177" s="37">
        <v>0.0</v>
      </c>
      <c r="G177" s="37">
        <v>0.0</v>
      </c>
      <c r="H177" s="37">
        <v>0.0</v>
      </c>
      <c r="I177" s="37">
        <v>0.0</v>
      </c>
      <c r="J177" s="37">
        <v>0.0</v>
      </c>
      <c r="K177" s="37">
        <v>0.0</v>
      </c>
      <c r="L177" s="37">
        <v>0.0</v>
      </c>
      <c r="M177" s="37">
        <v>0.0</v>
      </c>
      <c r="N177" s="37">
        <v>0.0</v>
      </c>
      <c r="O177" s="37">
        <v>0.0</v>
      </c>
      <c r="P177" s="37">
        <v>0.0</v>
      </c>
      <c r="Q177" s="37">
        <v>0.0</v>
      </c>
      <c r="R177" s="37">
        <v>0.0</v>
      </c>
      <c r="S177" s="37">
        <v>0.0</v>
      </c>
      <c r="T177" s="37">
        <v>0.0</v>
      </c>
      <c r="U177" s="37">
        <v>0.0</v>
      </c>
      <c r="V177" s="37">
        <v>0.0</v>
      </c>
      <c r="W177" s="37">
        <v>0.0</v>
      </c>
      <c r="X177" s="37">
        <v>0.0</v>
      </c>
      <c r="Y177" s="37">
        <v>0.0</v>
      </c>
      <c r="Z177" s="37">
        <v>0.0</v>
      </c>
      <c r="AA177" s="37">
        <v>0.0</v>
      </c>
      <c r="AB177" s="37">
        <v>0.0</v>
      </c>
      <c r="AC177" s="37">
        <v>0.0</v>
      </c>
      <c r="AD177" s="37">
        <v>0.0</v>
      </c>
      <c r="AE177" s="37">
        <v>0.0</v>
      </c>
      <c r="AF177" s="37">
        <v>0.0</v>
      </c>
      <c r="AG177" s="37">
        <v>0.0</v>
      </c>
      <c r="AH177" s="37">
        <v>0.0</v>
      </c>
      <c r="AI177" s="37">
        <v>0.0</v>
      </c>
      <c r="AJ177" s="37">
        <v>0.0</v>
      </c>
      <c r="AK177" s="37">
        <v>0.0</v>
      </c>
      <c r="AL177" s="37">
        <v>0.0</v>
      </c>
      <c r="AM177" s="37">
        <v>0.0</v>
      </c>
      <c r="AN177" s="37">
        <v>0.0</v>
      </c>
      <c r="AO177" s="37">
        <v>0.0</v>
      </c>
      <c r="AP177" s="37">
        <v>0.0</v>
      </c>
      <c r="AQ177" s="37">
        <v>0.0</v>
      </c>
      <c r="AR177" s="37">
        <v>0.0</v>
      </c>
    </row>
    <row r="178" ht="14.25" customHeight="1">
      <c r="A178" s="37" t="s">
        <v>127</v>
      </c>
      <c r="B178" s="37" t="s">
        <v>82</v>
      </c>
      <c r="C178" s="37">
        <v>5.676299208211262E12</v>
      </c>
      <c r="D178" s="37">
        <v>5.815503003134806E12</v>
      </c>
      <c r="E178" s="37">
        <v>5.94831314127298E12</v>
      </c>
      <c r="F178" s="37">
        <v>6.042815739688371E12</v>
      </c>
      <c r="G178" s="37">
        <v>6.115477270561567E12</v>
      </c>
      <c r="H178" s="37">
        <v>6.214946061741491E12</v>
      </c>
      <c r="I178" s="37">
        <v>6.267139440601685E12</v>
      </c>
      <c r="J178" s="37">
        <v>6.335193474108689E12</v>
      </c>
      <c r="K178" s="37">
        <v>6.360868233885782E12</v>
      </c>
      <c r="L178" s="37">
        <v>6.411281421637599E12</v>
      </c>
      <c r="M178" s="37">
        <v>6.424848280988762E12</v>
      </c>
      <c r="N178" s="37">
        <v>6.482825129832001E12</v>
      </c>
      <c r="O178" s="37">
        <v>6.464378761000332E12</v>
      </c>
      <c r="P178" s="37">
        <v>6.452132639605173E12</v>
      </c>
      <c r="Q178" s="37">
        <v>6.418234903593948E12</v>
      </c>
      <c r="R178" s="37">
        <v>6.396067003467527E12</v>
      </c>
      <c r="S178" s="37">
        <v>6.36231225934117E12</v>
      </c>
      <c r="T178" s="37">
        <v>6.310752499100894E12</v>
      </c>
      <c r="U178" s="37">
        <v>6.27388789964641E12</v>
      </c>
      <c r="V178" s="37">
        <v>6.244526694822443E12</v>
      </c>
      <c r="W178" s="37">
        <v>6.21366341075309E12</v>
      </c>
      <c r="X178" s="37">
        <v>6.160166890617674E12</v>
      </c>
      <c r="Y178" s="37">
        <v>6.126102354110521E12</v>
      </c>
      <c r="Z178" s="37">
        <v>6.062284746184937E12</v>
      </c>
      <c r="AA178" s="37">
        <v>6.00954620810342E12</v>
      </c>
      <c r="AB178" s="37">
        <v>5.973071684653699E12</v>
      </c>
      <c r="AC178" s="37">
        <v>5.939797263954962E12</v>
      </c>
      <c r="AD178" s="37">
        <v>5.915877744198066E12</v>
      </c>
      <c r="AE178" s="37">
        <v>5.870011746096402E12</v>
      </c>
      <c r="AF178" s="37">
        <v>5.849749117351841E12</v>
      </c>
      <c r="AG178" s="37">
        <v>5.829709043615053E12</v>
      </c>
      <c r="AH178" s="37">
        <v>5.814799261030958E12</v>
      </c>
      <c r="AI178" s="37">
        <v>5.783291481813789E12</v>
      </c>
      <c r="AJ178" s="37">
        <v>5.766995014515773E12</v>
      </c>
      <c r="AK178" s="37">
        <v>5.745331053423469E12</v>
      </c>
      <c r="AL178" s="37">
        <v>5.7230571028103125E12</v>
      </c>
      <c r="AM178" s="37">
        <v>5.700261359269375E12</v>
      </c>
      <c r="AN178" s="37">
        <v>5.680787755328258E12</v>
      </c>
      <c r="AO178" s="37">
        <v>5.658041193310703E12</v>
      </c>
      <c r="AP178" s="37">
        <v>5.636440972516148E12</v>
      </c>
      <c r="AQ178" s="37">
        <v>5.615081948682859E12</v>
      </c>
      <c r="AR178" s="37">
        <v>5.593710964625922E12</v>
      </c>
    </row>
    <row r="179" ht="14.25" customHeight="1">
      <c r="A179" s="37" t="s">
        <v>127</v>
      </c>
      <c r="B179" s="37" t="s">
        <v>86</v>
      </c>
      <c r="C179" s="37">
        <v>4.791607023924941E12</v>
      </c>
      <c r="D179" s="37">
        <v>4.909114903098712E12</v>
      </c>
      <c r="E179" s="37">
        <v>5.021225623025306E12</v>
      </c>
      <c r="F179" s="37">
        <v>5.100999309671581E12</v>
      </c>
      <c r="G179" s="37">
        <v>5.162336016728441E12</v>
      </c>
      <c r="H179" s="37">
        <v>5.246301879167401E12</v>
      </c>
      <c r="I179" s="37">
        <v>5.290360543373669E12</v>
      </c>
      <c r="J179" s="37">
        <v>5.347807864770483E12</v>
      </c>
      <c r="K179" s="37">
        <v>5.369481028001122E12</v>
      </c>
      <c r="L179" s="37">
        <v>5.412036956726762E12</v>
      </c>
      <c r="M179" s="37">
        <v>5.423489323167487E12</v>
      </c>
      <c r="N179" s="37">
        <v>5.472430061834053E12</v>
      </c>
      <c r="O179" s="37">
        <v>5.456858692669462E12</v>
      </c>
      <c r="P179" s="37">
        <v>5.446521217645594E12</v>
      </c>
      <c r="Q179" s="37">
        <v>5.4179066883530625E12</v>
      </c>
      <c r="R179" s="37">
        <v>5.399193815395667E12</v>
      </c>
      <c r="S179" s="37">
        <v>5.3706999916711045E12</v>
      </c>
      <c r="T179" s="37">
        <v>5.327176192051485E12</v>
      </c>
      <c r="U179" s="37">
        <v>5.296057206388298E12</v>
      </c>
      <c r="V179" s="37">
        <v>5.271272157167865E12</v>
      </c>
      <c r="W179" s="37">
        <v>5.245219138589462E12</v>
      </c>
      <c r="X179" s="37">
        <v>5.200060437077464E12</v>
      </c>
      <c r="Y179" s="37">
        <v>5.171305104349707E12</v>
      </c>
      <c r="Z179" s="37">
        <v>5.117433931042991E12</v>
      </c>
      <c r="AA179" s="37">
        <v>5.072915074613193E12</v>
      </c>
      <c r="AB179" s="37">
        <v>5.042125368795154E12</v>
      </c>
      <c r="AC179" s="37">
        <v>5.014037006626638E12</v>
      </c>
      <c r="AD179" s="37">
        <v>4.993845516595553E12</v>
      </c>
      <c r="AE179" s="37">
        <v>4.955128065206566E12</v>
      </c>
      <c r="AF179" s="37">
        <v>4.938023513340242E12</v>
      </c>
      <c r="AG179" s="37">
        <v>4.921106829678067E12</v>
      </c>
      <c r="AH179" s="37">
        <v>4.908520844279025E12</v>
      </c>
      <c r="AI179" s="37">
        <v>4.881923779771422E12</v>
      </c>
      <c r="AJ179" s="37">
        <v>4.868167234475609E12</v>
      </c>
      <c r="AK179" s="37">
        <v>4.849879758018102E12</v>
      </c>
      <c r="AL179" s="37">
        <v>4.831077363307445E12</v>
      </c>
      <c r="AM179" s="37">
        <v>4.811834500861375E12</v>
      </c>
      <c r="AN179" s="37">
        <v>4.795395998590305E12</v>
      </c>
      <c r="AO179" s="37">
        <v>4.776194652372367E12</v>
      </c>
      <c r="AP179" s="37">
        <v>4.757960981827336E12</v>
      </c>
      <c r="AQ179" s="37">
        <v>4.739930915957E12</v>
      </c>
      <c r="AR179" s="37">
        <v>4.721890753950164E12</v>
      </c>
    </row>
    <row r="180" ht="14.25" customHeight="1">
      <c r="A180" s="37" t="s">
        <v>127</v>
      </c>
      <c r="B180" s="37" t="s">
        <v>112</v>
      </c>
      <c r="C180" s="37">
        <v>7.990768116134507E11</v>
      </c>
      <c r="D180" s="37">
        <v>8.186731226132456E11</v>
      </c>
      <c r="E180" s="37">
        <v>8.373693713204799E11</v>
      </c>
      <c r="F180" s="37">
        <v>8.506729045312941E11</v>
      </c>
      <c r="G180" s="37">
        <v>8.60901777655726E11</v>
      </c>
      <c r="H180" s="37">
        <v>8.749044229701444E11</v>
      </c>
      <c r="I180" s="37">
        <v>8.822519071736912E11</v>
      </c>
      <c r="J180" s="37">
        <v>8.918321632732195E11</v>
      </c>
      <c r="K180" s="37">
        <v>8.954465085409855E11</v>
      </c>
      <c r="L180" s="37">
        <v>9.025433876614021E11</v>
      </c>
      <c r="M180" s="37">
        <v>9.044532522256683E11</v>
      </c>
      <c r="N180" s="37">
        <v>9.1261490012718E11</v>
      </c>
      <c r="O180" s="37">
        <v>9.100181262343358E11</v>
      </c>
      <c r="P180" s="37">
        <v>9.082941875763948E11</v>
      </c>
      <c r="Q180" s="37">
        <v>9.035222589272532E11</v>
      </c>
      <c r="R180" s="37">
        <v>9.004015892261985E11</v>
      </c>
      <c r="S180" s="37">
        <v>8.956497901536091E11</v>
      </c>
      <c r="T180" s="37">
        <v>8.883915031414033E11</v>
      </c>
      <c r="U180" s="37">
        <v>8.832019164911995E11</v>
      </c>
      <c r="V180" s="37">
        <v>8.79068614655749E11</v>
      </c>
      <c r="W180" s="37">
        <v>8.747238587284395E11</v>
      </c>
      <c r="X180" s="37">
        <v>8.67192925778255E11</v>
      </c>
      <c r="Y180" s="37">
        <v>8.623975159129946E11</v>
      </c>
      <c r="Z180" s="37">
        <v>8.534136394830481E11</v>
      </c>
      <c r="AA180" s="37">
        <v>8.459894108943983E11</v>
      </c>
      <c r="AB180" s="37">
        <v>8.408547369044929E11</v>
      </c>
      <c r="AC180" s="37">
        <v>8.361705550062294E11</v>
      </c>
      <c r="AD180" s="37">
        <v>8.328033023506583E11</v>
      </c>
      <c r="AE180" s="37">
        <v>8.263465504811428E11</v>
      </c>
      <c r="AF180" s="37">
        <v>8.234940939459608E11</v>
      </c>
      <c r="AG180" s="37">
        <v>8.206729674269562E11</v>
      </c>
      <c r="AH180" s="37">
        <v>8.185740538404572E11</v>
      </c>
      <c r="AI180" s="37">
        <v>8.141385695866582E11</v>
      </c>
      <c r="AJ180" s="37">
        <v>8.118444464878936E11</v>
      </c>
      <c r="AK180" s="37">
        <v>8.087947184306553E11</v>
      </c>
      <c r="AL180" s="37">
        <v>8.056591195509746E11</v>
      </c>
      <c r="AM180" s="37">
        <v>8.024500656588379E11</v>
      </c>
      <c r="AN180" s="37">
        <v>7.997086835052354E11</v>
      </c>
      <c r="AO180" s="37">
        <v>7.965065531055801E11</v>
      </c>
      <c r="AP180" s="37">
        <v>7.934657980414902E11</v>
      </c>
      <c r="AQ180" s="37">
        <v>7.904589973007559E11</v>
      </c>
      <c r="AR180" s="37">
        <v>7.874505128684072E11</v>
      </c>
    </row>
    <row r="181" ht="14.25" customHeight="1">
      <c r="A181" s="37" t="s">
        <v>127</v>
      </c>
      <c r="B181" s="37" t="s">
        <v>113</v>
      </c>
      <c r="C181" s="37">
        <v>7.903936093103285E11</v>
      </c>
      <c r="D181" s="37">
        <v>7.915763854710472E11</v>
      </c>
      <c r="E181" s="37">
        <v>8.227528420526041E11</v>
      </c>
      <c r="F181" s="37">
        <v>8.500310723543497E11</v>
      </c>
      <c r="G181" s="37">
        <v>8.755646119751832E11</v>
      </c>
      <c r="H181" s="37">
        <v>9.063576702561361E11</v>
      </c>
      <c r="I181" s="37">
        <v>9.317157689843043E11</v>
      </c>
      <c r="J181" s="37">
        <v>9.609126130714048E11</v>
      </c>
      <c r="K181" s="37">
        <v>9.851986994634539E11</v>
      </c>
      <c r="L181" s="37">
        <v>1.014913523842652E12</v>
      </c>
      <c r="M181" s="37">
        <v>1.0404981672036455E12</v>
      </c>
      <c r="N181" s="37">
        <v>1.0751840846303594E12</v>
      </c>
      <c r="O181" s="37">
        <v>1.0737969288061749E12</v>
      </c>
      <c r="P181" s="37">
        <v>1.0721504106258492E12</v>
      </c>
      <c r="Q181" s="37">
        <v>1.0654589576327336E12</v>
      </c>
      <c r="R181" s="37">
        <v>1.0591192130377244E12</v>
      </c>
      <c r="S181" s="37">
        <v>1.0491272587933644E12</v>
      </c>
      <c r="T181" s="37">
        <v>1.0343610286683497E12</v>
      </c>
      <c r="U181" s="37">
        <v>1.0200562412266266E12</v>
      </c>
      <c r="V181" s="37">
        <v>1.004891239496561E12</v>
      </c>
      <c r="W181" s="37">
        <v>9.872939737422073E11</v>
      </c>
      <c r="X181" s="37">
        <v>9.638766935284762E11</v>
      </c>
      <c r="Y181" s="37">
        <v>9.446617563209103E11</v>
      </c>
      <c r="Z181" s="37">
        <v>9.194252478860734E11</v>
      </c>
      <c r="AA181" s="37">
        <v>8.945219486104661E11</v>
      </c>
      <c r="AB181" s="37">
        <v>8.706552069046375E11</v>
      </c>
      <c r="AC181" s="37">
        <v>8.458382338526238E11</v>
      </c>
      <c r="AD181" s="37">
        <v>8.209065507311094E11</v>
      </c>
      <c r="AE181" s="37">
        <v>7.915301838205066E11</v>
      </c>
      <c r="AF181" s="37">
        <v>7.641714220452805E11</v>
      </c>
      <c r="AG181" s="37">
        <v>7.352488276448702E11</v>
      </c>
      <c r="AH181" s="37">
        <v>7.052608444035997E11</v>
      </c>
      <c r="AI181" s="37">
        <v>6.77151735079875E11</v>
      </c>
      <c r="AJ181" s="37">
        <v>6.483723600619453E11</v>
      </c>
      <c r="AK181" s="37">
        <v>6.191324728876172E11</v>
      </c>
      <c r="AL181" s="37">
        <v>5.902968898587344E11</v>
      </c>
      <c r="AM181" s="37">
        <v>5.616587090737578E11</v>
      </c>
      <c r="AN181" s="37">
        <v>5.326039767277422E11</v>
      </c>
      <c r="AO181" s="37">
        <v>5.0370972257728125E11</v>
      </c>
      <c r="AP181" s="37">
        <v>4.7491883009952344E11</v>
      </c>
      <c r="AQ181" s="37">
        <v>4.460260938629375E11</v>
      </c>
      <c r="AR181" s="37">
        <v>4.170983533532969E11</v>
      </c>
    </row>
    <row r="182" ht="14.25" customHeight="1">
      <c r="A182" s="37" t="s">
        <v>127</v>
      </c>
      <c r="B182" s="37" t="s">
        <v>44</v>
      </c>
      <c r="C182" s="37">
        <v>6.535410055781515E11</v>
      </c>
      <c r="D182" s="37">
        <v>6.545189901068022E11</v>
      </c>
      <c r="E182" s="37">
        <v>6.802974029692909E11</v>
      </c>
      <c r="F182" s="37">
        <v>7.028525474590735E11</v>
      </c>
      <c r="G182" s="37">
        <v>7.239650855201161E11</v>
      </c>
      <c r="H182" s="37">
        <v>7.49426483533342E11</v>
      </c>
      <c r="I182" s="37">
        <v>7.703939573933822E11</v>
      </c>
      <c r="J182" s="37">
        <v>7.945355175219388E11</v>
      </c>
      <c r="K182" s="37">
        <v>8.146165924892162E11</v>
      </c>
      <c r="L182" s="37">
        <v>8.391864472762563E11</v>
      </c>
      <c r="M182" s="37">
        <v>8.603412407266892E11</v>
      </c>
      <c r="N182" s="37">
        <v>8.890214692703325E11</v>
      </c>
      <c r="O182" s="37">
        <v>8.878744923697699E11</v>
      </c>
      <c r="P182" s="37">
        <v>8.865130603761438E11</v>
      </c>
      <c r="Q182" s="37">
        <v>8.809801981839564E11</v>
      </c>
      <c r="R182" s="37">
        <v>8.757381478827827E11</v>
      </c>
      <c r="S182" s="37">
        <v>8.674762493203082E11</v>
      </c>
      <c r="T182" s="37">
        <v>8.55266716284077E11</v>
      </c>
      <c r="U182" s="37">
        <v>8.434387294948077E11</v>
      </c>
      <c r="V182" s="37">
        <v>8.30899470113764E11</v>
      </c>
      <c r="W182" s="37">
        <v>8.163490807621075E11</v>
      </c>
      <c r="X182" s="37">
        <v>7.969863826348529E11</v>
      </c>
      <c r="Y182" s="37">
        <v>7.810984133536854E11</v>
      </c>
      <c r="Z182" s="37">
        <v>7.602314770506755E11</v>
      </c>
      <c r="AA182" s="37">
        <v>7.396400564482299E11</v>
      </c>
      <c r="AB182" s="37">
        <v>7.199057187833398E11</v>
      </c>
      <c r="AC182" s="37">
        <v>6.9938567746118E11</v>
      </c>
      <c r="AD182" s="37">
        <v>6.787707875303167E11</v>
      </c>
      <c r="AE182" s="37">
        <v>6.544807880353306E11</v>
      </c>
      <c r="AF182" s="37">
        <v>6.318590556840835E11</v>
      </c>
      <c r="AG182" s="37">
        <v>6.07944260314133E11</v>
      </c>
      <c r="AH182" s="37">
        <v>5.831485427224111E11</v>
      </c>
      <c r="AI182" s="37">
        <v>5.599063816561562E11</v>
      </c>
      <c r="AJ182" s="37">
        <v>5.3611000796641406E11</v>
      </c>
      <c r="AK182" s="37">
        <v>5.1193285744064844E11</v>
      </c>
      <c r="AL182" s="37">
        <v>4.880900078690625E11</v>
      </c>
      <c r="AM182" s="37">
        <v>4.6441038135427344E11</v>
      </c>
      <c r="AN182" s="37">
        <v>4.4038632704697656E11</v>
      </c>
      <c r="AO182" s="37">
        <v>4.1649496495789844E11</v>
      </c>
      <c r="AP182" s="37">
        <v>3.926890679975E11</v>
      </c>
      <c r="AQ182" s="37">
        <v>3.6879896100328906E11</v>
      </c>
      <c r="AR182" s="37">
        <v>3.448799105465469E11</v>
      </c>
    </row>
    <row r="183" ht="14.25" customHeight="1">
      <c r="A183" s="37" t="s">
        <v>127</v>
      </c>
      <c r="B183" s="37" t="s">
        <v>48</v>
      </c>
      <c r="C183" s="37">
        <v>7.093992111831217E11</v>
      </c>
      <c r="D183" s="37">
        <v>7.104607841330247E11</v>
      </c>
      <c r="E183" s="37">
        <v>7.384424801461534E11</v>
      </c>
      <c r="F183" s="37">
        <v>7.62925414763268E11</v>
      </c>
      <c r="G183" s="37">
        <v>7.858424432568782E11</v>
      </c>
      <c r="H183" s="37">
        <v>8.134800291344825E11</v>
      </c>
      <c r="I183" s="37">
        <v>8.362395947774321E11</v>
      </c>
      <c r="J183" s="37">
        <v>8.624445361135576E11</v>
      </c>
      <c r="K183" s="37">
        <v>8.842419422746194E11</v>
      </c>
      <c r="L183" s="37">
        <v>9.109117846502954E11</v>
      </c>
      <c r="M183" s="37">
        <v>9.338746801050388E11</v>
      </c>
      <c r="N183" s="37">
        <v>9.65006210233609E11</v>
      </c>
      <c r="O183" s="37">
        <v>9.637612011193231E11</v>
      </c>
      <c r="P183" s="37">
        <v>9.622834074168402E11</v>
      </c>
      <c r="Q183" s="37">
        <v>9.562776510201923E11</v>
      </c>
      <c r="R183" s="37">
        <v>9.505875622317386E11</v>
      </c>
      <c r="S183" s="37">
        <v>9.416195184929844E11</v>
      </c>
      <c r="T183" s="37">
        <v>9.283664356245967E11</v>
      </c>
      <c r="U183" s="37">
        <v>9.155275097935095E11</v>
      </c>
      <c r="V183" s="37">
        <v>9.019165188414365E11</v>
      </c>
      <c r="W183" s="37">
        <v>8.861225064682709E11</v>
      </c>
      <c r="X183" s="37">
        <v>8.651048768771483E11</v>
      </c>
      <c r="Y183" s="37">
        <v>8.478589615035734E11</v>
      </c>
      <c r="Z183" s="37">
        <v>8.252085263712462E11</v>
      </c>
      <c r="AA183" s="37">
        <v>8.028571552899591E11</v>
      </c>
      <c r="AB183" s="37">
        <v>7.814361220981553E11</v>
      </c>
      <c r="AC183" s="37">
        <v>7.591622310903408E11</v>
      </c>
      <c r="AD183" s="37">
        <v>7.367853847551301E11</v>
      </c>
      <c r="AE183" s="37">
        <v>7.104193169272393E11</v>
      </c>
      <c r="AF183" s="37">
        <v>6.858641031784497E11</v>
      </c>
      <c r="AG183" s="37">
        <v>6.5990530820423E11</v>
      </c>
      <c r="AH183" s="37">
        <v>6.329902985106515E11</v>
      </c>
      <c r="AI183" s="37">
        <v>6.077616279515469E11</v>
      </c>
      <c r="AJ183" s="37">
        <v>5.819313761686719E11</v>
      </c>
      <c r="AK183" s="37">
        <v>5.556878025210391E11</v>
      </c>
      <c r="AL183" s="37">
        <v>5.2980710255871875E11</v>
      </c>
      <c r="AM183" s="37">
        <v>5.041035763418125E11</v>
      </c>
      <c r="AN183" s="37">
        <v>4.7802618405953125E11</v>
      </c>
      <c r="AO183" s="37">
        <v>4.520928252107031E11</v>
      </c>
      <c r="AP183" s="37">
        <v>4.2625223620239844E11</v>
      </c>
      <c r="AQ183" s="37">
        <v>4.003202397215078E11</v>
      </c>
      <c r="AR183" s="37">
        <v>3.743568259778672E11</v>
      </c>
    </row>
    <row r="184" ht="14.25" customHeight="1">
      <c r="A184" s="37" t="s">
        <v>127</v>
      </c>
      <c r="B184" s="37" t="s">
        <v>50</v>
      </c>
      <c r="C184" s="37">
        <v>1.6478170653466214E11</v>
      </c>
      <c r="D184" s="37">
        <v>1.6502829237735614E11</v>
      </c>
      <c r="E184" s="37">
        <v>1.7152797767174432E11</v>
      </c>
      <c r="F184" s="37">
        <v>1.7721495854737326E11</v>
      </c>
      <c r="G184" s="37">
        <v>1.8253820532344812E11</v>
      </c>
      <c r="H184" s="37">
        <v>1.8895795952336407E11</v>
      </c>
      <c r="I184" s="37">
        <v>1.9424463028294687E11</v>
      </c>
      <c r="J184" s="37">
        <v>2.0033160484527524E11</v>
      </c>
      <c r="K184" s="37">
        <v>2.0539478186693918E11</v>
      </c>
      <c r="L184" s="37">
        <v>2.1158974525341513E11</v>
      </c>
      <c r="M184" s="37">
        <v>2.169236461661311E11</v>
      </c>
      <c r="N184" s="37">
        <v>2.2415498584166507E11</v>
      </c>
      <c r="O184" s="37">
        <v>2.2386579081118137E11</v>
      </c>
      <c r="P184" s="37">
        <v>2.2352252377005344E11</v>
      </c>
      <c r="Q184" s="37">
        <v>2.2212748586689505E11</v>
      </c>
      <c r="R184" s="37">
        <v>2.2080577232941965E11</v>
      </c>
      <c r="S184" s="37">
        <v>2.1872264405939404E11</v>
      </c>
      <c r="T184" s="37">
        <v>2.1564417205453235E11</v>
      </c>
      <c r="U184" s="37">
        <v>2.126619018811696E11</v>
      </c>
      <c r="V184" s="37">
        <v>2.0950029374663297E11</v>
      </c>
      <c r="W184" s="37">
        <v>2.0583160583318115E11</v>
      </c>
      <c r="X184" s="37">
        <v>2.0094955801477075E11</v>
      </c>
      <c r="Y184" s="37">
        <v>1.9694361704216867E11</v>
      </c>
      <c r="Z184" s="37">
        <v>1.9168229549568326E11</v>
      </c>
      <c r="AA184" s="37">
        <v>1.864904415831008E11</v>
      </c>
      <c r="AB184" s="37">
        <v>1.8151468977870544E11</v>
      </c>
      <c r="AC184" s="37">
        <v>1.7634083320602414E11</v>
      </c>
      <c r="AD184" s="37">
        <v>1.711430618131996E11</v>
      </c>
      <c r="AE184" s="37">
        <v>1.6501866023113043E11</v>
      </c>
      <c r="AF184" s="37">
        <v>1.5931489010838013E11</v>
      </c>
      <c r="AG184" s="37">
        <v>1.5328509127578577E11</v>
      </c>
      <c r="AH184" s="37">
        <v>1.4703317957530887E11</v>
      </c>
      <c r="AI184" s="37">
        <v>1.4117297657142383E11</v>
      </c>
      <c r="AJ184" s="37">
        <v>1.3517303619666016E11</v>
      </c>
      <c r="AK184" s="37">
        <v>1.2907708798717188E11</v>
      </c>
      <c r="AL184" s="37">
        <v>1.2306542933450781E11</v>
      </c>
      <c r="AM184" s="37">
        <v>1.1709492521325781E11</v>
      </c>
      <c r="AN184" s="37">
        <v>1.110375781870586E11</v>
      </c>
      <c r="AO184" s="37">
        <v>1.0501368774579688E11</v>
      </c>
      <c r="AP184" s="37">
        <v>9.901134620449805E10</v>
      </c>
      <c r="AQ184" s="37">
        <v>9.29877722187793E10</v>
      </c>
      <c r="AR184" s="37">
        <v>8.695690052242383E10</v>
      </c>
    </row>
    <row r="185" ht="14.25" customHeight="1">
      <c r="A185" s="37" t="s">
        <v>127</v>
      </c>
      <c r="B185" s="37" t="s">
        <v>53</v>
      </c>
      <c r="C185" s="37">
        <v>1.057318198489086E15</v>
      </c>
      <c r="D185" s="37">
        <v>9.45297484452957E14</v>
      </c>
      <c r="E185" s="37">
        <v>1.0170907517922335E15</v>
      </c>
      <c r="F185" s="37">
        <v>1.0638535772534261E15</v>
      </c>
      <c r="G185" s="37">
        <v>1.1057293259091421E15</v>
      </c>
      <c r="H185" s="37">
        <v>1.1641703211171908E15</v>
      </c>
      <c r="I185" s="37">
        <v>1.2106044622441608E15</v>
      </c>
      <c r="J185" s="37">
        <v>1.2631804952095968E15</v>
      </c>
      <c r="K185" s="37">
        <v>1.3122817066019075E15</v>
      </c>
      <c r="L185" s="37">
        <v>1.3704702627553055E15</v>
      </c>
      <c r="M185" s="37">
        <v>1.4161362640190355E15</v>
      </c>
      <c r="N185" s="37">
        <v>1.4710598069044815E15</v>
      </c>
      <c r="O185" s="37">
        <v>1.470026194257971E15</v>
      </c>
      <c r="P185" s="37">
        <v>1.4749463226821992E15</v>
      </c>
      <c r="Q185" s="37">
        <v>1.4728138412251482E15</v>
      </c>
      <c r="R185" s="37">
        <v>1.476478086177563E15</v>
      </c>
      <c r="S185" s="37">
        <v>1.475403792057519E15</v>
      </c>
      <c r="T185" s="37">
        <v>1.4735055059632402E15</v>
      </c>
      <c r="U185" s="37">
        <v>1.473842102212007E15</v>
      </c>
      <c r="V185" s="37">
        <v>1.4776806407580375E15</v>
      </c>
      <c r="W185" s="37">
        <v>1.487877880738523E15</v>
      </c>
      <c r="X185" s="37">
        <v>1.4973764970930048E15</v>
      </c>
      <c r="Y185" s="37">
        <v>1.51106540162772E15</v>
      </c>
      <c r="Z185" s="37">
        <v>1.5254345411121058E15</v>
      </c>
      <c r="AA185" s="37">
        <v>1.545863909675745E15</v>
      </c>
      <c r="AB185" s="37">
        <v>1.5785673639566572E15</v>
      </c>
      <c r="AC185" s="37">
        <v>1.6135234774530492E15</v>
      </c>
      <c r="AD185" s="37">
        <v>1.6542120270376715E15</v>
      </c>
      <c r="AE185" s="37">
        <v>1.693437809456533E15</v>
      </c>
      <c r="AF185" s="37">
        <v>1.7408929170169315E15</v>
      </c>
      <c r="AG185" s="37">
        <v>1.7921288028788992E15</v>
      </c>
      <c r="AH185" s="37">
        <v>1.8572699091002255E15</v>
      </c>
      <c r="AI185" s="37">
        <v>1.899030320362288E15</v>
      </c>
      <c r="AJ185" s="37">
        <v>1.954820555931408E15</v>
      </c>
      <c r="AK185" s="37">
        <v>2.009255539651664E15</v>
      </c>
      <c r="AL185" s="37">
        <v>2.06204226169792E15</v>
      </c>
      <c r="AM185" s="37">
        <v>2.112414694694128E15</v>
      </c>
      <c r="AN185" s="37">
        <v>2.16770981079656E15</v>
      </c>
      <c r="AO185" s="37">
        <v>2.21992987198616E15</v>
      </c>
      <c r="AP185" s="37">
        <v>2.272375299895568E15</v>
      </c>
      <c r="AQ185" s="37">
        <v>2.325348763920272E15</v>
      </c>
      <c r="AR185" s="37">
        <v>2.378715776523936E15</v>
      </c>
    </row>
    <row r="186" ht="14.25" customHeight="1">
      <c r="A186" s="37" t="s">
        <v>127</v>
      </c>
      <c r="B186" s="37" t="s">
        <v>114</v>
      </c>
      <c r="C186" s="37">
        <v>6.327356696701341E14</v>
      </c>
      <c r="D186" s="37">
        <v>6.636504867205664E14</v>
      </c>
      <c r="E186" s="37">
        <v>6.938360916928012E14</v>
      </c>
      <c r="F186" s="37">
        <v>7.208767971678476E14</v>
      </c>
      <c r="G186" s="37">
        <v>7.463238869055898E14</v>
      </c>
      <c r="H186" s="37">
        <v>7.520292347019671E14</v>
      </c>
      <c r="I186" s="37">
        <v>7.767210860736785E14</v>
      </c>
      <c r="J186" s="37">
        <v>8.039973276657388E14</v>
      </c>
      <c r="K186" s="37">
        <v>8.264468679664644E14</v>
      </c>
      <c r="L186" s="37">
        <v>8.526562778960952E14</v>
      </c>
      <c r="M186" s="37">
        <v>8.74552937776693E14</v>
      </c>
      <c r="N186" s="37">
        <v>9.032216088704811E14</v>
      </c>
      <c r="O186" s="37">
        <v>8.848666856867429E14</v>
      </c>
      <c r="P186" s="37">
        <v>8.687864367537431E14</v>
      </c>
      <c r="Q186" s="37">
        <v>8.512616575536614E14</v>
      </c>
      <c r="R186" s="37">
        <v>8.368021259693881E14</v>
      </c>
      <c r="S186" s="37">
        <v>8.223550893484788E14</v>
      </c>
      <c r="T186" s="37">
        <v>8.071987161467614E14</v>
      </c>
      <c r="U186" s="37">
        <v>7.745594985432689E14</v>
      </c>
      <c r="V186" s="37">
        <v>7.65668133497852E14</v>
      </c>
      <c r="W186" s="37">
        <v>7.581606255268825E14</v>
      </c>
      <c r="X186" s="37">
        <v>7.494783656250689E14</v>
      </c>
      <c r="Y186" s="37">
        <v>7.382302970504051E14</v>
      </c>
      <c r="Z186" s="37">
        <v>7.241155552350396E14</v>
      </c>
      <c r="AA186" s="37">
        <v>7.11985550391878E14</v>
      </c>
      <c r="AB186" s="37">
        <v>7.023497657288525E14</v>
      </c>
      <c r="AC186" s="37">
        <v>6.935877386340436E14</v>
      </c>
      <c r="AD186" s="37">
        <v>6.863698935779445E14</v>
      </c>
      <c r="AE186" s="37">
        <v>6.770487503997552E14</v>
      </c>
      <c r="AF186" s="37">
        <v>6.515012443008485E14</v>
      </c>
      <c r="AG186" s="37">
        <v>6.459649125597521E14</v>
      </c>
      <c r="AH186" s="37">
        <v>6.414784924939775E14</v>
      </c>
      <c r="AI186" s="37">
        <v>6.24212666664076E14</v>
      </c>
      <c r="AJ186" s="37">
        <v>6.13332737500212E14</v>
      </c>
      <c r="AK186" s="37">
        <v>6.05871232854684E14</v>
      </c>
      <c r="AL186" s="37">
        <v>5.93672074093372E14</v>
      </c>
      <c r="AM186" s="37">
        <v>5.8152715953808E14</v>
      </c>
      <c r="AN186" s="37">
        <v>5.72213670832436E14</v>
      </c>
      <c r="AO186" s="37">
        <v>5.61348712968108E14</v>
      </c>
      <c r="AP186" s="37">
        <v>5.49775537147108E14</v>
      </c>
      <c r="AQ186" s="37">
        <v>5.39315974777068E14</v>
      </c>
      <c r="AR186" s="37">
        <v>5.28778060090352E14</v>
      </c>
    </row>
    <row r="187" ht="14.25" customHeight="1">
      <c r="A187" s="37" t="s">
        <v>127</v>
      </c>
      <c r="B187" s="37" t="s">
        <v>115</v>
      </c>
      <c r="C187" s="37">
        <v>1.935666615894883E12</v>
      </c>
      <c r="D187" s="37">
        <v>2.1479819773260068E12</v>
      </c>
      <c r="E187" s="37">
        <v>2.292001803867278E12</v>
      </c>
      <c r="F187" s="37">
        <v>2.4232039947780425E12</v>
      </c>
      <c r="G187" s="37">
        <v>2.541871976837599E12</v>
      </c>
      <c r="H187" s="37">
        <v>2.663907166471248E12</v>
      </c>
      <c r="I187" s="37">
        <v>2.754217181691655E12</v>
      </c>
      <c r="J187" s="37">
        <v>2.8367622687654673E12</v>
      </c>
      <c r="K187" s="37">
        <v>2.8830259922575415E12</v>
      </c>
      <c r="L187" s="37">
        <v>2.9210877514160205E12</v>
      </c>
      <c r="M187" s="37">
        <v>2.921343812793732E12</v>
      </c>
      <c r="N187" s="37">
        <v>2.9193015664019297E12</v>
      </c>
      <c r="O187" s="37">
        <v>2.8694920425187324E12</v>
      </c>
      <c r="P187" s="37">
        <v>2.8195146382962915E12</v>
      </c>
      <c r="Q187" s="37">
        <v>2.75926911365089E12</v>
      </c>
      <c r="R187" s="37">
        <v>2.705237627589653E12</v>
      </c>
      <c r="S187" s="37">
        <v>2.6492408697942485E12</v>
      </c>
      <c r="T187" s="37">
        <v>2.5905372930970854E12</v>
      </c>
      <c r="U187" s="37">
        <v>2.543958010877711E12</v>
      </c>
      <c r="V187" s="37">
        <v>2.507548547903161E12</v>
      </c>
      <c r="W187" s="37">
        <v>2.478568877987105E12</v>
      </c>
      <c r="X187" s="37">
        <v>2.449312269084799E12</v>
      </c>
      <c r="Y187" s="37">
        <v>2.3411963959267666E12</v>
      </c>
      <c r="Z187" s="37">
        <v>2.2184129098633643E12</v>
      </c>
      <c r="AA187" s="37">
        <v>2.09608367932508E12</v>
      </c>
      <c r="AB187" s="37">
        <v>1.974850444542052E12</v>
      </c>
      <c r="AC187" s="37">
        <v>1.849357379502293E12</v>
      </c>
      <c r="AD187" s="37">
        <v>1.721002221671921E12</v>
      </c>
      <c r="AE187" s="37">
        <v>1.5808011563261985E12</v>
      </c>
      <c r="AF187" s="37">
        <v>1.442310077068719E12</v>
      </c>
      <c r="AG187" s="37">
        <v>1.2988195002902583E12</v>
      </c>
      <c r="AH187" s="37">
        <v>1.1523907262008782E12</v>
      </c>
      <c r="AI187" s="37">
        <v>1.0133033422181875E12</v>
      </c>
      <c r="AJ187" s="37">
        <v>8.700504666956875E11</v>
      </c>
      <c r="AK187" s="37">
        <v>7.263642088493125E11</v>
      </c>
      <c r="AL187" s="37">
        <v>5.8401039613475E11</v>
      </c>
      <c r="AM187" s="37">
        <v>4.42113889969375E11</v>
      </c>
      <c r="AN187" s="37">
        <v>2.986427682558125E11</v>
      </c>
      <c r="AO187" s="37">
        <v>1.56116631253125E11</v>
      </c>
      <c r="AP187" s="37">
        <v>1.3690743971125E10</v>
      </c>
      <c r="AQ187" s="37">
        <v>-1.2907608299625E11</v>
      </c>
      <c r="AR187" s="37">
        <v>-2.719020009741875E11</v>
      </c>
    </row>
    <row r="188" ht="14.25" customHeight="1">
      <c r="A188" s="37" t="s">
        <v>127</v>
      </c>
      <c r="B188" s="37" t="s">
        <v>116</v>
      </c>
      <c r="C188" s="37">
        <v>0.0</v>
      </c>
      <c r="D188" s="37">
        <v>0.0</v>
      </c>
      <c r="E188" s="37">
        <v>0.0</v>
      </c>
      <c r="F188" s="37">
        <v>0.0</v>
      </c>
      <c r="G188" s="37">
        <v>0.0</v>
      </c>
      <c r="H188" s="37">
        <v>0.0</v>
      </c>
      <c r="I188" s="37">
        <v>0.0</v>
      </c>
      <c r="J188" s="37">
        <v>0.0</v>
      </c>
      <c r="K188" s="37">
        <v>0.0</v>
      </c>
      <c r="L188" s="37">
        <v>0.0</v>
      </c>
      <c r="M188" s="37">
        <v>0.0</v>
      </c>
      <c r="N188" s="37">
        <v>0.0</v>
      </c>
      <c r="O188" s="37">
        <v>0.0</v>
      </c>
      <c r="P188" s="37">
        <v>0.0</v>
      </c>
      <c r="Q188" s="37">
        <v>0.0</v>
      </c>
      <c r="R188" s="37">
        <v>0.0</v>
      </c>
      <c r="S188" s="37">
        <v>0.0</v>
      </c>
      <c r="T188" s="37">
        <v>0.0</v>
      </c>
      <c r="U188" s="37">
        <v>0.0</v>
      </c>
      <c r="V188" s="37">
        <v>0.0</v>
      </c>
      <c r="W188" s="37">
        <v>0.0</v>
      </c>
      <c r="X188" s="37">
        <v>0.0</v>
      </c>
      <c r="Y188" s="37">
        <v>0.0</v>
      </c>
      <c r="Z188" s="37">
        <v>0.0</v>
      </c>
      <c r="AA188" s="37">
        <v>0.0</v>
      </c>
      <c r="AB188" s="37">
        <v>0.0</v>
      </c>
      <c r="AC188" s="37">
        <v>0.0</v>
      </c>
      <c r="AD188" s="37">
        <v>0.0</v>
      </c>
      <c r="AE188" s="37">
        <v>0.0</v>
      </c>
      <c r="AF188" s="37">
        <v>0.0</v>
      </c>
      <c r="AG188" s="37">
        <v>0.0</v>
      </c>
      <c r="AH188" s="37">
        <v>0.0</v>
      </c>
      <c r="AI188" s="37">
        <v>0.0</v>
      </c>
      <c r="AJ188" s="37">
        <v>0.0</v>
      </c>
      <c r="AK188" s="37">
        <v>0.0</v>
      </c>
      <c r="AL188" s="37">
        <v>0.0</v>
      </c>
      <c r="AM188" s="37">
        <v>0.0</v>
      </c>
      <c r="AN188" s="37">
        <v>0.0</v>
      </c>
      <c r="AO188" s="37">
        <v>0.0</v>
      </c>
      <c r="AP188" s="37">
        <v>0.0</v>
      </c>
      <c r="AQ188" s="37">
        <v>0.0</v>
      </c>
      <c r="AR188" s="37">
        <v>0.0</v>
      </c>
    </row>
    <row r="189" ht="14.25" customHeight="1">
      <c r="A189" s="37" t="s">
        <v>127</v>
      </c>
      <c r="B189" s="37" t="s">
        <v>117</v>
      </c>
      <c r="C189" s="37">
        <v>8.005802017924511E14</v>
      </c>
      <c r="D189" s="37">
        <v>8.599283161387301E14</v>
      </c>
      <c r="E189" s="37">
        <v>9.086960589817942E14</v>
      </c>
      <c r="F189" s="37">
        <v>9.533911609568341E14</v>
      </c>
      <c r="G189" s="37">
        <v>9.960221243131568E14</v>
      </c>
      <c r="H189" s="37">
        <v>1.0443541175835509E15</v>
      </c>
      <c r="I189" s="37">
        <v>1.0859204667463348E15</v>
      </c>
      <c r="J189" s="37">
        <v>1.1312198377786002E15</v>
      </c>
      <c r="K189" s="37">
        <v>1.169782516917611E15</v>
      </c>
      <c r="L189" s="37">
        <v>1.2136348081967158E15</v>
      </c>
      <c r="M189" s="37">
        <v>1.2512044625945252E15</v>
      </c>
      <c r="N189" s="37">
        <v>1.2981911118874368E15</v>
      </c>
      <c r="O189" s="37">
        <v>1.2857564033849772E15</v>
      </c>
      <c r="P189" s="37">
        <v>1.2732669140183125E15</v>
      </c>
      <c r="Q189" s="37">
        <v>1.2553086016318675E15</v>
      </c>
      <c r="R189" s="37">
        <v>1.2385041738185472E15</v>
      </c>
      <c r="S189" s="37">
        <v>1.2183218648209872E15</v>
      </c>
      <c r="T189" s="37">
        <v>1.193626248903521E15</v>
      </c>
      <c r="U189" s="37">
        <v>1.1705349645638188E15</v>
      </c>
      <c r="V189" s="37">
        <v>1.1474753515174822E15</v>
      </c>
      <c r="W189" s="37">
        <v>1.1225481536819025E15</v>
      </c>
      <c r="X189" s="37">
        <v>1.0917386297475104E15</v>
      </c>
      <c r="Y189" s="37">
        <v>1.0721723328380111E15</v>
      </c>
      <c r="Z189" s="37">
        <v>1.0438978765811516E15</v>
      </c>
      <c r="AA189" s="37">
        <v>1.0136463550665319E15</v>
      </c>
      <c r="AB189" s="37">
        <v>9.817325851769079E14</v>
      </c>
      <c r="AC189" s="37">
        <v>9.454329672672311E14</v>
      </c>
      <c r="AD189" s="37">
        <v>9.052396162168648E14</v>
      </c>
      <c r="AE189" s="37">
        <v>8.560505755375595E14</v>
      </c>
      <c r="AF189" s="37">
        <v>8.046780299729642E14</v>
      </c>
      <c r="AG189" s="37">
        <v>7.470733201645941E14</v>
      </c>
      <c r="AH189" s="37">
        <v>6.838148604891578E14</v>
      </c>
      <c r="AI189" s="37">
        <v>6.33823250427712E14</v>
      </c>
      <c r="AJ189" s="37">
        <v>5.75492661407344E14</v>
      </c>
      <c r="AK189" s="37">
        <v>5.1749018243192E14</v>
      </c>
      <c r="AL189" s="37">
        <v>4.61292312619984E14</v>
      </c>
      <c r="AM189" s="37">
        <v>4.0596920435496E14</v>
      </c>
      <c r="AN189" s="37">
        <v>3.47840989968528E14</v>
      </c>
      <c r="AO189" s="37">
        <v>2.9156977387016E14</v>
      </c>
      <c r="AP189" s="37">
        <v>2.35244850716608E14</v>
      </c>
      <c r="AQ189" s="37">
        <v>1.78435120018592E14</v>
      </c>
      <c r="AR189" s="37">
        <v>1.21512695408384E14</v>
      </c>
    </row>
    <row r="190" ht="14.25" customHeight="1">
      <c r="A190" s="37" t="s">
        <v>127</v>
      </c>
      <c r="B190" s="37" t="s">
        <v>62</v>
      </c>
      <c r="C190" s="37">
        <v>5.952970587720075E12</v>
      </c>
      <c r="D190" s="37">
        <v>5.788000866130554E12</v>
      </c>
      <c r="E190" s="37">
        <v>5.673546537405256E12</v>
      </c>
      <c r="F190" s="37">
        <v>5.602129905943769E12</v>
      </c>
      <c r="G190" s="37">
        <v>5.529254087344446E12</v>
      </c>
      <c r="H190" s="37">
        <v>5.402743188880449E12</v>
      </c>
      <c r="I190" s="37">
        <v>5.314487326561128E12</v>
      </c>
      <c r="J190" s="37">
        <v>5.154914937625363E12</v>
      </c>
      <c r="K190" s="37">
        <v>5.040864859368856E12</v>
      </c>
      <c r="L190" s="37">
        <v>4.854827902695667E12</v>
      </c>
      <c r="M190" s="37">
        <v>4.733367164751848E12</v>
      </c>
      <c r="N190" s="37">
        <v>4.547943315437707E12</v>
      </c>
      <c r="O190" s="37">
        <v>4.422316991702741E12</v>
      </c>
      <c r="P190" s="37">
        <v>4.2926734483176284E12</v>
      </c>
      <c r="Q190" s="37">
        <v>4.1656388237317607E12</v>
      </c>
      <c r="R190" s="37">
        <v>4.008411804150513E12</v>
      </c>
      <c r="S190" s="37">
        <v>3.87430471200703E12</v>
      </c>
      <c r="T190" s="37">
        <v>3.7713820545189883E12</v>
      </c>
      <c r="U190" s="37">
        <v>3.6584052204055405E12</v>
      </c>
      <c r="V190" s="37">
        <v>3.4847003364843604E12</v>
      </c>
      <c r="W190" s="37">
        <v>3.302762995270667E12</v>
      </c>
      <c r="X190" s="37">
        <v>3.150314799361483E12</v>
      </c>
      <c r="Y190" s="37">
        <v>3.047206737163508E12</v>
      </c>
      <c r="Z190" s="37">
        <v>3.027841746185032E12</v>
      </c>
      <c r="AA190" s="37">
        <v>2.9917426321703535E12</v>
      </c>
      <c r="AB190" s="37">
        <v>2.927685791016342E12</v>
      </c>
      <c r="AC190" s="37">
        <v>2.8741986394798564E12</v>
      </c>
      <c r="AD190" s="37">
        <v>2.820194088957168E12</v>
      </c>
      <c r="AE190" s="37">
        <v>2.832347054134507E12</v>
      </c>
      <c r="AF190" s="37">
        <v>2.853551591963477E12</v>
      </c>
      <c r="AG190" s="37">
        <v>2.869196334562989E12</v>
      </c>
      <c r="AH190" s="37">
        <v>2.892106814175153E12</v>
      </c>
      <c r="AI190" s="37">
        <v>2.907681596017996E12</v>
      </c>
      <c r="AJ190" s="37">
        <v>2.927743969964414E12</v>
      </c>
      <c r="AK190" s="37">
        <v>2.946117066573867E12</v>
      </c>
      <c r="AL190" s="37">
        <v>2.9654127422021875E12</v>
      </c>
      <c r="AM190" s="37">
        <v>2.983326635769707E12</v>
      </c>
      <c r="AN190" s="37">
        <v>3.002744057627992E12</v>
      </c>
      <c r="AO190" s="37">
        <v>3.0212318177845312E12</v>
      </c>
      <c r="AP190" s="37">
        <v>3.040034709345797E12</v>
      </c>
      <c r="AQ190" s="37">
        <v>3.058694727436664E12</v>
      </c>
      <c r="AR190" s="37">
        <v>3.077614440108453E12</v>
      </c>
    </row>
    <row r="191" ht="14.25" customHeight="1">
      <c r="A191" s="37" t="s">
        <v>127</v>
      </c>
      <c r="B191" s="37" t="s">
        <v>87</v>
      </c>
      <c r="C191" s="37">
        <v>8.192950118699027E13</v>
      </c>
      <c r="D191" s="37">
        <v>8.250451064232223E13</v>
      </c>
      <c r="E191" s="37">
        <v>8.57153032747028E13</v>
      </c>
      <c r="F191" s="37">
        <v>8.893695850011622E13</v>
      </c>
      <c r="G191" s="37">
        <v>9.237025879532208E13</v>
      </c>
      <c r="H191" s="37">
        <v>9.673647701536595E13</v>
      </c>
      <c r="I191" s="37">
        <v>1.0088191586644325E14</v>
      </c>
      <c r="J191" s="37">
        <v>1.0578342317493028E14</v>
      </c>
      <c r="K191" s="37">
        <v>1.1046540414172316E14</v>
      </c>
      <c r="L191" s="37">
        <v>1.1606230281280655E14</v>
      </c>
      <c r="M191" s="37">
        <v>1.214795658435251E14</v>
      </c>
      <c r="N191" s="37">
        <v>1.2824897294896795E14</v>
      </c>
      <c r="O191" s="37">
        <v>1.2966163316313914E14</v>
      </c>
      <c r="P191" s="37">
        <v>1.3105205915028138E14</v>
      </c>
      <c r="Q191" s="37">
        <v>1.3183141161823634E14</v>
      </c>
      <c r="R191" s="37">
        <v>1.326597842831704E14</v>
      </c>
      <c r="S191" s="37">
        <v>1.3304008885910045E14</v>
      </c>
      <c r="T191" s="37">
        <v>1.3282157565367061E14</v>
      </c>
      <c r="U191" s="37">
        <v>1.3267333711248281E14</v>
      </c>
      <c r="V191" s="37">
        <v>1.324356214631444E14</v>
      </c>
      <c r="W191" s="37">
        <v>1.3190671174396123E14</v>
      </c>
      <c r="X191" s="37">
        <v>1.3062700931445414E14</v>
      </c>
      <c r="Y191" s="37">
        <v>1.3027572577065358E14</v>
      </c>
      <c r="Z191" s="37">
        <v>1.2912695213265172E14</v>
      </c>
      <c r="AA191" s="37">
        <v>1.2804471945550712E14</v>
      </c>
      <c r="AB191" s="37">
        <v>1.2713458259323789E14</v>
      </c>
      <c r="AC191" s="37">
        <v>1.2611015875799342E14</v>
      </c>
      <c r="AD191" s="37">
        <v>1.2509108401538853E14</v>
      </c>
      <c r="AE191" s="37">
        <v>1.2340381177803466E14</v>
      </c>
      <c r="AF191" s="37">
        <v>1.220353535031616E14</v>
      </c>
      <c r="AG191" s="37">
        <v>1.2043011007382534E14</v>
      </c>
      <c r="AH191" s="37">
        <v>1.1866592051033505E14</v>
      </c>
      <c r="AI191" s="37">
        <v>1.17178047361854E14</v>
      </c>
      <c r="AJ191" s="37">
        <v>1.15596360097886E14</v>
      </c>
      <c r="AK191" s="37">
        <v>1.139421434526555E14</v>
      </c>
      <c r="AL191" s="37">
        <v>1.123488682028745E14</v>
      </c>
      <c r="AM191" s="37">
        <v>1.107852653678855E14</v>
      </c>
      <c r="AN191" s="37">
        <v>1.09160220131746E14</v>
      </c>
      <c r="AO191" s="37">
        <v>1.075578240454945E14</v>
      </c>
      <c r="AP191" s="37">
        <v>1.05971678174496E14</v>
      </c>
      <c r="AQ191" s="37">
        <v>1.04370224770755E14</v>
      </c>
      <c r="AR191" s="37">
        <v>1.027634555526225E14</v>
      </c>
    </row>
    <row r="192" ht="14.25" customHeight="1">
      <c r="A192" s="37" t="s">
        <v>127</v>
      </c>
      <c r="B192" s="37" t="s">
        <v>118</v>
      </c>
      <c r="C192" s="37">
        <v>5.502033252089567E11</v>
      </c>
      <c r="D192" s="37">
        <v>5.510266711582909E11</v>
      </c>
      <c r="E192" s="37">
        <v>5.727290101920955E11</v>
      </c>
      <c r="F192" s="37">
        <v>5.917177429463141E11</v>
      </c>
      <c r="G192" s="37">
        <v>6.094919737071064E11</v>
      </c>
      <c r="H192" s="37">
        <v>6.309274241712327E11</v>
      </c>
      <c r="I192" s="37">
        <v>6.485795282328904E11</v>
      </c>
      <c r="J192" s="37">
        <v>6.689038331274445E11</v>
      </c>
      <c r="K192" s="37">
        <v>6.858096953862207E11</v>
      </c>
      <c r="L192" s="37">
        <v>7.064945731342844E11</v>
      </c>
      <c r="M192" s="37">
        <v>7.243043778767429E11</v>
      </c>
      <c r="N192" s="37">
        <v>7.484496984882717E11</v>
      </c>
      <c r="O192" s="37">
        <v>7.474840811830972E11</v>
      </c>
      <c r="P192" s="37">
        <v>7.463379183508564E11</v>
      </c>
      <c r="Q192" s="37">
        <v>7.416799104369208E11</v>
      </c>
      <c r="R192" s="37">
        <v>7.372667313372146E11</v>
      </c>
      <c r="S192" s="37">
        <v>7.30311201350858E11</v>
      </c>
      <c r="T192" s="37">
        <v>7.200322355041163E11</v>
      </c>
      <c r="U192" s="37">
        <v>7.100744859422101E11</v>
      </c>
      <c r="V192" s="37">
        <v>6.995179299675708E11</v>
      </c>
      <c r="W192" s="37">
        <v>6.872682432057063E11</v>
      </c>
      <c r="X192" s="37">
        <v>6.709671682866073E11</v>
      </c>
      <c r="Y192" s="37">
        <v>6.575913992763937E11</v>
      </c>
      <c r="Z192" s="37">
        <v>6.400239358076205E11</v>
      </c>
      <c r="AA192" s="37">
        <v>6.226884235910316E11</v>
      </c>
      <c r="AB192" s="37">
        <v>6.060744726509319E11</v>
      </c>
      <c r="AC192" s="37">
        <v>5.887990532472333E11</v>
      </c>
      <c r="AD192" s="37">
        <v>5.714437826644124E11</v>
      </c>
      <c r="AE192" s="37">
        <v>5.509945095853E11</v>
      </c>
      <c r="AF192" s="37">
        <v>5.3194971781950665E11</v>
      </c>
      <c r="AG192" s="37">
        <v>5.118163217174543E11</v>
      </c>
      <c r="AH192" s="37">
        <v>4.9094129451416705E11</v>
      </c>
      <c r="AI192" s="37">
        <v>4.713741760096719E11</v>
      </c>
      <c r="AJ192" s="37">
        <v>4.513404767922344E11</v>
      </c>
      <c r="AK192" s="37">
        <v>4.3098620904191406E11</v>
      </c>
      <c r="AL192" s="37">
        <v>4.109133826931875E11</v>
      </c>
      <c r="AM192" s="37">
        <v>3.909779706273203E11</v>
      </c>
      <c r="AN192" s="37">
        <v>3.707525915737422E11</v>
      </c>
      <c r="AO192" s="37">
        <v>3.506389234902031E11</v>
      </c>
      <c r="AP192" s="37">
        <v>3.3059720681841406E11</v>
      </c>
      <c r="AQ192" s="37">
        <v>3.104845953745703E11</v>
      </c>
      <c r="AR192" s="37">
        <v>2.9034761699860156E11</v>
      </c>
    </row>
    <row r="193" ht="14.25" customHeight="1">
      <c r="A193" s="37" t="s">
        <v>127</v>
      </c>
      <c r="B193" s="37" t="s">
        <v>119</v>
      </c>
      <c r="C193" s="37">
        <v>7.261566728646129E10</v>
      </c>
      <c r="D193" s="37">
        <v>7.272433223408916E10</v>
      </c>
      <c r="E193" s="37">
        <v>7.558860032992123E10</v>
      </c>
      <c r="F193" s="37">
        <v>7.809472749545262E10</v>
      </c>
      <c r="G193" s="37">
        <v>8.044056505779068E10</v>
      </c>
      <c r="H193" s="37">
        <v>8.326960928148247E10</v>
      </c>
      <c r="I193" s="37">
        <v>8.559932859926471E10</v>
      </c>
      <c r="J193" s="37">
        <v>8.828172416910432E10</v>
      </c>
      <c r="K193" s="37">
        <v>9.051295472102403E10</v>
      </c>
      <c r="L193" s="37">
        <v>9.324293858625072E10</v>
      </c>
      <c r="M193" s="37">
        <v>9.559347119185439E10</v>
      </c>
      <c r="N193" s="37">
        <v>9.878016325225919E10</v>
      </c>
      <c r="O193" s="37">
        <v>9.86527213744189E10</v>
      </c>
      <c r="P193" s="37">
        <v>9.850145115290488E10</v>
      </c>
      <c r="Q193" s="37">
        <v>9.78866886871063E10</v>
      </c>
      <c r="R193" s="37">
        <v>9.730423865364255E10</v>
      </c>
      <c r="S193" s="37">
        <v>9.638624992447873E10</v>
      </c>
      <c r="T193" s="37">
        <v>9.502963514267525E10</v>
      </c>
      <c r="U193" s="37">
        <v>9.3715414388312E10</v>
      </c>
      <c r="V193" s="37">
        <v>9.232216334597382E10</v>
      </c>
      <c r="W193" s="37">
        <v>9.070545341801198E10</v>
      </c>
      <c r="X193" s="37">
        <v>8.855404251498369E10</v>
      </c>
      <c r="Y193" s="37">
        <v>8.678871259485396E10</v>
      </c>
      <c r="Z193" s="37">
        <v>8.447016411674174E10</v>
      </c>
      <c r="AA193" s="37">
        <v>8.218222849424779E10</v>
      </c>
      <c r="AB193" s="37">
        <v>7.998952430926001E10</v>
      </c>
      <c r="AC193" s="37">
        <v>7.77095197179089E10</v>
      </c>
      <c r="AD193" s="37">
        <v>7.541897639225742E10</v>
      </c>
      <c r="AE193" s="37">
        <v>7.272008755948117E10</v>
      </c>
      <c r="AF193" s="37">
        <v>7.020656174267595E10</v>
      </c>
      <c r="AG193" s="37">
        <v>6.754936225712589E10</v>
      </c>
      <c r="AH193" s="37">
        <v>6.479428252471235E10</v>
      </c>
      <c r="AI193" s="37">
        <v>6.221182018401758E10</v>
      </c>
      <c r="AJ193" s="37">
        <v>5.956777866293457E10</v>
      </c>
      <c r="AK193" s="37">
        <v>5.6881428604515625E10</v>
      </c>
      <c r="AL193" s="37">
        <v>5.423222309656152E10</v>
      </c>
      <c r="AM193" s="37">
        <v>5.160115348380664E10</v>
      </c>
      <c r="AN193" s="37">
        <v>4.89318141163291E10</v>
      </c>
      <c r="AO193" s="37">
        <v>4.627721832865234E10</v>
      </c>
      <c r="AP193" s="37">
        <v>4.3632118666384766E10</v>
      </c>
      <c r="AQ193" s="37">
        <v>4.0977662333694336E10</v>
      </c>
      <c r="AR193" s="37">
        <v>3.831999006072266E10</v>
      </c>
    </row>
    <row r="194" ht="14.25" customHeight="1">
      <c r="A194" s="37" t="s">
        <v>127</v>
      </c>
      <c r="B194" s="37" t="s">
        <v>120</v>
      </c>
      <c r="C194" s="37">
        <v>9.858973289277244E11</v>
      </c>
      <c r="D194" s="37">
        <v>9.873726645628258E11</v>
      </c>
      <c r="E194" s="37">
        <v>1.0262606121716229E12</v>
      </c>
      <c r="F194" s="37">
        <v>1.06028610791903E12</v>
      </c>
      <c r="G194" s="37">
        <v>1.0921353640538506E12</v>
      </c>
      <c r="H194" s="37">
        <v>1.1305450798601274E12</v>
      </c>
      <c r="I194" s="37">
        <v>1.1621754998284785E12</v>
      </c>
      <c r="J194" s="37">
        <v>1.1985941781420703E12</v>
      </c>
      <c r="K194" s="37">
        <v>1.2288874237123647E12</v>
      </c>
      <c r="L194" s="37">
        <v>1.2659522046517888E12</v>
      </c>
      <c r="M194" s="37">
        <v>1.2978652050278691E12</v>
      </c>
      <c r="N194" s="37">
        <v>1.341130678001827E12</v>
      </c>
      <c r="O194" s="37">
        <v>1.3394004094296108E12</v>
      </c>
      <c r="P194" s="37">
        <v>1.337346625268286E12</v>
      </c>
      <c r="Q194" s="37">
        <v>1.3290000425595588E12</v>
      </c>
      <c r="R194" s="37">
        <v>1.3210921632590703E12</v>
      </c>
      <c r="S194" s="37">
        <v>1.3086287008977307E12</v>
      </c>
      <c r="T194" s="37">
        <v>1.2902100463601682E12</v>
      </c>
      <c r="U194" s="37">
        <v>1.2723669722720825E12</v>
      </c>
      <c r="V194" s="37">
        <v>1.253450910043414E12</v>
      </c>
      <c r="W194" s="37">
        <v>1.2315009637137783E12</v>
      </c>
      <c r="X194" s="37">
        <v>1.2022914233765095E12</v>
      </c>
      <c r="Y194" s="37">
        <v>1.1783236748455173E12</v>
      </c>
      <c r="Z194" s="37">
        <v>1.1468449205080708E12</v>
      </c>
      <c r="AA194" s="37">
        <v>1.115781794556518E12</v>
      </c>
      <c r="AB194" s="37">
        <v>1.0860116185064917E12</v>
      </c>
      <c r="AC194" s="37">
        <v>1.0550561715546864E12</v>
      </c>
      <c r="AD194" s="37">
        <v>1.0239576410179567E12</v>
      </c>
      <c r="AE194" s="37">
        <v>9.873150349421869E11</v>
      </c>
      <c r="AF194" s="37">
        <v>9.531890882755621E11</v>
      </c>
      <c r="AG194" s="37">
        <v>9.171124952602095E11</v>
      </c>
      <c r="AH194" s="37">
        <v>8.797069896624409E11</v>
      </c>
      <c r="AI194" s="37">
        <v>8.446450971137656E11</v>
      </c>
      <c r="AJ194" s="37">
        <v>8.087471487698438E11</v>
      </c>
      <c r="AK194" s="37">
        <v>7.72274780669E11</v>
      </c>
      <c r="AL194" s="37">
        <v>7.363067212725312E11</v>
      </c>
      <c r="AM194" s="37">
        <v>7.005848915301406E11</v>
      </c>
      <c r="AN194" s="37">
        <v>6.643434762716875E11</v>
      </c>
      <c r="AO194" s="37">
        <v>6.283022334620938E11</v>
      </c>
      <c r="AP194" s="37">
        <v>5.923899188167031E11</v>
      </c>
      <c r="AQ194" s="37">
        <v>5.563505693767188E11</v>
      </c>
      <c r="AR194" s="37">
        <v>5.202675573629219E11</v>
      </c>
    </row>
    <row r="195" ht="14.25" customHeight="1">
      <c r="A195" s="37" t="s">
        <v>127</v>
      </c>
      <c r="B195" s="37" t="s">
        <v>121</v>
      </c>
      <c r="C195" s="37">
        <v>1.7874625793590469E12</v>
      </c>
      <c r="D195" s="37">
        <v>1.7901374088391174E12</v>
      </c>
      <c r="E195" s="37">
        <v>1.8606424696595994E12</v>
      </c>
      <c r="F195" s="37">
        <v>1.9223317537342183E12</v>
      </c>
      <c r="G195" s="37">
        <v>1.9800754475763857E12</v>
      </c>
      <c r="H195" s="37">
        <v>2.0497134592364907E12</v>
      </c>
      <c r="I195" s="37">
        <v>2.1070603962895923E12</v>
      </c>
      <c r="J195" s="37">
        <v>2.173088594931798E12</v>
      </c>
      <c r="K195" s="37">
        <v>2.228011193132899E12</v>
      </c>
      <c r="L195" s="37">
        <v>2.295210795969248E12</v>
      </c>
      <c r="M195" s="37">
        <v>2.3530700601071846E12</v>
      </c>
      <c r="N195" s="37">
        <v>2.4315117108248413E12</v>
      </c>
      <c r="O195" s="37">
        <v>2.428374679985696E12</v>
      </c>
      <c r="P195" s="37">
        <v>2.424651105302274E12</v>
      </c>
      <c r="Q195" s="37">
        <v>2.409518490759539E12</v>
      </c>
      <c r="R195" s="37">
        <v>2.3951812591665854E12</v>
      </c>
      <c r="S195" s="37">
        <v>2.37258461352563E12</v>
      </c>
      <c r="T195" s="37">
        <v>2.3391910188966216E12</v>
      </c>
      <c r="U195" s="37">
        <v>2.306840969558449E12</v>
      </c>
      <c r="V195" s="37">
        <v>2.27254555928551E12</v>
      </c>
      <c r="W195" s="37">
        <v>2.2327496225972183E12</v>
      </c>
      <c r="X195" s="37">
        <v>2.1797918157534448E12</v>
      </c>
      <c r="Y195" s="37">
        <v>2.1363375407964053E12</v>
      </c>
      <c r="Z195" s="37">
        <v>2.079265578258258E12</v>
      </c>
      <c r="AA195" s="37">
        <v>2.0229471629353296E12</v>
      </c>
      <c r="AB195" s="37">
        <v>1.9689729060740918E12</v>
      </c>
      <c r="AC195" s="37">
        <v>1.912849716133142E12</v>
      </c>
      <c r="AD195" s="37">
        <v>1.8564671111940283E12</v>
      </c>
      <c r="AE195" s="37">
        <v>1.790032924541075E12</v>
      </c>
      <c r="AF195" s="37">
        <v>1.7281615198197156E12</v>
      </c>
      <c r="AG195" s="37">
        <v>1.662753532483099E12</v>
      </c>
      <c r="AH195" s="37">
        <v>1.5949361852236887E12</v>
      </c>
      <c r="AI195" s="37">
        <v>1.5313678814527344E12</v>
      </c>
      <c r="AJ195" s="37">
        <v>1.46628378247225E12</v>
      </c>
      <c r="AK195" s="37">
        <v>1.4001582425727188E12</v>
      </c>
      <c r="AL195" s="37">
        <v>1.3349470300692344E12</v>
      </c>
      <c r="AM195" s="37">
        <v>1.2701822396014375E12</v>
      </c>
      <c r="AN195" s="37">
        <v>1.2044754244019844E12</v>
      </c>
      <c r="AO195" s="37">
        <v>1.13913152809E12</v>
      </c>
      <c r="AP195" s="37">
        <v>1.0740213825572656E12</v>
      </c>
      <c r="AQ195" s="37">
        <v>1.008680918983375E12</v>
      </c>
      <c r="AR195" s="37">
        <v>9.432612938025625E11</v>
      </c>
    </row>
    <row r="196" ht="14.25" customHeight="1">
      <c r="A196" s="37" t="s">
        <v>127</v>
      </c>
      <c r="B196" s="37" t="s">
        <v>122</v>
      </c>
      <c r="C196" s="37">
        <v>7.568786859473464E11</v>
      </c>
      <c r="D196" s="37">
        <v>7.580113090553138E11</v>
      </c>
      <c r="E196" s="37">
        <v>7.878657957464867E11</v>
      </c>
      <c r="F196" s="37">
        <v>8.139873519718333E11</v>
      </c>
      <c r="G196" s="37">
        <v>8.38438197333126E11</v>
      </c>
      <c r="H196" s="37">
        <v>8.679255428954518E11</v>
      </c>
      <c r="I196" s="37">
        <v>8.922083865538744E11</v>
      </c>
      <c r="J196" s="37">
        <v>9.201672019164335E11</v>
      </c>
      <c r="K196" s="37">
        <v>9.434234895922122E11</v>
      </c>
      <c r="L196" s="37">
        <v>9.718783214182288E11</v>
      </c>
      <c r="M196" s="37">
        <v>9.963781035766361E11</v>
      </c>
      <c r="N196" s="37">
        <v>1.0295932400523939E12</v>
      </c>
      <c r="O196" s="37">
        <v>1.0282649035564432E12</v>
      </c>
      <c r="P196" s="37">
        <v>1.0266882024014318E12</v>
      </c>
      <c r="Q196" s="37">
        <v>1.0202804859309926E12</v>
      </c>
      <c r="R196" s="37">
        <v>1.0142095644283512E12</v>
      </c>
      <c r="S196" s="37">
        <v>1.004641297289759E12</v>
      </c>
      <c r="T196" s="37">
        <v>9.905011970640383E11</v>
      </c>
      <c r="U196" s="37">
        <v>9.76802973047406E11</v>
      </c>
      <c r="V196" s="37">
        <v>9.62281010259958E11</v>
      </c>
      <c r="W196" s="37">
        <v>9.454299183185099E11</v>
      </c>
      <c r="X196" s="37">
        <v>9.230055969830995E11</v>
      </c>
      <c r="Y196" s="37">
        <v>9.04605427430978E11</v>
      </c>
      <c r="Z196" s="37">
        <v>8.804390182937314E11</v>
      </c>
      <c r="AA196" s="37">
        <v>8.565916893054291E11</v>
      </c>
      <c r="AB196" s="37">
        <v>8.337369649157487E11</v>
      </c>
      <c r="AC196" s="37">
        <v>8.099723016751278E11</v>
      </c>
      <c r="AD196" s="37">
        <v>7.860977923962218E11</v>
      </c>
      <c r="AE196" s="37">
        <v>7.579670664853618E11</v>
      </c>
      <c r="AF196" s="37">
        <v>7.317683935486613E11</v>
      </c>
      <c r="AG196" s="37">
        <v>7.040721989108126E11</v>
      </c>
      <c r="AH196" s="37">
        <v>6.75355790930656E11</v>
      </c>
      <c r="AI196" s="37">
        <v>6.484385873026406E11</v>
      </c>
      <c r="AJ196" s="37">
        <v>6.208795391405859E11</v>
      </c>
      <c r="AK196" s="37">
        <v>5.92879505839375E11</v>
      </c>
      <c r="AL196" s="37">
        <v>5.652666330449297E11</v>
      </c>
      <c r="AM196" s="37">
        <v>5.3784279208122656E11</v>
      </c>
      <c r="AN196" s="37">
        <v>5.100200625202031E11</v>
      </c>
      <c r="AO196" s="37">
        <v>4.8235100642559375E11</v>
      </c>
      <c r="AP196" s="37">
        <v>4.547809291765781E11</v>
      </c>
      <c r="AQ196" s="37">
        <v>4.27113326632E11</v>
      </c>
      <c r="AR196" s="37">
        <v>3.994122040944922E11</v>
      </c>
    </row>
    <row r="197" ht="14.25" customHeight="1">
      <c r="A197" s="37" t="s">
        <v>127</v>
      </c>
      <c r="B197" s="37" t="s">
        <v>123</v>
      </c>
      <c r="C197" s="37">
        <v>1.7036752709515915E11</v>
      </c>
      <c r="D197" s="37">
        <v>1.7062247177997836E11</v>
      </c>
      <c r="E197" s="37">
        <v>1.7734248538943054E11</v>
      </c>
      <c r="F197" s="37">
        <v>1.8322224527779266E11</v>
      </c>
      <c r="G197" s="37">
        <v>1.8872594109712424E11</v>
      </c>
      <c r="H197" s="37">
        <v>1.9536331408347803E11</v>
      </c>
      <c r="I197" s="37">
        <v>2.0082919402135175E11</v>
      </c>
      <c r="J197" s="37">
        <v>2.07122506704437E11</v>
      </c>
      <c r="K197" s="37">
        <v>2.1235731684547943E11</v>
      </c>
      <c r="L197" s="37">
        <v>2.1876227899081894E11</v>
      </c>
      <c r="M197" s="37">
        <v>2.24276990103966E11</v>
      </c>
      <c r="N197" s="37">
        <v>2.317534599379927E11</v>
      </c>
      <c r="O197" s="37">
        <v>2.3145446168613666E11</v>
      </c>
      <c r="P197" s="37">
        <v>2.3109955847412305E11</v>
      </c>
      <c r="Q197" s="37">
        <v>2.2965723115051862E11</v>
      </c>
      <c r="R197" s="37">
        <v>2.2829071376431522E11</v>
      </c>
      <c r="S197" s="37">
        <v>2.2613697097666165E11</v>
      </c>
      <c r="T197" s="37">
        <v>2.2295414398858432E11</v>
      </c>
      <c r="U197" s="37">
        <v>2.198707799110398E11</v>
      </c>
      <c r="V197" s="37">
        <v>2.166019986194002E11</v>
      </c>
      <c r="W197" s="37">
        <v>2.1280894840379745E11</v>
      </c>
      <c r="X197" s="37">
        <v>2.0776140743900027E11</v>
      </c>
      <c r="Y197" s="37">
        <v>2.0361967185715747E11</v>
      </c>
      <c r="Z197" s="37">
        <v>1.9818000042774033E11</v>
      </c>
      <c r="AA197" s="37">
        <v>1.928121514672737E11</v>
      </c>
      <c r="AB197" s="37">
        <v>1.8766773011018698E11</v>
      </c>
      <c r="AC197" s="37">
        <v>1.823184885689402E11</v>
      </c>
      <c r="AD197" s="37">
        <v>1.769445215356809E11</v>
      </c>
      <c r="AE197" s="37">
        <v>1.706125131203213E11</v>
      </c>
      <c r="AF197" s="37">
        <v>1.6471539485781674E11</v>
      </c>
      <c r="AG197" s="37">
        <v>1.5848119606479544E11</v>
      </c>
      <c r="AH197" s="37">
        <v>1.520173551541329E11</v>
      </c>
      <c r="AI197" s="37">
        <v>1.459585012009629E11</v>
      </c>
      <c r="AJ197" s="37">
        <v>1.3975517301688477E11</v>
      </c>
      <c r="AK197" s="37">
        <v>1.3345258249520898E11</v>
      </c>
      <c r="AL197" s="37">
        <v>1.2723713880346875E11</v>
      </c>
      <c r="AM197" s="37">
        <v>1.2106424471200586E11</v>
      </c>
      <c r="AN197" s="37">
        <v>1.1480156388830664E11</v>
      </c>
      <c r="AO197" s="37">
        <v>1.085734737710664E11</v>
      </c>
      <c r="AP197" s="37">
        <v>1.0236766302497656E11</v>
      </c>
      <c r="AQ197" s="37">
        <v>9.613990009058789E10</v>
      </c>
      <c r="AR197" s="37">
        <v>8.990459206553906E10</v>
      </c>
    </row>
    <row r="198" ht="14.25" customHeight="1">
      <c r="A198" s="37" t="s">
        <v>127</v>
      </c>
      <c r="B198" s="37" t="s">
        <v>124</v>
      </c>
      <c r="C198" s="37">
        <v>3.368249797979704E12</v>
      </c>
      <c r="D198" s="37">
        <v>3.373290179781212E12</v>
      </c>
      <c r="E198" s="37">
        <v>3.5061481537648076E12</v>
      </c>
      <c r="F198" s="37">
        <v>3.622393898442918E12</v>
      </c>
      <c r="G198" s="37">
        <v>3.731204671526752E12</v>
      </c>
      <c r="H198" s="37">
        <v>3.8624287997487627E12</v>
      </c>
      <c r="I198" s="37">
        <v>3.9704919342582E12</v>
      </c>
      <c r="J198" s="37">
        <v>4.0949138210746074E12</v>
      </c>
      <c r="K198" s="37">
        <v>4.1984085920598066E12</v>
      </c>
      <c r="L198" s="37">
        <v>4.3250378436545527E12</v>
      </c>
      <c r="M198" s="37">
        <v>4.434066394514477E12</v>
      </c>
      <c r="N198" s="37">
        <v>4.581879880085562E12</v>
      </c>
      <c r="O198" s="37">
        <v>4.575968537598047E12</v>
      </c>
      <c r="P198" s="37">
        <v>4.568951926553974E12</v>
      </c>
      <c r="Q198" s="37">
        <v>4.540436406025007E12</v>
      </c>
      <c r="R198" s="37">
        <v>4.513419685242035E12</v>
      </c>
      <c r="S198" s="37">
        <v>4.470839131112359E12</v>
      </c>
      <c r="T198" s="37">
        <v>4.407913076233322E12</v>
      </c>
      <c r="U198" s="37">
        <v>4.3469534520117036E12</v>
      </c>
      <c r="V198" s="37">
        <v>4.2823280382786323E12</v>
      </c>
      <c r="W198" s="37">
        <v>4.207337570081634E12</v>
      </c>
      <c r="X198" s="37">
        <v>4.107545202810398E12</v>
      </c>
      <c r="Y198" s="37">
        <v>4.0256610534382266E12</v>
      </c>
      <c r="Z198" s="37">
        <v>3.918116074030406E12</v>
      </c>
      <c r="AA198" s="37">
        <v>3.8119910601562627E12</v>
      </c>
      <c r="AB198" s="37">
        <v>3.710283319883368E12</v>
      </c>
      <c r="AC198" s="37">
        <v>3.604526183838391E12</v>
      </c>
      <c r="AD198" s="37">
        <v>3.4982802126562485E12</v>
      </c>
      <c r="AE198" s="37">
        <v>3.37309329218209E12</v>
      </c>
      <c r="AF198" s="37">
        <v>3.256504363910278E12</v>
      </c>
      <c r="AG198" s="37">
        <v>3.133251187772841E12</v>
      </c>
      <c r="AH198" s="37">
        <v>3.0054578740308896E12</v>
      </c>
      <c r="AI198" s="37">
        <v>2.8856713516124688E12</v>
      </c>
      <c r="AJ198" s="37">
        <v>2.7630285025961562E12</v>
      </c>
      <c r="AK198" s="37">
        <v>2.6384231883479375E12</v>
      </c>
      <c r="AL198" s="37">
        <v>2.5155408097867188E12</v>
      </c>
      <c r="AM198" s="37">
        <v>2.393499657749E12</v>
      </c>
      <c r="AN198" s="37">
        <v>2.2696833778575625E12</v>
      </c>
      <c r="AO198" s="37">
        <v>2.1465509732446562E12</v>
      </c>
      <c r="AP198" s="37">
        <v>2.0238590427564688E12</v>
      </c>
      <c r="AQ198" s="37">
        <v>1.9007331067094375E12</v>
      </c>
      <c r="AR198" s="37">
        <v>1.777458000509375E12</v>
      </c>
    </row>
    <row r="199" ht="14.25" customHeight="1">
      <c r="A199" s="37" t="s">
        <v>127</v>
      </c>
      <c r="B199" s="37" t="s">
        <v>84</v>
      </c>
      <c r="C199" s="37">
        <v>0.0</v>
      </c>
      <c r="D199" s="37">
        <v>0.0</v>
      </c>
      <c r="E199" s="37">
        <v>0.0</v>
      </c>
      <c r="F199" s="37">
        <v>0.0</v>
      </c>
      <c r="G199" s="37">
        <v>0.0</v>
      </c>
      <c r="H199" s="37">
        <v>0.0</v>
      </c>
      <c r="I199" s="37">
        <v>0.0</v>
      </c>
      <c r="J199" s="37">
        <v>0.0</v>
      </c>
      <c r="K199" s="37">
        <v>0.0</v>
      </c>
      <c r="L199" s="37">
        <v>0.0</v>
      </c>
      <c r="M199" s="37">
        <v>0.0</v>
      </c>
      <c r="N199" s="37">
        <v>0.0</v>
      </c>
      <c r="O199" s="37">
        <v>0.0</v>
      </c>
      <c r="P199" s="37">
        <v>0.0</v>
      </c>
      <c r="Q199" s="37">
        <v>0.0</v>
      </c>
      <c r="R199" s="37">
        <v>0.0</v>
      </c>
      <c r="S199" s="37">
        <v>0.0</v>
      </c>
      <c r="T199" s="37">
        <v>0.0</v>
      </c>
      <c r="U199" s="37">
        <v>0.0</v>
      </c>
      <c r="V199" s="37">
        <v>0.0</v>
      </c>
      <c r="W199" s="37">
        <v>0.0</v>
      </c>
      <c r="X199" s="37">
        <v>0.0</v>
      </c>
      <c r="Y199" s="37">
        <v>0.0</v>
      </c>
      <c r="Z199" s="37">
        <v>0.0</v>
      </c>
      <c r="AA199" s="37">
        <v>0.0</v>
      </c>
      <c r="AB199" s="37">
        <v>0.0</v>
      </c>
      <c r="AC199" s="37">
        <v>0.0</v>
      </c>
      <c r="AD199" s="37">
        <v>0.0</v>
      </c>
      <c r="AE199" s="37">
        <v>0.0</v>
      </c>
      <c r="AF199" s="37">
        <v>0.0</v>
      </c>
      <c r="AG199" s="37">
        <v>0.0</v>
      </c>
      <c r="AH199" s="37">
        <v>0.0</v>
      </c>
      <c r="AI199" s="37">
        <v>0.0</v>
      </c>
      <c r="AJ199" s="37">
        <v>0.0</v>
      </c>
      <c r="AK199" s="37">
        <v>0.0</v>
      </c>
      <c r="AL199" s="37">
        <v>0.0</v>
      </c>
      <c r="AM199" s="37">
        <v>0.0</v>
      </c>
      <c r="AN199" s="37">
        <v>0.0</v>
      </c>
      <c r="AO199" s="37">
        <v>0.0</v>
      </c>
      <c r="AP199" s="37">
        <v>0.0</v>
      </c>
      <c r="AQ199" s="37">
        <v>0.0</v>
      </c>
      <c r="AR199" s="37">
        <v>0.0</v>
      </c>
    </row>
    <row r="200" ht="14.25" customHeight="1">
      <c r="A200" s="37" t="s">
        <v>127</v>
      </c>
      <c r="B200" s="37" t="s">
        <v>125</v>
      </c>
      <c r="C200" s="37">
        <v>5.579497559778758E9</v>
      </c>
      <c r="D200" s="37">
        <v>5.601056511922269E9</v>
      </c>
      <c r="E200" s="37">
        <v>5.655139671144978E9</v>
      </c>
      <c r="F200" s="37">
        <v>5.688569823335124E9</v>
      </c>
      <c r="G200" s="37">
        <v>5.717668627610613E9</v>
      </c>
      <c r="H200" s="37">
        <v>5.788034005768893E9</v>
      </c>
      <c r="I200" s="37">
        <v>5.830741437450146E9</v>
      </c>
      <c r="J200" s="37">
        <v>5.895068913347139E9</v>
      </c>
      <c r="K200" s="37">
        <v>5.936705210537847E9</v>
      </c>
      <c r="L200" s="37">
        <v>6.018539602466475E9</v>
      </c>
      <c r="M200" s="37">
        <v>6.083314500070884E9</v>
      </c>
      <c r="N200" s="37">
        <v>6.208529331298203E9</v>
      </c>
      <c r="O200" s="37">
        <v>6.148157035368995E9</v>
      </c>
      <c r="P200" s="37">
        <v>6.105960542926009E9</v>
      </c>
      <c r="Q200" s="37">
        <v>6.055156640856151E9</v>
      </c>
      <c r="R200" s="37">
        <v>6.026959847295979E9</v>
      </c>
      <c r="S200" s="37">
        <v>5.999075266448642E9</v>
      </c>
      <c r="T200" s="37">
        <v>5.958182244868112E9</v>
      </c>
      <c r="U200" s="37">
        <v>5.941968255023848E9</v>
      </c>
      <c r="V200" s="37">
        <v>5.943601752249309E9</v>
      </c>
      <c r="W200" s="37">
        <v>5.954565907664587E9</v>
      </c>
      <c r="X200" s="37">
        <v>5.954489083881613E9</v>
      </c>
      <c r="Y200" s="37">
        <v>5.9645936849447365E9</v>
      </c>
      <c r="Z200" s="37">
        <v>5.954836042263727E9</v>
      </c>
      <c r="AA200" s="37">
        <v>5.964761200706719E9</v>
      </c>
      <c r="AB200" s="37">
        <v>5.999801579657627E9</v>
      </c>
      <c r="AC200" s="37">
        <v>6.047240459430015E9</v>
      </c>
      <c r="AD200" s="37">
        <v>6.107456777603777E9</v>
      </c>
      <c r="AE200" s="37">
        <v>6.154160287964017E9</v>
      </c>
      <c r="AF200" s="37">
        <v>6.237017731783972E9</v>
      </c>
      <c r="AG200" s="37">
        <v>6.330029965476072E9</v>
      </c>
      <c r="AH200" s="37">
        <v>6.438869381289402E9</v>
      </c>
      <c r="AI200" s="37">
        <v>6.505115294288452E9</v>
      </c>
      <c r="AJ200" s="37">
        <v>6.604167030806671E9</v>
      </c>
      <c r="AK200" s="37">
        <v>6.695855058786255E9</v>
      </c>
      <c r="AL200" s="37">
        <v>6.783891696970673E9</v>
      </c>
      <c r="AM200" s="37">
        <v>6.869815011186371E9</v>
      </c>
      <c r="AN200" s="37">
        <v>6.96450604839563E9</v>
      </c>
      <c r="AO200" s="37">
        <v>7.052038365502533E9</v>
      </c>
      <c r="AP200" s="37">
        <v>7.141115525625549E9</v>
      </c>
      <c r="AQ200" s="37">
        <v>7.231274633023956E9</v>
      </c>
      <c r="AR200" s="37">
        <v>7.321608533018341E9</v>
      </c>
    </row>
    <row r="201" ht="14.25" customHeight="1">
      <c r="A201" s="37" t="s">
        <v>127</v>
      </c>
      <c r="B201" s="37" t="s">
        <v>83</v>
      </c>
      <c r="C201" s="37">
        <v>1.0794496547812554E15</v>
      </c>
      <c r="D201" s="37">
        <v>1.0701901251269106E15</v>
      </c>
      <c r="E201" s="37">
        <v>1.0684157538388158E15</v>
      </c>
      <c r="F201" s="37">
        <v>1.0626146558676925E15</v>
      </c>
      <c r="G201" s="37">
        <v>1.055933697576995E15</v>
      </c>
      <c r="H201" s="37">
        <v>1.0567257344908841E15</v>
      </c>
      <c r="I201" s="37">
        <v>1.0522925279877274E15</v>
      </c>
      <c r="J201" s="37">
        <v>1.0533511388392164E15</v>
      </c>
      <c r="K201" s="37">
        <v>1.050184279377563E15</v>
      </c>
      <c r="L201" s="37">
        <v>1.0539266664067001E15</v>
      </c>
      <c r="M201" s="37">
        <v>1.0469786585207102E15</v>
      </c>
      <c r="N201" s="37">
        <v>1.0575732227013648E15</v>
      </c>
      <c r="O201" s="37">
        <v>1.0378313159865009E15</v>
      </c>
      <c r="P201" s="37">
        <v>1.0213069724464064E15</v>
      </c>
      <c r="Q201" s="37">
        <v>1.0034778074720286E15</v>
      </c>
      <c r="R201" s="37">
        <v>9.895086251552538E14</v>
      </c>
      <c r="S201" s="37">
        <v>9.756689539940211E14</v>
      </c>
      <c r="T201" s="37">
        <v>9.609689708967478E14</v>
      </c>
      <c r="U201" s="37">
        <v>9.502999366648672E14</v>
      </c>
      <c r="V201" s="37">
        <v>9.424783043944924E14</v>
      </c>
      <c r="W201" s="37">
        <v>9.267535226866232E14</v>
      </c>
      <c r="X201" s="37">
        <v>9.186712811765441E14</v>
      </c>
      <c r="Y201" s="37">
        <v>9.130872542839076E14</v>
      </c>
      <c r="Z201" s="37">
        <v>9.044231778145978E14</v>
      </c>
      <c r="AA201" s="37">
        <v>8.987089143757502E14</v>
      </c>
      <c r="AB201" s="37">
        <v>8.966843364002138E14</v>
      </c>
      <c r="AC201" s="37">
        <v>8.963717073639952E14</v>
      </c>
      <c r="AD201" s="37">
        <v>8.986862880708421E14</v>
      </c>
      <c r="AE201" s="37">
        <v>8.988462344439721E14</v>
      </c>
      <c r="AF201" s="37">
        <v>9.040935252434905E14</v>
      </c>
      <c r="AG201" s="37">
        <v>9.018277084194318E14</v>
      </c>
      <c r="AH201" s="37">
        <v>9.102177001035081E14</v>
      </c>
      <c r="AI201" s="37">
        <v>9.10547580668486E14</v>
      </c>
      <c r="AJ201" s="37">
        <v>9.13964609968491E14</v>
      </c>
      <c r="AK201" s="37">
        <v>9.16668837390399E14</v>
      </c>
      <c r="AL201" s="37">
        <v>9.20674037652138E14</v>
      </c>
      <c r="AM201" s="37">
        <v>9.22524732702356E14</v>
      </c>
      <c r="AN201" s="37">
        <v>9.26075079201791E14</v>
      </c>
      <c r="AO201" s="37">
        <v>9.29004509516602E14</v>
      </c>
      <c r="AP201" s="37">
        <v>9.32011155033275E14</v>
      </c>
      <c r="AQ201" s="37">
        <v>9.34804106294188E14</v>
      </c>
      <c r="AR201" s="37">
        <v>9.38032363454187E14</v>
      </c>
    </row>
    <row r="202" ht="14.25" customHeight="1">
      <c r="A202" s="37" t="s">
        <v>128</v>
      </c>
      <c r="B202" s="37" t="s">
        <v>111</v>
      </c>
      <c r="C202" s="37">
        <v>4.3696062424E12</v>
      </c>
      <c r="D202" s="37">
        <v>4.631782616944E12</v>
      </c>
      <c r="E202" s="37">
        <v>4.90968957396064E12</v>
      </c>
      <c r="F202" s="37">
        <v>5.204270948398278E12</v>
      </c>
      <c r="G202" s="37">
        <v>5.516527205302175E12</v>
      </c>
      <c r="H202" s="37">
        <v>5.847518837620306E12</v>
      </c>
      <c r="I202" s="37">
        <v>6.198369967877523E12</v>
      </c>
      <c r="J202" s="37">
        <v>6.570272165950175E12</v>
      </c>
      <c r="K202" s="37">
        <v>6.964488495907186E12</v>
      </c>
      <c r="L202" s="37">
        <v>7.382357805661617E12</v>
      </c>
      <c r="M202" s="37">
        <v>7.769931590458852E12</v>
      </c>
      <c r="N202" s="37">
        <v>8.177852998957941E12</v>
      </c>
      <c r="O202" s="37">
        <v>8.607190281403232E12</v>
      </c>
      <c r="P202" s="37">
        <v>9.059067771176902E12</v>
      </c>
      <c r="Q202" s="37">
        <v>9.53466882916369E12</v>
      </c>
      <c r="R202" s="37">
        <v>1.0035238942694783E13</v>
      </c>
      <c r="S202" s="37">
        <v>1.056208898718626E13</v>
      </c>
      <c r="T202" s="37">
        <v>1.1116598659013537E13</v>
      </c>
      <c r="U202" s="37">
        <v>1.1700220088611748E13</v>
      </c>
      <c r="V202" s="37">
        <v>1.2314481643263865E13</v>
      </c>
      <c r="W202" s="37">
        <v>1.2831689872280947E13</v>
      </c>
      <c r="X202" s="37">
        <v>1.3370620846916748E13</v>
      </c>
      <c r="Y202" s="37">
        <v>1.3932186922487252E13</v>
      </c>
      <c r="Z202" s="37">
        <v>1.4517338773231717E13</v>
      </c>
      <c r="AA202" s="37">
        <v>1.5127067001707447E13</v>
      </c>
      <c r="AB202" s="37">
        <v>1.576240381577916E13</v>
      </c>
      <c r="AC202" s="37">
        <v>1.6424424776041885E13</v>
      </c>
      <c r="AD202" s="37">
        <v>1.7114250616635643E13</v>
      </c>
      <c r="AE202" s="37">
        <v>1.783304914253434E13</v>
      </c>
      <c r="AF202" s="37">
        <v>1.858203720652078E13</v>
      </c>
      <c r="AG202" s="37">
        <v>1.9176662397129445E13</v>
      </c>
      <c r="AH202" s="37">
        <v>1.9790315593837586E13</v>
      </c>
      <c r="AI202" s="37">
        <v>2.050798595403125E13</v>
      </c>
      <c r="AJ202" s="37">
        <v>2.1145455661904E13</v>
      </c>
      <c r="AK202" s="37">
        <v>2.177793950298475E13</v>
      </c>
      <c r="AL202" s="37">
        <v>2.244698010591075E13</v>
      </c>
      <c r="AM202" s="37">
        <v>2.310872013566375E13</v>
      </c>
      <c r="AN202" s="37">
        <v>2.37483141142805E13</v>
      </c>
      <c r="AO202" s="37">
        <v>2.440643116537825E13</v>
      </c>
      <c r="AP202" s="37">
        <v>2.50651722047905E13</v>
      </c>
      <c r="AQ202" s="37">
        <v>2.5715352113447E13</v>
      </c>
      <c r="AR202" s="37">
        <v>2.6367834560535E13</v>
      </c>
    </row>
    <row r="203" ht="14.25" customHeight="1">
      <c r="A203" s="37" t="s">
        <v>128</v>
      </c>
      <c r="B203" s="37" t="s">
        <v>82</v>
      </c>
      <c r="C203" s="37">
        <v>4.316156321014938E13</v>
      </c>
      <c r="D203" s="37">
        <v>4.422004395143831E13</v>
      </c>
      <c r="E203" s="37">
        <v>4.522990847089621E13</v>
      </c>
      <c r="F203" s="37">
        <v>4.5948489314754625E13</v>
      </c>
      <c r="G203" s="37">
        <v>4.650099459023286E13</v>
      </c>
      <c r="H203" s="37">
        <v>4.725733747500167E13</v>
      </c>
      <c r="I203" s="37">
        <v>4.765420658605325E13</v>
      </c>
      <c r="J203" s="37">
        <v>4.817167727622919E13</v>
      </c>
      <c r="K203" s="37">
        <v>4.8366903554192375E13</v>
      </c>
      <c r="L203" s="37">
        <v>4.8750236410682305E13</v>
      </c>
      <c r="M203" s="37">
        <v>4.885339638093218E13</v>
      </c>
      <c r="N203" s="37">
        <v>4.9294241962583836E13</v>
      </c>
      <c r="O203" s="37">
        <v>4.915397907560034E13</v>
      </c>
      <c r="P203" s="37">
        <v>4.9060861760376414E13</v>
      </c>
      <c r="Q203" s="37">
        <v>4.8803109442913484E13</v>
      </c>
      <c r="R203" s="37">
        <v>4.8634548698060805E13</v>
      </c>
      <c r="S203" s="37">
        <v>4.8377883665297086E13</v>
      </c>
      <c r="T203" s="37">
        <v>4.798583247682351E13</v>
      </c>
      <c r="U203" s="37">
        <v>4.770552066076035E13</v>
      </c>
      <c r="V203" s="37">
        <v>4.748226331447695E13</v>
      </c>
      <c r="W203" s="37">
        <v>4.724758442646042E13</v>
      </c>
      <c r="X203" s="37">
        <v>4.684080646239402E13</v>
      </c>
      <c r="Y203" s="37">
        <v>4.658178582381475E13</v>
      </c>
      <c r="Z203" s="37">
        <v>4.609652815550577E13</v>
      </c>
      <c r="AA203" s="37">
        <v>4.569551375131027E13</v>
      </c>
      <c r="AB203" s="37">
        <v>4.5418168003369805E13</v>
      </c>
      <c r="AC203" s="37">
        <v>4.5165155263979305E13</v>
      </c>
      <c r="AD203" s="37">
        <v>4.49832755169691E13</v>
      </c>
      <c r="AE203" s="37">
        <v>4.463451867670284E13</v>
      </c>
      <c r="AF203" s="37">
        <v>4.448044527442394E13</v>
      </c>
      <c r="AG203" s="37">
        <v>4.432806414059027E13</v>
      </c>
      <c r="AH203" s="37">
        <v>4.421469282243952E13</v>
      </c>
      <c r="AI203" s="37">
        <v>4.3975113308673625E13</v>
      </c>
      <c r="AJ203" s="37">
        <v>4.385119788815325E13</v>
      </c>
      <c r="AK203" s="37">
        <v>4.368646900551875E13</v>
      </c>
      <c r="AL203" s="37">
        <v>4.351710187174631E13</v>
      </c>
      <c r="AM203" s="37">
        <v>4.3343767117943875E13</v>
      </c>
      <c r="AN203" s="37">
        <v>4.319569331904725E13</v>
      </c>
      <c r="AO203" s="37">
        <v>4.302273253274581E13</v>
      </c>
      <c r="AP203" s="37">
        <v>4.2858488319926875E13</v>
      </c>
      <c r="AQ203" s="37">
        <v>4.269607812563094E13</v>
      </c>
      <c r="AR203" s="37">
        <v>4.253357698793506E13</v>
      </c>
    </row>
    <row r="204" ht="14.25" customHeight="1">
      <c r="A204" s="37" t="s">
        <v>128</v>
      </c>
      <c r="B204" s="37" t="s">
        <v>86</v>
      </c>
      <c r="C204" s="37">
        <v>1.2071767546874629E13</v>
      </c>
      <c r="D204" s="37">
        <v>1.2367811816621533E13</v>
      </c>
      <c r="E204" s="37">
        <v>1.2650258716734395E13</v>
      </c>
      <c r="F204" s="37">
        <v>1.285123709345491E13</v>
      </c>
      <c r="G204" s="37">
        <v>1.3005766141013293E13</v>
      </c>
      <c r="H204" s="37">
        <v>1.3217306104156115E13</v>
      </c>
      <c r="I204" s="37">
        <v>1.3328305597659695E13</v>
      </c>
      <c r="J204" s="37">
        <v>1.3473035895163283E13</v>
      </c>
      <c r="K204" s="37">
        <v>1.3527638325458463E13</v>
      </c>
      <c r="L204" s="37">
        <v>1.363485189217047E13</v>
      </c>
      <c r="M204" s="37">
        <v>1.3663704488980637E13</v>
      </c>
      <c r="N204" s="37">
        <v>1.3787003669778475E13</v>
      </c>
      <c r="O204" s="37">
        <v>1.3747773835611576E13</v>
      </c>
      <c r="P204" s="37">
        <v>1.372173004802911E13</v>
      </c>
      <c r="Q204" s="37">
        <v>1.3649639840222434E13</v>
      </c>
      <c r="R204" s="37">
        <v>1.3602495437238645E13</v>
      </c>
      <c r="S204" s="37">
        <v>1.3530709329820602E13</v>
      </c>
      <c r="T204" s="37">
        <v>1.3421057351029064E13</v>
      </c>
      <c r="U204" s="37">
        <v>1.3342657524134912E13</v>
      </c>
      <c r="V204" s="37">
        <v>1.3280215142835074E13</v>
      </c>
      <c r="W204" s="37">
        <v>1.3214578294361791E13</v>
      </c>
      <c r="X204" s="37">
        <v>1.3100807414435791E13</v>
      </c>
      <c r="Y204" s="37">
        <v>1.3028362472542752E13</v>
      </c>
      <c r="Z204" s="37">
        <v>1.2892641767904629E13</v>
      </c>
      <c r="AA204" s="37">
        <v>1.2780482886011809E13</v>
      </c>
      <c r="AB204" s="37">
        <v>1.2702912632521455E13</v>
      </c>
      <c r="AC204" s="37">
        <v>1.2632148027415545E13</v>
      </c>
      <c r="AD204" s="37">
        <v>1.2581278460511736E13</v>
      </c>
      <c r="AE204" s="37">
        <v>1.2483735387625844E13</v>
      </c>
      <c r="AF204" s="37">
        <v>1.2440642919255059E13</v>
      </c>
      <c r="AG204" s="37">
        <v>1.239802375791438E13</v>
      </c>
      <c r="AH204" s="37">
        <v>1.2366315170518342E13</v>
      </c>
      <c r="AI204" s="37">
        <v>1.229930767625561E13</v>
      </c>
      <c r="AJ204" s="37">
        <v>1.2264650030870688E13</v>
      </c>
      <c r="AK204" s="37">
        <v>1.2218577353434562E13</v>
      </c>
      <c r="AL204" s="37">
        <v>1.2171207413216531E13</v>
      </c>
      <c r="AM204" s="37">
        <v>1.2122727777631734E13</v>
      </c>
      <c r="AN204" s="37">
        <v>1.208131332581125E13</v>
      </c>
      <c r="AO204" s="37">
        <v>1.2032938284416438E13</v>
      </c>
      <c r="AP204" s="37">
        <v>1.1987001163269656E13</v>
      </c>
      <c r="AQ204" s="37">
        <v>1.1941576994936406E13</v>
      </c>
      <c r="AR204" s="37">
        <v>1.1896127390833422E13</v>
      </c>
    </row>
    <row r="205" ht="14.25" customHeight="1">
      <c r="A205" s="37" t="s">
        <v>128</v>
      </c>
      <c r="B205" s="37" t="s">
        <v>112</v>
      </c>
      <c r="C205" s="37">
        <v>1.1586613768395032E12</v>
      </c>
      <c r="D205" s="37">
        <v>1.187076027789206E12</v>
      </c>
      <c r="E205" s="37">
        <v>1.2141855884146956E12</v>
      </c>
      <c r="F205" s="37">
        <v>1.2334757115703762E12</v>
      </c>
      <c r="G205" s="37">
        <v>1.2483075776008025E12</v>
      </c>
      <c r="H205" s="37">
        <v>1.2686114133067095E12</v>
      </c>
      <c r="I205" s="37">
        <v>1.279265265401852E12</v>
      </c>
      <c r="J205" s="37">
        <v>1.293156636746168E12</v>
      </c>
      <c r="K205" s="37">
        <v>1.2983974373844285E12</v>
      </c>
      <c r="L205" s="37">
        <v>1.3086879121090322E12</v>
      </c>
      <c r="M205" s="37">
        <v>1.3114572157272183E12</v>
      </c>
      <c r="N205" s="37">
        <v>1.3232916051844102E12</v>
      </c>
      <c r="O205" s="37">
        <v>1.3195262830397861E12</v>
      </c>
      <c r="P205" s="37">
        <v>1.3170265719857717E12</v>
      </c>
      <c r="Q205" s="37">
        <v>1.3101072754445166E12</v>
      </c>
      <c r="R205" s="37">
        <v>1.3055823043779873E12</v>
      </c>
      <c r="S205" s="37">
        <v>1.298692195722733E12</v>
      </c>
      <c r="T205" s="37">
        <v>1.2881676795550344E12</v>
      </c>
      <c r="U205" s="37">
        <v>1.280642778912239E12</v>
      </c>
      <c r="V205" s="37">
        <v>1.2746494912508357E12</v>
      </c>
      <c r="W205" s="37">
        <v>1.268349595156237E12</v>
      </c>
      <c r="X205" s="37">
        <v>1.2574297423784697E12</v>
      </c>
      <c r="Y205" s="37">
        <v>1.250476398073842E12</v>
      </c>
      <c r="Z205" s="37">
        <v>1.2374497772504194E12</v>
      </c>
      <c r="AA205" s="37">
        <v>1.226684645796877E12</v>
      </c>
      <c r="AB205" s="37">
        <v>1.2192393685115142E12</v>
      </c>
      <c r="AC205" s="37">
        <v>1.212447304759032E12</v>
      </c>
      <c r="AD205" s="37">
        <v>1.207564788408454E12</v>
      </c>
      <c r="AE205" s="37">
        <v>1.1982024981976567E12</v>
      </c>
      <c r="AF205" s="37">
        <v>1.1940664362216428E12</v>
      </c>
      <c r="AG205" s="37">
        <v>1.189975802769086E12</v>
      </c>
      <c r="AH205" s="37">
        <v>1.1869323780686626E12</v>
      </c>
      <c r="AI205" s="37">
        <v>1.1805009259006543E12</v>
      </c>
      <c r="AJ205" s="37">
        <v>1.1771744474074453E12</v>
      </c>
      <c r="AK205" s="37">
        <v>1.1727523417244492E12</v>
      </c>
      <c r="AL205" s="37">
        <v>1.1682057233489102E12</v>
      </c>
      <c r="AM205" s="37">
        <v>1.1635525952053105E12</v>
      </c>
      <c r="AN205" s="37">
        <v>1.159577591082586E12</v>
      </c>
      <c r="AO205" s="37">
        <v>1.154934502003082E12</v>
      </c>
      <c r="AP205" s="37">
        <v>1.1505254071601504E12</v>
      </c>
      <c r="AQ205" s="37">
        <v>1.146165546086084E12</v>
      </c>
      <c r="AR205" s="37">
        <v>1.1418032436591777E12</v>
      </c>
    </row>
    <row r="206" ht="14.25" customHeight="1">
      <c r="A206" s="37" t="s">
        <v>128</v>
      </c>
      <c r="B206" s="37" t="s">
        <v>113</v>
      </c>
      <c r="C206" s="37">
        <v>3.002709016434554E12</v>
      </c>
      <c r="D206" s="37">
        <v>2.8946235728984087E12</v>
      </c>
      <c r="E206" s="37">
        <v>2.867064427093483E12</v>
      </c>
      <c r="F206" s="37">
        <v>2.8089221474043267E12</v>
      </c>
      <c r="G206" s="37">
        <v>2.727714975735107E12</v>
      </c>
      <c r="H206" s="37">
        <v>2.643464328052032E12</v>
      </c>
      <c r="I206" s="37">
        <v>2.5223756662264307E12</v>
      </c>
      <c r="J206" s="37">
        <v>2.3892458294837188E12</v>
      </c>
      <c r="K206" s="37">
        <v>2.2198506605861997E12</v>
      </c>
      <c r="L206" s="37">
        <v>2.0364451338430789E12</v>
      </c>
      <c r="M206" s="37">
        <v>1.8160131947353064E12</v>
      </c>
      <c r="N206" s="37">
        <v>1.578931990072203E12</v>
      </c>
      <c r="O206" s="37">
        <v>1.5381519722333364E12</v>
      </c>
      <c r="P206" s="37">
        <v>1.4977021725592014E12</v>
      </c>
      <c r="Q206" s="37">
        <v>1.4513835731826145E12</v>
      </c>
      <c r="R206" s="37">
        <v>1.407168678705405E12</v>
      </c>
      <c r="S206" s="37">
        <v>1.3601135584935586E12</v>
      </c>
      <c r="T206" s="37">
        <v>1.309424034628304E12</v>
      </c>
      <c r="U206" s="37">
        <v>1.2622753485717847E12</v>
      </c>
      <c r="V206" s="37">
        <v>1.2173082213569236E12</v>
      </c>
      <c r="W206" s="37">
        <v>1.1730239401618235E12</v>
      </c>
      <c r="X206" s="37">
        <v>1.125952007849082E12</v>
      </c>
      <c r="Y206" s="37">
        <v>1.1209765299198381E12</v>
      </c>
      <c r="Z206" s="37">
        <v>1.1104209214008018E12</v>
      </c>
      <c r="AA206" s="37">
        <v>1.101719890450999E12</v>
      </c>
      <c r="AB206" s="37">
        <v>1.0957839502769896E12</v>
      </c>
      <c r="AC206" s="37">
        <v>1.0901629817429475E12</v>
      </c>
      <c r="AD206" s="37">
        <v>1.0859173560312714E12</v>
      </c>
      <c r="AE206" s="37">
        <v>1.077219864336827E12</v>
      </c>
      <c r="AF206" s="37">
        <v>1.0727031358351329E12</v>
      </c>
      <c r="AG206" s="37">
        <v>1.0675991655687458E12</v>
      </c>
      <c r="AH206" s="37">
        <v>1.0626827704990193E12</v>
      </c>
      <c r="AI206" s="37">
        <v>1.0563974975044238E12</v>
      </c>
      <c r="AJ206" s="37">
        <v>1.0518209570485547E12</v>
      </c>
      <c r="AK206" s="37">
        <v>1.0463508975999336E12</v>
      </c>
      <c r="AL206" s="37">
        <v>1.040962752827707E12</v>
      </c>
      <c r="AM206" s="37">
        <v>1.035596984521793E12</v>
      </c>
      <c r="AN206" s="37">
        <v>1.0304880488446504E12</v>
      </c>
      <c r="AO206" s="37">
        <v>1.0250180093227441E12</v>
      </c>
      <c r="AP206" s="37">
        <v>1.0197411944621348E12</v>
      </c>
      <c r="AQ206" s="37">
        <v>1.014454770416748E12</v>
      </c>
      <c r="AR206" s="37">
        <v>1.009150416735832E12</v>
      </c>
    </row>
    <row r="207" ht="14.25" customHeight="1">
      <c r="A207" s="37" t="s">
        <v>128</v>
      </c>
      <c r="B207" s="37" t="s">
        <v>44</v>
      </c>
      <c r="C207" s="37">
        <v>3.4023501445211675E12</v>
      </c>
      <c r="D207" s="37">
        <v>3.279879228284168E12</v>
      </c>
      <c r="E207" s="37">
        <v>3.248652138613119E12</v>
      </c>
      <c r="F207" s="37">
        <v>3.1827714979581396E12</v>
      </c>
      <c r="G207" s="37">
        <v>3.0907561775415776E12</v>
      </c>
      <c r="H207" s="37">
        <v>2.9952923141596763E12</v>
      </c>
      <c r="I207" s="37">
        <v>2.858087535472394E12</v>
      </c>
      <c r="J207" s="37">
        <v>2.707238979450976E12</v>
      </c>
      <c r="K207" s="37">
        <v>2.5152984103764497E12</v>
      </c>
      <c r="L207" s="37">
        <v>2.307482795541618E12</v>
      </c>
      <c r="M207" s="37">
        <v>2.0577127925957607E12</v>
      </c>
      <c r="N207" s="37">
        <v>1.789077614650158E12</v>
      </c>
      <c r="O207" s="37">
        <v>1.7428700404802195E12</v>
      </c>
      <c r="P207" s="37">
        <v>1.697036634374635E12</v>
      </c>
      <c r="Q207" s="37">
        <v>1.6445533293256248E12</v>
      </c>
      <c r="R207" s="37">
        <v>1.5944537186769883E12</v>
      </c>
      <c r="S207" s="37">
        <v>1.5411358666383855E12</v>
      </c>
      <c r="T207" s="37">
        <v>1.4836998953522158E12</v>
      </c>
      <c r="U207" s="37">
        <v>1.4302760244608357E12</v>
      </c>
      <c r="V207" s="37">
        <v>1.3793240637677375E12</v>
      </c>
      <c r="W207" s="37">
        <v>1.3291458314783254E12</v>
      </c>
      <c r="X207" s="37">
        <v>1.2758089297570535E12</v>
      </c>
      <c r="Y207" s="37">
        <v>1.2701712479307517E12</v>
      </c>
      <c r="Z207" s="37">
        <v>1.2582107562634983E12</v>
      </c>
      <c r="AA207" s="37">
        <v>1.2483516744318877E12</v>
      </c>
      <c r="AB207" s="37">
        <v>1.2416256990548625E12</v>
      </c>
      <c r="AC207" s="37">
        <v>1.2352566160037E12</v>
      </c>
      <c r="AD207" s="37">
        <v>1.2304459249994626E12</v>
      </c>
      <c r="AE207" s="37">
        <v>1.2205908534751824E12</v>
      </c>
      <c r="AF207" s="37">
        <v>1.2154729776549172E12</v>
      </c>
      <c r="AG207" s="37">
        <v>1.2096897019933638E12</v>
      </c>
      <c r="AH207" s="37">
        <v>1.2041189665726304E12</v>
      </c>
      <c r="AI207" s="37">
        <v>1.1969971644384668E12</v>
      </c>
      <c r="AJ207" s="37">
        <v>1.1918115160801973E12</v>
      </c>
      <c r="AK207" s="37">
        <v>1.1856134271366152E12</v>
      </c>
      <c r="AL207" s="37">
        <v>1.1795081551824746E12</v>
      </c>
      <c r="AM207" s="37">
        <v>1.1734282378574277E12</v>
      </c>
      <c r="AN207" s="37">
        <v>1.1676393359210977E12</v>
      </c>
      <c r="AO207" s="37">
        <v>1.1614412695563457E12</v>
      </c>
      <c r="AP207" s="37">
        <v>1.1554621448042188E12</v>
      </c>
      <c r="AQ207" s="37">
        <v>1.1494721319470332E12</v>
      </c>
      <c r="AR207" s="37">
        <v>1.1434618031359238E12</v>
      </c>
    </row>
    <row r="208" ht="14.25" customHeight="1">
      <c r="A208" s="37" t="s">
        <v>128</v>
      </c>
      <c r="B208" s="37" t="s">
        <v>48</v>
      </c>
      <c r="C208" s="37">
        <v>2.1602223139816937E11</v>
      </c>
      <c r="D208" s="37">
        <v>2.0824630020851862E11</v>
      </c>
      <c r="E208" s="37">
        <v>2.06263627848452E11</v>
      </c>
      <c r="F208" s="37">
        <v>2.0208073002908823E11</v>
      </c>
      <c r="G208" s="37">
        <v>1.962384874629573E11</v>
      </c>
      <c r="H208" s="37">
        <v>1.9017728978791592E11</v>
      </c>
      <c r="I208" s="37">
        <v>1.8146587526808847E11</v>
      </c>
      <c r="J208" s="37">
        <v>1.718881891714905E11</v>
      </c>
      <c r="K208" s="37">
        <v>1.5970148637310785E11</v>
      </c>
      <c r="L208" s="37">
        <v>1.4650684416137253E11</v>
      </c>
      <c r="M208" s="37">
        <v>1.3064843127592128E11</v>
      </c>
      <c r="N208" s="37">
        <v>1.1359222950159729E11</v>
      </c>
      <c r="O208" s="37">
        <v>1.1065841526858531E11</v>
      </c>
      <c r="P208" s="37">
        <v>1.0774835773807202E11</v>
      </c>
      <c r="Q208" s="37">
        <v>1.0441608440162692E11</v>
      </c>
      <c r="R208" s="37">
        <v>1.0123515674139603E11</v>
      </c>
      <c r="S208" s="37">
        <v>9.784989629450063E10</v>
      </c>
      <c r="T208" s="37">
        <v>9.42031679588708E10</v>
      </c>
      <c r="U208" s="37">
        <v>9.08111761562435E10</v>
      </c>
      <c r="V208" s="37">
        <v>8.757613103287221E10</v>
      </c>
      <c r="W208" s="37">
        <v>8.439021152243333E10</v>
      </c>
      <c r="X208" s="37">
        <v>8.100374157187639E10</v>
      </c>
      <c r="Y208" s="37">
        <v>8.064579351941278E10</v>
      </c>
      <c r="Z208" s="37">
        <v>7.988639722307922E10</v>
      </c>
      <c r="AA208" s="37">
        <v>7.926042377345312E10</v>
      </c>
      <c r="AB208" s="37">
        <v>7.8833377717769E10</v>
      </c>
      <c r="AC208" s="37">
        <v>7.842899149229836E10</v>
      </c>
      <c r="AD208" s="37">
        <v>7.812355079361662E10</v>
      </c>
      <c r="AE208" s="37">
        <v>7.749783196667819E10</v>
      </c>
      <c r="AF208" s="37">
        <v>7.717288747015343E10</v>
      </c>
      <c r="AG208" s="37">
        <v>7.680569536465797E10</v>
      </c>
      <c r="AH208" s="37">
        <v>7.645199787762727E10</v>
      </c>
      <c r="AI208" s="37">
        <v>7.599981996434705E10</v>
      </c>
      <c r="AJ208" s="37">
        <v>7.567057244953625E10</v>
      </c>
      <c r="AK208" s="37">
        <v>7.52770429928009E10</v>
      </c>
      <c r="AL208" s="37">
        <v>7.488940667825232E10</v>
      </c>
      <c r="AM208" s="37">
        <v>7.450338018142395E10</v>
      </c>
      <c r="AN208" s="37">
        <v>7.413583085213306E10</v>
      </c>
      <c r="AO208" s="37">
        <v>7.374230282897424E10</v>
      </c>
      <c r="AP208" s="37">
        <v>7.336267586058508E10</v>
      </c>
      <c r="AQ208" s="37">
        <v>7.298235758393835E10</v>
      </c>
      <c r="AR208" s="37">
        <v>7.260074940545508E10</v>
      </c>
    </row>
    <row r="209" ht="14.25" customHeight="1">
      <c r="A209" s="37" t="s">
        <v>128</v>
      </c>
      <c r="B209" s="37" t="s">
        <v>50</v>
      </c>
      <c r="C209" s="37">
        <v>1.76058118589508E12</v>
      </c>
      <c r="D209" s="37">
        <v>1.6972073466994263E12</v>
      </c>
      <c r="E209" s="37">
        <v>1.6810485669648833E12</v>
      </c>
      <c r="F209" s="37">
        <v>1.6469579497370686E12</v>
      </c>
      <c r="G209" s="37">
        <v>1.599343672823102E12</v>
      </c>
      <c r="H209" s="37">
        <v>1.5499449117715146E12</v>
      </c>
      <c r="I209" s="37">
        <v>1.478946883434921E12</v>
      </c>
      <c r="J209" s="37">
        <v>1.4008887417476475E12</v>
      </c>
      <c r="K209" s="37">
        <v>1.3015671139408289E12</v>
      </c>
      <c r="L209" s="37">
        <v>1.194030779915186E12</v>
      </c>
      <c r="M209" s="37">
        <v>1.0647847148987583E12</v>
      </c>
      <c r="N209" s="37">
        <v>9.25776670438018E11</v>
      </c>
      <c r="O209" s="37">
        <v>9.018660844389705E11</v>
      </c>
      <c r="P209" s="37">
        <v>8.781491155652871E11</v>
      </c>
      <c r="Q209" s="37">
        <v>8.509910878732594E11</v>
      </c>
      <c r="R209" s="37">
        <v>8.250665274423777E11</v>
      </c>
      <c r="S209" s="37">
        <v>7.9747665480018E11</v>
      </c>
      <c r="T209" s="37">
        <v>7.67755818864797E11</v>
      </c>
      <c r="U209" s="37">
        <v>7.401110856733844E11</v>
      </c>
      <c r="V209" s="37">
        <v>7.137454679179083E11</v>
      </c>
      <c r="W209" s="37">
        <v>6.877802239078315E11</v>
      </c>
      <c r="X209" s="37">
        <v>6.601804938107924E11</v>
      </c>
      <c r="Y209" s="37">
        <v>6.572632171832142E11</v>
      </c>
      <c r="Z209" s="37">
        <v>6.510741373680957E11</v>
      </c>
      <c r="AA209" s="37">
        <v>6.459724537536432E11</v>
      </c>
      <c r="AB209" s="37">
        <v>6.424920283998175E11</v>
      </c>
      <c r="AC209" s="37">
        <v>6.391962806622317E11</v>
      </c>
      <c r="AD209" s="37">
        <v>6.367069389679756E11</v>
      </c>
      <c r="AE209" s="37">
        <v>6.316073305284274E11</v>
      </c>
      <c r="AF209" s="37">
        <v>6.289590328817505E11</v>
      </c>
      <c r="AG209" s="37">
        <v>6.259664172219624E11</v>
      </c>
      <c r="AH209" s="37">
        <v>6.230837827026622E11</v>
      </c>
      <c r="AI209" s="37">
        <v>6.193985327094277E11</v>
      </c>
      <c r="AJ209" s="37">
        <v>6.167151654637197E11</v>
      </c>
      <c r="AK209" s="37">
        <v>6.135079003913252E11</v>
      </c>
      <c r="AL209" s="37">
        <v>6.103486644277549E11</v>
      </c>
      <c r="AM209" s="37">
        <v>6.072025484786025E11</v>
      </c>
      <c r="AN209" s="37">
        <v>6.042070214448818E11</v>
      </c>
      <c r="AO209" s="37">
        <v>6.009997680561377E11</v>
      </c>
      <c r="AP209" s="37">
        <v>5.979058082637656E11</v>
      </c>
      <c r="AQ209" s="37">
        <v>5.948062143090957E11</v>
      </c>
      <c r="AR209" s="37">
        <v>5.91696107654458E11</v>
      </c>
    </row>
    <row r="210" ht="14.25" customHeight="1">
      <c r="A210" s="37" t="s">
        <v>128</v>
      </c>
      <c r="B210" s="37" t="s">
        <v>53</v>
      </c>
      <c r="C210" s="37">
        <v>1.5425929195992788E15</v>
      </c>
      <c r="D210" s="37">
        <v>1.3791583352257915E15</v>
      </c>
      <c r="E210" s="37">
        <v>1.483902381087033E15</v>
      </c>
      <c r="F210" s="37">
        <v>1.552127825007298E15</v>
      </c>
      <c r="G210" s="37">
        <v>1.6132231825557978E15</v>
      </c>
      <c r="H210" s="37">
        <v>1.6984866969368965E15</v>
      </c>
      <c r="I210" s="37">
        <v>1.7662326010861828E15</v>
      </c>
      <c r="J210" s="37">
        <v>1.8429393259954838E15</v>
      </c>
      <c r="K210" s="37">
        <v>1.914576399059925E15</v>
      </c>
      <c r="L210" s="37">
        <v>1.9994716130571932E15</v>
      </c>
      <c r="M210" s="37">
        <v>2.066096826088149E15</v>
      </c>
      <c r="N210" s="37">
        <v>2.1462284917451562E15</v>
      </c>
      <c r="O210" s="37">
        <v>2.1447204844561545E15</v>
      </c>
      <c r="P210" s="37">
        <v>2.151898792066465E15</v>
      </c>
      <c r="Q210" s="37">
        <v>2.1487875708640638E15</v>
      </c>
      <c r="R210" s="37">
        <v>2.1541335852685728E15</v>
      </c>
      <c r="S210" s="37">
        <v>2.152566225030647E15</v>
      </c>
      <c r="T210" s="37">
        <v>2.1497966872580135E15</v>
      </c>
      <c r="U210" s="37">
        <v>2.1502877702554058E15</v>
      </c>
      <c r="V210" s="37">
        <v>2.1558880733535432E15</v>
      </c>
      <c r="W210" s="37">
        <v>2.1707655153722568E15</v>
      </c>
      <c r="X210" s="37">
        <v>2.1846236882055172E15</v>
      </c>
      <c r="Y210" s="37">
        <v>2.2045953554316152E15</v>
      </c>
      <c r="Z210" s="37">
        <v>2.2255594633614922E15</v>
      </c>
      <c r="AA210" s="37">
        <v>2.25536524873735E15</v>
      </c>
      <c r="AB210" s="37">
        <v>2.303078526624995E15</v>
      </c>
      <c r="AC210" s="37">
        <v>2.3540783611623175E15</v>
      </c>
      <c r="AD210" s="37">
        <v>2.413441633815427E15</v>
      </c>
      <c r="AE210" s="37">
        <v>2.470670776670952E15</v>
      </c>
      <c r="AF210" s="37">
        <v>2.539906237694986E15</v>
      </c>
      <c r="AG210" s="37">
        <v>2.6146577314960115E15</v>
      </c>
      <c r="AH210" s="37">
        <v>2.7096964902873365E15</v>
      </c>
      <c r="AI210" s="37">
        <v>2.770623574323584E15</v>
      </c>
      <c r="AJ210" s="37">
        <v>2.85201971646384E15</v>
      </c>
      <c r="AK210" s="37">
        <v>2.931438590162752E15</v>
      </c>
      <c r="AL210" s="37">
        <v>3.008452703599712E15</v>
      </c>
      <c r="AM210" s="37">
        <v>3.081944447706624E15</v>
      </c>
      <c r="AN210" s="37">
        <v>3.162618226621888E15</v>
      </c>
      <c r="AO210" s="37">
        <v>3.238805600268992E15</v>
      </c>
      <c r="AP210" s="37">
        <v>3.3153217766424E15</v>
      </c>
      <c r="AQ210" s="37">
        <v>3.39260834056224E15</v>
      </c>
      <c r="AR210" s="37">
        <v>3.470469079079936E15</v>
      </c>
    </row>
    <row r="211" ht="14.25" customHeight="1">
      <c r="A211" s="37" t="s">
        <v>128</v>
      </c>
      <c r="B211" s="37" t="s">
        <v>114</v>
      </c>
      <c r="C211" s="37">
        <v>2.228723637144057E15</v>
      </c>
      <c r="D211" s="37">
        <v>2.424419056887151E15</v>
      </c>
      <c r="E211" s="37">
        <v>2.5938725676939555E15</v>
      </c>
      <c r="F211" s="37">
        <v>2.7561160494141975E15</v>
      </c>
      <c r="G211" s="37">
        <v>2.9144512626085895E15</v>
      </c>
      <c r="H211" s="37">
        <v>3.0363908502886365E15</v>
      </c>
      <c r="I211" s="37">
        <v>3.189974543282573E15</v>
      </c>
      <c r="J211" s="37">
        <v>3.350999164921404E15</v>
      </c>
      <c r="K211" s="37">
        <v>3.4868873790026315E15</v>
      </c>
      <c r="L211" s="37">
        <v>3.6317967127306475E15</v>
      </c>
      <c r="M211" s="37">
        <v>3.7496890768219945E15</v>
      </c>
      <c r="N211" s="37">
        <v>3.886079069173784E15</v>
      </c>
      <c r="O211" s="37">
        <v>3.901961681492753E15</v>
      </c>
      <c r="P211" s="37">
        <v>3.9240559874276965E15</v>
      </c>
      <c r="Q211" s="37">
        <v>3.936866144554577E15</v>
      </c>
      <c r="R211" s="37">
        <v>3.9623243887059165E15</v>
      </c>
      <c r="S211" s="37">
        <v>3.987780716130645E15</v>
      </c>
      <c r="T211" s="37">
        <v>4.010839189131915E15</v>
      </c>
      <c r="U211" s="37">
        <v>3.9989897718839515E15</v>
      </c>
      <c r="V211" s="37">
        <v>4.0592887439997195E15</v>
      </c>
      <c r="W211" s="37">
        <v>4.1334690181832175E15</v>
      </c>
      <c r="X211" s="37">
        <v>4.2092008558254005E15</v>
      </c>
      <c r="Y211" s="37">
        <v>4.2402568331750255E15</v>
      </c>
      <c r="Z211" s="37">
        <v>4.248224070168863E15</v>
      </c>
      <c r="AA211" s="37">
        <v>4.2600464699467555E15</v>
      </c>
      <c r="AB211" s="37">
        <v>4.2783207113008905E15</v>
      </c>
      <c r="AC211" s="37">
        <v>4.2924358909697095E15</v>
      </c>
      <c r="AD211" s="37">
        <v>4.3053227617023365E15</v>
      </c>
      <c r="AE211" s="37">
        <v>4.29256236321608E15</v>
      </c>
      <c r="AF211" s="37">
        <v>4.2167775654751265E15</v>
      </c>
      <c r="AG211" s="37">
        <v>4.1963533149029635E15</v>
      </c>
      <c r="AH211" s="37">
        <v>4.1654865561981725E15</v>
      </c>
      <c r="AI211" s="37">
        <v>4.122536074502512E15</v>
      </c>
      <c r="AJ211" s="37">
        <v>4.08134009884776E15</v>
      </c>
      <c r="AK211" s="37">
        <v>4.053091069888752E15</v>
      </c>
      <c r="AL211" s="37">
        <v>4.012560138654384E15</v>
      </c>
      <c r="AM211" s="37">
        <v>3.97441343570792E15</v>
      </c>
      <c r="AN211" s="37">
        <v>3.939280592185504E15</v>
      </c>
      <c r="AO211" s="37">
        <v>3.903298072805248E15</v>
      </c>
      <c r="AP211" s="37">
        <v>3.8646689996576E15</v>
      </c>
      <c r="AQ211" s="37">
        <v>3.828774955533264E15</v>
      </c>
      <c r="AR211" s="37">
        <v>3.792320645314736E15</v>
      </c>
    </row>
    <row r="212" ht="14.25" customHeight="1">
      <c r="A212" s="37" t="s">
        <v>128</v>
      </c>
      <c r="B212" s="37" t="s">
        <v>115</v>
      </c>
      <c r="C212" s="37">
        <v>3.3971151324519243E12</v>
      </c>
      <c r="D212" s="37">
        <v>3.8499682412559365E12</v>
      </c>
      <c r="E212" s="37">
        <v>4.1976072808570312E12</v>
      </c>
      <c r="F212" s="37">
        <v>4.53691358112873E12</v>
      </c>
      <c r="G212" s="37">
        <v>4.867901043989473E12</v>
      </c>
      <c r="H212" s="37">
        <v>5.221193835237934E12</v>
      </c>
      <c r="I212" s="37">
        <v>5.52800979167659E12</v>
      </c>
      <c r="J212" s="37">
        <v>5.834232070737494E12</v>
      </c>
      <c r="K212" s="37">
        <v>6.079722201774493E12</v>
      </c>
      <c r="L212" s="37">
        <v>6.320532032668273E12</v>
      </c>
      <c r="M212" s="37">
        <v>6.490548416901943E12</v>
      </c>
      <c r="N212" s="37">
        <v>6.6650127727733125E12</v>
      </c>
      <c r="O212" s="37">
        <v>6.737570062536263E12</v>
      </c>
      <c r="P212" s="37">
        <v>6.814325267260481E12</v>
      </c>
      <c r="Q212" s="37">
        <v>6.870522835385798E12</v>
      </c>
      <c r="R212" s="37">
        <v>6.946571852131041E12</v>
      </c>
      <c r="S212" s="37">
        <v>7.0227265371898545E12</v>
      </c>
      <c r="T212" s="37">
        <v>7.096980768337942E12</v>
      </c>
      <c r="U212" s="37">
        <v>7.211192899804856E12</v>
      </c>
      <c r="V212" s="37">
        <v>7.36395566887866E12</v>
      </c>
      <c r="W212" s="37">
        <v>7.551274037800081E12</v>
      </c>
      <c r="X212" s="37">
        <v>7.752825613858345E12</v>
      </c>
      <c r="Y212" s="37">
        <v>7.711548599026083E12</v>
      </c>
      <c r="Z212" s="37">
        <v>7.61700122627426E12</v>
      </c>
      <c r="AA212" s="37">
        <v>7.516309681449184E12</v>
      </c>
      <c r="AB212" s="37">
        <v>7.411002707815387E12</v>
      </c>
      <c r="AC212" s="37">
        <v>7.279297453723437E12</v>
      </c>
      <c r="AD212" s="37">
        <v>7.122873597939138E12</v>
      </c>
      <c r="AE212" s="37">
        <v>6.898456501576894E12</v>
      </c>
      <c r="AF212" s="37">
        <v>6.656809953761968E12</v>
      </c>
      <c r="AG212" s="37">
        <v>6.361830232839111E12</v>
      </c>
      <c r="AH212" s="37">
        <v>6.013727195378186E12</v>
      </c>
      <c r="AI212" s="37">
        <v>5.784263774141125E12</v>
      </c>
      <c r="AJ212" s="37">
        <v>5.481577067562875E12</v>
      </c>
      <c r="AK212" s="37">
        <v>5.18123197540775E12</v>
      </c>
      <c r="AL212" s="37">
        <v>4.89652205626225E12</v>
      </c>
      <c r="AM212" s="37">
        <v>4.620231790660875E12</v>
      </c>
      <c r="AN212" s="37">
        <v>4.31882963932875E12</v>
      </c>
      <c r="AO212" s="37">
        <v>4.03372999348E12</v>
      </c>
      <c r="AP212" s="37">
        <v>3.748300176791125E12</v>
      </c>
      <c r="AQ212" s="37">
        <v>3.458639064467625E12</v>
      </c>
      <c r="AR212" s="37">
        <v>3.167831658468375E12</v>
      </c>
    </row>
    <row r="213" ht="14.25" customHeight="1">
      <c r="A213" s="37" t="s">
        <v>128</v>
      </c>
      <c r="B213" s="37" t="s">
        <v>116</v>
      </c>
      <c r="C213" s="37">
        <v>0.0</v>
      </c>
      <c r="D213" s="37">
        <v>0.0</v>
      </c>
      <c r="E213" s="37">
        <v>0.0</v>
      </c>
      <c r="F213" s="37">
        <v>0.0</v>
      </c>
      <c r="G213" s="37">
        <v>0.0</v>
      </c>
      <c r="H213" s="37">
        <v>0.0</v>
      </c>
      <c r="I213" s="37">
        <v>0.0</v>
      </c>
      <c r="J213" s="37">
        <v>0.0</v>
      </c>
      <c r="K213" s="37">
        <v>0.0</v>
      </c>
      <c r="L213" s="37">
        <v>0.0</v>
      </c>
      <c r="M213" s="37">
        <v>0.0</v>
      </c>
      <c r="N213" s="37">
        <v>0.0</v>
      </c>
      <c r="O213" s="37">
        <v>0.0</v>
      </c>
      <c r="P213" s="37">
        <v>0.0</v>
      </c>
      <c r="Q213" s="37">
        <v>0.0</v>
      </c>
      <c r="R213" s="37">
        <v>0.0</v>
      </c>
      <c r="S213" s="37">
        <v>0.0</v>
      </c>
      <c r="T213" s="37">
        <v>0.0</v>
      </c>
      <c r="U213" s="37">
        <v>0.0</v>
      </c>
      <c r="V213" s="37">
        <v>0.0</v>
      </c>
      <c r="W213" s="37">
        <v>0.0</v>
      </c>
      <c r="X213" s="37">
        <v>0.0</v>
      </c>
      <c r="Y213" s="37">
        <v>0.0</v>
      </c>
      <c r="Z213" s="37">
        <v>0.0</v>
      </c>
      <c r="AA213" s="37">
        <v>0.0</v>
      </c>
      <c r="AB213" s="37">
        <v>0.0</v>
      </c>
      <c r="AC213" s="37">
        <v>0.0</v>
      </c>
      <c r="AD213" s="37">
        <v>0.0</v>
      </c>
      <c r="AE213" s="37">
        <v>0.0</v>
      </c>
      <c r="AF213" s="37">
        <v>0.0</v>
      </c>
      <c r="AG213" s="37">
        <v>0.0</v>
      </c>
      <c r="AH213" s="37">
        <v>0.0</v>
      </c>
      <c r="AI213" s="37">
        <v>0.0</v>
      </c>
      <c r="AJ213" s="37">
        <v>0.0</v>
      </c>
      <c r="AK213" s="37">
        <v>0.0</v>
      </c>
      <c r="AL213" s="37">
        <v>0.0</v>
      </c>
      <c r="AM213" s="37">
        <v>0.0</v>
      </c>
      <c r="AN213" s="37">
        <v>0.0</v>
      </c>
      <c r="AO213" s="37">
        <v>0.0</v>
      </c>
      <c r="AP213" s="37">
        <v>0.0</v>
      </c>
      <c r="AQ213" s="37">
        <v>0.0</v>
      </c>
      <c r="AR213" s="37">
        <v>0.0</v>
      </c>
    </row>
    <row r="214" ht="14.25" customHeight="1">
      <c r="A214" s="37" t="s">
        <v>128</v>
      </c>
      <c r="B214" s="37" t="s">
        <v>117</v>
      </c>
      <c r="C214" s="37">
        <v>9.43575504352538E13</v>
      </c>
      <c r="D214" s="37">
        <v>1.0009403548336684E14</v>
      </c>
      <c r="E214" s="37">
        <v>1.0432116557698786E14</v>
      </c>
      <c r="F214" s="37">
        <v>1.0791855990550378E14</v>
      </c>
      <c r="G214" s="37">
        <v>1.1112794399784356E14</v>
      </c>
      <c r="H214" s="37">
        <v>1.1481105935824858E14</v>
      </c>
      <c r="I214" s="37">
        <v>1.1758772204248248E14</v>
      </c>
      <c r="J214" s="37">
        <v>1.2060880015113442E14</v>
      </c>
      <c r="K214" s="37">
        <v>1.227547739534482E14</v>
      </c>
      <c r="L214" s="37">
        <v>1.2529930047386448E14</v>
      </c>
      <c r="M214" s="37">
        <v>1.2703830982779727E14</v>
      </c>
      <c r="N214" s="37">
        <v>1.2956901630180977E14</v>
      </c>
      <c r="O214" s="37">
        <v>1.2608951228151716E14</v>
      </c>
      <c r="P214" s="37">
        <v>1.2262805051333744E14</v>
      </c>
      <c r="Q214" s="37">
        <v>1.1867341034740927E14</v>
      </c>
      <c r="R214" s="37">
        <v>1.1486950911358206E14</v>
      </c>
      <c r="S214" s="37">
        <v>1.1079856258816767E14</v>
      </c>
      <c r="T214" s="37">
        <v>1.0637839112226278E14</v>
      </c>
      <c r="U214" s="37">
        <v>1.021685889824892E14</v>
      </c>
      <c r="V214" s="37">
        <v>9.802685380357944E13</v>
      </c>
      <c r="W214" s="37">
        <v>9.379522645677908E13</v>
      </c>
      <c r="X214" s="37">
        <v>8.915735900297644E13</v>
      </c>
      <c r="Y214" s="37">
        <v>8.551385743858588E13</v>
      </c>
      <c r="Z214" s="37">
        <v>8.12482939662594E13</v>
      </c>
      <c r="AA214" s="37">
        <v>7.69230573286513E13</v>
      </c>
      <c r="AB214" s="37">
        <v>7.257435282305964E13</v>
      </c>
      <c r="AC214" s="37">
        <v>6.801754448666185E13</v>
      </c>
      <c r="AD214" s="37">
        <v>6.331492455415538E13</v>
      </c>
      <c r="AE214" s="37">
        <v>5.814538280163243E13</v>
      </c>
      <c r="AF214" s="37">
        <v>5.301486814404465E13</v>
      </c>
      <c r="AG214" s="37">
        <v>4.768114684984845E13</v>
      </c>
      <c r="AH214" s="37">
        <v>4.2221676311754086E13</v>
      </c>
      <c r="AI214" s="37">
        <v>3.7080380001312E13</v>
      </c>
      <c r="AJ214" s="37">
        <v>3.175173159184E13</v>
      </c>
      <c r="AK214" s="37">
        <v>2.6411848593878E13</v>
      </c>
      <c r="AL214" s="37">
        <v>2.112679430017E13</v>
      </c>
      <c r="AM214" s="37">
        <v>1.5860997530608E13</v>
      </c>
      <c r="AN214" s="37">
        <v>1.0527239733638E13</v>
      </c>
      <c r="AO214" s="37">
        <v>5.235771916124E12</v>
      </c>
      <c r="AP214" s="37">
        <v>0.0</v>
      </c>
      <c r="AQ214" s="37">
        <v>0.0</v>
      </c>
      <c r="AR214" s="37">
        <v>0.0</v>
      </c>
    </row>
    <row r="215" ht="14.25" customHeight="1">
      <c r="A215" s="37" t="s">
        <v>128</v>
      </c>
      <c r="B215" s="37" t="s">
        <v>62</v>
      </c>
      <c r="C215" s="37">
        <v>5.30838141580134E12</v>
      </c>
      <c r="D215" s="37">
        <v>5.161274657696034E12</v>
      </c>
      <c r="E215" s="37">
        <v>5.05921347284545E12</v>
      </c>
      <c r="F215" s="37">
        <v>4.995529852433933E12</v>
      </c>
      <c r="G215" s="37">
        <v>4.930545046039632E12</v>
      </c>
      <c r="H215" s="37">
        <v>4.817732779893394E12</v>
      </c>
      <c r="I215" s="37">
        <v>4.739033284831578E12</v>
      </c>
      <c r="J215" s="37">
        <v>4.596739434825165E12</v>
      </c>
      <c r="K215" s="37">
        <v>4.495038728099618E12</v>
      </c>
      <c r="L215" s="37">
        <v>4.3291459004929517E12</v>
      </c>
      <c r="M215" s="37">
        <v>4.220836962199101E12</v>
      </c>
      <c r="N215" s="37">
        <v>4.05549085453044E12</v>
      </c>
      <c r="O215" s="37">
        <v>3.9434673811362036E12</v>
      </c>
      <c r="P215" s="37">
        <v>3.827861673659032E12</v>
      </c>
      <c r="Q215" s="37">
        <v>3.7145823905888315E12</v>
      </c>
      <c r="R215" s="37">
        <v>3.57437995274568E12</v>
      </c>
      <c r="S215" s="37">
        <v>3.454794010706905E12</v>
      </c>
      <c r="T215" s="37">
        <v>3.363015844794002E12</v>
      </c>
      <c r="U215" s="37">
        <v>3.2622721710622646E12</v>
      </c>
      <c r="V215" s="37">
        <v>3.107376096228091E12</v>
      </c>
      <c r="W215" s="37">
        <v>2.945138976674479E12</v>
      </c>
      <c r="X215" s="37">
        <v>2.809197910258646E12</v>
      </c>
      <c r="Y215" s="37">
        <v>2.7172544153050376E12</v>
      </c>
      <c r="Z215" s="37">
        <v>2.6999862704834663E12</v>
      </c>
      <c r="AA215" s="37">
        <v>2.667795977731524E12</v>
      </c>
      <c r="AB215" s="37">
        <v>2.610675227657883E12</v>
      </c>
      <c r="AC215" s="37">
        <v>2.5629796785170674E12</v>
      </c>
      <c r="AD215" s="37">
        <v>2.5148227544840977E12</v>
      </c>
      <c r="AE215" s="37">
        <v>2.5256597934957373E12</v>
      </c>
      <c r="AF215" s="37">
        <v>2.5445682985661562E12</v>
      </c>
      <c r="AG215" s="37">
        <v>2.558519024451072E12</v>
      </c>
      <c r="AH215" s="37">
        <v>2.5789487514937656E12</v>
      </c>
      <c r="AI215" s="37">
        <v>2.5928370919905664E12</v>
      </c>
      <c r="AJ215" s="37">
        <v>2.6107271069746406E12</v>
      </c>
      <c r="AK215" s="37">
        <v>2.6271107600021797E12</v>
      </c>
      <c r="AL215" s="37">
        <v>2.644317094957375E12</v>
      </c>
      <c r="AM215" s="37">
        <v>2.6602912675653594E12</v>
      </c>
      <c r="AN215" s="37">
        <v>2.6776061660377188E12</v>
      </c>
      <c r="AO215" s="37">
        <v>2.694092066814254E12</v>
      </c>
      <c r="AP215" s="37">
        <v>2.7108589764867266E12</v>
      </c>
      <c r="AQ215" s="37">
        <v>2.7274984830645625E12</v>
      </c>
      <c r="AR215" s="37">
        <v>2.744369564427949E12</v>
      </c>
    </row>
    <row r="216" ht="14.25" customHeight="1">
      <c r="A216" s="37" t="s">
        <v>128</v>
      </c>
      <c r="B216" s="37" t="s">
        <v>87</v>
      </c>
      <c r="C216" s="37">
        <v>9.379292284320059E12</v>
      </c>
      <c r="D216" s="37">
        <v>8.616217455328929E12</v>
      </c>
      <c r="E216" s="37">
        <v>8.080638560675541E12</v>
      </c>
      <c r="F216" s="37">
        <v>7.475269460940007E12</v>
      </c>
      <c r="G216" s="37">
        <v>6.813943695728266E12</v>
      </c>
      <c r="H216" s="37">
        <v>6.135183996931996E12</v>
      </c>
      <c r="I216" s="37">
        <v>5.347996877150893E12</v>
      </c>
      <c r="J216" s="37">
        <v>4.499986459752538E12</v>
      </c>
      <c r="K216" s="37">
        <v>3.535175499434113E12</v>
      </c>
      <c r="L216" s="37">
        <v>2.4838109704149653E12</v>
      </c>
      <c r="M216" s="37">
        <v>1.3038830111279436E12</v>
      </c>
      <c r="N216" s="37">
        <v>0.0</v>
      </c>
      <c r="O216" s="37">
        <v>0.0</v>
      </c>
      <c r="P216" s="37">
        <v>0.0</v>
      </c>
      <c r="Q216" s="37">
        <v>0.0</v>
      </c>
      <c r="R216" s="37">
        <v>0.0</v>
      </c>
      <c r="S216" s="37">
        <v>0.0</v>
      </c>
      <c r="T216" s="37">
        <v>0.0</v>
      </c>
      <c r="U216" s="37">
        <v>0.0</v>
      </c>
      <c r="V216" s="37">
        <v>0.0</v>
      </c>
      <c r="W216" s="37">
        <v>0.0</v>
      </c>
      <c r="X216" s="37">
        <v>0.0</v>
      </c>
      <c r="Y216" s="37">
        <v>0.0</v>
      </c>
      <c r="Z216" s="37">
        <v>0.0</v>
      </c>
      <c r="AA216" s="37">
        <v>0.0</v>
      </c>
      <c r="AB216" s="37">
        <v>0.0</v>
      </c>
      <c r="AC216" s="37">
        <v>0.0</v>
      </c>
      <c r="AD216" s="37">
        <v>0.0</v>
      </c>
      <c r="AE216" s="37">
        <v>0.0</v>
      </c>
      <c r="AF216" s="37">
        <v>0.0</v>
      </c>
      <c r="AG216" s="37">
        <v>0.0</v>
      </c>
      <c r="AH216" s="37">
        <v>0.0</v>
      </c>
      <c r="AI216" s="37">
        <v>0.0</v>
      </c>
      <c r="AJ216" s="37">
        <v>0.0</v>
      </c>
      <c r="AK216" s="37">
        <v>0.0</v>
      </c>
      <c r="AL216" s="37">
        <v>0.0</v>
      </c>
      <c r="AM216" s="37">
        <v>0.0</v>
      </c>
      <c r="AN216" s="37">
        <v>0.0</v>
      </c>
      <c r="AO216" s="37">
        <v>0.0</v>
      </c>
      <c r="AP216" s="37">
        <v>0.0</v>
      </c>
      <c r="AQ216" s="37">
        <v>0.0</v>
      </c>
      <c r="AR216" s="37">
        <v>0.0</v>
      </c>
    </row>
    <row r="217" ht="14.25" customHeight="1">
      <c r="A217" s="37" t="s">
        <v>128</v>
      </c>
      <c r="B217" s="37" t="s">
        <v>118</v>
      </c>
      <c r="C217" s="37">
        <v>3.394249310843737E12</v>
      </c>
      <c r="D217" s="37">
        <v>3.2720699920263486E12</v>
      </c>
      <c r="E217" s="37">
        <v>3.240917252568802E12</v>
      </c>
      <c r="F217" s="37">
        <v>3.1751934705820483E12</v>
      </c>
      <c r="G217" s="37">
        <v>3.0833972342617163E12</v>
      </c>
      <c r="H217" s="37">
        <v>2.9881606657926284E12</v>
      </c>
      <c r="I217" s="37">
        <v>2.85128256514984E12</v>
      </c>
      <c r="J217" s="37">
        <v>2.700793172357044E12</v>
      </c>
      <c r="K217" s="37">
        <v>2.5093096046374565E12</v>
      </c>
      <c r="L217" s="37">
        <v>2.301988788885566E12</v>
      </c>
      <c r="M217" s="37">
        <v>2.052813476422913E12</v>
      </c>
      <c r="N217" s="37">
        <v>1.7848179060438477E12</v>
      </c>
      <c r="O217" s="37">
        <v>1.7387203499076472E12</v>
      </c>
      <c r="P217" s="37">
        <v>1.692996070959457E12</v>
      </c>
      <c r="Q217" s="37">
        <v>1.6406377261605632E12</v>
      </c>
      <c r="R217" s="37">
        <v>1.5906574002991853E12</v>
      </c>
      <c r="S217" s="37">
        <v>1.537466495527341E12</v>
      </c>
      <c r="T217" s="37">
        <v>1.4801672765537576E12</v>
      </c>
      <c r="U217" s="37">
        <v>1.426870605354976E12</v>
      </c>
      <c r="V217" s="37">
        <v>1.3760399588540044E12</v>
      </c>
      <c r="W217" s="37">
        <v>1.3259811985462336E12</v>
      </c>
      <c r="X217" s="37">
        <v>1.2727712894481077E12</v>
      </c>
      <c r="Y217" s="37">
        <v>1.2671470306737732E12</v>
      </c>
      <c r="Z217" s="37">
        <v>1.2552150163676323E12</v>
      </c>
      <c r="AA217" s="37">
        <v>1.2453794085403826E12</v>
      </c>
      <c r="AB217" s="37">
        <v>1.2386694473904458E12</v>
      </c>
      <c r="AC217" s="37">
        <v>1.2323155288227383E12</v>
      </c>
      <c r="AD217" s="37">
        <v>1.2275162918447017E12</v>
      </c>
      <c r="AE217" s="37">
        <v>1.2176846847764312E12</v>
      </c>
      <c r="AF217" s="37">
        <v>1.212578994374786E12</v>
      </c>
      <c r="AG217" s="37">
        <v>1.2068094884171882E12</v>
      </c>
      <c r="AH217" s="37">
        <v>1.2012520166522185E12</v>
      </c>
      <c r="AI217" s="37">
        <v>1.1941471711898008E12</v>
      </c>
      <c r="AJ217" s="37">
        <v>1.188973869613336E12</v>
      </c>
      <c r="AK217" s="37">
        <v>1.182790538024379E12</v>
      </c>
      <c r="AL217" s="37">
        <v>1.1766998024320332E12</v>
      </c>
      <c r="AM217" s="37">
        <v>1.1706343611006152E12</v>
      </c>
      <c r="AN217" s="37">
        <v>1.1648592422641309E12</v>
      </c>
      <c r="AO217" s="37">
        <v>1.158675933200246E12</v>
      </c>
      <c r="AP217" s="37">
        <v>1.1527110444594316E12</v>
      </c>
      <c r="AQ217" s="37">
        <v>1.1467352935376191E12</v>
      </c>
      <c r="AR217" s="37">
        <v>1.1407392750332012E12</v>
      </c>
    </row>
    <row r="218" ht="14.25" customHeight="1">
      <c r="A218" s="37" t="s">
        <v>128</v>
      </c>
      <c r="B218" s="37" t="s">
        <v>119</v>
      </c>
      <c r="C218" s="37">
        <v>1.2286264410770884E12</v>
      </c>
      <c r="D218" s="37">
        <v>1.1844008324359497E12</v>
      </c>
      <c r="E218" s="37">
        <v>1.1731243833880708E12</v>
      </c>
      <c r="F218" s="37">
        <v>1.1493341520404395E12</v>
      </c>
      <c r="G218" s="37">
        <v>1.1161063974455698E12</v>
      </c>
      <c r="H218" s="37">
        <v>1.081633335668772E12</v>
      </c>
      <c r="I218" s="37">
        <v>1.0320871655872534E12</v>
      </c>
      <c r="J218" s="37">
        <v>9.776140759128523E11</v>
      </c>
      <c r="K218" s="37">
        <v>9.083022037470509E11</v>
      </c>
      <c r="L218" s="37">
        <v>8.332576761678064E11</v>
      </c>
      <c r="M218" s="37">
        <v>7.430629528818024E11</v>
      </c>
      <c r="N218" s="37">
        <v>6.460558052903346E11</v>
      </c>
      <c r="O218" s="37">
        <v>6.29369736840079E11</v>
      </c>
      <c r="P218" s="37">
        <v>6.128187846352845E11</v>
      </c>
      <c r="Q218" s="37">
        <v>5.938664800342532E11</v>
      </c>
      <c r="R218" s="37">
        <v>5.7577495396669E11</v>
      </c>
      <c r="S218" s="37">
        <v>5.565212851749723E11</v>
      </c>
      <c r="T218" s="37">
        <v>5.3578051776607764E11</v>
      </c>
      <c r="U218" s="37">
        <v>5.164885643886348E11</v>
      </c>
      <c r="V218" s="37">
        <v>4.980892452494605E11</v>
      </c>
      <c r="W218" s="37">
        <v>4.799693280338395E11</v>
      </c>
      <c r="X218" s="37">
        <v>4.607087801900469E11</v>
      </c>
      <c r="Y218" s="37">
        <v>4.5867295064166016E11</v>
      </c>
      <c r="Z218" s="37">
        <v>4.5435388420626306E11</v>
      </c>
      <c r="AA218" s="37">
        <v>4.507936602115147E11</v>
      </c>
      <c r="AB218" s="37">
        <v>4.4836483576981116E11</v>
      </c>
      <c r="AC218" s="37">
        <v>4.460648891124469E11</v>
      </c>
      <c r="AD218" s="37">
        <v>4.443276951386946E11</v>
      </c>
      <c r="AE218" s="37">
        <v>4.4076891931048224E11</v>
      </c>
      <c r="AF218" s="37">
        <v>4.3892079748649756E11</v>
      </c>
      <c r="AG218" s="37">
        <v>4.3683239238649207E11</v>
      </c>
      <c r="AH218" s="37">
        <v>4.34820737929005E11</v>
      </c>
      <c r="AI218" s="37">
        <v>4.3224897604722363E11</v>
      </c>
      <c r="AJ218" s="37">
        <v>4.303763808067368E11</v>
      </c>
      <c r="AK218" s="37">
        <v>4.281381820215547E11</v>
      </c>
      <c r="AL218" s="37">
        <v>4.259335004825586E11</v>
      </c>
      <c r="AM218" s="37">
        <v>4.2373797478184766E11</v>
      </c>
      <c r="AN218" s="37">
        <v>4.216475379715049E11</v>
      </c>
      <c r="AO218" s="37">
        <v>4.1940934733979004E11</v>
      </c>
      <c r="AP218" s="37">
        <v>4.172502189570762E11</v>
      </c>
      <c r="AQ218" s="37">
        <v>4.150871587586494E11</v>
      </c>
      <c r="AR218" s="37">
        <v>4.129167622435254E11</v>
      </c>
    </row>
    <row r="219" ht="14.25" customHeight="1">
      <c r="A219" s="37" t="s">
        <v>128</v>
      </c>
      <c r="B219" s="37" t="s">
        <v>120</v>
      </c>
      <c r="C219" s="37">
        <v>3.326742363531808E12</v>
      </c>
      <c r="D219" s="37">
        <v>3.206993023211186E12</v>
      </c>
      <c r="E219" s="37">
        <v>3.17645986886616E12</v>
      </c>
      <c r="F219" s="37">
        <v>3.112043242447958E12</v>
      </c>
      <c r="G219" s="37">
        <v>3.022072706929542E12</v>
      </c>
      <c r="H219" s="37">
        <v>2.928730262733905E12</v>
      </c>
      <c r="I219" s="37">
        <v>2.794574479128562E12</v>
      </c>
      <c r="J219" s="37">
        <v>2.647078113240953E12</v>
      </c>
      <c r="K219" s="37">
        <v>2.45940289014586E12</v>
      </c>
      <c r="L219" s="37">
        <v>2.256205400085136E12</v>
      </c>
      <c r="M219" s="37">
        <v>2.0119858416491873E12</v>
      </c>
      <c r="N219" s="37">
        <v>1.749320334324598E12</v>
      </c>
      <c r="O219" s="37">
        <v>1.7041395951362136E12</v>
      </c>
      <c r="P219" s="37">
        <v>1.6593247091663088E12</v>
      </c>
      <c r="Q219" s="37">
        <v>1.608007699785054E12</v>
      </c>
      <c r="R219" s="37">
        <v>1.5590214138174983E12</v>
      </c>
      <c r="S219" s="37">
        <v>1.5068884029353088E12</v>
      </c>
      <c r="T219" s="37">
        <v>1.4507287865666096E12</v>
      </c>
      <c r="U219" s="37">
        <v>1.398492112806149E12</v>
      </c>
      <c r="V219" s="37">
        <v>1.348672417906231E12</v>
      </c>
      <c r="W219" s="37">
        <v>1.2996092574454724E12</v>
      </c>
      <c r="X219" s="37">
        <v>1.2474576202068955E12</v>
      </c>
      <c r="Y219" s="37">
        <v>1.241945220198956E12</v>
      </c>
      <c r="Z219" s="37">
        <v>1.2302505172354194E12</v>
      </c>
      <c r="AA219" s="37">
        <v>1.2206105261111775E12</v>
      </c>
      <c r="AB219" s="37">
        <v>1.2140340168536418E12</v>
      </c>
      <c r="AC219" s="37">
        <v>1.207806468981394E12</v>
      </c>
      <c r="AD219" s="37">
        <v>1.2031026822216956E12</v>
      </c>
      <c r="AE219" s="37">
        <v>1.1934666122868438E12</v>
      </c>
      <c r="AF219" s="37">
        <v>1.1884624670403623E12</v>
      </c>
      <c r="AG219" s="37">
        <v>1.1828077086157322E12</v>
      </c>
      <c r="AH219" s="37">
        <v>1.1773607673154595E12</v>
      </c>
      <c r="AI219" s="37">
        <v>1.1703972274509453E12</v>
      </c>
      <c r="AJ219" s="37">
        <v>1.1653268157228594E12</v>
      </c>
      <c r="AK219" s="37">
        <v>1.1592664620891348E12</v>
      </c>
      <c r="AL219" s="37">
        <v>1.153296862845088E12</v>
      </c>
      <c r="AM219" s="37">
        <v>1.1473520547939316E12</v>
      </c>
      <c r="AN219" s="37">
        <v>1.1416917951228516E12</v>
      </c>
      <c r="AO219" s="37">
        <v>1.135631463566207E12</v>
      </c>
      <c r="AP219" s="37">
        <v>1.1297852082530156E12</v>
      </c>
      <c r="AQ219" s="37">
        <v>1.1239283067926582E12</v>
      </c>
      <c r="AR219" s="37">
        <v>1.1180515408440176E12</v>
      </c>
    </row>
    <row r="220" ht="14.25" customHeight="1">
      <c r="A220" s="37" t="s">
        <v>128</v>
      </c>
      <c r="B220" s="37" t="s">
        <v>121</v>
      </c>
      <c r="C220" s="37">
        <v>4.755189368652203E12</v>
      </c>
      <c r="D220" s="37">
        <v>4.584021683340016E12</v>
      </c>
      <c r="E220" s="37">
        <v>4.540378108014049E12</v>
      </c>
      <c r="F220" s="37">
        <v>4.448302069765304E12</v>
      </c>
      <c r="G220" s="37">
        <v>4.3196997052783477E12</v>
      </c>
      <c r="H220" s="37">
        <v>4.186277591456499E12</v>
      </c>
      <c r="I220" s="37">
        <v>3.9945175793387974E12</v>
      </c>
      <c r="J220" s="37">
        <v>3.7836887641374346E12</v>
      </c>
      <c r="K220" s="37">
        <v>3.5154289687880366E12</v>
      </c>
      <c r="L220" s="37">
        <v>3.224981907102213E12</v>
      </c>
      <c r="M220" s="37">
        <v>2.8758985934612173E12</v>
      </c>
      <c r="N220" s="37">
        <v>2.50044895190391E12</v>
      </c>
      <c r="O220" s="37">
        <v>2.435868366099734E12</v>
      </c>
      <c r="P220" s="37">
        <v>2.3718107247093105E12</v>
      </c>
      <c r="Q220" s="37">
        <v>2.2984590578908125E12</v>
      </c>
      <c r="R220" s="37">
        <v>2.22843888776998E12</v>
      </c>
      <c r="S220" s="37">
        <v>2.1539208421826948E12</v>
      </c>
      <c r="T220" s="37">
        <v>2.0736472346946436E12</v>
      </c>
      <c r="U220" s="37">
        <v>1.9989810151393098E12</v>
      </c>
      <c r="V220" s="37">
        <v>1.9277695843610989E12</v>
      </c>
      <c r="W220" s="37">
        <v>1.8576395311375635E12</v>
      </c>
      <c r="X220" s="37">
        <v>1.7830948613509287E12</v>
      </c>
      <c r="Y220" s="37">
        <v>1.7752155298460737E12</v>
      </c>
      <c r="Z220" s="37">
        <v>1.7584993188730317E12</v>
      </c>
      <c r="AA220" s="37">
        <v>1.7447200783131375E12</v>
      </c>
      <c r="AB220" s="37">
        <v>1.7353197270123906E12</v>
      </c>
      <c r="AC220" s="37">
        <v>1.726418175224218E12</v>
      </c>
      <c r="AD220" s="37">
        <v>1.7196946618444863E12</v>
      </c>
      <c r="AE220" s="37">
        <v>1.705921026166504E12</v>
      </c>
      <c r="AF220" s="37">
        <v>1.6987681854367527E12</v>
      </c>
      <c r="AG220" s="37">
        <v>1.690685369214534E12</v>
      </c>
      <c r="AH220" s="37">
        <v>1.6828996032812708E12</v>
      </c>
      <c r="AI220" s="37">
        <v>1.6729460369651914E12</v>
      </c>
      <c r="AJ220" s="37">
        <v>1.665698476045418E12</v>
      </c>
      <c r="AK220" s="37">
        <v>1.6570359088790312E12</v>
      </c>
      <c r="AL220" s="37">
        <v>1.6485030645050312E12</v>
      </c>
      <c r="AM220" s="37">
        <v>1.6400056562435977E12</v>
      </c>
      <c r="AN220" s="37">
        <v>1.63191497663258E12</v>
      </c>
      <c r="AO220" s="37">
        <v>1.6232524410227988E12</v>
      </c>
      <c r="AP220" s="37">
        <v>1.6148959023811328E12</v>
      </c>
      <c r="AQ220" s="37">
        <v>1.6065241463164492E12</v>
      </c>
      <c r="AR220" s="37">
        <v>1.5981239962875898E12</v>
      </c>
    </row>
    <row r="221" ht="14.25" customHeight="1">
      <c r="A221" s="37" t="s">
        <v>128</v>
      </c>
      <c r="B221" s="37" t="s">
        <v>122</v>
      </c>
      <c r="C221" s="37">
        <v>4.901004374845968E12</v>
      </c>
      <c r="D221" s="37">
        <v>4.724587935980766E12</v>
      </c>
      <c r="E221" s="37">
        <v>4.679606056811754E12</v>
      </c>
      <c r="F221" s="37">
        <v>4.584706562534938E12</v>
      </c>
      <c r="G221" s="37">
        <v>4.452160684315844E12</v>
      </c>
      <c r="H221" s="37">
        <v>4.3146472620633423E12</v>
      </c>
      <c r="I221" s="37">
        <v>4.117007045144758E12</v>
      </c>
      <c r="J221" s="37">
        <v>3.899713291828191E12</v>
      </c>
      <c r="K221" s="37">
        <v>3.6232274720898843E12</v>
      </c>
      <c r="L221" s="37">
        <v>3.32387402691114E12</v>
      </c>
      <c r="M221" s="37">
        <v>2.964086284572465E12</v>
      </c>
      <c r="N221" s="37">
        <v>2.5771237068174893E12</v>
      </c>
      <c r="O221" s="37">
        <v>2.51056279640603E12</v>
      </c>
      <c r="P221" s="37">
        <v>2.44454086618251E12</v>
      </c>
      <c r="Q221" s="37">
        <v>2.3689399148619116E12</v>
      </c>
      <c r="R221" s="37">
        <v>2.2967726185704233E12</v>
      </c>
      <c r="S221" s="37">
        <v>2.2199695221814834E12</v>
      </c>
      <c r="T221" s="37">
        <v>2.1372343730668823E12</v>
      </c>
      <c r="U221" s="37">
        <v>2.060278559044775E12</v>
      </c>
      <c r="V221" s="37">
        <v>1.9868834728082883E12</v>
      </c>
      <c r="W221" s="37">
        <v>1.914602923915207E12</v>
      </c>
      <c r="X221" s="37">
        <v>1.837772386911946E12</v>
      </c>
      <c r="Y221" s="37">
        <v>1.8296514404716782E12</v>
      </c>
      <c r="Z221" s="37">
        <v>1.8124226369986108E12</v>
      </c>
      <c r="AA221" s="37">
        <v>1.798220864360219E12</v>
      </c>
      <c r="AB221" s="37">
        <v>1.788532256971885E12</v>
      </c>
      <c r="AC221" s="37">
        <v>1.77935774448152E12</v>
      </c>
      <c r="AD221" s="37">
        <v>1.772428058630178E12</v>
      </c>
      <c r="AE221" s="37">
        <v>1.758232062744012E12</v>
      </c>
      <c r="AF221" s="37">
        <v>1.7508598844791064E12</v>
      </c>
      <c r="AG221" s="37">
        <v>1.7425292135856782E12</v>
      </c>
      <c r="AH221" s="37">
        <v>1.7345047018486692E12</v>
      </c>
      <c r="AI221" s="37">
        <v>1.724245915441121E12</v>
      </c>
      <c r="AJ221" s="37">
        <v>1.7167761124488516E12</v>
      </c>
      <c r="AK221" s="37">
        <v>1.7078479128991602E12</v>
      </c>
      <c r="AL221" s="37">
        <v>1.6990534140128398E12</v>
      </c>
      <c r="AM221" s="37">
        <v>1.690295437866043E12</v>
      </c>
      <c r="AN221" s="37">
        <v>1.68195666245775E12</v>
      </c>
      <c r="AO221" s="37">
        <v>1.673028495432332E12</v>
      </c>
      <c r="AP221" s="37">
        <v>1.664415708587E12</v>
      </c>
      <c r="AQ221" s="37">
        <v>1.6557872376855742E12</v>
      </c>
      <c r="AR221" s="37">
        <v>1.6471295021362344E12</v>
      </c>
    </row>
    <row r="222" ht="14.25" customHeight="1">
      <c r="A222" s="37" t="s">
        <v>128</v>
      </c>
      <c r="B222" s="37" t="s">
        <v>123</v>
      </c>
      <c r="C222" s="37">
        <v>2.6111687220253726E12</v>
      </c>
      <c r="D222" s="37">
        <v>2.5171771537704688E12</v>
      </c>
      <c r="E222" s="37">
        <v>2.493211601618163E12</v>
      </c>
      <c r="F222" s="37">
        <v>2.4426508242266035E12</v>
      </c>
      <c r="G222" s="37">
        <v>2.372032717208496E12</v>
      </c>
      <c r="H222" s="37">
        <v>2.2987679903114336E12</v>
      </c>
      <c r="I222" s="37">
        <v>2.1934687673030193E12</v>
      </c>
      <c r="J222" s="37">
        <v>2.0776984866103914E12</v>
      </c>
      <c r="K222" s="37">
        <v>1.930391716534941E12</v>
      </c>
      <c r="L222" s="37">
        <v>1.7709014788005906E12</v>
      </c>
      <c r="M222" s="37">
        <v>1.5792129130476987E12</v>
      </c>
      <c r="N222" s="37">
        <v>1.3730460741005576E12</v>
      </c>
      <c r="O222" s="37">
        <v>1.3375835945590254E12</v>
      </c>
      <c r="P222" s="37">
        <v>1.3024082741589458E12</v>
      </c>
      <c r="Q222" s="37">
        <v>1.2621294202046658E12</v>
      </c>
      <c r="R222" s="37">
        <v>1.2236799571116248E12</v>
      </c>
      <c r="S222" s="37">
        <v>1.1827606214597766E12</v>
      </c>
      <c r="T222" s="37">
        <v>1.138680792702851E12</v>
      </c>
      <c r="U222" s="37">
        <v>1.0976800917885935E12</v>
      </c>
      <c r="V222" s="37">
        <v>1.0585764838598429E12</v>
      </c>
      <c r="W222" s="37">
        <v>1.0200666817774131E12</v>
      </c>
      <c r="X222" s="37">
        <v>9.79132726250056E11</v>
      </c>
      <c r="Y222" s="37">
        <v>9.748060291659023E11</v>
      </c>
      <c r="Z222" s="37">
        <v>9.656268264339706E11</v>
      </c>
      <c r="AA222" s="37">
        <v>9.580603723616152E11</v>
      </c>
      <c r="AB222" s="37">
        <v>9.528984531635333E11</v>
      </c>
      <c r="AC222" s="37">
        <v>9.480104346631571E11</v>
      </c>
      <c r="AD222" s="37">
        <v>9.443184202178416E11</v>
      </c>
      <c r="AE222" s="37">
        <v>9.367550438972231E11</v>
      </c>
      <c r="AF222" s="37">
        <v>9.328272772954801E11</v>
      </c>
      <c r="AG222" s="37">
        <v>9.283888427203037E11</v>
      </c>
      <c r="AH222" s="37">
        <v>9.241135243458201E11</v>
      </c>
      <c r="AI222" s="37">
        <v>9.186478238190449E11</v>
      </c>
      <c r="AJ222" s="37">
        <v>9.146680444837695E11</v>
      </c>
      <c r="AK222" s="37">
        <v>9.099112571754785E11</v>
      </c>
      <c r="AL222" s="37">
        <v>9.052257032233711E11</v>
      </c>
      <c r="AM222" s="37">
        <v>9.005596079429551E11</v>
      </c>
      <c r="AN222" s="37">
        <v>8.961168554251504E11</v>
      </c>
      <c r="AO222" s="37">
        <v>8.913600854452168E11</v>
      </c>
      <c r="AP222" s="37">
        <v>8.867713444648105E11</v>
      </c>
      <c r="AQ222" s="37">
        <v>8.821742472958418E11</v>
      </c>
      <c r="AR222" s="37">
        <v>8.775615584384238E11</v>
      </c>
    </row>
    <row r="223" ht="14.25" customHeight="1">
      <c r="A223" s="37" t="s">
        <v>128</v>
      </c>
      <c r="B223" s="37" t="s">
        <v>124</v>
      </c>
      <c r="C223" s="37">
        <v>2.7299809492943657E12</v>
      </c>
      <c r="D223" s="37">
        <v>2.631712618885154E12</v>
      </c>
      <c r="E223" s="37">
        <v>2.606656596934812E12</v>
      </c>
      <c r="F223" s="37">
        <v>2.5537952257426025E12</v>
      </c>
      <c r="G223" s="37">
        <v>2.4799638853131226E12</v>
      </c>
      <c r="H223" s="37">
        <v>2.4033654996947876E12</v>
      </c>
      <c r="I223" s="37">
        <v>2.2932749987004683E12</v>
      </c>
      <c r="J223" s="37">
        <v>2.1722369906547114E12</v>
      </c>
      <c r="K223" s="37">
        <v>2.0182275340401504E12</v>
      </c>
      <c r="L223" s="37">
        <v>1.8514802430893457E12</v>
      </c>
      <c r="M223" s="37">
        <v>1.6510695502494556E12</v>
      </c>
      <c r="N223" s="37">
        <v>1.4355218003264363E12</v>
      </c>
      <c r="O223" s="37">
        <v>1.3984457229567476E12</v>
      </c>
      <c r="P223" s="37">
        <v>1.3616698709148857E12</v>
      </c>
      <c r="Q223" s="37">
        <v>1.3195582666255608E12</v>
      </c>
      <c r="R223" s="37">
        <v>1.2793592933193926E12</v>
      </c>
      <c r="S223" s="37">
        <v>1.2365780644217517E12</v>
      </c>
      <c r="T223" s="37">
        <v>1.19049253508023E12</v>
      </c>
      <c r="U223" s="37">
        <v>1.1476262386745273E12</v>
      </c>
      <c r="V223" s="37">
        <v>1.1067433559279224E12</v>
      </c>
      <c r="W223" s="37">
        <v>1.0664812981147513E12</v>
      </c>
      <c r="X223" s="37">
        <v>1.023684784114588E12</v>
      </c>
      <c r="Y223" s="37">
        <v>1.0191612156015792E12</v>
      </c>
      <c r="Z223" s="37">
        <v>1.009564344906664E12</v>
      </c>
      <c r="AA223" s="37">
        <v>1.0016536054370143E12</v>
      </c>
      <c r="AB223" s="37">
        <v>9.96256810908306E11</v>
      </c>
      <c r="AC223" s="37">
        <v>9.911463799839207E11</v>
      </c>
      <c r="AD223" s="37">
        <v>9.872863731543302E11</v>
      </c>
      <c r="AE223" s="37">
        <v>9.793788514788956E11</v>
      </c>
      <c r="AF223" s="37">
        <v>9.752723654040638E11</v>
      </c>
      <c r="AG223" s="37">
        <v>9.706319751708649E11</v>
      </c>
      <c r="AH223" s="37">
        <v>9.661621231785145E11</v>
      </c>
      <c r="AI223" s="37">
        <v>9.604477247994355E11</v>
      </c>
      <c r="AJ223" s="37">
        <v>9.562868593310156E11</v>
      </c>
      <c r="AK223" s="37">
        <v>9.513136308215215E11</v>
      </c>
      <c r="AL223" s="37">
        <v>9.464148768964141E11</v>
      </c>
      <c r="AM223" s="37">
        <v>9.415364670427461E11</v>
      </c>
      <c r="AN223" s="37">
        <v>9.36891562393832E11</v>
      </c>
      <c r="AO223" s="37">
        <v>9.319183520011621E11</v>
      </c>
      <c r="AP223" s="37">
        <v>9.271208161881445E11</v>
      </c>
      <c r="AQ223" s="37">
        <v>9.223145439670215E11</v>
      </c>
      <c r="AR223" s="37">
        <v>9.174919706114414E11</v>
      </c>
    </row>
    <row r="224" ht="14.25" customHeight="1">
      <c r="A224" s="37" t="s">
        <v>128</v>
      </c>
      <c r="B224" s="37" t="s">
        <v>84</v>
      </c>
      <c r="C224" s="37">
        <v>9.574973119127588E10</v>
      </c>
      <c r="D224" s="37">
        <v>9.707193185831314E10</v>
      </c>
      <c r="E224" s="37">
        <v>1.0170624703897472E11</v>
      </c>
      <c r="F224" s="37">
        <v>1.0578737820321855E11</v>
      </c>
      <c r="G224" s="37">
        <v>1.110191347721926E11</v>
      </c>
      <c r="H224" s="37">
        <v>1.1760092656679034E11</v>
      </c>
      <c r="I224" s="37">
        <v>1.2376110321989189E11</v>
      </c>
      <c r="J224" s="37">
        <v>1.3076169115560127E11</v>
      </c>
      <c r="K224" s="37">
        <v>1.3696770654267505E11</v>
      </c>
      <c r="L224" s="37">
        <v>1.4450123104927164E11</v>
      </c>
      <c r="M224" s="37">
        <v>1.5176830790647278E11</v>
      </c>
      <c r="N224" s="37">
        <v>1.615157973226892E11</v>
      </c>
      <c r="O224" s="37">
        <v>1.6256001162410135E11</v>
      </c>
      <c r="P224" s="37">
        <v>1.6418488657027695E11</v>
      </c>
      <c r="Q224" s="37">
        <v>1.6535403181023212E11</v>
      </c>
      <c r="R224" s="37">
        <v>1.6722042035495016E11</v>
      </c>
      <c r="S224" s="37">
        <v>1.6897436050343646E11</v>
      </c>
      <c r="T224" s="37">
        <v>1.6980659722155908E11</v>
      </c>
      <c r="U224" s="37">
        <v>1.7133995293633252E11</v>
      </c>
      <c r="V224" s="37">
        <v>1.7361538302101233E11</v>
      </c>
      <c r="W224" s="37">
        <v>1.763494984548496E11</v>
      </c>
      <c r="X224" s="37">
        <v>1.7877319475835663E11</v>
      </c>
      <c r="Y224" s="37">
        <v>1.8214138608180652E11</v>
      </c>
      <c r="Z224" s="37">
        <v>1.8373368553803848E11</v>
      </c>
      <c r="AA224" s="37">
        <v>1.8438663369278165E11</v>
      </c>
      <c r="AB224" s="37">
        <v>1.8819051040432346E11</v>
      </c>
      <c r="AC224" s="37">
        <v>1.934232579300198E11</v>
      </c>
      <c r="AD224" s="37">
        <v>2.0240815605552E11</v>
      </c>
      <c r="AE224" s="37">
        <v>2.1068727069770154E11</v>
      </c>
      <c r="AF224" s="37">
        <v>2.1540472497313995E11</v>
      </c>
      <c r="AG224" s="37">
        <v>2.201670143104718E11</v>
      </c>
      <c r="AH224" s="37">
        <v>2.2514726053586948E11</v>
      </c>
      <c r="AI224" s="37">
        <v>2.3125027108658203E11</v>
      </c>
      <c r="AJ224" s="37">
        <v>2.357918692229004E11</v>
      </c>
      <c r="AK224" s="37">
        <v>2.4110949160848242E11</v>
      </c>
      <c r="AL224" s="37">
        <v>2.4645205033777734E11</v>
      </c>
      <c r="AM224" s="37">
        <v>2.516908285960371E11</v>
      </c>
      <c r="AN224" s="37">
        <v>2.567212910104922E11</v>
      </c>
      <c r="AO224" s="37">
        <v>2.6208516032396094E11</v>
      </c>
      <c r="AP224" s="37">
        <v>2.6727793780645117E11</v>
      </c>
      <c r="AQ224" s="37">
        <v>2.724592856145254E11</v>
      </c>
      <c r="AR224" s="37">
        <v>2.776749689201738E11</v>
      </c>
    </row>
    <row r="225" ht="14.25" customHeight="1">
      <c r="A225" s="37" t="s">
        <v>128</v>
      </c>
      <c r="B225" s="37" t="s">
        <v>125</v>
      </c>
      <c r="C225" s="37">
        <v>6.416422193745571E11</v>
      </c>
      <c r="D225" s="37">
        <v>6.441214988710608E11</v>
      </c>
      <c r="E225" s="37">
        <v>6.503410621816724E11</v>
      </c>
      <c r="F225" s="37">
        <v>6.541855296835391E11</v>
      </c>
      <c r="G225" s="37">
        <v>6.575318921752203E11</v>
      </c>
      <c r="H225" s="37">
        <v>6.656239106634225E11</v>
      </c>
      <c r="I225" s="37">
        <v>6.705352653067665E11</v>
      </c>
      <c r="J225" s="37">
        <v>6.779329250349207E11</v>
      </c>
      <c r="K225" s="37">
        <v>6.827210992118522E11</v>
      </c>
      <c r="L225" s="37">
        <v>6.921320542836443E11</v>
      </c>
      <c r="M225" s="37">
        <v>6.995811675081514E11</v>
      </c>
      <c r="N225" s="37">
        <v>7.139808730992932E11</v>
      </c>
      <c r="O225" s="37">
        <v>7.070380590674342E11</v>
      </c>
      <c r="P225" s="37">
        <v>7.021854624364908E11</v>
      </c>
      <c r="Q225" s="37">
        <v>6.963430136984572E11</v>
      </c>
      <c r="R225" s="37">
        <v>6.931003824390372E11</v>
      </c>
      <c r="S225" s="37">
        <v>6.898936556415936E11</v>
      </c>
      <c r="T225" s="37">
        <v>6.851909581598325E11</v>
      </c>
      <c r="U225" s="37">
        <v>6.833263493277422E11</v>
      </c>
      <c r="V225" s="37">
        <v>6.835142015086703E11</v>
      </c>
      <c r="W225" s="37">
        <v>6.847750793814274E11</v>
      </c>
      <c r="X225" s="37">
        <v>6.847662446463853E11</v>
      </c>
      <c r="Y225" s="37">
        <v>6.859282737686445E11</v>
      </c>
      <c r="Z225" s="37">
        <v>6.848061448603284E11</v>
      </c>
      <c r="AA225" s="37">
        <v>6.859475380812725E11</v>
      </c>
      <c r="AB225" s="37">
        <v>6.89977181660627E11</v>
      </c>
      <c r="AC225" s="37">
        <v>6.954326528344515E11</v>
      </c>
      <c r="AD225" s="37">
        <v>7.023575294244341E11</v>
      </c>
      <c r="AE225" s="37">
        <v>7.077284331158617E11</v>
      </c>
      <c r="AF225" s="37">
        <v>7.172570391551565E11</v>
      </c>
      <c r="AG225" s="37">
        <v>7.27953446029748E11</v>
      </c>
      <c r="AH225" s="37">
        <v>7.40469978848281E11</v>
      </c>
      <c r="AI225" s="37">
        <v>7.48088258843168E11</v>
      </c>
      <c r="AJ225" s="37">
        <v>7.594792085427617E11</v>
      </c>
      <c r="AK225" s="37">
        <v>7.700233317604141E11</v>
      </c>
      <c r="AL225" s="37">
        <v>7.801475451516211E11</v>
      </c>
      <c r="AM225" s="37">
        <v>7.900287262864297E11</v>
      </c>
      <c r="AN225" s="37">
        <v>8.009181955654922E11</v>
      </c>
      <c r="AO225" s="37">
        <v>8.109844120327852E11</v>
      </c>
      <c r="AP225" s="37">
        <v>8.212282854469336E11</v>
      </c>
      <c r="AQ225" s="37">
        <v>8.315965827977461E11</v>
      </c>
      <c r="AR225" s="37">
        <v>8.419849812971016E11</v>
      </c>
    </row>
    <row r="226" ht="14.25" customHeight="1">
      <c r="A226" s="37" t="s">
        <v>128</v>
      </c>
      <c r="B226" s="37" t="s">
        <v>83</v>
      </c>
      <c r="C226" s="37">
        <v>2.177607053223939E13</v>
      </c>
      <c r="D226" s="37">
        <v>2.1589275187078766E13</v>
      </c>
      <c r="E226" s="37">
        <v>2.155348024828862E13</v>
      </c>
      <c r="F226" s="37">
        <v>2.143645291123398E13</v>
      </c>
      <c r="G226" s="37">
        <v>2.1301675880812242E13</v>
      </c>
      <c r="H226" s="37">
        <v>2.131765388555252E13</v>
      </c>
      <c r="I226" s="37">
        <v>2.122822144461457E13</v>
      </c>
      <c r="J226" s="37">
        <v>2.124957712754625E13</v>
      </c>
      <c r="K226" s="37">
        <v>2.118569109571771E13</v>
      </c>
      <c r="L226" s="37">
        <v>2.126118742252134E13</v>
      </c>
      <c r="M226" s="37">
        <v>2.1121023118319004E13</v>
      </c>
      <c r="N226" s="37">
        <v>2.133475052638698E13</v>
      </c>
      <c r="O226" s="37">
        <v>2.0936490958504773E13</v>
      </c>
      <c r="P226" s="37">
        <v>2.0603140284080816E13</v>
      </c>
      <c r="Q226" s="37">
        <v>2.0243467044765496E13</v>
      </c>
      <c r="R226" s="37">
        <v>1.996166242510544E13</v>
      </c>
      <c r="S226" s="37">
        <v>1.9682470473896688E13</v>
      </c>
      <c r="T226" s="37">
        <v>1.9385923184885953E13</v>
      </c>
      <c r="U226" s="37">
        <v>1.9170693469525688E13</v>
      </c>
      <c r="V226" s="37">
        <v>1.901290527139851E13</v>
      </c>
      <c r="W226" s="37">
        <v>1.8695684404211332E13</v>
      </c>
      <c r="X226" s="37">
        <v>1.853263885558151E13</v>
      </c>
      <c r="Y226" s="37">
        <v>1.8419990560286426E13</v>
      </c>
      <c r="Z226" s="37">
        <v>1.82452074757241E13</v>
      </c>
      <c r="AA226" s="37">
        <v>1.8129931878448234E13</v>
      </c>
      <c r="AB226" s="37">
        <v>1.8089089443047914E13</v>
      </c>
      <c r="AC226" s="37">
        <v>1.8082782681159605E13</v>
      </c>
      <c r="AD226" s="37">
        <v>1.8129475431026734E13</v>
      </c>
      <c r="AE226" s="37">
        <v>1.8132702078501426E13</v>
      </c>
      <c r="AF226" s="37">
        <v>1.823855729282046E13</v>
      </c>
      <c r="AG226" s="37">
        <v>1.8192848271788043E13</v>
      </c>
      <c r="AH226" s="37">
        <v>1.836210215951509E13</v>
      </c>
      <c r="AI226" s="37">
        <v>1.8368756941809344E13</v>
      </c>
      <c r="AJ226" s="37">
        <v>1.8437689726880016E13</v>
      </c>
      <c r="AK226" s="37">
        <v>1.849224294000472E13</v>
      </c>
      <c r="AL226" s="37">
        <v>1.857304107913892E13</v>
      </c>
      <c r="AM226" s="37">
        <v>1.861037572070253E13</v>
      </c>
      <c r="AN226" s="37">
        <v>1.8681997954720688E13</v>
      </c>
      <c r="AO226" s="37">
        <v>1.874109425520311E13</v>
      </c>
      <c r="AP226" s="37">
        <v>1.8801748241747547E13</v>
      </c>
      <c r="AQ226" s="37">
        <v>1.8858091308217906E13</v>
      </c>
      <c r="AR226" s="37">
        <v>1.892321593473564E13</v>
      </c>
    </row>
    <row r="227" ht="14.25" customHeight="1">
      <c r="A227" s="37" t="s">
        <v>109</v>
      </c>
      <c r="B227" s="37" t="s">
        <v>111</v>
      </c>
      <c r="C227" s="37">
        <v>0.0</v>
      </c>
      <c r="D227" s="37">
        <v>0.0</v>
      </c>
      <c r="E227" s="37">
        <v>0.0</v>
      </c>
      <c r="F227" s="37">
        <v>0.0</v>
      </c>
      <c r="G227" s="37">
        <v>0.0</v>
      </c>
      <c r="H227" s="37">
        <v>0.0</v>
      </c>
      <c r="I227" s="37">
        <v>0.0</v>
      </c>
      <c r="J227" s="37">
        <v>0.0</v>
      </c>
      <c r="K227" s="37">
        <v>0.0</v>
      </c>
      <c r="L227" s="37">
        <v>0.0</v>
      </c>
      <c r="M227" s="37">
        <v>0.0</v>
      </c>
      <c r="N227" s="37">
        <v>0.0</v>
      </c>
      <c r="O227" s="37">
        <v>0.0</v>
      </c>
      <c r="P227" s="37">
        <v>0.0</v>
      </c>
      <c r="Q227" s="37">
        <v>0.0</v>
      </c>
      <c r="R227" s="37">
        <v>0.0</v>
      </c>
      <c r="S227" s="37">
        <v>0.0</v>
      </c>
      <c r="T227" s="37">
        <v>0.0</v>
      </c>
      <c r="U227" s="37">
        <v>0.0</v>
      </c>
      <c r="V227" s="37">
        <v>0.0</v>
      </c>
      <c r="W227" s="37">
        <v>0.0</v>
      </c>
      <c r="X227" s="37">
        <v>0.0</v>
      </c>
      <c r="Y227" s="37">
        <v>0.0</v>
      </c>
      <c r="Z227" s="37">
        <v>0.0</v>
      </c>
      <c r="AA227" s="37">
        <v>0.0</v>
      </c>
      <c r="AB227" s="37">
        <v>0.0</v>
      </c>
      <c r="AC227" s="37">
        <v>0.0</v>
      </c>
      <c r="AD227" s="37">
        <v>0.0</v>
      </c>
      <c r="AE227" s="37">
        <v>0.0</v>
      </c>
      <c r="AF227" s="37">
        <v>0.0</v>
      </c>
      <c r="AG227" s="37">
        <v>0.0</v>
      </c>
      <c r="AH227" s="37">
        <v>0.0</v>
      </c>
      <c r="AI227" s="37">
        <v>0.0</v>
      </c>
      <c r="AJ227" s="37">
        <v>0.0</v>
      </c>
      <c r="AK227" s="37">
        <v>0.0</v>
      </c>
      <c r="AL227" s="37">
        <v>0.0</v>
      </c>
      <c r="AM227" s="37">
        <v>0.0</v>
      </c>
      <c r="AN227" s="37">
        <v>0.0</v>
      </c>
      <c r="AO227" s="37">
        <v>0.0</v>
      </c>
      <c r="AP227" s="37">
        <v>0.0</v>
      </c>
      <c r="AQ227" s="37">
        <v>0.0</v>
      </c>
      <c r="AR227" s="37">
        <v>0.0</v>
      </c>
    </row>
    <row r="228" ht="14.25" customHeight="1">
      <c r="A228" s="37" t="s">
        <v>109</v>
      </c>
      <c r="B228" s="37" t="s">
        <v>82</v>
      </c>
      <c r="C228" s="37">
        <v>0.0</v>
      </c>
      <c r="D228" s="37">
        <v>0.0</v>
      </c>
      <c r="E228" s="37">
        <v>0.0</v>
      </c>
      <c r="F228" s="37">
        <v>0.0</v>
      </c>
      <c r="G228" s="37">
        <v>0.0</v>
      </c>
      <c r="H228" s="37">
        <v>0.0</v>
      </c>
      <c r="I228" s="37">
        <v>0.0</v>
      </c>
      <c r="J228" s="37">
        <v>0.0</v>
      </c>
      <c r="K228" s="37">
        <v>0.0</v>
      </c>
      <c r="L228" s="37">
        <v>0.0</v>
      </c>
      <c r="M228" s="37">
        <v>0.0</v>
      </c>
      <c r="N228" s="37">
        <v>0.0</v>
      </c>
      <c r="O228" s="37">
        <v>0.0</v>
      </c>
      <c r="P228" s="37">
        <v>0.0</v>
      </c>
      <c r="Q228" s="37">
        <v>0.0</v>
      </c>
      <c r="R228" s="37">
        <v>0.0</v>
      </c>
      <c r="S228" s="37">
        <v>0.0</v>
      </c>
      <c r="T228" s="37">
        <v>0.0</v>
      </c>
      <c r="U228" s="37">
        <v>0.0</v>
      </c>
      <c r="V228" s="37">
        <v>0.0</v>
      </c>
      <c r="W228" s="37">
        <v>0.0</v>
      </c>
      <c r="X228" s="37">
        <v>0.0</v>
      </c>
      <c r="Y228" s="37">
        <v>0.0</v>
      </c>
      <c r="Z228" s="37">
        <v>0.0</v>
      </c>
      <c r="AA228" s="37">
        <v>0.0</v>
      </c>
      <c r="AB228" s="37">
        <v>0.0</v>
      </c>
      <c r="AC228" s="37">
        <v>0.0</v>
      </c>
      <c r="AD228" s="37">
        <v>0.0</v>
      </c>
      <c r="AE228" s="37">
        <v>0.0</v>
      </c>
      <c r="AF228" s="37">
        <v>0.0</v>
      </c>
      <c r="AG228" s="37">
        <v>0.0</v>
      </c>
      <c r="AH228" s="37">
        <v>0.0</v>
      </c>
      <c r="AI228" s="37">
        <v>0.0</v>
      </c>
      <c r="AJ228" s="37">
        <v>0.0</v>
      </c>
      <c r="AK228" s="37">
        <v>0.0</v>
      </c>
      <c r="AL228" s="37">
        <v>0.0</v>
      </c>
      <c r="AM228" s="37">
        <v>0.0</v>
      </c>
      <c r="AN228" s="37">
        <v>0.0</v>
      </c>
      <c r="AO228" s="37">
        <v>0.0</v>
      </c>
      <c r="AP228" s="37">
        <v>0.0</v>
      </c>
      <c r="AQ228" s="37">
        <v>0.0</v>
      </c>
      <c r="AR228" s="37">
        <v>0.0</v>
      </c>
    </row>
    <row r="229" ht="14.25" customHeight="1">
      <c r="A229" s="37" t="s">
        <v>109</v>
      </c>
      <c r="B229" s="37" t="s">
        <v>86</v>
      </c>
      <c r="C229" s="37">
        <v>0.0</v>
      </c>
      <c r="D229" s="37">
        <v>0.0</v>
      </c>
      <c r="E229" s="37">
        <v>0.0</v>
      </c>
      <c r="F229" s="37">
        <v>0.0</v>
      </c>
      <c r="G229" s="37">
        <v>0.0</v>
      </c>
      <c r="H229" s="37">
        <v>0.0</v>
      </c>
      <c r="I229" s="37">
        <v>0.0</v>
      </c>
      <c r="J229" s="37">
        <v>0.0</v>
      </c>
      <c r="K229" s="37">
        <v>0.0</v>
      </c>
      <c r="L229" s="37">
        <v>0.0</v>
      </c>
      <c r="M229" s="37">
        <v>0.0</v>
      </c>
      <c r="N229" s="37">
        <v>0.0</v>
      </c>
      <c r="O229" s="37">
        <v>0.0</v>
      </c>
      <c r="P229" s="37">
        <v>0.0</v>
      </c>
      <c r="Q229" s="37">
        <v>0.0</v>
      </c>
      <c r="R229" s="37">
        <v>0.0</v>
      </c>
      <c r="S229" s="37">
        <v>0.0</v>
      </c>
      <c r="T229" s="37">
        <v>0.0</v>
      </c>
      <c r="U229" s="37">
        <v>0.0</v>
      </c>
      <c r="V229" s="37">
        <v>0.0</v>
      </c>
      <c r="W229" s="37">
        <v>0.0</v>
      </c>
      <c r="X229" s="37">
        <v>0.0</v>
      </c>
      <c r="Y229" s="37">
        <v>0.0</v>
      </c>
      <c r="Z229" s="37">
        <v>0.0</v>
      </c>
      <c r="AA229" s="37">
        <v>0.0</v>
      </c>
      <c r="AB229" s="37">
        <v>0.0</v>
      </c>
      <c r="AC229" s="37">
        <v>0.0</v>
      </c>
      <c r="AD229" s="37">
        <v>0.0</v>
      </c>
      <c r="AE229" s="37">
        <v>0.0</v>
      </c>
      <c r="AF229" s="37">
        <v>0.0</v>
      </c>
      <c r="AG229" s="37">
        <v>0.0</v>
      </c>
      <c r="AH229" s="37">
        <v>0.0</v>
      </c>
      <c r="AI229" s="37">
        <v>0.0</v>
      </c>
      <c r="AJ229" s="37">
        <v>0.0</v>
      </c>
      <c r="AK229" s="37">
        <v>0.0</v>
      </c>
      <c r="AL229" s="37">
        <v>0.0</v>
      </c>
      <c r="AM229" s="37">
        <v>0.0</v>
      </c>
      <c r="AN229" s="37">
        <v>0.0</v>
      </c>
      <c r="AO229" s="37">
        <v>0.0</v>
      </c>
      <c r="AP229" s="37">
        <v>0.0</v>
      </c>
      <c r="AQ229" s="37">
        <v>0.0</v>
      </c>
      <c r="AR229" s="37">
        <v>0.0</v>
      </c>
    </row>
    <row r="230" ht="14.25" customHeight="1">
      <c r="A230" s="37" t="s">
        <v>109</v>
      </c>
      <c r="B230" s="37" t="s">
        <v>112</v>
      </c>
      <c r="C230" s="37">
        <v>0.0</v>
      </c>
      <c r="D230" s="37">
        <v>0.0</v>
      </c>
      <c r="E230" s="37">
        <v>0.0</v>
      </c>
      <c r="F230" s="37">
        <v>0.0</v>
      </c>
      <c r="G230" s="37">
        <v>0.0</v>
      </c>
      <c r="H230" s="37">
        <v>0.0</v>
      </c>
      <c r="I230" s="37">
        <v>0.0</v>
      </c>
      <c r="J230" s="37">
        <v>0.0</v>
      </c>
      <c r="K230" s="37">
        <v>0.0</v>
      </c>
      <c r="L230" s="37">
        <v>0.0</v>
      </c>
      <c r="M230" s="37">
        <v>0.0</v>
      </c>
      <c r="N230" s="37">
        <v>0.0</v>
      </c>
      <c r="O230" s="37">
        <v>0.0</v>
      </c>
      <c r="P230" s="37">
        <v>0.0</v>
      </c>
      <c r="Q230" s="37">
        <v>0.0</v>
      </c>
      <c r="R230" s="37">
        <v>0.0</v>
      </c>
      <c r="S230" s="37">
        <v>0.0</v>
      </c>
      <c r="T230" s="37">
        <v>0.0</v>
      </c>
      <c r="U230" s="37">
        <v>0.0</v>
      </c>
      <c r="V230" s="37">
        <v>0.0</v>
      </c>
      <c r="W230" s="37">
        <v>0.0</v>
      </c>
      <c r="X230" s="37">
        <v>0.0</v>
      </c>
      <c r="Y230" s="37">
        <v>0.0</v>
      </c>
      <c r="Z230" s="37">
        <v>0.0</v>
      </c>
      <c r="AA230" s="37">
        <v>0.0</v>
      </c>
      <c r="AB230" s="37">
        <v>0.0</v>
      </c>
      <c r="AC230" s="37">
        <v>0.0</v>
      </c>
      <c r="AD230" s="37">
        <v>0.0</v>
      </c>
      <c r="AE230" s="37">
        <v>0.0</v>
      </c>
      <c r="AF230" s="37">
        <v>0.0</v>
      </c>
      <c r="AG230" s="37">
        <v>0.0</v>
      </c>
      <c r="AH230" s="37">
        <v>0.0</v>
      </c>
      <c r="AI230" s="37">
        <v>0.0</v>
      </c>
      <c r="AJ230" s="37">
        <v>0.0</v>
      </c>
      <c r="AK230" s="37">
        <v>0.0</v>
      </c>
      <c r="AL230" s="37">
        <v>0.0</v>
      </c>
      <c r="AM230" s="37">
        <v>0.0</v>
      </c>
      <c r="AN230" s="37">
        <v>0.0</v>
      </c>
      <c r="AO230" s="37">
        <v>0.0</v>
      </c>
      <c r="AP230" s="37">
        <v>0.0</v>
      </c>
      <c r="AQ230" s="37">
        <v>0.0</v>
      </c>
      <c r="AR230" s="37">
        <v>0.0</v>
      </c>
    </row>
    <row r="231" ht="14.25" customHeight="1">
      <c r="A231" s="37" t="s">
        <v>109</v>
      </c>
      <c r="B231" s="37" t="s">
        <v>113</v>
      </c>
      <c r="C231" s="37">
        <v>0.0</v>
      </c>
      <c r="D231" s="37">
        <v>0.0</v>
      </c>
      <c r="E231" s="37">
        <v>0.0</v>
      </c>
      <c r="F231" s="37">
        <v>0.0</v>
      </c>
      <c r="G231" s="37">
        <v>0.0</v>
      </c>
      <c r="H231" s="37">
        <v>0.0</v>
      </c>
      <c r="I231" s="37">
        <v>0.0</v>
      </c>
      <c r="J231" s="37">
        <v>0.0</v>
      </c>
      <c r="K231" s="37">
        <v>0.0</v>
      </c>
      <c r="L231" s="37">
        <v>0.0</v>
      </c>
      <c r="M231" s="37">
        <v>0.0</v>
      </c>
      <c r="N231" s="37">
        <v>0.0</v>
      </c>
      <c r="O231" s="37">
        <v>0.0</v>
      </c>
      <c r="P231" s="37">
        <v>0.0</v>
      </c>
      <c r="Q231" s="37">
        <v>0.0</v>
      </c>
      <c r="R231" s="37">
        <v>0.0</v>
      </c>
      <c r="S231" s="37">
        <v>0.0</v>
      </c>
      <c r="T231" s="37">
        <v>0.0</v>
      </c>
      <c r="U231" s="37">
        <v>0.0</v>
      </c>
      <c r="V231" s="37">
        <v>0.0</v>
      </c>
      <c r="W231" s="37">
        <v>0.0</v>
      </c>
      <c r="X231" s="37">
        <v>0.0</v>
      </c>
      <c r="Y231" s="37">
        <v>0.0</v>
      </c>
      <c r="Z231" s="37">
        <v>0.0</v>
      </c>
      <c r="AA231" s="37">
        <v>0.0</v>
      </c>
      <c r="AB231" s="37">
        <v>0.0</v>
      </c>
      <c r="AC231" s="37">
        <v>0.0</v>
      </c>
      <c r="AD231" s="37">
        <v>0.0</v>
      </c>
      <c r="AE231" s="37">
        <v>0.0</v>
      </c>
      <c r="AF231" s="37">
        <v>0.0</v>
      </c>
      <c r="AG231" s="37">
        <v>0.0</v>
      </c>
      <c r="AH231" s="37">
        <v>0.0</v>
      </c>
      <c r="AI231" s="37">
        <v>0.0</v>
      </c>
      <c r="AJ231" s="37">
        <v>0.0</v>
      </c>
      <c r="AK231" s="37">
        <v>0.0</v>
      </c>
      <c r="AL231" s="37">
        <v>0.0</v>
      </c>
      <c r="AM231" s="37">
        <v>0.0</v>
      </c>
      <c r="AN231" s="37">
        <v>0.0</v>
      </c>
      <c r="AO231" s="37">
        <v>0.0</v>
      </c>
      <c r="AP231" s="37">
        <v>0.0</v>
      </c>
      <c r="AQ231" s="37">
        <v>0.0</v>
      </c>
      <c r="AR231" s="37">
        <v>0.0</v>
      </c>
    </row>
    <row r="232" ht="14.25" customHeight="1">
      <c r="A232" s="37" t="s">
        <v>109</v>
      </c>
      <c r="B232" s="37" t="s">
        <v>44</v>
      </c>
      <c r="C232" s="37">
        <v>0.0</v>
      </c>
      <c r="D232" s="37">
        <v>0.0</v>
      </c>
      <c r="E232" s="37">
        <v>0.0</v>
      </c>
      <c r="F232" s="37">
        <v>0.0</v>
      </c>
      <c r="G232" s="37">
        <v>0.0</v>
      </c>
      <c r="H232" s="37">
        <v>0.0</v>
      </c>
      <c r="I232" s="37">
        <v>0.0</v>
      </c>
      <c r="J232" s="37">
        <v>0.0</v>
      </c>
      <c r="K232" s="37">
        <v>0.0</v>
      </c>
      <c r="L232" s="37">
        <v>0.0</v>
      </c>
      <c r="M232" s="37">
        <v>0.0</v>
      </c>
      <c r="N232" s="37">
        <v>0.0</v>
      </c>
      <c r="O232" s="37">
        <v>0.0</v>
      </c>
      <c r="P232" s="37">
        <v>0.0</v>
      </c>
      <c r="Q232" s="37">
        <v>0.0</v>
      </c>
      <c r="R232" s="37">
        <v>0.0</v>
      </c>
      <c r="S232" s="37">
        <v>0.0</v>
      </c>
      <c r="T232" s="37">
        <v>0.0</v>
      </c>
      <c r="U232" s="37">
        <v>0.0</v>
      </c>
      <c r="V232" s="37">
        <v>0.0</v>
      </c>
      <c r="W232" s="37">
        <v>0.0</v>
      </c>
      <c r="X232" s="37">
        <v>0.0</v>
      </c>
      <c r="Y232" s="37">
        <v>0.0</v>
      </c>
      <c r="Z232" s="37">
        <v>0.0</v>
      </c>
      <c r="AA232" s="37">
        <v>0.0</v>
      </c>
      <c r="AB232" s="37">
        <v>0.0</v>
      </c>
      <c r="AC232" s="37">
        <v>0.0</v>
      </c>
      <c r="AD232" s="37">
        <v>0.0</v>
      </c>
      <c r="AE232" s="37">
        <v>0.0</v>
      </c>
      <c r="AF232" s="37">
        <v>0.0</v>
      </c>
      <c r="AG232" s="37">
        <v>0.0</v>
      </c>
      <c r="AH232" s="37">
        <v>0.0</v>
      </c>
      <c r="AI232" s="37">
        <v>0.0</v>
      </c>
      <c r="AJ232" s="37">
        <v>0.0</v>
      </c>
      <c r="AK232" s="37">
        <v>0.0</v>
      </c>
      <c r="AL232" s="37">
        <v>0.0</v>
      </c>
      <c r="AM232" s="37">
        <v>0.0</v>
      </c>
      <c r="AN232" s="37">
        <v>0.0</v>
      </c>
      <c r="AO232" s="37">
        <v>0.0</v>
      </c>
      <c r="AP232" s="37">
        <v>0.0</v>
      </c>
      <c r="AQ232" s="37">
        <v>0.0</v>
      </c>
      <c r="AR232" s="37">
        <v>0.0</v>
      </c>
    </row>
    <row r="233" ht="14.25" customHeight="1">
      <c r="A233" s="37" t="s">
        <v>109</v>
      </c>
      <c r="B233" s="37" t="s">
        <v>48</v>
      </c>
      <c r="C233" s="37">
        <v>0.0</v>
      </c>
      <c r="D233" s="37">
        <v>0.0</v>
      </c>
      <c r="E233" s="37">
        <v>0.0</v>
      </c>
      <c r="F233" s="37">
        <v>0.0</v>
      </c>
      <c r="G233" s="37">
        <v>0.0</v>
      </c>
      <c r="H233" s="37">
        <v>0.0</v>
      </c>
      <c r="I233" s="37">
        <v>0.0</v>
      </c>
      <c r="J233" s="37">
        <v>0.0</v>
      </c>
      <c r="K233" s="37">
        <v>0.0</v>
      </c>
      <c r="L233" s="37">
        <v>0.0</v>
      </c>
      <c r="M233" s="37">
        <v>0.0</v>
      </c>
      <c r="N233" s="37">
        <v>0.0</v>
      </c>
      <c r="O233" s="37">
        <v>0.0</v>
      </c>
      <c r="P233" s="37">
        <v>0.0</v>
      </c>
      <c r="Q233" s="37">
        <v>0.0</v>
      </c>
      <c r="R233" s="37">
        <v>0.0</v>
      </c>
      <c r="S233" s="37">
        <v>0.0</v>
      </c>
      <c r="T233" s="37">
        <v>0.0</v>
      </c>
      <c r="U233" s="37">
        <v>0.0</v>
      </c>
      <c r="V233" s="37">
        <v>0.0</v>
      </c>
      <c r="W233" s="37">
        <v>0.0</v>
      </c>
      <c r="X233" s="37">
        <v>0.0</v>
      </c>
      <c r="Y233" s="37">
        <v>0.0</v>
      </c>
      <c r="Z233" s="37">
        <v>0.0</v>
      </c>
      <c r="AA233" s="37">
        <v>0.0</v>
      </c>
      <c r="AB233" s="37">
        <v>0.0</v>
      </c>
      <c r="AC233" s="37">
        <v>0.0</v>
      </c>
      <c r="AD233" s="37">
        <v>0.0</v>
      </c>
      <c r="AE233" s="37">
        <v>0.0</v>
      </c>
      <c r="AF233" s="37">
        <v>0.0</v>
      </c>
      <c r="AG233" s="37">
        <v>0.0</v>
      </c>
      <c r="AH233" s="37">
        <v>0.0</v>
      </c>
      <c r="AI233" s="37">
        <v>0.0</v>
      </c>
      <c r="AJ233" s="37">
        <v>0.0</v>
      </c>
      <c r="AK233" s="37">
        <v>0.0</v>
      </c>
      <c r="AL233" s="37">
        <v>0.0</v>
      </c>
      <c r="AM233" s="37">
        <v>0.0</v>
      </c>
      <c r="AN233" s="37">
        <v>0.0</v>
      </c>
      <c r="AO233" s="37">
        <v>0.0</v>
      </c>
      <c r="AP233" s="37">
        <v>0.0</v>
      </c>
      <c r="AQ233" s="37">
        <v>0.0</v>
      </c>
      <c r="AR233" s="37">
        <v>0.0</v>
      </c>
    </row>
    <row r="234" ht="14.25" customHeight="1">
      <c r="A234" s="37" t="s">
        <v>109</v>
      </c>
      <c r="B234" s="37" t="s">
        <v>50</v>
      </c>
      <c r="C234" s="37">
        <v>0.0</v>
      </c>
      <c r="D234" s="37">
        <v>0.0</v>
      </c>
      <c r="E234" s="37">
        <v>0.0</v>
      </c>
      <c r="F234" s="37">
        <v>0.0</v>
      </c>
      <c r="G234" s="37">
        <v>0.0</v>
      </c>
      <c r="H234" s="37">
        <v>0.0</v>
      </c>
      <c r="I234" s="37">
        <v>0.0</v>
      </c>
      <c r="J234" s="37">
        <v>0.0</v>
      </c>
      <c r="K234" s="37">
        <v>0.0</v>
      </c>
      <c r="L234" s="37">
        <v>0.0</v>
      </c>
      <c r="M234" s="37">
        <v>0.0</v>
      </c>
      <c r="N234" s="37">
        <v>0.0</v>
      </c>
      <c r="O234" s="37">
        <v>0.0</v>
      </c>
      <c r="P234" s="37">
        <v>0.0</v>
      </c>
      <c r="Q234" s="37">
        <v>0.0</v>
      </c>
      <c r="R234" s="37">
        <v>0.0</v>
      </c>
      <c r="S234" s="37">
        <v>0.0</v>
      </c>
      <c r="T234" s="37">
        <v>0.0</v>
      </c>
      <c r="U234" s="37">
        <v>0.0</v>
      </c>
      <c r="V234" s="37">
        <v>0.0</v>
      </c>
      <c r="W234" s="37">
        <v>0.0</v>
      </c>
      <c r="X234" s="37">
        <v>0.0</v>
      </c>
      <c r="Y234" s="37">
        <v>0.0</v>
      </c>
      <c r="Z234" s="37">
        <v>0.0</v>
      </c>
      <c r="AA234" s="37">
        <v>0.0</v>
      </c>
      <c r="AB234" s="37">
        <v>0.0</v>
      </c>
      <c r="AC234" s="37">
        <v>0.0</v>
      </c>
      <c r="AD234" s="37">
        <v>0.0</v>
      </c>
      <c r="AE234" s="37">
        <v>0.0</v>
      </c>
      <c r="AF234" s="37">
        <v>0.0</v>
      </c>
      <c r="AG234" s="37">
        <v>0.0</v>
      </c>
      <c r="AH234" s="37">
        <v>0.0</v>
      </c>
      <c r="AI234" s="37">
        <v>0.0</v>
      </c>
      <c r="AJ234" s="37">
        <v>0.0</v>
      </c>
      <c r="AK234" s="37">
        <v>0.0</v>
      </c>
      <c r="AL234" s="37">
        <v>0.0</v>
      </c>
      <c r="AM234" s="37">
        <v>0.0</v>
      </c>
      <c r="AN234" s="37">
        <v>0.0</v>
      </c>
      <c r="AO234" s="37">
        <v>0.0</v>
      </c>
      <c r="AP234" s="37">
        <v>0.0</v>
      </c>
      <c r="AQ234" s="37">
        <v>0.0</v>
      </c>
      <c r="AR234" s="37">
        <v>0.0</v>
      </c>
    </row>
    <row r="235" ht="14.25" customHeight="1">
      <c r="A235" s="37" t="s">
        <v>109</v>
      </c>
      <c r="B235" s="37" t="s">
        <v>53</v>
      </c>
      <c r="C235" s="37">
        <v>4.5576E14</v>
      </c>
      <c r="D235" s="37">
        <v>4.6991636888072994E14</v>
      </c>
      <c r="E235" s="37">
        <v>4.845124489688655E14</v>
      </c>
      <c r="F235" s="37">
        <v>4.995618981414761E14</v>
      </c>
      <c r="G235" s="37">
        <v>5.1507879850317594E14</v>
      </c>
      <c r="H235" s="37">
        <v>5.310776695630628E14</v>
      </c>
      <c r="I235" s="37">
        <v>5.475734818209465E14</v>
      </c>
      <c r="J235" s="37">
        <v>5.645816707755781E14</v>
      </c>
      <c r="K235" s="37">
        <v>5.821181513679904E14</v>
      </c>
      <c r="L235" s="37">
        <v>6.00199332873462E14</v>
      </c>
      <c r="M235" s="37">
        <v>6.18842134256042E14</v>
      </c>
      <c r="N235" s="37">
        <v>6.38064E14</v>
      </c>
      <c r="O235" s="37">
        <v>6.5549351951403E14</v>
      </c>
      <c r="P235" s="37">
        <v>6.733991482435774E14</v>
      </c>
      <c r="Q235" s="37">
        <v>6.917938917098169E14</v>
      </c>
      <c r="R235" s="37">
        <v>7.106911106960672E14</v>
      </c>
      <c r="S235" s="37">
        <v>7.301045309522245E14</v>
      </c>
      <c r="T235" s="37">
        <v>7.500482531642809E14</v>
      </c>
      <c r="U235" s="37">
        <v>7.705367631961756E14</v>
      </c>
      <c r="V235" s="37">
        <v>7.91584942611415E14</v>
      </c>
      <c r="W235" s="37">
        <v>8.132080794821019E14</v>
      </c>
      <c r="X235" s="37">
        <v>8.354218794932294E14</v>
      </c>
      <c r="Y235" s="37">
        <v>8.582424773503014E14</v>
      </c>
      <c r="Z235" s="37">
        <v>8.816864484985664E14</v>
      </c>
      <c r="AA235" s="37">
        <v>9.057708211623766E14</v>
      </c>
      <c r="AB235" s="37">
        <v>9.305130887134196E14</v>
      </c>
      <c r="AC235" s="37">
        <v>9.559312223767996E14</v>
      </c>
      <c r="AD235" s="37">
        <v>9.820436842842055E14</v>
      </c>
      <c r="AE235" s="37">
        <v>1.0088694408836396E15</v>
      </c>
      <c r="AF235" s="37">
        <v>1.0364279767154526E15</v>
      </c>
      <c r="AG235" s="37">
        <v>1.0647393085646849E15</v>
      </c>
      <c r="AH235" s="37">
        <v>1.093824E15</v>
      </c>
      <c r="AI235" s="37">
        <v>1.1210100318233806E15</v>
      </c>
      <c r="AJ235" s="37">
        <v>1.1494773131466448E15</v>
      </c>
      <c r="AK235" s="37">
        <v>1.177806544886354E15</v>
      </c>
      <c r="AL235" s="37">
        <v>1.2059077754212048E15</v>
      </c>
      <c r="AM235" s="37">
        <v>1.2338943522271338E15</v>
      </c>
      <c r="AN235" s="37">
        <v>1.2622789344255592E15</v>
      </c>
      <c r="AO235" s="37">
        <v>1.2903802989909608E15</v>
      </c>
      <c r="AP235" s="37">
        <v>1.3185091813543118E15</v>
      </c>
      <c r="AQ235" s="37">
        <v>1.3467007360728372E15</v>
      </c>
      <c r="AR235" s="37">
        <v>1.3749056050002128E15</v>
      </c>
    </row>
    <row r="236" ht="14.25" customHeight="1">
      <c r="A236" s="37" t="s">
        <v>109</v>
      </c>
      <c r="B236" s="37" t="s">
        <v>114</v>
      </c>
      <c r="C236" s="37">
        <v>1.82304E15</v>
      </c>
      <c r="D236" s="37">
        <v>1.8796654755229198E15</v>
      </c>
      <c r="E236" s="37">
        <v>1.938049795875462E15</v>
      </c>
      <c r="F236" s="37">
        <v>1.9982475925659045E15</v>
      </c>
      <c r="G236" s="37">
        <v>2.0603151940127038E15</v>
      </c>
      <c r="H236" s="37">
        <v>2.1243106782522512E15</v>
      </c>
      <c r="I236" s="37">
        <v>2.190293927283786E15</v>
      </c>
      <c r="J236" s="37">
        <v>2.2583266831023125E15</v>
      </c>
      <c r="K236" s="37">
        <v>2.3284726054719615E15</v>
      </c>
      <c r="L236" s="37">
        <v>2.400797331493848E15</v>
      </c>
      <c r="M236" s="37">
        <v>2.475368537024168E15</v>
      </c>
      <c r="N236" s="37">
        <v>2.552256E15</v>
      </c>
      <c r="O236" s="37">
        <v>2.62197407805612E15</v>
      </c>
      <c r="P236" s="37">
        <v>2.6935965929743095E15</v>
      </c>
      <c r="Q236" s="37">
        <v>2.7671755668392675E15</v>
      </c>
      <c r="R236" s="37">
        <v>2.842764442784269E15</v>
      </c>
      <c r="S236" s="37">
        <v>2.920418123808898E15</v>
      </c>
      <c r="T236" s="37">
        <v>3.0001930126571235E15</v>
      </c>
      <c r="U236" s="37">
        <v>3.0821470527847025E15</v>
      </c>
      <c r="V236" s="37">
        <v>3.16633977044566E15</v>
      </c>
      <c r="W236" s="37">
        <v>3.2528323179284075E15</v>
      </c>
      <c r="X236" s="37">
        <v>3.3416875179729175E15</v>
      </c>
      <c r="Y236" s="37">
        <v>3.4329699094012055E15</v>
      </c>
      <c r="Z236" s="37">
        <v>3.5267457939942655E15</v>
      </c>
      <c r="AA236" s="37">
        <v>3.6230832846495065E15</v>
      </c>
      <c r="AB236" s="37">
        <v>3.7220523548536785E15</v>
      </c>
      <c r="AC236" s="37">
        <v>3.8237248895071985E15</v>
      </c>
      <c r="AD236" s="37">
        <v>3.928174737136822E15</v>
      </c>
      <c r="AE236" s="37">
        <v>4.0354777635345585E15</v>
      </c>
      <c r="AF236" s="37">
        <v>4.1457119068618105E15</v>
      </c>
      <c r="AG236" s="37">
        <v>4.2589572342587395E15</v>
      </c>
      <c r="AH236" s="37">
        <v>4.375296E15</v>
      </c>
      <c r="AI236" s="37">
        <v>4.4840401272935225E15</v>
      </c>
      <c r="AJ236" s="37">
        <v>4.597909252586579E15</v>
      </c>
      <c r="AK236" s="37">
        <v>4.711226179545416E15</v>
      </c>
      <c r="AL236" s="37">
        <v>4.823631101684819E15</v>
      </c>
      <c r="AM236" s="37">
        <v>4.935577408908535E15</v>
      </c>
      <c r="AN236" s="37">
        <v>5.049115737702237E15</v>
      </c>
      <c r="AO236" s="37">
        <v>5.161521195963843E15</v>
      </c>
      <c r="AP236" s="37">
        <v>5.274036725417247E15</v>
      </c>
      <c r="AQ236" s="37">
        <v>5.386802944291349E15</v>
      </c>
      <c r="AR236" s="37">
        <v>5.499622420000851E15</v>
      </c>
    </row>
    <row r="237" ht="14.25" customHeight="1">
      <c r="A237" s="37" t="s">
        <v>109</v>
      </c>
      <c r="B237" s="37" t="s">
        <v>115</v>
      </c>
      <c r="C237" s="37">
        <v>0.0</v>
      </c>
      <c r="D237" s="37">
        <v>0.0</v>
      </c>
      <c r="E237" s="37">
        <v>0.0</v>
      </c>
      <c r="F237" s="37">
        <v>0.0</v>
      </c>
      <c r="G237" s="37">
        <v>0.0</v>
      </c>
      <c r="H237" s="37">
        <v>0.0</v>
      </c>
      <c r="I237" s="37">
        <v>0.0</v>
      </c>
      <c r="J237" s="37">
        <v>0.0</v>
      </c>
      <c r="K237" s="37">
        <v>0.0</v>
      </c>
      <c r="L237" s="37">
        <v>0.0</v>
      </c>
      <c r="M237" s="37">
        <v>0.0</v>
      </c>
      <c r="N237" s="37">
        <v>0.0</v>
      </c>
      <c r="O237" s="37">
        <v>0.0</v>
      </c>
      <c r="P237" s="37">
        <v>0.0</v>
      </c>
      <c r="Q237" s="37">
        <v>0.0</v>
      </c>
      <c r="R237" s="37">
        <v>0.0</v>
      </c>
      <c r="S237" s="37">
        <v>0.0</v>
      </c>
      <c r="T237" s="37">
        <v>0.0</v>
      </c>
      <c r="U237" s="37">
        <v>0.0</v>
      </c>
      <c r="V237" s="37">
        <v>0.0</v>
      </c>
      <c r="W237" s="37">
        <v>0.0</v>
      </c>
      <c r="X237" s="37">
        <v>0.0</v>
      </c>
      <c r="Y237" s="37">
        <v>0.0</v>
      </c>
      <c r="Z237" s="37">
        <v>0.0</v>
      </c>
      <c r="AA237" s="37">
        <v>0.0</v>
      </c>
      <c r="AB237" s="37">
        <v>0.0</v>
      </c>
      <c r="AC237" s="37">
        <v>0.0</v>
      </c>
      <c r="AD237" s="37">
        <v>0.0</v>
      </c>
      <c r="AE237" s="37">
        <v>0.0</v>
      </c>
      <c r="AF237" s="37">
        <v>0.0</v>
      </c>
      <c r="AG237" s="37">
        <v>0.0</v>
      </c>
      <c r="AH237" s="37">
        <v>0.0</v>
      </c>
      <c r="AI237" s="37">
        <v>0.0</v>
      </c>
      <c r="AJ237" s="37">
        <v>0.0</v>
      </c>
      <c r="AK237" s="37">
        <v>0.0</v>
      </c>
      <c r="AL237" s="37">
        <v>0.0</v>
      </c>
      <c r="AM237" s="37">
        <v>0.0</v>
      </c>
      <c r="AN237" s="37">
        <v>0.0</v>
      </c>
      <c r="AO237" s="37">
        <v>0.0</v>
      </c>
      <c r="AP237" s="37">
        <v>0.0</v>
      </c>
      <c r="AQ237" s="37">
        <v>0.0</v>
      </c>
      <c r="AR237" s="37">
        <v>0.0</v>
      </c>
    </row>
    <row r="238" ht="14.25" customHeight="1">
      <c r="A238" s="37" t="s">
        <v>109</v>
      </c>
      <c r="B238" s="37" t="s">
        <v>116</v>
      </c>
      <c r="C238" s="37">
        <v>0.0</v>
      </c>
      <c r="D238" s="37">
        <v>0.0</v>
      </c>
      <c r="E238" s="37">
        <v>0.0</v>
      </c>
      <c r="F238" s="37">
        <v>0.0</v>
      </c>
      <c r="G238" s="37">
        <v>0.0</v>
      </c>
      <c r="H238" s="37">
        <v>0.0</v>
      </c>
      <c r="I238" s="37">
        <v>0.0</v>
      </c>
      <c r="J238" s="37">
        <v>0.0</v>
      </c>
      <c r="K238" s="37">
        <v>0.0</v>
      </c>
      <c r="L238" s="37">
        <v>0.0</v>
      </c>
      <c r="M238" s="37">
        <v>0.0</v>
      </c>
      <c r="N238" s="37">
        <v>0.0</v>
      </c>
      <c r="O238" s="37">
        <v>0.0</v>
      </c>
      <c r="P238" s="37">
        <v>0.0</v>
      </c>
      <c r="Q238" s="37">
        <v>0.0</v>
      </c>
      <c r="R238" s="37">
        <v>0.0</v>
      </c>
      <c r="S238" s="37">
        <v>0.0</v>
      </c>
      <c r="T238" s="37">
        <v>0.0</v>
      </c>
      <c r="U238" s="37">
        <v>0.0</v>
      </c>
      <c r="V238" s="37">
        <v>0.0</v>
      </c>
      <c r="W238" s="37">
        <v>0.0</v>
      </c>
      <c r="X238" s="37">
        <v>0.0</v>
      </c>
      <c r="Y238" s="37">
        <v>0.0</v>
      </c>
      <c r="Z238" s="37">
        <v>0.0</v>
      </c>
      <c r="AA238" s="37">
        <v>0.0</v>
      </c>
      <c r="AB238" s="37">
        <v>0.0</v>
      </c>
      <c r="AC238" s="37">
        <v>0.0</v>
      </c>
      <c r="AD238" s="37">
        <v>0.0</v>
      </c>
      <c r="AE238" s="37">
        <v>0.0</v>
      </c>
      <c r="AF238" s="37">
        <v>0.0</v>
      </c>
      <c r="AG238" s="37">
        <v>0.0</v>
      </c>
      <c r="AH238" s="37">
        <v>0.0</v>
      </c>
      <c r="AI238" s="37">
        <v>0.0</v>
      </c>
      <c r="AJ238" s="37">
        <v>0.0</v>
      </c>
      <c r="AK238" s="37">
        <v>0.0</v>
      </c>
      <c r="AL238" s="37">
        <v>0.0</v>
      </c>
      <c r="AM238" s="37">
        <v>0.0</v>
      </c>
      <c r="AN238" s="37">
        <v>0.0</v>
      </c>
      <c r="AO238" s="37">
        <v>0.0</v>
      </c>
      <c r="AP238" s="37">
        <v>0.0</v>
      </c>
      <c r="AQ238" s="37">
        <v>0.0</v>
      </c>
      <c r="AR238" s="37">
        <v>0.0</v>
      </c>
    </row>
    <row r="239" ht="14.25" customHeight="1">
      <c r="A239" s="37" t="s">
        <v>109</v>
      </c>
      <c r="B239" s="37" t="s">
        <v>117</v>
      </c>
      <c r="C239" s="37">
        <v>0.0</v>
      </c>
      <c r="D239" s="37">
        <v>0.0</v>
      </c>
      <c r="E239" s="37">
        <v>0.0</v>
      </c>
      <c r="F239" s="37">
        <v>0.0</v>
      </c>
      <c r="G239" s="37">
        <v>0.0</v>
      </c>
      <c r="H239" s="37">
        <v>0.0</v>
      </c>
      <c r="I239" s="37">
        <v>0.0</v>
      </c>
      <c r="J239" s="37">
        <v>0.0</v>
      </c>
      <c r="K239" s="37">
        <v>0.0</v>
      </c>
      <c r="L239" s="37">
        <v>0.0</v>
      </c>
      <c r="M239" s="37">
        <v>0.0</v>
      </c>
      <c r="N239" s="37">
        <v>0.0</v>
      </c>
      <c r="O239" s="37">
        <v>0.0</v>
      </c>
      <c r="P239" s="37">
        <v>0.0</v>
      </c>
      <c r="Q239" s="37">
        <v>0.0</v>
      </c>
      <c r="R239" s="37">
        <v>0.0</v>
      </c>
      <c r="S239" s="37">
        <v>0.0</v>
      </c>
      <c r="T239" s="37">
        <v>0.0</v>
      </c>
      <c r="U239" s="37">
        <v>0.0</v>
      </c>
      <c r="V239" s="37">
        <v>0.0</v>
      </c>
      <c r="W239" s="37">
        <v>0.0</v>
      </c>
      <c r="X239" s="37">
        <v>0.0</v>
      </c>
      <c r="Y239" s="37">
        <v>0.0</v>
      </c>
      <c r="Z239" s="37">
        <v>0.0</v>
      </c>
      <c r="AA239" s="37">
        <v>0.0</v>
      </c>
      <c r="AB239" s="37">
        <v>0.0</v>
      </c>
      <c r="AC239" s="37">
        <v>0.0</v>
      </c>
      <c r="AD239" s="37">
        <v>0.0</v>
      </c>
      <c r="AE239" s="37">
        <v>0.0</v>
      </c>
      <c r="AF239" s="37">
        <v>0.0</v>
      </c>
      <c r="AG239" s="37">
        <v>0.0</v>
      </c>
      <c r="AH239" s="37">
        <v>0.0</v>
      </c>
      <c r="AI239" s="37">
        <v>0.0</v>
      </c>
      <c r="AJ239" s="37">
        <v>0.0</v>
      </c>
      <c r="AK239" s="37">
        <v>0.0</v>
      </c>
      <c r="AL239" s="37">
        <v>0.0</v>
      </c>
      <c r="AM239" s="37">
        <v>0.0</v>
      </c>
      <c r="AN239" s="37">
        <v>0.0</v>
      </c>
      <c r="AO239" s="37">
        <v>0.0</v>
      </c>
      <c r="AP239" s="37">
        <v>0.0</v>
      </c>
      <c r="AQ239" s="37">
        <v>0.0</v>
      </c>
      <c r="AR239" s="37">
        <v>0.0</v>
      </c>
    </row>
    <row r="240" ht="14.25" customHeight="1">
      <c r="A240" s="37" t="s">
        <v>109</v>
      </c>
      <c r="B240" s="37" t="s">
        <v>62</v>
      </c>
      <c r="C240" s="37">
        <v>0.0</v>
      </c>
      <c r="D240" s="37">
        <v>0.0</v>
      </c>
      <c r="E240" s="37">
        <v>0.0</v>
      </c>
      <c r="F240" s="37">
        <v>0.0</v>
      </c>
      <c r="G240" s="37">
        <v>0.0</v>
      </c>
      <c r="H240" s="37">
        <v>0.0</v>
      </c>
      <c r="I240" s="37">
        <v>0.0</v>
      </c>
      <c r="J240" s="37">
        <v>0.0</v>
      </c>
      <c r="K240" s="37">
        <v>0.0</v>
      </c>
      <c r="L240" s="37">
        <v>0.0</v>
      </c>
      <c r="M240" s="37">
        <v>0.0</v>
      </c>
      <c r="N240" s="37">
        <v>0.0</v>
      </c>
      <c r="O240" s="37">
        <v>0.0</v>
      </c>
      <c r="P240" s="37">
        <v>0.0</v>
      </c>
      <c r="Q240" s="37">
        <v>0.0</v>
      </c>
      <c r="R240" s="37">
        <v>0.0</v>
      </c>
      <c r="S240" s="37">
        <v>0.0</v>
      </c>
      <c r="T240" s="37">
        <v>0.0</v>
      </c>
      <c r="U240" s="37">
        <v>0.0</v>
      </c>
      <c r="V240" s="37">
        <v>0.0</v>
      </c>
      <c r="W240" s="37">
        <v>0.0</v>
      </c>
      <c r="X240" s="37">
        <v>0.0</v>
      </c>
      <c r="Y240" s="37">
        <v>0.0</v>
      </c>
      <c r="Z240" s="37">
        <v>0.0</v>
      </c>
      <c r="AA240" s="37">
        <v>0.0</v>
      </c>
      <c r="AB240" s="37">
        <v>0.0</v>
      </c>
      <c r="AC240" s="37">
        <v>0.0</v>
      </c>
      <c r="AD240" s="37">
        <v>0.0</v>
      </c>
      <c r="AE240" s="37">
        <v>0.0</v>
      </c>
      <c r="AF240" s="37">
        <v>0.0</v>
      </c>
      <c r="AG240" s="37">
        <v>0.0</v>
      </c>
      <c r="AH240" s="37">
        <v>0.0</v>
      </c>
      <c r="AI240" s="37">
        <v>0.0</v>
      </c>
      <c r="AJ240" s="37">
        <v>0.0</v>
      </c>
      <c r="AK240" s="37">
        <v>0.0</v>
      </c>
      <c r="AL240" s="37">
        <v>0.0</v>
      </c>
      <c r="AM240" s="37">
        <v>0.0</v>
      </c>
      <c r="AN240" s="37">
        <v>0.0</v>
      </c>
      <c r="AO240" s="37">
        <v>0.0</v>
      </c>
      <c r="AP240" s="37">
        <v>0.0</v>
      </c>
      <c r="AQ240" s="37">
        <v>0.0</v>
      </c>
      <c r="AR240" s="37">
        <v>0.0</v>
      </c>
    </row>
    <row r="241" ht="14.25" customHeight="1">
      <c r="A241" s="37" t="s">
        <v>109</v>
      </c>
      <c r="B241" s="37" t="s">
        <v>87</v>
      </c>
      <c r="C241" s="37">
        <v>0.0</v>
      </c>
      <c r="D241" s="37">
        <v>0.0</v>
      </c>
      <c r="E241" s="37">
        <v>0.0</v>
      </c>
      <c r="F241" s="37">
        <v>0.0</v>
      </c>
      <c r="G241" s="37">
        <v>0.0</v>
      </c>
      <c r="H241" s="37">
        <v>0.0</v>
      </c>
      <c r="I241" s="37">
        <v>0.0</v>
      </c>
      <c r="J241" s="37">
        <v>0.0</v>
      </c>
      <c r="K241" s="37">
        <v>0.0</v>
      </c>
      <c r="L241" s="37">
        <v>0.0</v>
      </c>
      <c r="M241" s="37">
        <v>0.0</v>
      </c>
      <c r="N241" s="37">
        <v>0.0</v>
      </c>
      <c r="O241" s="37">
        <v>0.0</v>
      </c>
      <c r="P241" s="37">
        <v>0.0</v>
      </c>
      <c r="Q241" s="37">
        <v>0.0</v>
      </c>
      <c r="R241" s="37">
        <v>0.0</v>
      </c>
      <c r="S241" s="37">
        <v>0.0</v>
      </c>
      <c r="T241" s="37">
        <v>0.0</v>
      </c>
      <c r="U241" s="37">
        <v>0.0</v>
      </c>
      <c r="V241" s="37">
        <v>0.0</v>
      </c>
      <c r="W241" s="37">
        <v>0.0</v>
      </c>
      <c r="X241" s="37">
        <v>0.0</v>
      </c>
      <c r="Y241" s="37">
        <v>0.0</v>
      </c>
      <c r="Z241" s="37">
        <v>0.0</v>
      </c>
      <c r="AA241" s="37">
        <v>0.0</v>
      </c>
      <c r="AB241" s="37">
        <v>0.0</v>
      </c>
      <c r="AC241" s="37">
        <v>0.0</v>
      </c>
      <c r="AD241" s="37">
        <v>0.0</v>
      </c>
      <c r="AE241" s="37">
        <v>0.0</v>
      </c>
      <c r="AF241" s="37">
        <v>0.0</v>
      </c>
      <c r="AG241" s="37">
        <v>0.0</v>
      </c>
      <c r="AH241" s="37">
        <v>0.0</v>
      </c>
      <c r="AI241" s="37">
        <v>0.0</v>
      </c>
      <c r="AJ241" s="37">
        <v>0.0</v>
      </c>
      <c r="AK241" s="37">
        <v>0.0</v>
      </c>
      <c r="AL241" s="37">
        <v>0.0</v>
      </c>
      <c r="AM241" s="37">
        <v>0.0</v>
      </c>
      <c r="AN241" s="37">
        <v>0.0</v>
      </c>
      <c r="AO241" s="37">
        <v>0.0</v>
      </c>
      <c r="AP241" s="37">
        <v>0.0</v>
      </c>
      <c r="AQ241" s="37">
        <v>0.0</v>
      </c>
      <c r="AR241" s="37">
        <v>0.0</v>
      </c>
    </row>
    <row r="242" ht="14.25" customHeight="1">
      <c r="A242" s="37" t="s">
        <v>109</v>
      </c>
      <c r="B242" s="37" t="s">
        <v>118</v>
      </c>
      <c r="C242" s="37">
        <v>0.0</v>
      </c>
      <c r="D242" s="37">
        <v>0.0</v>
      </c>
      <c r="E242" s="37">
        <v>0.0</v>
      </c>
      <c r="F242" s="37">
        <v>0.0</v>
      </c>
      <c r="G242" s="37">
        <v>0.0</v>
      </c>
      <c r="H242" s="37">
        <v>0.0</v>
      </c>
      <c r="I242" s="37">
        <v>0.0</v>
      </c>
      <c r="J242" s="37">
        <v>0.0</v>
      </c>
      <c r="K242" s="37">
        <v>0.0</v>
      </c>
      <c r="L242" s="37">
        <v>0.0</v>
      </c>
      <c r="M242" s="37">
        <v>0.0</v>
      </c>
      <c r="N242" s="37">
        <v>0.0</v>
      </c>
      <c r="O242" s="37">
        <v>0.0</v>
      </c>
      <c r="P242" s="37">
        <v>0.0</v>
      </c>
      <c r="Q242" s="37">
        <v>0.0</v>
      </c>
      <c r="R242" s="37">
        <v>0.0</v>
      </c>
      <c r="S242" s="37">
        <v>0.0</v>
      </c>
      <c r="T242" s="37">
        <v>0.0</v>
      </c>
      <c r="U242" s="37">
        <v>0.0</v>
      </c>
      <c r="V242" s="37">
        <v>0.0</v>
      </c>
      <c r="W242" s="37">
        <v>0.0</v>
      </c>
      <c r="X242" s="37">
        <v>0.0</v>
      </c>
      <c r="Y242" s="37">
        <v>0.0</v>
      </c>
      <c r="Z242" s="37">
        <v>0.0</v>
      </c>
      <c r="AA242" s="37">
        <v>0.0</v>
      </c>
      <c r="AB242" s="37">
        <v>0.0</v>
      </c>
      <c r="AC242" s="37">
        <v>0.0</v>
      </c>
      <c r="AD242" s="37">
        <v>0.0</v>
      </c>
      <c r="AE242" s="37">
        <v>0.0</v>
      </c>
      <c r="AF242" s="37">
        <v>0.0</v>
      </c>
      <c r="AG242" s="37">
        <v>0.0</v>
      </c>
      <c r="AH242" s="37">
        <v>0.0</v>
      </c>
      <c r="AI242" s="37">
        <v>0.0</v>
      </c>
      <c r="AJ242" s="37">
        <v>0.0</v>
      </c>
      <c r="AK242" s="37">
        <v>0.0</v>
      </c>
      <c r="AL242" s="37">
        <v>0.0</v>
      </c>
      <c r="AM242" s="37">
        <v>0.0</v>
      </c>
      <c r="AN242" s="37">
        <v>0.0</v>
      </c>
      <c r="AO242" s="37">
        <v>0.0</v>
      </c>
      <c r="AP242" s="37">
        <v>0.0</v>
      </c>
      <c r="AQ242" s="37">
        <v>0.0</v>
      </c>
      <c r="AR242" s="37">
        <v>0.0</v>
      </c>
    </row>
    <row r="243" ht="14.25" customHeight="1">
      <c r="A243" s="37" t="s">
        <v>109</v>
      </c>
      <c r="B243" s="37" t="s">
        <v>119</v>
      </c>
      <c r="C243" s="37">
        <v>0.0</v>
      </c>
      <c r="D243" s="37">
        <v>0.0</v>
      </c>
      <c r="E243" s="37">
        <v>0.0</v>
      </c>
      <c r="F243" s="37">
        <v>0.0</v>
      </c>
      <c r="G243" s="37">
        <v>0.0</v>
      </c>
      <c r="H243" s="37">
        <v>0.0</v>
      </c>
      <c r="I243" s="37">
        <v>0.0</v>
      </c>
      <c r="J243" s="37">
        <v>0.0</v>
      </c>
      <c r="K243" s="37">
        <v>0.0</v>
      </c>
      <c r="L243" s="37">
        <v>0.0</v>
      </c>
      <c r="M243" s="37">
        <v>0.0</v>
      </c>
      <c r="N243" s="37">
        <v>0.0</v>
      </c>
      <c r="O243" s="37">
        <v>0.0</v>
      </c>
      <c r="P243" s="37">
        <v>0.0</v>
      </c>
      <c r="Q243" s="37">
        <v>0.0</v>
      </c>
      <c r="R243" s="37">
        <v>0.0</v>
      </c>
      <c r="S243" s="37">
        <v>0.0</v>
      </c>
      <c r="T243" s="37">
        <v>0.0</v>
      </c>
      <c r="U243" s="37">
        <v>0.0</v>
      </c>
      <c r="V243" s="37">
        <v>0.0</v>
      </c>
      <c r="W243" s="37">
        <v>0.0</v>
      </c>
      <c r="X243" s="37">
        <v>0.0</v>
      </c>
      <c r="Y243" s="37">
        <v>0.0</v>
      </c>
      <c r="Z243" s="37">
        <v>0.0</v>
      </c>
      <c r="AA243" s="37">
        <v>0.0</v>
      </c>
      <c r="AB243" s="37">
        <v>0.0</v>
      </c>
      <c r="AC243" s="37">
        <v>0.0</v>
      </c>
      <c r="AD243" s="37">
        <v>0.0</v>
      </c>
      <c r="AE243" s="37">
        <v>0.0</v>
      </c>
      <c r="AF243" s="37">
        <v>0.0</v>
      </c>
      <c r="AG243" s="37">
        <v>0.0</v>
      </c>
      <c r="AH243" s="37">
        <v>0.0</v>
      </c>
      <c r="AI243" s="37">
        <v>0.0</v>
      </c>
      <c r="AJ243" s="37">
        <v>0.0</v>
      </c>
      <c r="AK243" s="37">
        <v>0.0</v>
      </c>
      <c r="AL243" s="37">
        <v>0.0</v>
      </c>
      <c r="AM243" s="37">
        <v>0.0</v>
      </c>
      <c r="AN243" s="37">
        <v>0.0</v>
      </c>
      <c r="AO243" s="37">
        <v>0.0</v>
      </c>
      <c r="AP243" s="37">
        <v>0.0</v>
      </c>
      <c r="AQ243" s="37">
        <v>0.0</v>
      </c>
      <c r="AR243" s="37">
        <v>0.0</v>
      </c>
    </row>
    <row r="244" ht="14.25" customHeight="1">
      <c r="A244" s="37" t="s">
        <v>109</v>
      </c>
      <c r="B244" s="37" t="s">
        <v>120</v>
      </c>
      <c r="C244" s="37">
        <v>0.0</v>
      </c>
      <c r="D244" s="37">
        <v>0.0</v>
      </c>
      <c r="E244" s="37">
        <v>0.0</v>
      </c>
      <c r="F244" s="37">
        <v>0.0</v>
      </c>
      <c r="G244" s="37">
        <v>0.0</v>
      </c>
      <c r="H244" s="37">
        <v>0.0</v>
      </c>
      <c r="I244" s="37">
        <v>0.0</v>
      </c>
      <c r="J244" s="37">
        <v>0.0</v>
      </c>
      <c r="K244" s="37">
        <v>0.0</v>
      </c>
      <c r="L244" s="37">
        <v>0.0</v>
      </c>
      <c r="M244" s="37">
        <v>0.0</v>
      </c>
      <c r="N244" s="37">
        <v>0.0</v>
      </c>
      <c r="O244" s="37">
        <v>0.0</v>
      </c>
      <c r="P244" s="37">
        <v>0.0</v>
      </c>
      <c r="Q244" s="37">
        <v>0.0</v>
      </c>
      <c r="R244" s="37">
        <v>0.0</v>
      </c>
      <c r="S244" s="37">
        <v>0.0</v>
      </c>
      <c r="T244" s="37">
        <v>0.0</v>
      </c>
      <c r="U244" s="37">
        <v>0.0</v>
      </c>
      <c r="V244" s="37">
        <v>0.0</v>
      </c>
      <c r="W244" s="37">
        <v>0.0</v>
      </c>
      <c r="X244" s="37">
        <v>0.0</v>
      </c>
      <c r="Y244" s="37">
        <v>0.0</v>
      </c>
      <c r="Z244" s="37">
        <v>0.0</v>
      </c>
      <c r="AA244" s="37">
        <v>0.0</v>
      </c>
      <c r="AB244" s="37">
        <v>0.0</v>
      </c>
      <c r="AC244" s="37">
        <v>0.0</v>
      </c>
      <c r="AD244" s="37">
        <v>0.0</v>
      </c>
      <c r="AE244" s="37">
        <v>0.0</v>
      </c>
      <c r="AF244" s="37">
        <v>0.0</v>
      </c>
      <c r="AG244" s="37">
        <v>0.0</v>
      </c>
      <c r="AH244" s="37">
        <v>0.0</v>
      </c>
      <c r="AI244" s="37">
        <v>0.0</v>
      </c>
      <c r="AJ244" s="37">
        <v>0.0</v>
      </c>
      <c r="AK244" s="37">
        <v>0.0</v>
      </c>
      <c r="AL244" s="37">
        <v>0.0</v>
      </c>
      <c r="AM244" s="37">
        <v>0.0</v>
      </c>
      <c r="AN244" s="37">
        <v>0.0</v>
      </c>
      <c r="AO244" s="37">
        <v>0.0</v>
      </c>
      <c r="AP244" s="37">
        <v>0.0</v>
      </c>
      <c r="AQ244" s="37">
        <v>0.0</v>
      </c>
      <c r="AR244" s="37">
        <v>0.0</v>
      </c>
    </row>
    <row r="245" ht="14.25" customHeight="1">
      <c r="A245" s="37" t="s">
        <v>109</v>
      </c>
      <c r="B245" s="37" t="s">
        <v>121</v>
      </c>
      <c r="C245" s="37">
        <v>0.0</v>
      </c>
      <c r="D245" s="37">
        <v>0.0</v>
      </c>
      <c r="E245" s="37">
        <v>0.0</v>
      </c>
      <c r="F245" s="37">
        <v>0.0</v>
      </c>
      <c r="G245" s="37">
        <v>0.0</v>
      </c>
      <c r="H245" s="37">
        <v>0.0</v>
      </c>
      <c r="I245" s="37">
        <v>0.0</v>
      </c>
      <c r="J245" s="37">
        <v>0.0</v>
      </c>
      <c r="K245" s="37">
        <v>0.0</v>
      </c>
      <c r="L245" s="37">
        <v>0.0</v>
      </c>
      <c r="M245" s="37">
        <v>0.0</v>
      </c>
      <c r="N245" s="37">
        <v>0.0</v>
      </c>
      <c r="O245" s="37">
        <v>0.0</v>
      </c>
      <c r="P245" s="37">
        <v>0.0</v>
      </c>
      <c r="Q245" s="37">
        <v>0.0</v>
      </c>
      <c r="R245" s="37">
        <v>0.0</v>
      </c>
      <c r="S245" s="37">
        <v>0.0</v>
      </c>
      <c r="T245" s="37">
        <v>0.0</v>
      </c>
      <c r="U245" s="37">
        <v>0.0</v>
      </c>
      <c r="V245" s="37">
        <v>0.0</v>
      </c>
      <c r="W245" s="37">
        <v>0.0</v>
      </c>
      <c r="X245" s="37">
        <v>0.0</v>
      </c>
      <c r="Y245" s="37">
        <v>0.0</v>
      </c>
      <c r="Z245" s="37">
        <v>0.0</v>
      </c>
      <c r="AA245" s="37">
        <v>0.0</v>
      </c>
      <c r="AB245" s="37">
        <v>0.0</v>
      </c>
      <c r="AC245" s="37">
        <v>0.0</v>
      </c>
      <c r="AD245" s="37">
        <v>0.0</v>
      </c>
      <c r="AE245" s="37">
        <v>0.0</v>
      </c>
      <c r="AF245" s="37">
        <v>0.0</v>
      </c>
      <c r="AG245" s="37">
        <v>0.0</v>
      </c>
      <c r="AH245" s="37">
        <v>0.0</v>
      </c>
      <c r="AI245" s="37">
        <v>0.0</v>
      </c>
      <c r="AJ245" s="37">
        <v>0.0</v>
      </c>
      <c r="AK245" s="37">
        <v>0.0</v>
      </c>
      <c r="AL245" s="37">
        <v>0.0</v>
      </c>
      <c r="AM245" s="37">
        <v>0.0</v>
      </c>
      <c r="AN245" s="37">
        <v>0.0</v>
      </c>
      <c r="AO245" s="37">
        <v>0.0</v>
      </c>
      <c r="AP245" s="37">
        <v>0.0</v>
      </c>
      <c r="AQ245" s="37">
        <v>0.0</v>
      </c>
      <c r="AR245" s="37">
        <v>0.0</v>
      </c>
    </row>
    <row r="246" ht="14.25" customHeight="1">
      <c r="A246" s="37" t="s">
        <v>109</v>
      </c>
      <c r="B246" s="37" t="s">
        <v>122</v>
      </c>
      <c r="C246" s="37">
        <v>0.0</v>
      </c>
      <c r="D246" s="37">
        <v>0.0</v>
      </c>
      <c r="E246" s="37">
        <v>0.0</v>
      </c>
      <c r="F246" s="37">
        <v>0.0</v>
      </c>
      <c r="G246" s="37">
        <v>0.0</v>
      </c>
      <c r="H246" s="37">
        <v>0.0</v>
      </c>
      <c r="I246" s="37">
        <v>0.0</v>
      </c>
      <c r="J246" s="37">
        <v>0.0</v>
      </c>
      <c r="K246" s="37">
        <v>0.0</v>
      </c>
      <c r="L246" s="37">
        <v>0.0</v>
      </c>
      <c r="M246" s="37">
        <v>0.0</v>
      </c>
      <c r="N246" s="37">
        <v>0.0</v>
      </c>
      <c r="O246" s="37">
        <v>0.0</v>
      </c>
      <c r="P246" s="37">
        <v>0.0</v>
      </c>
      <c r="Q246" s="37">
        <v>0.0</v>
      </c>
      <c r="R246" s="37">
        <v>0.0</v>
      </c>
      <c r="S246" s="37">
        <v>0.0</v>
      </c>
      <c r="T246" s="37">
        <v>0.0</v>
      </c>
      <c r="U246" s="37">
        <v>0.0</v>
      </c>
      <c r="V246" s="37">
        <v>0.0</v>
      </c>
      <c r="W246" s="37">
        <v>0.0</v>
      </c>
      <c r="X246" s="37">
        <v>0.0</v>
      </c>
      <c r="Y246" s="37">
        <v>0.0</v>
      </c>
      <c r="Z246" s="37">
        <v>0.0</v>
      </c>
      <c r="AA246" s="37">
        <v>0.0</v>
      </c>
      <c r="AB246" s="37">
        <v>0.0</v>
      </c>
      <c r="AC246" s="37">
        <v>0.0</v>
      </c>
      <c r="AD246" s="37">
        <v>0.0</v>
      </c>
      <c r="AE246" s="37">
        <v>0.0</v>
      </c>
      <c r="AF246" s="37">
        <v>0.0</v>
      </c>
      <c r="AG246" s="37">
        <v>0.0</v>
      </c>
      <c r="AH246" s="37">
        <v>0.0</v>
      </c>
      <c r="AI246" s="37">
        <v>0.0</v>
      </c>
      <c r="AJ246" s="37">
        <v>0.0</v>
      </c>
      <c r="AK246" s="37">
        <v>0.0</v>
      </c>
      <c r="AL246" s="37">
        <v>0.0</v>
      </c>
      <c r="AM246" s="37">
        <v>0.0</v>
      </c>
      <c r="AN246" s="37">
        <v>0.0</v>
      </c>
      <c r="AO246" s="37">
        <v>0.0</v>
      </c>
      <c r="AP246" s="37">
        <v>0.0</v>
      </c>
      <c r="AQ246" s="37">
        <v>0.0</v>
      </c>
      <c r="AR246" s="37">
        <v>0.0</v>
      </c>
    </row>
    <row r="247" ht="14.25" customHeight="1">
      <c r="A247" s="37" t="s">
        <v>109</v>
      </c>
      <c r="B247" s="37" t="s">
        <v>123</v>
      </c>
      <c r="C247" s="37">
        <v>0.0</v>
      </c>
      <c r="D247" s="37">
        <v>0.0</v>
      </c>
      <c r="E247" s="37">
        <v>0.0</v>
      </c>
      <c r="F247" s="37">
        <v>0.0</v>
      </c>
      <c r="G247" s="37">
        <v>0.0</v>
      </c>
      <c r="H247" s="37">
        <v>0.0</v>
      </c>
      <c r="I247" s="37">
        <v>0.0</v>
      </c>
      <c r="J247" s="37">
        <v>0.0</v>
      </c>
      <c r="K247" s="37">
        <v>0.0</v>
      </c>
      <c r="L247" s="37">
        <v>0.0</v>
      </c>
      <c r="M247" s="37">
        <v>0.0</v>
      </c>
      <c r="N247" s="37">
        <v>0.0</v>
      </c>
      <c r="O247" s="37">
        <v>0.0</v>
      </c>
      <c r="P247" s="37">
        <v>0.0</v>
      </c>
      <c r="Q247" s="37">
        <v>0.0</v>
      </c>
      <c r="R247" s="37">
        <v>0.0</v>
      </c>
      <c r="S247" s="37">
        <v>0.0</v>
      </c>
      <c r="T247" s="37">
        <v>0.0</v>
      </c>
      <c r="U247" s="37">
        <v>0.0</v>
      </c>
      <c r="V247" s="37">
        <v>0.0</v>
      </c>
      <c r="W247" s="37">
        <v>0.0</v>
      </c>
      <c r="X247" s="37">
        <v>0.0</v>
      </c>
      <c r="Y247" s="37">
        <v>0.0</v>
      </c>
      <c r="Z247" s="37">
        <v>0.0</v>
      </c>
      <c r="AA247" s="37">
        <v>0.0</v>
      </c>
      <c r="AB247" s="37">
        <v>0.0</v>
      </c>
      <c r="AC247" s="37">
        <v>0.0</v>
      </c>
      <c r="AD247" s="37">
        <v>0.0</v>
      </c>
      <c r="AE247" s="37">
        <v>0.0</v>
      </c>
      <c r="AF247" s="37">
        <v>0.0</v>
      </c>
      <c r="AG247" s="37">
        <v>0.0</v>
      </c>
      <c r="AH247" s="37">
        <v>0.0</v>
      </c>
      <c r="AI247" s="37">
        <v>0.0</v>
      </c>
      <c r="AJ247" s="37">
        <v>0.0</v>
      </c>
      <c r="AK247" s="37">
        <v>0.0</v>
      </c>
      <c r="AL247" s="37">
        <v>0.0</v>
      </c>
      <c r="AM247" s="37">
        <v>0.0</v>
      </c>
      <c r="AN247" s="37">
        <v>0.0</v>
      </c>
      <c r="AO247" s="37">
        <v>0.0</v>
      </c>
      <c r="AP247" s="37">
        <v>0.0</v>
      </c>
      <c r="AQ247" s="37">
        <v>0.0</v>
      </c>
      <c r="AR247" s="37">
        <v>0.0</v>
      </c>
    </row>
    <row r="248" ht="14.25" customHeight="1">
      <c r="A248" s="37" t="s">
        <v>109</v>
      </c>
      <c r="B248" s="37" t="s">
        <v>124</v>
      </c>
      <c r="C248" s="37">
        <v>0.0</v>
      </c>
      <c r="D248" s="37">
        <v>0.0</v>
      </c>
      <c r="E248" s="37">
        <v>0.0</v>
      </c>
      <c r="F248" s="37">
        <v>0.0</v>
      </c>
      <c r="G248" s="37">
        <v>0.0</v>
      </c>
      <c r="H248" s="37">
        <v>0.0</v>
      </c>
      <c r="I248" s="37">
        <v>0.0</v>
      </c>
      <c r="J248" s="37">
        <v>0.0</v>
      </c>
      <c r="K248" s="37">
        <v>0.0</v>
      </c>
      <c r="L248" s="37">
        <v>0.0</v>
      </c>
      <c r="M248" s="37">
        <v>0.0</v>
      </c>
      <c r="N248" s="37">
        <v>0.0</v>
      </c>
      <c r="O248" s="37">
        <v>0.0</v>
      </c>
      <c r="P248" s="37">
        <v>0.0</v>
      </c>
      <c r="Q248" s="37">
        <v>0.0</v>
      </c>
      <c r="R248" s="37">
        <v>0.0</v>
      </c>
      <c r="S248" s="37">
        <v>0.0</v>
      </c>
      <c r="T248" s="37">
        <v>0.0</v>
      </c>
      <c r="U248" s="37">
        <v>0.0</v>
      </c>
      <c r="V248" s="37">
        <v>0.0</v>
      </c>
      <c r="W248" s="37">
        <v>0.0</v>
      </c>
      <c r="X248" s="37">
        <v>0.0</v>
      </c>
      <c r="Y248" s="37">
        <v>0.0</v>
      </c>
      <c r="Z248" s="37">
        <v>0.0</v>
      </c>
      <c r="AA248" s="37">
        <v>0.0</v>
      </c>
      <c r="AB248" s="37">
        <v>0.0</v>
      </c>
      <c r="AC248" s="37">
        <v>0.0</v>
      </c>
      <c r="AD248" s="37">
        <v>0.0</v>
      </c>
      <c r="AE248" s="37">
        <v>0.0</v>
      </c>
      <c r="AF248" s="37">
        <v>0.0</v>
      </c>
      <c r="AG248" s="37">
        <v>0.0</v>
      </c>
      <c r="AH248" s="37">
        <v>0.0</v>
      </c>
      <c r="AI248" s="37">
        <v>0.0</v>
      </c>
      <c r="AJ248" s="37">
        <v>0.0</v>
      </c>
      <c r="AK248" s="37">
        <v>0.0</v>
      </c>
      <c r="AL248" s="37">
        <v>0.0</v>
      </c>
      <c r="AM248" s="37">
        <v>0.0</v>
      </c>
      <c r="AN248" s="37">
        <v>0.0</v>
      </c>
      <c r="AO248" s="37">
        <v>0.0</v>
      </c>
      <c r="AP248" s="37">
        <v>0.0</v>
      </c>
      <c r="AQ248" s="37">
        <v>0.0</v>
      </c>
      <c r="AR248" s="37">
        <v>0.0</v>
      </c>
    </row>
    <row r="249" ht="14.25" customHeight="1">
      <c r="A249" s="37" t="s">
        <v>109</v>
      </c>
      <c r="B249" s="37" t="s">
        <v>84</v>
      </c>
      <c r="C249" s="37">
        <v>0.0</v>
      </c>
      <c r="D249" s="37">
        <v>0.0</v>
      </c>
      <c r="E249" s="37">
        <v>0.0</v>
      </c>
      <c r="F249" s="37">
        <v>0.0</v>
      </c>
      <c r="G249" s="37">
        <v>0.0</v>
      </c>
      <c r="H249" s="37">
        <v>0.0</v>
      </c>
      <c r="I249" s="37">
        <v>0.0</v>
      </c>
      <c r="J249" s="37">
        <v>0.0</v>
      </c>
      <c r="K249" s="37">
        <v>0.0</v>
      </c>
      <c r="L249" s="37">
        <v>0.0</v>
      </c>
      <c r="M249" s="37">
        <v>0.0</v>
      </c>
      <c r="N249" s="37">
        <v>0.0</v>
      </c>
      <c r="O249" s="37">
        <v>0.0</v>
      </c>
      <c r="P249" s="37">
        <v>0.0</v>
      </c>
      <c r="Q249" s="37">
        <v>0.0</v>
      </c>
      <c r="R249" s="37">
        <v>0.0</v>
      </c>
      <c r="S249" s="37">
        <v>0.0</v>
      </c>
      <c r="T249" s="37">
        <v>0.0</v>
      </c>
      <c r="U249" s="37">
        <v>0.0</v>
      </c>
      <c r="V249" s="37">
        <v>0.0</v>
      </c>
      <c r="W249" s="37">
        <v>0.0</v>
      </c>
      <c r="X249" s="37">
        <v>0.0</v>
      </c>
      <c r="Y249" s="37">
        <v>0.0</v>
      </c>
      <c r="Z249" s="37">
        <v>0.0</v>
      </c>
      <c r="AA249" s="37">
        <v>0.0</v>
      </c>
      <c r="AB249" s="37">
        <v>0.0</v>
      </c>
      <c r="AC249" s="37">
        <v>0.0</v>
      </c>
      <c r="AD249" s="37">
        <v>0.0</v>
      </c>
      <c r="AE249" s="37">
        <v>0.0</v>
      </c>
      <c r="AF249" s="37">
        <v>0.0</v>
      </c>
      <c r="AG249" s="37">
        <v>0.0</v>
      </c>
      <c r="AH249" s="37">
        <v>0.0</v>
      </c>
      <c r="AI249" s="37">
        <v>0.0</v>
      </c>
      <c r="AJ249" s="37">
        <v>0.0</v>
      </c>
      <c r="AK249" s="37">
        <v>0.0</v>
      </c>
      <c r="AL249" s="37">
        <v>0.0</v>
      </c>
      <c r="AM249" s="37">
        <v>0.0</v>
      </c>
      <c r="AN249" s="37">
        <v>0.0</v>
      </c>
      <c r="AO249" s="37">
        <v>0.0</v>
      </c>
      <c r="AP249" s="37">
        <v>0.0</v>
      </c>
      <c r="AQ249" s="37">
        <v>0.0</v>
      </c>
      <c r="AR249" s="37">
        <v>0.0</v>
      </c>
    </row>
    <row r="250" ht="14.25" customHeight="1">
      <c r="A250" s="37" t="s">
        <v>109</v>
      </c>
      <c r="B250" s="37" t="s">
        <v>125</v>
      </c>
      <c r="C250" s="37">
        <v>0.0</v>
      </c>
      <c r="D250" s="37">
        <v>0.0</v>
      </c>
      <c r="E250" s="37">
        <v>0.0</v>
      </c>
      <c r="F250" s="37">
        <v>0.0</v>
      </c>
      <c r="G250" s="37">
        <v>0.0</v>
      </c>
      <c r="H250" s="37">
        <v>0.0</v>
      </c>
      <c r="I250" s="37">
        <v>0.0</v>
      </c>
      <c r="J250" s="37">
        <v>0.0</v>
      </c>
      <c r="K250" s="37">
        <v>0.0</v>
      </c>
      <c r="L250" s="37">
        <v>0.0</v>
      </c>
      <c r="M250" s="37">
        <v>0.0</v>
      </c>
      <c r="N250" s="37">
        <v>0.0</v>
      </c>
      <c r="O250" s="37">
        <v>0.0</v>
      </c>
      <c r="P250" s="37">
        <v>0.0</v>
      </c>
      <c r="Q250" s="37">
        <v>0.0</v>
      </c>
      <c r="R250" s="37">
        <v>0.0</v>
      </c>
      <c r="S250" s="37">
        <v>0.0</v>
      </c>
      <c r="T250" s="37">
        <v>0.0</v>
      </c>
      <c r="U250" s="37">
        <v>0.0</v>
      </c>
      <c r="V250" s="37">
        <v>0.0</v>
      </c>
      <c r="W250" s="37">
        <v>0.0</v>
      </c>
      <c r="X250" s="37">
        <v>0.0</v>
      </c>
      <c r="Y250" s="37">
        <v>0.0</v>
      </c>
      <c r="Z250" s="37">
        <v>0.0</v>
      </c>
      <c r="AA250" s="37">
        <v>0.0</v>
      </c>
      <c r="AB250" s="37">
        <v>0.0</v>
      </c>
      <c r="AC250" s="37">
        <v>0.0</v>
      </c>
      <c r="AD250" s="37">
        <v>0.0</v>
      </c>
      <c r="AE250" s="37">
        <v>0.0</v>
      </c>
      <c r="AF250" s="37">
        <v>0.0</v>
      </c>
      <c r="AG250" s="37">
        <v>0.0</v>
      </c>
      <c r="AH250" s="37">
        <v>0.0</v>
      </c>
      <c r="AI250" s="37">
        <v>0.0</v>
      </c>
      <c r="AJ250" s="37">
        <v>0.0</v>
      </c>
      <c r="AK250" s="37">
        <v>0.0</v>
      </c>
      <c r="AL250" s="37">
        <v>0.0</v>
      </c>
      <c r="AM250" s="37">
        <v>0.0</v>
      </c>
      <c r="AN250" s="37">
        <v>0.0</v>
      </c>
      <c r="AO250" s="37">
        <v>0.0</v>
      </c>
      <c r="AP250" s="37">
        <v>0.0</v>
      </c>
      <c r="AQ250" s="37">
        <v>0.0</v>
      </c>
      <c r="AR250" s="37">
        <v>0.0</v>
      </c>
    </row>
    <row r="251" ht="14.25" customHeight="1">
      <c r="A251" s="37" t="s">
        <v>109</v>
      </c>
      <c r="B251" s="37" t="s">
        <v>83</v>
      </c>
      <c r="C251" s="37">
        <v>0.0</v>
      </c>
      <c r="D251" s="37">
        <v>0.0</v>
      </c>
      <c r="E251" s="37">
        <v>0.0</v>
      </c>
      <c r="F251" s="37">
        <v>0.0</v>
      </c>
      <c r="G251" s="37">
        <v>0.0</v>
      </c>
      <c r="H251" s="37">
        <v>0.0</v>
      </c>
      <c r="I251" s="37">
        <v>0.0</v>
      </c>
      <c r="J251" s="37">
        <v>0.0</v>
      </c>
      <c r="K251" s="37">
        <v>0.0</v>
      </c>
      <c r="L251" s="37">
        <v>0.0</v>
      </c>
      <c r="M251" s="37">
        <v>0.0</v>
      </c>
      <c r="N251" s="37">
        <v>0.0</v>
      </c>
      <c r="O251" s="37">
        <v>0.0</v>
      </c>
      <c r="P251" s="37">
        <v>0.0</v>
      </c>
      <c r="Q251" s="37">
        <v>0.0</v>
      </c>
      <c r="R251" s="37">
        <v>0.0</v>
      </c>
      <c r="S251" s="37">
        <v>0.0</v>
      </c>
      <c r="T251" s="37">
        <v>0.0</v>
      </c>
      <c r="U251" s="37">
        <v>0.0</v>
      </c>
      <c r="V251" s="37">
        <v>0.0</v>
      </c>
      <c r="W251" s="37">
        <v>0.0</v>
      </c>
      <c r="X251" s="37">
        <v>0.0</v>
      </c>
      <c r="Y251" s="37">
        <v>0.0</v>
      </c>
      <c r="Z251" s="37">
        <v>0.0</v>
      </c>
      <c r="AA251" s="37">
        <v>0.0</v>
      </c>
      <c r="AB251" s="37">
        <v>0.0</v>
      </c>
      <c r="AC251" s="37">
        <v>0.0</v>
      </c>
      <c r="AD251" s="37">
        <v>0.0</v>
      </c>
      <c r="AE251" s="37">
        <v>0.0</v>
      </c>
      <c r="AF251" s="37">
        <v>0.0</v>
      </c>
      <c r="AG251" s="37">
        <v>0.0</v>
      </c>
      <c r="AH251" s="37">
        <v>0.0</v>
      </c>
      <c r="AI251" s="37">
        <v>0.0</v>
      </c>
      <c r="AJ251" s="37">
        <v>0.0</v>
      </c>
      <c r="AK251" s="37">
        <v>0.0</v>
      </c>
      <c r="AL251" s="37">
        <v>0.0</v>
      </c>
      <c r="AM251" s="37">
        <v>0.0</v>
      </c>
      <c r="AN251" s="37">
        <v>0.0</v>
      </c>
      <c r="AO251" s="37">
        <v>0.0</v>
      </c>
      <c r="AP251" s="37">
        <v>0.0</v>
      </c>
      <c r="AQ251" s="37">
        <v>0.0</v>
      </c>
      <c r="AR251" s="37">
        <v>0.0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6.86"/>
    <col customWidth="1" min="3" max="26" width="8.71"/>
  </cols>
  <sheetData>
    <row r="1" ht="14.25" customHeight="1">
      <c r="A1" s="41"/>
      <c r="B1" s="42">
        <v>2020.0</v>
      </c>
    </row>
    <row r="2" ht="14.25" customHeight="1">
      <c r="A2" s="43" t="s">
        <v>129</v>
      </c>
      <c r="B2" s="44">
        <v>2.7185797E8</v>
      </c>
    </row>
    <row r="3" ht="14.25" customHeight="1">
      <c r="A3" s="43" t="s">
        <v>130</v>
      </c>
      <c r="B3" s="44">
        <v>1.41E9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5867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2.0"/>
    <col customWidth="1" min="3" max="3" width="45.43"/>
    <col customWidth="1" min="4" max="6" width="13.43"/>
    <col customWidth="1" min="7" max="27" width="8.71"/>
  </cols>
  <sheetData>
    <row r="1">
      <c r="D1" s="3" t="s">
        <v>131</v>
      </c>
      <c r="E1" s="3" t="s">
        <v>132</v>
      </c>
    </row>
    <row r="2">
      <c r="C2" s="8"/>
      <c r="D2" s="8">
        <v>2020.0</v>
      </c>
      <c r="E2" s="8">
        <v>2020.0</v>
      </c>
      <c r="F2" s="8"/>
      <c r="G2" s="1" t="s">
        <v>133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5" t="s">
        <v>134</v>
      </c>
      <c r="B3" s="45" t="s">
        <v>80</v>
      </c>
      <c r="C3" s="45" t="s">
        <v>111</v>
      </c>
      <c r="D3" s="45">
        <f>SUMIFS('BIFUBC Output_energy'!G:G,'BIFUBC Output_energy'!A:A,B3,'BIFUBC Output_energy'!B:B,C3)</f>
        <v>0</v>
      </c>
      <c r="E3" s="45">
        <f>SUMIFS('BIFUBC Output_nonenergy'!E:E,'BIFUBC Output_nonenergy'!A:A,B3,'BIFUBC Output_nonenergy'!B:B,C3)</f>
        <v>0</v>
      </c>
      <c r="F3" s="45" t="b">
        <f>SUM(D3:E3)=calcs!D30</f>
        <v>1</v>
      </c>
      <c r="G3" s="27">
        <f t="shared" ref="G3:G177" si="1">IFERROR(E3/SUM(D3:E3),0)</f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3" t="s">
        <v>135</v>
      </c>
      <c r="B4" s="3" t="s">
        <v>80</v>
      </c>
      <c r="C4" s="3" t="s">
        <v>82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7">
        <f t="shared" si="1"/>
        <v>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3" t="s">
        <v>136</v>
      </c>
      <c r="B5" s="3" t="s">
        <v>80</v>
      </c>
      <c r="C5" s="3" t="s">
        <v>86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7">
        <f t="shared" si="1"/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 t="s">
        <v>137</v>
      </c>
      <c r="B6" s="3" t="s">
        <v>80</v>
      </c>
      <c r="C6" s="3" t="s">
        <v>112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7">
        <f t="shared" si="1"/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3" t="s">
        <v>138</v>
      </c>
      <c r="B7" s="3" t="s">
        <v>80</v>
      </c>
      <c r="C7" s="3" t="s">
        <v>113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7">
        <f t="shared" si="1"/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3" t="s">
        <v>139</v>
      </c>
      <c r="B8" s="3" t="s">
        <v>80</v>
      </c>
      <c r="C8" s="3" t="s">
        <v>44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7">
        <f t="shared" si="1"/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3" t="s">
        <v>140</v>
      </c>
      <c r="B9" s="3" t="s">
        <v>80</v>
      </c>
      <c r="C9" s="3" t="s">
        <v>48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7">
        <f t="shared" si="1"/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3" t="s">
        <v>141</v>
      </c>
      <c r="B10" s="3" t="s">
        <v>80</v>
      </c>
      <c r="C10" s="3" t="s">
        <v>50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7">
        <f t="shared" si="1"/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3" t="s">
        <v>142</v>
      </c>
      <c r="B11" s="3" t="s">
        <v>80</v>
      </c>
      <c r="C11" s="3" t="s">
        <v>53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7">
        <f t="shared" si="1"/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3" t="s">
        <v>143</v>
      </c>
      <c r="B12" s="3" t="s">
        <v>80</v>
      </c>
      <c r="C12" s="3" t="s">
        <v>114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7">
        <f t="shared" si="1"/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3" t="s">
        <v>144</v>
      </c>
      <c r="B13" s="3" t="s">
        <v>80</v>
      </c>
      <c r="C13" s="3" t="s">
        <v>115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7">
        <f t="shared" si="1"/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3" t="s">
        <v>145</v>
      </c>
      <c r="B14" s="3" t="s">
        <v>80</v>
      </c>
      <c r="C14" s="3" t="s">
        <v>116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7">
        <f t="shared" si="1"/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3" t="s">
        <v>146</v>
      </c>
      <c r="B15" s="3" t="s">
        <v>80</v>
      </c>
      <c r="C15" s="3" t="s">
        <v>117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7">
        <f t="shared" si="1"/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3" t="s">
        <v>147</v>
      </c>
      <c r="B16" s="3" t="s">
        <v>80</v>
      </c>
      <c r="C16" s="3" t="s">
        <v>62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7">
        <f t="shared" si="1"/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3" t="s">
        <v>148</v>
      </c>
      <c r="B17" s="3" t="s">
        <v>80</v>
      </c>
      <c r="C17" s="3" t="s">
        <v>87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7">
        <f t="shared" si="1"/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3" t="s">
        <v>149</v>
      </c>
      <c r="B18" s="3" t="s">
        <v>80</v>
      </c>
      <c r="C18" s="3" t="s">
        <v>118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7">
        <f t="shared" si="1"/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3" t="s">
        <v>150</v>
      </c>
      <c r="B19" s="3" t="s">
        <v>80</v>
      </c>
      <c r="C19" s="3" t="s">
        <v>119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7">
        <f t="shared" si="1"/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3" t="s">
        <v>151</v>
      </c>
      <c r="B20" s="3" t="s">
        <v>80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7">
        <f t="shared" si="1"/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15.75" customHeight="1">
      <c r="A21" s="3" t="s">
        <v>152</v>
      </c>
      <c r="B21" s="3" t="s">
        <v>80</v>
      </c>
      <c r="C21" s="3" t="s">
        <v>121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7">
        <f t="shared" si="1"/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5.75" customHeight="1">
      <c r="A22" s="3" t="s">
        <v>153</v>
      </c>
      <c r="B22" s="3" t="s">
        <v>80</v>
      </c>
      <c r="C22" s="3" t="s">
        <v>122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7">
        <f t="shared" si="1"/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5.75" customHeight="1">
      <c r="A23" s="3" t="s">
        <v>154</v>
      </c>
      <c r="B23" s="3" t="s">
        <v>80</v>
      </c>
      <c r="C23" s="3" t="s">
        <v>123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7">
        <f t="shared" si="1"/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5.75" customHeight="1">
      <c r="A24" s="3" t="s">
        <v>155</v>
      </c>
      <c r="B24" s="3" t="s">
        <v>80</v>
      </c>
      <c r="C24" s="3" t="s">
        <v>124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7">
        <f t="shared" si="1"/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5.75" customHeight="1">
      <c r="A25" s="3" t="s">
        <v>156</v>
      </c>
      <c r="B25" s="3" t="s">
        <v>80</v>
      </c>
      <c r="C25" s="3" t="s">
        <v>84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7">
        <f t="shared" si="1"/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5.75" customHeight="1">
      <c r="A26" s="3" t="s">
        <v>157</v>
      </c>
      <c r="B26" s="3" t="s">
        <v>80</v>
      </c>
      <c r="C26" s="3" t="s">
        <v>125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7">
        <f t="shared" si="1"/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15.75" customHeight="1">
      <c r="A27" s="46" t="s">
        <v>158</v>
      </c>
      <c r="B27" s="46" t="s">
        <v>80</v>
      </c>
      <c r="C27" s="46" t="s">
        <v>83</v>
      </c>
      <c r="D27" s="46">
        <f>SUMIFS('BIFUBC Output_energy'!G:G,'BIFUBC Output_energy'!A:A,B27,'BIFUBC Output_energy'!B:B,C27)</f>
        <v>0</v>
      </c>
      <c r="E27" s="46">
        <f>SUMIFS('BIFUBC Output_nonenergy'!E:E,'BIFUBC Output_nonenergy'!A:A,B27,'BIFUBC Output_nonenergy'!B:B,C27)</f>
        <v>0</v>
      </c>
      <c r="F27" s="46" t="b">
        <f>SUM(D27:E27)=calcs!D54</f>
        <v>1</v>
      </c>
      <c r="G27" s="27">
        <f t="shared" si="1"/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15.75" customHeight="1">
      <c r="A28" s="45" t="s">
        <v>134</v>
      </c>
      <c r="B28" s="45" t="s">
        <v>89</v>
      </c>
      <c r="C28" s="45" t="s">
        <v>111</v>
      </c>
      <c r="D28" s="45">
        <f>SUMIFS('BIFUBC Output_energy'!G:G,'BIFUBC Output_energy'!A:A,B28,'BIFUBC Output_energy'!B:B,C28)</f>
        <v>0</v>
      </c>
      <c r="E28" s="45">
        <f>SUMIFS('BIFUBC Output_nonenergy'!E:E,'BIFUBC Output_nonenergy'!A:A,B28,'BIFUBC Output_nonenergy'!B:B,C28)</f>
        <v>0</v>
      </c>
      <c r="F28" s="45" t="b">
        <f>SUM(D28:E28)=calcs!D55</f>
        <v>1</v>
      </c>
      <c r="G28" s="27">
        <f t="shared" si="1"/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15.75" customHeight="1">
      <c r="A29" s="3" t="s">
        <v>135</v>
      </c>
      <c r="B29" s="3" t="s">
        <v>89</v>
      </c>
      <c r="C29" s="3" t="s">
        <v>82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7">
        <f t="shared" si="1"/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15.75" customHeight="1">
      <c r="A30" s="3" t="s">
        <v>136</v>
      </c>
      <c r="B30" s="3" t="s">
        <v>89</v>
      </c>
      <c r="C30" s="3" t="s">
        <v>86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7">
        <f t="shared" si="1"/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5.75" customHeight="1">
      <c r="A31" s="3" t="s">
        <v>137</v>
      </c>
      <c r="B31" s="3" t="s">
        <v>89</v>
      </c>
      <c r="C31" s="3" t="s">
        <v>112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7">
        <f t="shared" si="1"/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15.75" customHeight="1">
      <c r="A32" s="3" t="s">
        <v>138</v>
      </c>
      <c r="B32" s="3" t="s">
        <v>89</v>
      </c>
      <c r="C32" s="3" t="s">
        <v>113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7">
        <f t="shared" si="1"/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15.75" customHeight="1">
      <c r="A33" s="3" t="s">
        <v>139</v>
      </c>
      <c r="B33" s="3" t="s">
        <v>89</v>
      </c>
      <c r="C33" s="3" t="s">
        <v>44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7">
        <f t="shared" si="1"/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15.75" customHeight="1">
      <c r="A34" s="3" t="s">
        <v>140</v>
      </c>
      <c r="B34" s="3" t="s">
        <v>89</v>
      </c>
      <c r="C34" s="3" t="s">
        <v>48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7">
        <f t="shared" si="1"/>
        <v>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15.75" customHeight="1">
      <c r="A35" s="3" t="s">
        <v>141</v>
      </c>
      <c r="B35" s="3" t="s">
        <v>89</v>
      </c>
      <c r="C35" s="3" t="s">
        <v>50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7">
        <f t="shared" si="1"/>
        <v>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15.75" customHeight="1">
      <c r="A36" s="3" t="s">
        <v>142</v>
      </c>
      <c r="B36" s="3" t="s">
        <v>89</v>
      </c>
      <c r="C36" s="3" t="s">
        <v>53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7">
        <f t="shared" si="1"/>
        <v>0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15.75" customHeight="1">
      <c r="A37" s="3" t="s">
        <v>143</v>
      </c>
      <c r="B37" s="3" t="s">
        <v>89</v>
      </c>
      <c r="C37" s="3" t="s">
        <v>114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134404568192000</v>
      </c>
      <c r="F37" s="3" t="b">
        <f>SUM(D37:E37)=calcs!D64</f>
        <v>0</v>
      </c>
      <c r="G37" s="27">
        <f t="shared" si="1"/>
        <v>0.5217517272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15.75" customHeight="1">
      <c r="A38" s="3" t="s">
        <v>144</v>
      </c>
      <c r="B38" s="3" t="s">
        <v>89</v>
      </c>
      <c r="C38" s="3" t="s">
        <v>115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7">
        <f t="shared" si="1"/>
        <v>0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15.75" customHeight="1">
      <c r="A39" s="3" t="s">
        <v>145</v>
      </c>
      <c r="B39" s="3" t="s">
        <v>89</v>
      </c>
      <c r="C39" s="3" t="s">
        <v>116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7">
        <f t="shared" si="1"/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15.75" customHeight="1">
      <c r="A40" s="3" t="s">
        <v>146</v>
      </c>
      <c r="B40" s="3" t="s">
        <v>89</v>
      </c>
      <c r="C40" s="3" t="s">
        <v>117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7">
        <f t="shared" si="1"/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15.75" customHeight="1">
      <c r="A41" s="3" t="s">
        <v>147</v>
      </c>
      <c r="B41" s="3" t="s">
        <v>89</v>
      </c>
      <c r="C41" s="3" t="s">
        <v>62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7">
        <f t="shared" si="1"/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15.75" customHeight="1">
      <c r="A42" s="3" t="s">
        <v>148</v>
      </c>
      <c r="B42" s="3" t="s">
        <v>89</v>
      </c>
      <c r="C42" s="3" t="s">
        <v>87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7">
        <f t="shared" si="1"/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15.75" customHeight="1">
      <c r="A43" s="3" t="s">
        <v>149</v>
      </c>
      <c r="B43" s="3" t="s">
        <v>89</v>
      </c>
      <c r="C43" s="3" t="s">
        <v>118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7">
        <f t="shared" si="1"/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5.75" customHeight="1">
      <c r="A44" s="3" t="s">
        <v>150</v>
      </c>
      <c r="B44" s="3" t="s">
        <v>89</v>
      </c>
      <c r="C44" s="3" t="s">
        <v>119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7">
        <f t="shared" si="1"/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15.75" customHeight="1">
      <c r="A45" s="3" t="s">
        <v>151</v>
      </c>
      <c r="B45" s="3" t="s">
        <v>89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7">
        <f t="shared" si="1"/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15.75" customHeight="1">
      <c r="A46" s="3" t="s">
        <v>152</v>
      </c>
      <c r="B46" s="3" t="s">
        <v>89</v>
      </c>
      <c r="C46" s="3" t="s">
        <v>121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7">
        <f t="shared" si="1"/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15.75" customHeight="1">
      <c r="A47" s="3" t="s">
        <v>153</v>
      </c>
      <c r="B47" s="3" t="s">
        <v>89</v>
      </c>
      <c r="C47" s="3" t="s">
        <v>122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7">
        <f t="shared" si="1"/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15.75" customHeight="1">
      <c r="A48" s="3" t="s">
        <v>154</v>
      </c>
      <c r="B48" s="3" t="s">
        <v>89</v>
      </c>
      <c r="C48" s="3" t="s">
        <v>123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7">
        <f t="shared" si="1"/>
        <v>0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5.75" customHeight="1">
      <c r="A49" s="3" t="s">
        <v>155</v>
      </c>
      <c r="B49" s="3" t="s">
        <v>89</v>
      </c>
      <c r="C49" s="3" t="s">
        <v>124</v>
      </c>
      <c r="D49" s="3">
        <f>SUMIFS('BIFUBC Output_energy'!G:G,'BIFUBC Output_energy'!A:A,B49,'BIFUBC Output_energy'!B:B,C49)</f>
        <v>393853652864000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7">
        <f t="shared" si="1"/>
        <v>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15.75" customHeight="1">
      <c r="A50" s="3" t="s">
        <v>156</v>
      </c>
      <c r="B50" s="3" t="s">
        <v>89</v>
      </c>
      <c r="C50" s="3" t="s">
        <v>84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7">
        <f t="shared" si="1"/>
        <v>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15.75" customHeight="1">
      <c r="A51" s="3" t="s">
        <v>157</v>
      </c>
      <c r="B51" s="3" t="s">
        <v>89</v>
      </c>
      <c r="C51" s="3" t="s">
        <v>125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7">
        <f t="shared" si="1"/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5.75" customHeight="1">
      <c r="A52" s="46" t="s">
        <v>158</v>
      </c>
      <c r="B52" s="46" t="s">
        <v>89</v>
      </c>
      <c r="C52" s="46" t="s">
        <v>83</v>
      </c>
      <c r="D52" s="46">
        <f>SUMIFS('BIFUBC Output_energy'!G:G,'BIFUBC Output_energy'!A:A,B52,'BIFUBC Output_energy'!B:B,C52)</f>
        <v>0</v>
      </c>
      <c r="E52" s="46">
        <f>SUMIFS('BIFUBC Output_nonenergy'!E:E,'BIFUBC Output_nonenergy'!A:A,B52,'BIFUBC Output_nonenergy'!B:B,C52)</f>
        <v>0</v>
      </c>
      <c r="F52" s="46" t="b">
        <f>SUM(D52:E52)=calcs!D79</f>
        <v>1</v>
      </c>
      <c r="G52" s="27">
        <f t="shared" si="1"/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15.75" customHeight="1">
      <c r="A53" s="45" t="s">
        <v>134</v>
      </c>
      <c r="B53" s="45" t="s">
        <v>20</v>
      </c>
      <c r="C53" s="45" t="s">
        <v>111</v>
      </c>
      <c r="D53" s="45">
        <f>SUMIFS('BIFUBC Output_energy'!G:G,'BIFUBC Output_energy'!A:A,B53,'BIFUBC Output_energy'!B:B,C53)</f>
        <v>0</v>
      </c>
      <c r="E53" s="45">
        <f>SUMIFS('BIFUBC Output_nonenergy'!E:E,'BIFUBC Output_nonenergy'!A:A,B53,'BIFUBC Output_nonenergy'!B:B,C53)</f>
        <v>0</v>
      </c>
      <c r="F53" s="45" t="b">
        <f>SUM(D53:E53)=calcs!D80</f>
        <v>1</v>
      </c>
      <c r="G53" s="27">
        <f t="shared" si="1"/>
        <v>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5.75" customHeight="1">
      <c r="A54" s="3" t="s">
        <v>135</v>
      </c>
      <c r="B54" s="3" t="s">
        <v>20</v>
      </c>
      <c r="C54" s="3" t="s">
        <v>82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7">
        <f t="shared" si="1"/>
        <v>0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5.75" customHeight="1">
      <c r="A55" s="3" t="s">
        <v>136</v>
      </c>
      <c r="B55" s="3" t="s">
        <v>20</v>
      </c>
      <c r="C55" s="3" t="s">
        <v>86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7">
        <f t="shared" si="1"/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5.75" customHeight="1">
      <c r="A56" s="3" t="s">
        <v>137</v>
      </c>
      <c r="B56" s="3" t="s">
        <v>20</v>
      </c>
      <c r="C56" s="3" t="s">
        <v>112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7">
        <f t="shared" si="1"/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15.75" customHeight="1">
      <c r="A57" s="3" t="s">
        <v>138</v>
      </c>
      <c r="B57" s="3" t="s">
        <v>20</v>
      </c>
      <c r="C57" s="3" t="s">
        <v>113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7">
        <f t="shared" si="1"/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15.75" customHeight="1">
      <c r="A58" s="3" t="s">
        <v>139</v>
      </c>
      <c r="B58" s="3" t="s">
        <v>20</v>
      </c>
      <c r="C58" s="3" t="s">
        <v>44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7">
        <f t="shared" si="1"/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15.75" customHeight="1">
      <c r="A59" s="3" t="s">
        <v>140</v>
      </c>
      <c r="B59" s="3" t="s">
        <v>20</v>
      </c>
      <c r="C59" s="3" t="s">
        <v>48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7">
        <f t="shared" si="1"/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15.75" customHeight="1">
      <c r="A60" s="3" t="s">
        <v>141</v>
      </c>
      <c r="B60" s="3" t="s">
        <v>20</v>
      </c>
      <c r="C60" s="3" t="s">
        <v>50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7">
        <f t="shared" si="1"/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15.75" customHeight="1">
      <c r="A61" s="3" t="s">
        <v>142</v>
      </c>
      <c r="B61" s="3" t="s">
        <v>20</v>
      </c>
      <c r="C61" s="3" t="s">
        <v>53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7">
        <f t="shared" si="1"/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5.75" customHeight="1">
      <c r="A62" s="3" t="s">
        <v>143</v>
      </c>
      <c r="B62" s="3" t="s">
        <v>20</v>
      </c>
      <c r="C62" s="3" t="s">
        <v>114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7">
        <f t="shared" si="1"/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5.75" customHeight="1">
      <c r="A63" s="3" t="s">
        <v>144</v>
      </c>
      <c r="B63" s="3" t="s">
        <v>20</v>
      </c>
      <c r="C63" s="3" t="s">
        <v>115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7">
        <f t="shared" si="1"/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ht="15.75" customHeight="1">
      <c r="A64" s="3" t="s">
        <v>145</v>
      </c>
      <c r="B64" s="3" t="s">
        <v>20</v>
      </c>
      <c r="C64" s="3" t="s">
        <v>116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7">
        <f t="shared" si="1"/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ht="15.75" customHeight="1">
      <c r="A65" s="3" t="s">
        <v>146</v>
      </c>
      <c r="B65" s="3" t="s">
        <v>20</v>
      </c>
      <c r="C65" s="3" t="s">
        <v>117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7">
        <f t="shared" si="1"/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ht="15.75" customHeight="1">
      <c r="A66" s="3" t="s">
        <v>147</v>
      </c>
      <c r="B66" s="3" t="s">
        <v>20</v>
      </c>
      <c r="C66" s="3" t="s">
        <v>62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7">
        <f t="shared" si="1"/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5.75" customHeight="1">
      <c r="A67" s="3" t="s">
        <v>148</v>
      </c>
      <c r="B67" s="3" t="s">
        <v>20</v>
      </c>
      <c r="C67" s="3" t="s">
        <v>87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7">
        <f t="shared" si="1"/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ht="15.75" customHeight="1">
      <c r="A68" s="3" t="s">
        <v>149</v>
      </c>
      <c r="B68" s="3" t="s">
        <v>20</v>
      </c>
      <c r="C68" s="3" t="s">
        <v>118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7">
        <f t="shared" si="1"/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ht="15.75" customHeight="1">
      <c r="A69" s="3" t="s">
        <v>150</v>
      </c>
      <c r="B69" s="3" t="s">
        <v>20</v>
      </c>
      <c r="C69" s="3" t="s">
        <v>119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7">
        <f t="shared" si="1"/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t="15.75" customHeight="1">
      <c r="A70" s="3" t="s">
        <v>151</v>
      </c>
      <c r="B70" s="3" t="s">
        <v>20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7">
        <f t="shared" si="1"/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5.75" customHeight="1">
      <c r="A71" s="3" t="s">
        <v>152</v>
      </c>
      <c r="B71" s="3" t="s">
        <v>20</v>
      </c>
      <c r="C71" s="3" t="s">
        <v>121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7">
        <f t="shared" si="1"/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ht="15.75" customHeight="1">
      <c r="A72" s="3" t="s">
        <v>153</v>
      </c>
      <c r="B72" s="3" t="s">
        <v>20</v>
      </c>
      <c r="C72" s="3" t="s">
        <v>122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7">
        <f t="shared" si="1"/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ht="15.75" customHeight="1">
      <c r="A73" s="3" t="s">
        <v>154</v>
      </c>
      <c r="B73" s="3" t="s">
        <v>20</v>
      </c>
      <c r="C73" s="3" t="s">
        <v>123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7">
        <f t="shared" si="1"/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5.75" customHeight="1">
      <c r="A74" s="3" t="s">
        <v>155</v>
      </c>
      <c r="B74" s="3" t="s">
        <v>20</v>
      </c>
      <c r="C74" s="3" t="s">
        <v>124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7">
        <f t="shared" si="1"/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ht="15.75" customHeight="1">
      <c r="A75" s="3" t="s">
        <v>156</v>
      </c>
      <c r="B75" s="3" t="s">
        <v>20</v>
      </c>
      <c r="C75" s="3" t="s">
        <v>84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7">
        <f t="shared" si="1"/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5.75" customHeight="1">
      <c r="A76" s="3" t="s">
        <v>157</v>
      </c>
      <c r="B76" s="3" t="s">
        <v>20</v>
      </c>
      <c r="C76" s="3" t="s">
        <v>125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7">
        <f t="shared" si="1"/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ht="15.75" customHeight="1">
      <c r="A77" s="46" t="s">
        <v>158</v>
      </c>
      <c r="B77" s="46" t="s">
        <v>20</v>
      </c>
      <c r="C77" s="46" t="s">
        <v>83</v>
      </c>
      <c r="D77" s="46">
        <f>SUMIFS('BIFUBC Output_energy'!G:G,'BIFUBC Output_energy'!A:A,B77,'BIFUBC Output_energy'!B:B,C77)</f>
        <v>0</v>
      </c>
      <c r="E77" s="46">
        <f>SUMIFS('BIFUBC Output_nonenergy'!E:E,'BIFUBC Output_nonenergy'!A:A,B77,'BIFUBC Output_nonenergy'!B:B,C77)</f>
        <v>0</v>
      </c>
      <c r="F77" s="46" t="b">
        <f>SUM(D77:E77)=calcs!D104</f>
        <v>1</v>
      </c>
      <c r="G77" s="27">
        <f t="shared" si="1"/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t="15.75" customHeight="1">
      <c r="A78" s="45" t="s">
        <v>134</v>
      </c>
      <c r="B78" s="45" t="s">
        <v>91</v>
      </c>
      <c r="C78" s="45" t="s">
        <v>111</v>
      </c>
      <c r="D78" s="45">
        <f>SUMIFS('BIFUBC Output_energy'!G:G,'BIFUBC Output_energy'!A:A,B78,'BIFUBC Output_energy'!B:B,C78)</f>
        <v>29405590144000</v>
      </c>
      <c r="E78" s="45">
        <f>SUMIFS('BIFUBC Output_nonenergy'!E:E,'BIFUBC Output_nonenergy'!A:A,B78,'BIFUBC Output_nonenergy'!B:B,C78)</f>
        <v>0</v>
      </c>
      <c r="F78" s="45" t="b">
        <f>SUM(D78:E78)=calcs!D105</f>
        <v>1</v>
      </c>
      <c r="G78" s="27">
        <f t="shared" si="1"/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5.75" customHeight="1">
      <c r="A79" s="3" t="s">
        <v>135</v>
      </c>
      <c r="B79" s="3" t="s">
        <v>91</v>
      </c>
      <c r="C79" s="3" t="s">
        <v>82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7">
        <f t="shared" si="1"/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ht="15.75" customHeight="1">
      <c r="A80" s="3" t="s">
        <v>136</v>
      </c>
      <c r="B80" s="3" t="s">
        <v>91</v>
      </c>
      <c r="C80" s="3" t="s">
        <v>86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7">
        <f t="shared" si="1"/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ht="15.75" customHeight="1">
      <c r="A81" s="3" t="s">
        <v>137</v>
      </c>
      <c r="B81" s="3" t="s">
        <v>91</v>
      </c>
      <c r="C81" s="3" t="s">
        <v>112</v>
      </c>
      <c r="D81" s="3">
        <f>SUMIFS('BIFUBC Output_energy'!G:G,'BIFUBC Output_energy'!A:A,B81,'BIFUBC Output_energy'!B:B,C81)</f>
        <v>11901722368000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7">
        <f t="shared" si="1"/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ht="15.75" customHeight="1">
      <c r="A82" s="3" t="s">
        <v>138</v>
      </c>
      <c r="B82" s="3" t="s">
        <v>91</v>
      </c>
      <c r="C82" s="3" t="s">
        <v>113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7">
        <f t="shared" si="1"/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5.75" customHeight="1">
      <c r="A83" s="3" t="s">
        <v>139</v>
      </c>
      <c r="B83" s="3" t="s">
        <v>91</v>
      </c>
      <c r="C83" s="3" t="s">
        <v>44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7">
        <f t="shared" si="1"/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ht="15.75" customHeight="1">
      <c r="A84" s="3" t="s">
        <v>140</v>
      </c>
      <c r="B84" s="3" t="s">
        <v>91</v>
      </c>
      <c r="C84" s="3" t="s">
        <v>48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7">
        <f t="shared" si="1"/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ht="15.75" customHeight="1">
      <c r="A85" s="3" t="s">
        <v>141</v>
      </c>
      <c r="B85" s="3" t="s">
        <v>91</v>
      </c>
      <c r="C85" s="3" t="s">
        <v>50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7">
        <f t="shared" si="1"/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ht="15.75" customHeight="1">
      <c r="A86" s="3" t="s">
        <v>142</v>
      </c>
      <c r="B86" s="3" t="s">
        <v>91</v>
      </c>
      <c r="C86" s="3" t="s">
        <v>53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16707621120000</v>
      </c>
      <c r="F86" s="3" t="b">
        <f>SUM(D86:E86)=calcs!D113</f>
        <v>0</v>
      </c>
      <c r="G86" s="27">
        <f t="shared" si="1"/>
        <v>0.333431633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ht="15.75" customHeight="1">
      <c r="A87" s="3" t="s">
        <v>143</v>
      </c>
      <c r="B87" s="3" t="s">
        <v>91</v>
      </c>
      <c r="C87" s="3" t="s">
        <v>114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7">
        <f t="shared" si="1"/>
        <v>0.9347723235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ht="15.75" customHeight="1">
      <c r="A88" s="3" t="s">
        <v>144</v>
      </c>
      <c r="B88" s="3" t="s">
        <v>91</v>
      </c>
      <c r="C88" s="3" t="s">
        <v>115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7">
        <f t="shared" si="1"/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ht="15.75" customHeight="1">
      <c r="A89" s="3" t="s">
        <v>145</v>
      </c>
      <c r="B89" s="3" t="s">
        <v>91</v>
      </c>
      <c r="C89" s="3" t="s">
        <v>116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7">
        <f t="shared" si="1"/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ht="15.75" customHeight="1">
      <c r="A90" s="3" t="s">
        <v>146</v>
      </c>
      <c r="B90" s="3" t="s">
        <v>91</v>
      </c>
      <c r="C90" s="3" t="s">
        <v>117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7">
        <f t="shared" si="1"/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ht="15.75" customHeight="1">
      <c r="A91" s="3" t="s">
        <v>147</v>
      </c>
      <c r="B91" s="3" t="s">
        <v>91</v>
      </c>
      <c r="C91" s="3" t="s">
        <v>62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7">
        <f t="shared" si="1"/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ht="15.75" customHeight="1">
      <c r="A92" s="3" t="s">
        <v>148</v>
      </c>
      <c r="B92" s="3" t="s">
        <v>91</v>
      </c>
      <c r="C92" s="3" t="s">
        <v>87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7">
        <f t="shared" si="1"/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ht="15.75" customHeight="1">
      <c r="A93" s="3" t="s">
        <v>149</v>
      </c>
      <c r="B93" s="3" t="s">
        <v>91</v>
      </c>
      <c r="C93" s="3" t="s">
        <v>118</v>
      </c>
      <c r="D93" s="3">
        <f>SUMIFS('BIFUBC Output_energy'!G:G,'BIFUBC Output_energy'!A:A,B93,'BIFUBC Output_energy'!B:B,C93)</f>
        <v>876801024000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7">
        <f t="shared" si="1"/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ht="15.75" customHeight="1">
      <c r="A94" s="3" t="s">
        <v>150</v>
      </c>
      <c r="B94" s="3" t="s">
        <v>91</v>
      </c>
      <c r="C94" s="3" t="s">
        <v>119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7">
        <f t="shared" si="1"/>
        <v>0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ht="15.75" customHeight="1">
      <c r="A95" s="3" t="s">
        <v>151</v>
      </c>
      <c r="B95" s="3" t="s">
        <v>91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7">
        <f t="shared" si="1"/>
        <v>0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ht="15.75" customHeight="1">
      <c r="A96" s="3" t="s">
        <v>152</v>
      </c>
      <c r="B96" s="3" t="s">
        <v>91</v>
      </c>
      <c r="C96" s="3" t="s">
        <v>121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7">
        <f t="shared" si="1"/>
        <v>0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ht="15.75" customHeight="1">
      <c r="A97" s="3" t="s">
        <v>153</v>
      </c>
      <c r="B97" s="3" t="s">
        <v>91</v>
      </c>
      <c r="C97" s="3" t="s">
        <v>122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7">
        <f t="shared" si="1"/>
        <v>0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ht="15.75" customHeight="1">
      <c r="A98" s="3" t="s">
        <v>154</v>
      </c>
      <c r="B98" s="3" t="s">
        <v>91</v>
      </c>
      <c r="C98" s="3" t="s">
        <v>123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7">
        <f t="shared" si="1"/>
        <v>0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ht="15.75" customHeight="1">
      <c r="A99" s="3" t="s">
        <v>155</v>
      </c>
      <c r="B99" s="3" t="s">
        <v>91</v>
      </c>
      <c r="C99" s="3" t="s">
        <v>124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7">
        <f t="shared" si="1"/>
        <v>0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ht="15.75" customHeight="1">
      <c r="A100" s="3" t="s">
        <v>156</v>
      </c>
      <c r="B100" s="3" t="s">
        <v>91</v>
      </c>
      <c r="C100" s="3" t="s">
        <v>84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7">
        <f t="shared" si="1"/>
        <v>0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ht="15.75" customHeight="1">
      <c r="A101" s="3" t="s">
        <v>157</v>
      </c>
      <c r="B101" s="3" t="s">
        <v>91</v>
      </c>
      <c r="C101" s="3" t="s">
        <v>125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7">
        <f t="shared" si="1"/>
        <v>0</v>
      </c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5.75" customHeight="1">
      <c r="A102" s="46" t="s">
        <v>158</v>
      </c>
      <c r="B102" s="46" t="s">
        <v>91</v>
      </c>
      <c r="C102" s="46" t="s">
        <v>83</v>
      </c>
      <c r="D102" s="46">
        <f>SUMIFS('BIFUBC Output_energy'!G:G,'BIFUBC Output_energy'!A:A,B102,'BIFUBC Output_energy'!B:B,C102)</f>
        <v>4254076928000</v>
      </c>
      <c r="E102" s="46">
        <f>SUMIFS('BIFUBC Output_nonenergy'!E:E,'BIFUBC Output_nonenergy'!A:A,B102,'BIFUBC Output_nonenergy'!B:B,C102)</f>
        <v>0</v>
      </c>
      <c r="F102" s="46" t="b">
        <f>SUM(D102:E102)=calcs!D129</f>
        <v>1</v>
      </c>
      <c r="G102" s="27">
        <f t="shared" si="1"/>
        <v>0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ht="15.75" customHeight="1">
      <c r="A103" s="45" t="s">
        <v>134</v>
      </c>
      <c r="B103" s="45" t="s">
        <v>90</v>
      </c>
      <c r="C103" s="45" t="s">
        <v>111</v>
      </c>
      <c r="D103" s="45">
        <f>SUMIFS('BIFUBC Output_energy'!G:G,'BIFUBC Output_energy'!A:A,B103,'BIFUBC Output_energy'!B:B,C103)</f>
        <v>0</v>
      </c>
      <c r="E103" s="45">
        <f>SUMIFS('BIFUBC Output_nonenergy'!E:E,'BIFUBC Output_nonenergy'!A:A,B103,'BIFUBC Output_nonenergy'!B:B,C103)</f>
        <v>0</v>
      </c>
      <c r="F103" s="45" t="b">
        <f>SUM(D103:E103)=calcs!D130</f>
        <v>1</v>
      </c>
      <c r="G103" s="27">
        <f t="shared" si="1"/>
        <v>0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ht="15.75" customHeight="1">
      <c r="A104" s="3" t="s">
        <v>135</v>
      </c>
      <c r="B104" s="3" t="s">
        <v>90</v>
      </c>
      <c r="C104" s="3" t="s">
        <v>82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7">
        <f t="shared" si="1"/>
        <v>0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ht="15.75" customHeight="1">
      <c r="A105" s="3" t="s">
        <v>136</v>
      </c>
      <c r="B105" s="3" t="s">
        <v>90</v>
      </c>
      <c r="C105" s="3" t="s">
        <v>86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7">
        <f t="shared" si="1"/>
        <v>0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ht="15.75" customHeight="1">
      <c r="A106" s="3" t="s">
        <v>137</v>
      </c>
      <c r="B106" s="3" t="s">
        <v>90</v>
      </c>
      <c r="C106" s="3" t="s">
        <v>112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7">
        <f t="shared" si="1"/>
        <v>0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ht="15.75" customHeight="1">
      <c r="A107" s="3" t="s">
        <v>138</v>
      </c>
      <c r="B107" s="3" t="s">
        <v>90</v>
      </c>
      <c r="C107" s="3" t="s">
        <v>113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7">
        <f t="shared" si="1"/>
        <v>0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ht="15.75" customHeight="1">
      <c r="A108" s="3" t="s">
        <v>139</v>
      </c>
      <c r="B108" s="3" t="s">
        <v>90</v>
      </c>
      <c r="C108" s="3" t="s">
        <v>44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7">
        <f t="shared" si="1"/>
        <v>0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ht="15.75" customHeight="1">
      <c r="A109" s="3" t="s">
        <v>140</v>
      </c>
      <c r="B109" s="3" t="s">
        <v>90</v>
      </c>
      <c r="C109" s="3" t="s">
        <v>48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7">
        <f t="shared" si="1"/>
        <v>0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ht="15.75" customHeight="1">
      <c r="A110" s="3" t="s">
        <v>141</v>
      </c>
      <c r="B110" s="3" t="s">
        <v>90</v>
      </c>
      <c r="C110" s="3" t="s">
        <v>50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7">
        <f t="shared" si="1"/>
        <v>0</v>
      </c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ht="15.75" customHeight="1">
      <c r="A111" s="3" t="s">
        <v>142</v>
      </c>
      <c r="B111" s="3" t="s">
        <v>90</v>
      </c>
      <c r="C111" s="3" t="s">
        <v>53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7">
        <f t="shared" si="1"/>
        <v>0</v>
      </c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ht="15.75" customHeight="1">
      <c r="A112" s="3" t="s">
        <v>143</v>
      </c>
      <c r="B112" s="3" t="s">
        <v>90</v>
      </c>
      <c r="C112" s="3" t="s">
        <v>114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7">
        <f t="shared" si="1"/>
        <v>1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5.75" customHeight="1">
      <c r="A113" s="3" t="s">
        <v>144</v>
      </c>
      <c r="B113" s="3" t="s">
        <v>90</v>
      </c>
      <c r="C113" s="3" t="s">
        <v>115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7">
        <f t="shared" si="1"/>
        <v>0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ht="15.75" customHeight="1">
      <c r="A114" s="3" t="s">
        <v>145</v>
      </c>
      <c r="B114" s="3" t="s">
        <v>90</v>
      </c>
      <c r="C114" s="3" t="s">
        <v>116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7">
        <f t="shared" si="1"/>
        <v>0</v>
      </c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ht="15.75" customHeight="1">
      <c r="A115" s="3" t="s">
        <v>146</v>
      </c>
      <c r="B115" s="3" t="s">
        <v>90</v>
      </c>
      <c r="C115" s="3" t="s">
        <v>117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7">
        <f t="shared" si="1"/>
        <v>0</v>
      </c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ht="15.75" customHeight="1">
      <c r="A116" s="3" t="s">
        <v>147</v>
      </c>
      <c r="B116" s="3" t="s">
        <v>90</v>
      </c>
      <c r="C116" s="3" t="s">
        <v>62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7">
        <f t="shared" si="1"/>
        <v>0</v>
      </c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ht="15.75" customHeight="1">
      <c r="A117" s="3" t="s">
        <v>148</v>
      </c>
      <c r="B117" s="3" t="s">
        <v>90</v>
      </c>
      <c r="C117" s="3" t="s">
        <v>87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7">
        <f t="shared" si="1"/>
        <v>0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ht="15.75" customHeight="1">
      <c r="A118" s="3" t="s">
        <v>149</v>
      </c>
      <c r="B118" s="3" t="s">
        <v>90</v>
      </c>
      <c r="C118" s="3" t="s">
        <v>118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7">
        <f t="shared" si="1"/>
        <v>0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5.75" customHeight="1">
      <c r="A119" s="3" t="s">
        <v>150</v>
      </c>
      <c r="B119" s="3" t="s">
        <v>90</v>
      </c>
      <c r="C119" s="3" t="s">
        <v>119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7">
        <f t="shared" si="1"/>
        <v>0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5.75" customHeight="1">
      <c r="A120" s="3" t="s">
        <v>151</v>
      </c>
      <c r="B120" s="3" t="s">
        <v>90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7">
        <f t="shared" si="1"/>
        <v>0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ht="15.75" customHeight="1">
      <c r="A121" s="3" t="s">
        <v>152</v>
      </c>
      <c r="B121" s="3" t="s">
        <v>90</v>
      </c>
      <c r="C121" s="3" t="s">
        <v>121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7">
        <f t="shared" si="1"/>
        <v>0</v>
      </c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ht="15.75" customHeight="1">
      <c r="A122" s="3" t="s">
        <v>153</v>
      </c>
      <c r="B122" s="3" t="s">
        <v>90</v>
      </c>
      <c r="C122" s="3" t="s">
        <v>122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7">
        <f t="shared" si="1"/>
        <v>0</v>
      </c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ht="15.75" customHeight="1">
      <c r="A123" s="3" t="s">
        <v>154</v>
      </c>
      <c r="B123" s="3" t="s">
        <v>90</v>
      </c>
      <c r="C123" s="3" t="s">
        <v>123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7">
        <f t="shared" si="1"/>
        <v>0</v>
      </c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ht="15.75" customHeight="1">
      <c r="A124" s="3" t="s">
        <v>155</v>
      </c>
      <c r="B124" s="3" t="s">
        <v>90</v>
      </c>
      <c r="C124" s="3" t="s">
        <v>124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7">
        <f t="shared" si="1"/>
        <v>0</v>
      </c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ht="15.75" customHeight="1">
      <c r="A125" s="3" t="s">
        <v>156</v>
      </c>
      <c r="B125" s="3" t="s">
        <v>90</v>
      </c>
      <c r="C125" s="3" t="s">
        <v>84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7">
        <f t="shared" si="1"/>
        <v>0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ht="15.75" customHeight="1">
      <c r="A126" s="3" t="s">
        <v>157</v>
      </c>
      <c r="B126" s="3" t="s">
        <v>90</v>
      </c>
      <c r="C126" s="3" t="s">
        <v>125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7">
        <f t="shared" si="1"/>
        <v>0</v>
      </c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ht="15.75" customHeight="1">
      <c r="A127" s="46" t="s">
        <v>158</v>
      </c>
      <c r="B127" s="46" t="s">
        <v>90</v>
      </c>
      <c r="C127" s="46" t="s">
        <v>83</v>
      </c>
      <c r="D127" s="46">
        <f>SUMIFS('BIFUBC Output_energy'!G:G,'BIFUBC Output_energy'!A:A,B127,'BIFUBC Output_energy'!B:B,C127)</f>
        <v>0</v>
      </c>
      <c r="E127" s="46">
        <f>SUMIFS('BIFUBC Output_nonenergy'!E:E,'BIFUBC Output_nonenergy'!A:A,B127,'BIFUBC Output_nonenergy'!B:B,C127)</f>
        <v>0</v>
      </c>
      <c r="F127" s="46" t="b">
        <f>SUM(D127:E127)=calcs!D154</f>
        <v>1</v>
      </c>
      <c r="G127" s="27">
        <f t="shared" si="1"/>
        <v>0</v>
      </c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ht="15.75" customHeight="1">
      <c r="A128" s="45" t="s">
        <v>134</v>
      </c>
      <c r="B128" s="45" t="s">
        <v>30</v>
      </c>
      <c r="C128" s="45" t="s">
        <v>111</v>
      </c>
      <c r="D128" s="45">
        <f>SUMIFS('BIFUBC Output_energy'!G:G,'BIFUBC Output_energy'!A:A,B128,'BIFUBC Output_energy'!B:B,C128)</f>
        <v>0</v>
      </c>
      <c r="E128" s="45">
        <f>SUMIFS('BIFUBC Output_nonenergy'!E:E,'BIFUBC Output_nonenergy'!A:A,B128,'BIFUBC Output_nonenergy'!B:B,C128)</f>
        <v>0</v>
      </c>
      <c r="F128" s="45" t="b">
        <f>SUM(D128:E128)=calcs!D155</f>
        <v>1</v>
      </c>
      <c r="G128" s="27">
        <f t="shared" si="1"/>
        <v>0</v>
      </c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ht="15.75" customHeight="1">
      <c r="A129" s="3" t="s">
        <v>135</v>
      </c>
      <c r="B129" s="3" t="s">
        <v>30</v>
      </c>
      <c r="C129" s="3" t="s">
        <v>82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7">
        <f t="shared" si="1"/>
        <v>0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ht="15.75" customHeight="1">
      <c r="A130" s="3" t="s">
        <v>136</v>
      </c>
      <c r="B130" s="3" t="s">
        <v>30</v>
      </c>
      <c r="C130" s="3" t="s">
        <v>86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7">
        <f t="shared" si="1"/>
        <v>0</v>
      </c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ht="15.75" customHeight="1">
      <c r="A131" s="3" t="s">
        <v>137</v>
      </c>
      <c r="B131" s="3" t="s">
        <v>30</v>
      </c>
      <c r="C131" s="3" t="s">
        <v>112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7">
        <f t="shared" si="1"/>
        <v>0</v>
      </c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ht="15.75" customHeight="1">
      <c r="A132" s="3" t="s">
        <v>138</v>
      </c>
      <c r="B132" s="3" t="s">
        <v>30</v>
      </c>
      <c r="C132" s="3" t="s">
        <v>113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7">
        <f t="shared" si="1"/>
        <v>0</v>
      </c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5.75" customHeight="1">
      <c r="A133" s="3" t="s">
        <v>139</v>
      </c>
      <c r="B133" s="3" t="s">
        <v>30</v>
      </c>
      <c r="C133" s="3" t="s">
        <v>44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7">
        <f t="shared" si="1"/>
        <v>0</v>
      </c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ht="15.75" customHeight="1">
      <c r="A134" s="3" t="s">
        <v>140</v>
      </c>
      <c r="B134" s="3" t="s">
        <v>30</v>
      </c>
      <c r="C134" s="3" t="s">
        <v>48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7">
        <f t="shared" si="1"/>
        <v>0</v>
      </c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ht="15.75" customHeight="1">
      <c r="A135" s="3" t="s">
        <v>141</v>
      </c>
      <c r="B135" s="3" t="s">
        <v>30</v>
      </c>
      <c r="C135" s="3" t="s">
        <v>50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7">
        <f t="shared" si="1"/>
        <v>0</v>
      </c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ht="15.75" customHeight="1">
      <c r="A136" s="3" t="s">
        <v>142</v>
      </c>
      <c r="B136" s="3" t="s">
        <v>30</v>
      </c>
      <c r="C136" s="3" t="s">
        <v>53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7">
        <f t="shared" si="1"/>
        <v>0</v>
      </c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ht="15.75" customHeight="1">
      <c r="A137" s="3" t="s">
        <v>143</v>
      </c>
      <c r="B137" s="3" t="s">
        <v>30</v>
      </c>
      <c r="C137" s="3" t="s">
        <v>114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7">
        <f t="shared" si="1"/>
        <v>0</v>
      </c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ht="15.75" customHeight="1">
      <c r="A138" s="3" t="s">
        <v>144</v>
      </c>
      <c r="B138" s="3" t="s">
        <v>30</v>
      </c>
      <c r="C138" s="3" t="s">
        <v>115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7">
        <f t="shared" si="1"/>
        <v>0</v>
      </c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ht="15.75" customHeight="1">
      <c r="A139" s="3" t="s">
        <v>145</v>
      </c>
      <c r="B139" s="3" t="s">
        <v>30</v>
      </c>
      <c r="C139" s="3" t="s">
        <v>116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7">
        <f t="shared" si="1"/>
        <v>0</v>
      </c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ht="15.75" customHeight="1">
      <c r="A140" s="3" t="s">
        <v>146</v>
      </c>
      <c r="B140" s="3" t="s">
        <v>30</v>
      </c>
      <c r="C140" s="3" t="s">
        <v>117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7">
        <f t="shared" si="1"/>
        <v>0</v>
      </c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ht="15.75" customHeight="1">
      <c r="A141" s="3" t="s">
        <v>147</v>
      </c>
      <c r="B141" s="3" t="s">
        <v>30</v>
      </c>
      <c r="C141" s="3" t="s">
        <v>62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7">
        <f t="shared" si="1"/>
        <v>0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ht="15.75" customHeight="1">
      <c r="A142" s="3" t="s">
        <v>148</v>
      </c>
      <c r="B142" s="3" t="s">
        <v>30</v>
      </c>
      <c r="C142" s="3" t="s">
        <v>87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7">
        <f t="shared" si="1"/>
        <v>0</v>
      </c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ht="15.75" customHeight="1">
      <c r="A143" s="3" t="s">
        <v>149</v>
      </c>
      <c r="B143" s="3" t="s">
        <v>30</v>
      </c>
      <c r="C143" s="3" t="s">
        <v>118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7">
        <f t="shared" si="1"/>
        <v>0</v>
      </c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ht="15.75" customHeight="1">
      <c r="A144" s="3" t="s">
        <v>150</v>
      </c>
      <c r="B144" s="3" t="s">
        <v>30</v>
      </c>
      <c r="C144" s="3" t="s">
        <v>119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7">
        <f t="shared" si="1"/>
        <v>0</v>
      </c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ht="15.75" customHeight="1">
      <c r="A145" s="3" t="s">
        <v>151</v>
      </c>
      <c r="B145" s="3" t="s">
        <v>30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7">
        <f t="shared" si="1"/>
        <v>0</v>
      </c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ht="15.75" customHeight="1">
      <c r="A146" s="3" t="s">
        <v>152</v>
      </c>
      <c r="B146" s="3" t="s">
        <v>30</v>
      </c>
      <c r="C146" s="3" t="s">
        <v>121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7">
        <f t="shared" si="1"/>
        <v>0</v>
      </c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ht="15.75" customHeight="1">
      <c r="A147" s="3" t="s">
        <v>153</v>
      </c>
      <c r="B147" s="3" t="s">
        <v>30</v>
      </c>
      <c r="C147" s="3" t="s">
        <v>122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7">
        <f t="shared" si="1"/>
        <v>0</v>
      </c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ht="15.75" customHeight="1">
      <c r="A148" s="3" t="s">
        <v>154</v>
      </c>
      <c r="B148" s="3" t="s">
        <v>30</v>
      </c>
      <c r="C148" s="3" t="s">
        <v>123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7">
        <f t="shared" si="1"/>
        <v>0</v>
      </c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ht="15.75" customHeight="1">
      <c r="A149" s="3" t="s">
        <v>155</v>
      </c>
      <c r="B149" s="3" t="s">
        <v>30</v>
      </c>
      <c r="C149" s="3" t="s">
        <v>124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7">
        <f t="shared" si="1"/>
        <v>0</v>
      </c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ht="15.75" customHeight="1">
      <c r="A150" s="3" t="s">
        <v>156</v>
      </c>
      <c r="B150" s="3" t="s">
        <v>30</v>
      </c>
      <c r="C150" s="3" t="s">
        <v>84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7">
        <f t="shared" si="1"/>
        <v>0</v>
      </c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ht="15.75" customHeight="1">
      <c r="A151" s="3" t="s">
        <v>157</v>
      </c>
      <c r="B151" s="3" t="s">
        <v>30</v>
      </c>
      <c r="C151" s="3" t="s">
        <v>125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7">
        <f t="shared" si="1"/>
        <v>0</v>
      </c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ht="15.75" customHeight="1">
      <c r="A152" s="46" t="s">
        <v>158</v>
      </c>
      <c r="B152" s="46" t="s">
        <v>30</v>
      </c>
      <c r="C152" s="46" t="s">
        <v>83</v>
      </c>
      <c r="D152" s="46">
        <f>SUMIFS('BIFUBC Output_energy'!G:G,'BIFUBC Output_energy'!A:A,B152,'BIFUBC Output_energy'!B:B,C152)</f>
        <v>0</v>
      </c>
      <c r="E152" s="46">
        <f>SUMIFS('BIFUBC Output_nonenergy'!E:E,'BIFUBC Output_nonenergy'!A:A,B152,'BIFUBC Output_nonenergy'!B:B,C152)</f>
        <v>0</v>
      </c>
      <c r="F152" s="46" t="b">
        <f>SUM(D152:E152)=calcs!D179</f>
        <v>1</v>
      </c>
      <c r="G152" s="27">
        <f t="shared" si="1"/>
        <v>0</v>
      </c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ht="15.75" customHeight="1">
      <c r="A153" s="45" t="s">
        <v>134</v>
      </c>
      <c r="B153" s="45" t="s">
        <v>92</v>
      </c>
      <c r="C153" s="45" t="s">
        <v>111</v>
      </c>
      <c r="D153" s="45">
        <f>SUMIFS('BIFUBC Output_energy'!G:G,'BIFUBC Output_energy'!A:A,B153,'BIFUBC Output_energy'!B:B,C153)</f>
        <v>0</v>
      </c>
      <c r="E153" s="45">
        <f>SUMIFS('BIFUBC Output_nonenergy'!E:E,'BIFUBC Output_nonenergy'!A:A,B153,'BIFUBC Output_nonenergy'!B:B,C153)</f>
        <v>0</v>
      </c>
      <c r="F153" s="45" t="b">
        <f>SUM(D153:E153)=calcs!D180</f>
        <v>1</v>
      </c>
      <c r="G153" s="27">
        <f t="shared" si="1"/>
        <v>0</v>
      </c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ht="15.75" customHeight="1">
      <c r="A154" s="3" t="s">
        <v>135</v>
      </c>
      <c r="B154" s="3" t="s">
        <v>92</v>
      </c>
      <c r="C154" s="3" t="s">
        <v>82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7">
        <f t="shared" si="1"/>
        <v>0</v>
      </c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ht="15.75" customHeight="1">
      <c r="A155" s="3" t="s">
        <v>136</v>
      </c>
      <c r="B155" s="3" t="s">
        <v>92</v>
      </c>
      <c r="C155" s="3" t="s">
        <v>86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7">
        <f t="shared" si="1"/>
        <v>0</v>
      </c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ht="15.75" customHeight="1">
      <c r="A156" s="3" t="s">
        <v>137</v>
      </c>
      <c r="B156" s="3" t="s">
        <v>92</v>
      </c>
      <c r="C156" s="3" t="s">
        <v>112</v>
      </c>
      <c r="D156" s="3">
        <f>SUMIFS('BIFUBC Output_energy'!G:G,'BIFUBC Output_energy'!A:A,B156,'BIFUBC Output_energy'!B:B,C156)</f>
        <v>1953573376000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7">
        <f t="shared" si="1"/>
        <v>0</v>
      </c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5.75" customHeight="1">
      <c r="A157" s="3" t="s">
        <v>138</v>
      </c>
      <c r="B157" s="3" t="s">
        <v>92</v>
      </c>
      <c r="C157" s="3" t="s">
        <v>113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7">
        <f t="shared" si="1"/>
        <v>0</v>
      </c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ht="15.75" customHeight="1">
      <c r="A158" s="3" t="s">
        <v>139</v>
      </c>
      <c r="B158" s="3" t="s">
        <v>92</v>
      </c>
      <c r="C158" s="3" t="s">
        <v>44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7">
        <f t="shared" si="1"/>
        <v>0</v>
      </c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ht="15.75" customHeight="1">
      <c r="A159" s="3" t="s">
        <v>140</v>
      </c>
      <c r="B159" s="3" t="s">
        <v>92</v>
      </c>
      <c r="C159" s="3" t="s">
        <v>48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7">
        <f t="shared" si="1"/>
        <v>0</v>
      </c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ht="15.75" customHeight="1">
      <c r="A160" s="3" t="s">
        <v>141</v>
      </c>
      <c r="B160" s="3" t="s">
        <v>92</v>
      </c>
      <c r="C160" s="3" t="s">
        <v>50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7">
        <f t="shared" si="1"/>
        <v>0</v>
      </c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ht="15.75" customHeight="1">
      <c r="A161" s="3" t="s">
        <v>142</v>
      </c>
      <c r="B161" s="3" t="s">
        <v>92</v>
      </c>
      <c r="C161" s="3" t="s">
        <v>53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7">
        <f t="shared" si="1"/>
        <v>0</v>
      </c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ht="15.75" customHeight="1">
      <c r="A162" s="3" t="s">
        <v>143</v>
      </c>
      <c r="B162" s="3" t="s">
        <v>92</v>
      </c>
      <c r="C162" s="3" t="s">
        <v>114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7">
        <f t="shared" si="1"/>
        <v>0</v>
      </c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ht="15.75" customHeight="1">
      <c r="A163" s="3" t="s">
        <v>144</v>
      </c>
      <c r="B163" s="3" t="s">
        <v>92</v>
      </c>
      <c r="C163" s="3" t="s">
        <v>115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7">
        <f t="shared" si="1"/>
        <v>0</v>
      </c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ht="15.75" customHeight="1">
      <c r="A164" s="3" t="s">
        <v>145</v>
      </c>
      <c r="B164" s="3" t="s">
        <v>92</v>
      </c>
      <c r="C164" s="3" t="s">
        <v>116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7">
        <f t="shared" si="1"/>
        <v>0</v>
      </c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ht="15.75" customHeight="1">
      <c r="A165" s="3" t="s">
        <v>146</v>
      </c>
      <c r="B165" s="3" t="s">
        <v>92</v>
      </c>
      <c r="C165" s="3" t="s">
        <v>117</v>
      </c>
      <c r="D165" s="3">
        <f>SUMIFS('BIFUBC Output_energy'!G:G,'BIFUBC Output_energy'!A:A,B165,'BIFUBC Output_energy'!B:B,C165)</f>
        <v>8482056320000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7">
        <f t="shared" si="1"/>
        <v>0</v>
      </c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ht="15.75" customHeight="1">
      <c r="A166" s="3" t="s">
        <v>147</v>
      </c>
      <c r="B166" s="3" t="s">
        <v>92</v>
      </c>
      <c r="C166" s="3" t="s">
        <v>62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7">
        <f t="shared" si="1"/>
        <v>0</v>
      </c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ht="15.75" customHeight="1">
      <c r="A167" s="3" t="s">
        <v>148</v>
      </c>
      <c r="B167" s="3" t="s">
        <v>92</v>
      </c>
      <c r="C167" s="3" t="s">
        <v>87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7">
        <f t="shared" si="1"/>
        <v>0</v>
      </c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ht="15.75" customHeight="1">
      <c r="A168" s="3" t="s">
        <v>149</v>
      </c>
      <c r="B168" s="3" t="s">
        <v>92</v>
      </c>
      <c r="C168" s="3" t="s">
        <v>118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7">
        <f t="shared" si="1"/>
        <v>0</v>
      </c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ht="15.75" customHeight="1">
      <c r="A169" s="3" t="s">
        <v>150</v>
      </c>
      <c r="B169" s="3" t="s">
        <v>92</v>
      </c>
      <c r="C169" s="3" t="s">
        <v>119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7">
        <f t="shared" si="1"/>
        <v>0</v>
      </c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ht="15.75" customHeight="1">
      <c r="A170" s="3" t="s">
        <v>151</v>
      </c>
      <c r="B170" s="3" t="s">
        <v>92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7">
        <f t="shared" si="1"/>
        <v>0</v>
      </c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ht="15.75" customHeight="1">
      <c r="A171" s="3" t="s">
        <v>152</v>
      </c>
      <c r="B171" s="3" t="s">
        <v>92</v>
      </c>
      <c r="C171" s="3" t="s">
        <v>121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7">
        <f t="shared" si="1"/>
        <v>0</v>
      </c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ht="15.75" customHeight="1">
      <c r="A172" s="3" t="s">
        <v>153</v>
      </c>
      <c r="B172" s="3" t="s">
        <v>92</v>
      </c>
      <c r="C172" s="3" t="s">
        <v>122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7">
        <f t="shared" si="1"/>
        <v>0</v>
      </c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ht="15.75" customHeight="1">
      <c r="A173" s="3" t="s">
        <v>154</v>
      </c>
      <c r="B173" s="3" t="s">
        <v>92</v>
      </c>
      <c r="C173" s="3" t="s">
        <v>123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7">
        <f t="shared" si="1"/>
        <v>0</v>
      </c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ht="15.75" customHeight="1">
      <c r="A174" s="3" t="s">
        <v>155</v>
      </c>
      <c r="B174" s="3" t="s">
        <v>92</v>
      </c>
      <c r="C174" s="3" t="s">
        <v>124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7">
        <f t="shared" si="1"/>
        <v>0</v>
      </c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ht="15.75" customHeight="1">
      <c r="A175" s="3" t="s">
        <v>156</v>
      </c>
      <c r="B175" s="3" t="s">
        <v>92</v>
      </c>
      <c r="C175" s="3" t="s">
        <v>84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7">
        <f t="shared" si="1"/>
        <v>0</v>
      </c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ht="15.75" customHeight="1">
      <c r="A176" s="3" t="s">
        <v>157</v>
      </c>
      <c r="B176" s="3" t="s">
        <v>92</v>
      </c>
      <c r="C176" s="3" t="s">
        <v>125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7">
        <f t="shared" si="1"/>
        <v>0</v>
      </c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ht="15.75" customHeight="1">
      <c r="A177" s="46" t="s">
        <v>158</v>
      </c>
      <c r="B177" s="46" t="s">
        <v>92</v>
      </c>
      <c r="C177" s="46" t="s">
        <v>83</v>
      </c>
      <c r="D177" s="46">
        <f>SUMIFS('BIFUBC Output_energy'!G:G,'BIFUBC Output_energy'!A:A,B177,'BIFUBC Output_energy'!B:B,C177)</f>
        <v>0</v>
      </c>
      <c r="E177" s="46">
        <f>SUMIFS('BIFUBC Output_nonenergy'!E:E,'BIFUBC Output_nonenergy'!A:A,B177,'BIFUBC Output_nonenergy'!B:B,C177)</f>
        <v>0</v>
      </c>
      <c r="F177" s="46" t="b">
        <f>SUM(D177:E177)=calcs!D204</f>
        <v>1</v>
      </c>
      <c r="G177" s="27">
        <f t="shared" si="1"/>
        <v>0</v>
      </c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ht="15.75" customHeight="1"/>
    <row r="179" ht="15.75" customHeight="1">
      <c r="C179" s="1"/>
      <c r="D179" s="1"/>
      <c r="E179" s="1"/>
      <c r="F179" s="1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8" width="8.71"/>
    <col customWidth="1" min="9" max="9" width="41.57"/>
    <col customWidth="1" min="10" max="10" width="11.57"/>
    <col customWidth="1" min="11" max="11" width="8.71"/>
    <col customWidth="1" min="12" max="12" width="11.57"/>
    <col customWidth="1" min="13" max="26" width="8.71"/>
  </cols>
  <sheetData>
    <row r="1">
      <c r="C1" s="3">
        <v>2018.0</v>
      </c>
      <c r="D1" s="3">
        <v>2019.0</v>
      </c>
      <c r="E1" s="3">
        <v>2020.0</v>
      </c>
      <c r="G1" s="3" t="s">
        <v>159</v>
      </c>
      <c r="I1" s="1" t="s">
        <v>160</v>
      </c>
      <c r="J1" s="24">
        <v>2018.0</v>
      </c>
      <c r="K1" s="24">
        <v>2019.0</v>
      </c>
      <c r="L1" s="24">
        <v>2020.0</v>
      </c>
    </row>
    <row r="2">
      <c r="A2" s="3" t="s">
        <v>31</v>
      </c>
      <c r="B2" s="3" t="s">
        <v>81</v>
      </c>
      <c r="C2" s="3">
        <v>8.383415808E12</v>
      </c>
      <c r="D2" s="3">
        <v>8.383415808E12</v>
      </c>
      <c r="E2" s="3">
        <v>8.383415808E12</v>
      </c>
      <c r="G2" s="27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1">C2</f>
        <v>8383415808000</v>
      </c>
      <c r="K2" s="3">
        <f t="shared" si="1"/>
        <v>8383415808000</v>
      </c>
      <c r="L2" s="3">
        <f t="shared" si="1"/>
        <v>8383415808000</v>
      </c>
    </row>
    <row r="3">
      <c r="A3" s="3" t="s">
        <v>31</v>
      </c>
      <c r="B3" s="3" t="s">
        <v>60</v>
      </c>
      <c r="C3" s="3">
        <v>0.0</v>
      </c>
      <c r="D3" s="3">
        <v>0.0</v>
      </c>
      <c r="E3" s="3">
        <v>0.0</v>
      </c>
      <c r="G3" s="27">
        <f>SUMIFS('Electricity consumption'!H:H,'Electricity consumption'!A:A,'Adjusted Elec'!B3)</f>
        <v>0.1534979651</v>
      </c>
      <c r="I3" s="3" t="str">
        <f t="array" ref="I3">IFERROR(INDEX(crosswalk!C:C,MATCH(B3,crosswalk!B:B,0)),"")</f>
        <v>cement and other nonmetallic minerals 239</v>
      </c>
      <c r="J3" s="3">
        <f t="shared" ref="J3:L3" si="2">$G3*C$13</f>
        <v>51030144460504</v>
      </c>
      <c r="K3" s="3">
        <f t="shared" si="2"/>
        <v>51034594398441</v>
      </c>
      <c r="L3" s="3">
        <f t="shared" si="2"/>
        <v>48223072325600</v>
      </c>
    </row>
    <row r="4">
      <c r="A4" s="3" t="s">
        <v>31</v>
      </c>
      <c r="B4" s="3" t="s">
        <v>55</v>
      </c>
      <c r="C4" s="3">
        <v>0.0</v>
      </c>
      <c r="D4" s="3">
        <v>0.0</v>
      </c>
      <c r="E4" s="3">
        <v>0.0</v>
      </c>
      <c r="G4" s="27">
        <f>SUMIFS('Electricity consumption'!H:H,'Electricity consumption'!A:A,'Adjusted Elec'!B4)</f>
        <v>0.1009469061</v>
      </c>
      <c r="I4" s="3" t="str">
        <f t="array" ref="I4">IFERROR(INDEX(crosswalk!C:C,MATCH(B4,crosswalk!B:B,0)),"")</f>
        <v>chemicals 20</v>
      </c>
      <c r="J4" s="3">
        <f t="shared" ref="J4:L4" si="3">$G4*C$13</f>
        <v>33559631847367</v>
      </c>
      <c r="K4" s="3">
        <f t="shared" si="3"/>
        <v>33562558319170</v>
      </c>
      <c r="L4" s="3">
        <f t="shared" si="3"/>
        <v>31713579706768</v>
      </c>
    </row>
    <row r="5">
      <c r="A5" s="3" t="s">
        <v>31</v>
      </c>
      <c r="B5" s="3" t="s">
        <v>82</v>
      </c>
      <c r="C5" s="3">
        <v>0.0</v>
      </c>
      <c r="D5" s="3">
        <v>0.0</v>
      </c>
      <c r="E5" s="3">
        <v>0.0</v>
      </c>
      <c r="G5" s="27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4">$G5*C$13</f>
        <v>0</v>
      </c>
      <c r="K5" s="3">
        <f t="shared" si="4"/>
        <v>0</v>
      </c>
      <c r="L5" s="3">
        <f t="shared" si="4"/>
        <v>0</v>
      </c>
    </row>
    <row r="6">
      <c r="A6" s="3" t="s">
        <v>31</v>
      </c>
      <c r="B6" s="3" t="s">
        <v>83</v>
      </c>
      <c r="C6" s="3">
        <v>0.0</v>
      </c>
      <c r="D6" s="3">
        <v>0.0</v>
      </c>
      <c r="E6" s="3">
        <v>0.0</v>
      </c>
      <c r="G6" s="27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5">$G6*C$13</f>
        <v>0</v>
      </c>
      <c r="K6" s="3">
        <f t="shared" si="5"/>
        <v>0</v>
      </c>
      <c r="L6" s="3">
        <f t="shared" si="5"/>
        <v>0</v>
      </c>
    </row>
    <row r="7">
      <c r="A7" s="3" t="s">
        <v>31</v>
      </c>
      <c r="B7" s="3" t="s">
        <v>84</v>
      </c>
      <c r="C7" s="3">
        <v>0.0</v>
      </c>
      <c r="D7" s="3">
        <v>0.0</v>
      </c>
      <c r="E7" s="3">
        <v>0.0</v>
      </c>
      <c r="G7" s="27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6">$G7*C$13</f>
        <v>0</v>
      </c>
      <c r="K7" s="3">
        <f t="shared" si="6"/>
        <v>0</v>
      </c>
      <c r="L7" s="3">
        <f t="shared" si="6"/>
        <v>0</v>
      </c>
    </row>
    <row r="8">
      <c r="A8" s="3" t="s">
        <v>31</v>
      </c>
      <c r="B8" s="3" t="s">
        <v>40</v>
      </c>
      <c r="C8" s="3">
        <v>0.0</v>
      </c>
      <c r="D8" s="3">
        <v>0.0</v>
      </c>
      <c r="E8" s="3">
        <v>0.0</v>
      </c>
      <c r="G8" s="27">
        <f>SUMIFS('Electricity consumption'!H:H,'Electricity consumption'!A:A,'Adjusted Elec'!B8)</f>
        <v>0.1302622827</v>
      </c>
      <c r="I8" s="3" t="str">
        <f t="array" ref="I8">IFERROR(INDEX(crosswalk!C:C,MATCH(B8,crosswalk!B:B,0)),"")</f>
        <v>food beverage and tobacco 10T12</v>
      </c>
      <c r="J8" s="3">
        <f t="shared" ref="J8:L8" si="7">$G8*C$13</f>
        <v>43305480277867</v>
      </c>
      <c r="K8" s="3">
        <f t="shared" si="7"/>
        <v>43309256608536</v>
      </c>
      <c r="L8" s="3">
        <f t="shared" si="7"/>
        <v>40923327370761</v>
      </c>
    </row>
    <row r="9">
      <c r="A9" s="3" t="s">
        <v>31</v>
      </c>
      <c r="B9" s="3" t="s">
        <v>62</v>
      </c>
      <c r="C9" s="3">
        <v>0.0</v>
      </c>
      <c r="D9" s="3">
        <v>0.0</v>
      </c>
      <c r="E9" s="3">
        <v>0.0</v>
      </c>
      <c r="G9" s="27">
        <f>SUMIFS('Electricity consumption'!H:H,'Electricity consumption'!A:A,'Adjusted Elec'!B9)</f>
        <v>0.1840326778</v>
      </c>
      <c r="I9" s="3" t="str">
        <f t="array" ref="I9">IFERROR(INDEX(crosswalk!C:C,MATCH(B9,crosswalk!B:B,0)),"")</f>
        <v>iron and steel 241</v>
      </c>
      <c r="J9" s="3">
        <f t="shared" ref="J9:L9" si="8">$G9*C$13</f>
        <v>61181359161280</v>
      </c>
      <c r="K9" s="3">
        <f t="shared" si="8"/>
        <v>61186694306889</v>
      </c>
      <c r="L9" s="3">
        <f t="shared" si="8"/>
        <v>57815887824821</v>
      </c>
    </row>
    <row r="10">
      <c r="A10" s="3" t="s">
        <v>31</v>
      </c>
      <c r="B10" s="3" t="s">
        <v>85</v>
      </c>
      <c r="C10" s="3">
        <v>0.0</v>
      </c>
      <c r="D10" s="3">
        <v>0.0</v>
      </c>
      <c r="E10" s="3">
        <v>0.0</v>
      </c>
      <c r="G10" s="27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9">$G10*C$13</f>
        <v>0</v>
      </c>
      <c r="K10" s="3">
        <f t="shared" si="9"/>
        <v>0</v>
      </c>
      <c r="L10" s="3">
        <f t="shared" si="9"/>
        <v>0</v>
      </c>
    </row>
    <row r="11">
      <c r="A11" s="3" t="s">
        <v>31</v>
      </c>
      <c r="B11" s="3" t="s">
        <v>64</v>
      </c>
      <c r="C11" s="3">
        <v>0.0</v>
      </c>
      <c r="D11" s="3">
        <v>0.0</v>
      </c>
      <c r="E11" s="3">
        <v>0.0</v>
      </c>
      <c r="G11" s="27">
        <f>SUMIFS('Electricity consumption'!H:H,'Electricity consumption'!A:A,'Adjusted Elec'!B11)</f>
        <v>0.05003204473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10">$G11*C$13</f>
        <v>16633070464078</v>
      </c>
      <c r="K11" s="3">
        <f t="shared" si="10"/>
        <v>16634520903461</v>
      </c>
      <c r="L11" s="3">
        <f t="shared" si="10"/>
        <v>15718116585126</v>
      </c>
    </row>
    <row r="12">
      <c r="A12" s="3" t="s">
        <v>31</v>
      </c>
      <c r="B12" s="3" t="s">
        <v>86</v>
      </c>
      <c r="C12" s="3">
        <v>0.0</v>
      </c>
      <c r="D12" s="3">
        <v>0.0</v>
      </c>
      <c r="E12" s="3">
        <v>0.0</v>
      </c>
      <c r="G12" s="27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1">$G12*C$13</f>
        <v>0</v>
      </c>
      <c r="K12" s="3">
        <f t="shared" si="11"/>
        <v>0</v>
      </c>
      <c r="L12" s="3">
        <f t="shared" si="11"/>
        <v>0</v>
      </c>
    </row>
    <row r="13">
      <c r="A13" s="3" t="s">
        <v>31</v>
      </c>
      <c r="B13" s="3" t="s">
        <v>57</v>
      </c>
      <c r="C13" s="3">
        <v>3.3244834496E14</v>
      </c>
      <c r="D13" s="3">
        <v>3.32477335168E14</v>
      </c>
      <c r="E13" s="3">
        <v>3.14160987648E14</v>
      </c>
      <c r="G13" s="27">
        <f>SUMIFS('Electricity consumption'!H:H,'Electricity consumption'!A:A,'Adjusted Elec'!B13)</f>
        <v>0.08454115418</v>
      </c>
      <c r="I13" s="3" t="str">
        <f t="array" ref="I13">IFERROR(INDEX(crosswalk!C:C,MATCH(B13,crosswalk!B:B,0)),"")</f>
        <v>other manufacturing 31T33</v>
      </c>
      <c r="J13" s="3">
        <f t="shared" ref="J13:L13" si="12">$G13*C$13</f>
        <v>28105566789079</v>
      </c>
      <c r="K13" s="3">
        <f t="shared" si="12"/>
        <v>28108017654723</v>
      </c>
      <c r="L13" s="3">
        <f t="shared" si="12"/>
        <v>26559532494969</v>
      </c>
    </row>
    <row r="14">
      <c r="A14" s="3" t="s">
        <v>31</v>
      </c>
      <c r="B14" s="3" t="s">
        <v>87</v>
      </c>
      <c r="C14" s="3">
        <v>0.0</v>
      </c>
      <c r="D14" s="3">
        <v>0.0</v>
      </c>
      <c r="E14" s="3">
        <v>0.0</v>
      </c>
      <c r="G14" s="27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3">$G14*C$13</f>
        <v>0</v>
      </c>
      <c r="K14" s="3">
        <f t="shared" si="13"/>
        <v>0</v>
      </c>
      <c r="L14" s="3">
        <f t="shared" si="13"/>
        <v>0</v>
      </c>
    </row>
    <row r="15">
      <c r="A15" s="3" t="s">
        <v>31</v>
      </c>
      <c r="B15" s="3" t="s">
        <v>88</v>
      </c>
      <c r="C15" s="3">
        <v>0.0</v>
      </c>
      <c r="D15" s="3">
        <v>0.0</v>
      </c>
      <c r="E15" s="3">
        <v>0.0</v>
      </c>
      <c r="G15" s="27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4">$G15*C$13</f>
        <v>0</v>
      </c>
      <c r="K15" s="3">
        <f t="shared" si="14"/>
        <v>0</v>
      </c>
      <c r="L15" s="3">
        <f t="shared" si="14"/>
        <v>0</v>
      </c>
    </row>
    <row r="16">
      <c r="A16" s="3" t="s">
        <v>31</v>
      </c>
      <c r="B16" s="3" t="s">
        <v>50</v>
      </c>
      <c r="C16" s="3">
        <v>0.0</v>
      </c>
      <c r="D16" s="3">
        <v>0.0</v>
      </c>
      <c r="E16" s="3">
        <v>0.0</v>
      </c>
      <c r="G16" s="27">
        <f>SUMIFS('Electricity consumption'!H:H,'Electricity consumption'!A:A,'Adjusted Elec'!B16)</f>
        <v>0.06986879453</v>
      </c>
      <c r="I16" s="3" t="str">
        <f t="array" ref="I16">IFERROR(INDEX(crosswalk!C:C,MATCH(B16,crosswalk!B:B,0)),"")</f>
        <v>pulp paper and printing 17T18</v>
      </c>
      <c r="J16" s="3">
        <f t="shared" ref="J16:L16" si="15">$G16*C$13</f>
        <v>23227765106905</v>
      </c>
      <c r="K16" s="3">
        <f t="shared" si="15"/>
        <v>23229790617791</v>
      </c>
      <c r="L16" s="3">
        <f t="shared" si="15"/>
        <v>21950049496318</v>
      </c>
    </row>
    <row r="17">
      <c r="A17" s="3" t="s">
        <v>31</v>
      </c>
      <c r="B17" s="3" t="s">
        <v>53</v>
      </c>
      <c r="C17" s="3">
        <v>0.0</v>
      </c>
      <c r="D17" s="3">
        <v>0.0</v>
      </c>
      <c r="E17" s="3">
        <v>0.0</v>
      </c>
      <c r="G17" s="27">
        <f>SUMIFS('Electricity consumption'!H:H,'Electricity consumption'!A:A,'Adjusted Elec'!B17)</f>
        <v>0.06130145045</v>
      </c>
      <c r="I17" s="3" t="str">
        <f t="array" ref="I17">IFERROR(INDEX(crosswalk!C:C,MATCH(B17,crosswalk!B:B,0)),"")</f>
        <v>refined petroleum and coke 19</v>
      </c>
      <c r="J17" s="3">
        <f t="shared" ref="J17:L17" si="16">$G17*C$13</f>
        <v>20379565745880</v>
      </c>
      <c r="K17" s="3">
        <f t="shared" si="16"/>
        <v>20381342887679</v>
      </c>
      <c r="L17" s="3">
        <f t="shared" si="16"/>
        <v>19258524217749</v>
      </c>
    </row>
    <row r="18">
      <c r="A18" s="3" t="s">
        <v>31</v>
      </c>
      <c r="B18" s="3" t="s">
        <v>69</v>
      </c>
      <c r="C18" s="3">
        <v>0.0</v>
      </c>
      <c r="D18" s="3">
        <v>0.0</v>
      </c>
      <c r="E18" s="3">
        <v>0.0</v>
      </c>
      <c r="G18" s="27">
        <f>SUMIFS('Electricity consumption'!H:H,'Electricity consumption'!A:A,'Adjusted Elec'!B18)</f>
        <v>0.02381788015</v>
      </c>
      <c r="I18" s="3" t="str">
        <f t="array" ref="I18">IFERROR(INDEX(crosswalk!C:C,MATCH(B18,crosswalk!B:B,0)),"")</f>
        <v>road vehicles 29</v>
      </c>
      <c r="J18" s="3">
        <f t="shared" ref="J18:L18" si="17">$G18*C$13</f>
        <v>7918214835803</v>
      </c>
      <c r="K18" s="3">
        <f t="shared" si="17"/>
        <v>7918905321102</v>
      </c>
      <c r="L18" s="3">
        <f t="shared" si="17"/>
        <v>7482648751114</v>
      </c>
    </row>
    <row r="19">
      <c r="A19" s="3" t="s">
        <v>31</v>
      </c>
      <c r="B19" s="3" t="s">
        <v>44</v>
      </c>
      <c r="C19" s="3">
        <v>0.0</v>
      </c>
      <c r="D19" s="3">
        <v>0.0</v>
      </c>
      <c r="E19" s="3">
        <v>0.0</v>
      </c>
      <c r="G19" s="27">
        <f>SUMIFS('Electricity consumption'!H:H,'Electricity consumption'!A:A,'Adjusted Elec'!B19)</f>
        <v>0.1250691769</v>
      </c>
      <c r="I19" s="3" t="str">
        <f t="array" ref="I19">IFERROR(INDEX(crosswalk!C:C,MATCH(B19,crosswalk!B:B,0)),"")</f>
        <v>textiles apparel and leather 13T15</v>
      </c>
      <c r="J19" s="3">
        <f t="shared" ref="J19:L19" si="18">$G19*C$13</f>
        <v>41579040878230</v>
      </c>
      <c r="K19" s="3">
        <f t="shared" si="18"/>
        <v>41582666659684</v>
      </c>
      <c r="L19" s="3">
        <f t="shared" si="18"/>
        <v>39291856150865</v>
      </c>
    </row>
    <row r="20">
      <c r="A20" s="3" t="s">
        <v>31</v>
      </c>
      <c r="B20" s="3" t="s">
        <v>48</v>
      </c>
      <c r="C20" s="3">
        <v>0.0</v>
      </c>
      <c r="D20" s="3">
        <v>0.0</v>
      </c>
      <c r="E20" s="3">
        <v>0.0</v>
      </c>
      <c r="G20" s="27">
        <f>SUMIFS('Electricity consumption'!H:H,'Electricity consumption'!A:A,'Adjusted Elec'!B20)</f>
        <v>0.01662966737</v>
      </c>
      <c r="I20" s="3" t="str">
        <f t="array" ref="I20">IFERROR(INDEX(crosswalk!C:C,MATCH(B20,crosswalk!B:B,0)),"")</f>
        <v>wood products 16</v>
      </c>
      <c r="J20" s="3">
        <f t="shared" ref="J20:L20" si="19">$G20*C$13</f>
        <v>5528505393007</v>
      </c>
      <c r="K20" s="3">
        <f t="shared" si="19"/>
        <v>5528987490523</v>
      </c>
      <c r="L20" s="3">
        <f t="shared" si="19"/>
        <v>5224392723908</v>
      </c>
    </row>
    <row r="21" ht="15.75" customHeight="1"/>
    <row r="22" ht="15.75" customHeight="1">
      <c r="H22" s="27">
        <f>SUM(G1:G20)</f>
        <v>1</v>
      </c>
      <c r="I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1.57"/>
    <col customWidth="1" min="2" max="2" width="10.0"/>
    <col customWidth="1" min="3" max="3" width="22.71"/>
    <col customWidth="1" min="4" max="4" width="18.71"/>
    <col customWidth="1" min="5" max="5" width="17.43"/>
    <col customWidth="1" min="6" max="6" width="12.43"/>
    <col customWidth="1" min="7" max="8" width="13.86"/>
    <col customWidth="1" min="9" max="9" width="11.29"/>
    <col customWidth="1" min="10" max="10" width="12.29"/>
    <col customWidth="1" min="11" max="11" width="13.57"/>
    <col customWidth="1" min="12" max="12" width="13.43"/>
    <col customWidth="1" min="13" max="13" width="8.71"/>
    <col customWidth="1" min="14" max="14" width="32.71"/>
    <col customWidth="1" min="15" max="15" width="8.71"/>
    <col customWidth="1" min="16" max="16" width="15.29"/>
    <col customWidth="1" min="17" max="17" width="15.43"/>
    <col customWidth="1" min="18" max="18" width="16.86"/>
    <col customWidth="1" min="19" max="19" width="13.86"/>
    <col customWidth="1" min="20" max="20" width="12.29"/>
    <col customWidth="1" min="21" max="21" width="10.0"/>
    <col customWidth="1" min="22" max="23" width="12.71"/>
    <col customWidth="1" min="24" max="24" width="8.71"/>
    <col customWidth="1" min="25" max="25" width="12.29"/>
    <col customWidth="1" min="26" max="26" width="11.14"/>
    <col customWidth="1" min="27" max="27" width="8.71"/>
  </cols>
  <sheetData>
    <row r="1" ht="15.0" hidden="1" customHeight="1">
      <c r="A1" s="47"/>
      <c r="B1" s="47"/>
      <c r="C1" s="47"/>
      <c r="D1" s="48" t="s">
        <v>161</v>
      </c>
      <c r="M1" s="47"/>
      <c r="N1" s="47"/>
      <c r="O1" s="49" t="s">
        <v>162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1"/>
      <c r="AA1" s="47"/>
    </row>
    <row r="2" ht="14.25" customHeight="1">
      <c r="A2" s="47"/>
      <c r="B2" s="47"/>
      <c r="C2" s="47"/>
      <c r="D2" s="48"/>
      <c r="E2" s="48"/>
      <c r="F2" s="48"/>
      <c r="G2" s="48"/>
      <c r="H2" s="48"/>
      <c r="I2" s="48"/>
      <c r="J2" s="48"/>
      <c r="K2" s="48"/>
      <c r="L2" s="48"/>
      <c r="M2" s="47"/>
      <c r="N2" s="47"/>
      <c r="O2" s="52"/>
      <c r="P2" s="53"/>
      <c r="Q2" s="53"/>
      <c r="R2" s="53"/>
      <c r="S2" s="53"/>
      <c r="T2" s="53"/>
      <c r="U2" s="53"/>
      <c r="V2" s="53"/>
      <c r="W2" s="53"/>
      <c r="X2" s="53"/>
      <c r="Y2" s="53"/>
      <c r="Z2" s="54"/>
      <c r="AA2" s="47"/>
    </row>
    <row r="3" ht="30.0" customHeight="1">
      <c r="A3" s="55"/>
      <c r="B3" s="56" t="s">
        <v>163</v>
      </c>
      <c r="C3" s="56" t="s">
        <v>164</v>
      </c>
      <c r="D3" s="55" t="s">
        <v>165</v>
      </c>
      <c r="E3" s="55" t="s">
        <v>166</v>
      </c>
      <c r="F3" s="55" t="s">
        <v>167</v>
      </c>
      <c r="G3" s="55" t="s">
        <v>168</v>
      </c>
      <c r="H3" s="57" t="s">
        <v>169</v>
      </c>
      <c r="I3" s="55" t="s">
        <v>170</v>
      </c>
      <c r="J3" s="55" t="s">
        <v>171</v>
      </c>
      <c r="K3" s="55" t="s">
        <v>172</v>
      </c>
      <c r="L3" s="55" t="s">
        <v>173</v>
      </c>
      <c r="M3" s="55"/>
      <c r="N3" s="56" t="s">
        <v>164</v>
      </c>
      <c r="O3" s="55" t="s">
        <v>163</v>
      </c>
      <c r="P3" s="55" t="s">
        <v>174</v>
      </c>
      <c r="Q3" s="55" t="s">
        <v>175</v>
      </c>
      <c r="R3" s="55" t="s">
        <v>176</v>
      </c>
      <c r="S3" s="55" t="s">
        <v>177</v>
      </c>
      <c r="T3" s="55" t="s">
        <v>178</v>
      </c>
      <c r="U3" s="55" t="s">
        <v>179</v>
      </c>
      <c r="V3" s="55" t="s">
        <v>180</v>
      </c>
      <c r="W3" s="55" t="s">
        <v>181</v>
      </c>
      <c r="X3" s="55" t="s">
        <v>128</v>
      </c>
      <c r="Y3" s="55" t="s">
        <v>75</v>
      </c>
      <c r="Z3" s="55" t="s">
        <v>182</v>
      </c>
      <c r="AA3" s="55"/>
    </row>
    <row r="4" ht="14.25" customHeight="1">
      <c r="A4" s="47" t="s">
        <v>183</v>
      </c>
      <c r="B4" s="47">
        <v>10.0</v>
      </c>
      <c r="C4" s="47" t="s">
        <v>113</v>
      </c>
      <c r="D4" s="58">
        <v>1.496401159E9</v>
      </c>
      <c r="E4" s="58">
        <v>4.458775153E9</v>
      </c>
      <c r="F4" s="58">
        <v>5.0620554E7</v>
      </c>
      <c r="G4" s="58">
        <v>3.93024926E8</v>
      </c>
      <c r="H4" s="59">
        <v>4.6542433E7</v>
      </c>
      <c r="I4" s="58">
        <v>1.5939527E7</v>
      </c>
      <c r="J4" s="58">
        <v>1.80420137E8</v>
      </c>
      <c r="K4" s="58">
        <v>6.0632018E7</v>
      </c>
      <c r="L4" s="58">
        <v>2.9678438E7</v>
      </c>
      <c r="M4" s="58"/>
      <c r="N4" s="47" t="s">
        <v>113</v>
      </c>
      <c r="O4" s="47">
        <v>10.0</v>
      </c>
      <c r="P4" s="58">
        <f t="shared" ref="P4:Q4" si="1">0.613*D4/1000</f>
        <v>917293.9105</v>
      </c>
      <c r="Q4" s="58">
        <f t="shared" si="1"/>
        <v>2733229.169</v>
      </c>
      <c r="R4" s="58">
        <f t="shared" ref="R4:R27" si="4">5.8275*F4/1000</f>
        <v>294991.2784</v>
      </c>
      <c r="S4" s="58">
        <f t="shared" ref="S4:S27" si="5">6.4871*G4/1000</f>
        <v>2549591.997</v>
      </c>
      <c r="T4" s="58">
        <f t="shared" ref="T4:T27" si="6">4.9893*H4/1000</f>
        <v>232214.161</v>
      </c>
      <c r="U4" s="58">
        <f t="shared" ref="U4:U27" si="7">3.5638*I4/1000</f>
        <v>56805.28632</v>
      </c>
      <c r="V4" s="60">
        <f t="shared" ref="V4:W4" si="2">0.1796*J4</f>
        <v>32403456.61</v>
      </c>
      <c r="W4" s="60">
        <f t="shared" si="2"/>
        <v>10889510.43</v>
      </c>
      <c r="X4" s="60">
        <f t="shared" ref="X4:X27" si="9">8.5246*L4/1000</f>
        <v>252996.8126</v>
      </c>
      <c r="Y4" s="58">
        <f t="shared" ref="Y4:Y27" si="10">SUM(P4:X4)</f>
        <v>50330089.65</v>
      </c>
      <c r="Z4" s="58">
        <f t="shared" ref="Z4:Z27" si="11">(Y4/$Y$28)*$Z$28</f>
        <v>52573.67634</v>
      </c>
      <c r="AA4" s="58">
        <v>36412.65301139786</v>
      </c>
    </row>
    <row r="5" ht="14.25" customHeight="1">
      <c r="A5" s="47" t="s">
        <v>184</v>
      </c>
      <c r="B5" s="47">
        <v>11.0</v>
      </c>
      <c r="C5" s="47" t="s">
        <v>113</v>
      </c>
      <c r="D5" s="58">
        <v>1.4896793E7</v>
      </c>
      <c r="E5" s="58">
        <v>3.10857352E8</v>
      </c>
      <c r="F5" s="58">
        <v>5055445.0</v>
      </c>
      <c r="G5" s="58">
        <v>1.9403866E7</v>
      </c>
      <c r="H5" s="59">
        <v>1412091.0</v>
      </c>
      <c r="I5" s="58"/>
      <c r="J5" s="58">
        <v>8715038.0</v>
      </c>
      <c r="K5" s="58">
        <v>2080732.0</v>
      </c>
      <c r="L5" s="58">
        <v>688846.0</v>
      </c>
      <c r="M5" s="47"/>
      <c r="N5" s="47" t="s">
        <v>113</v>
      </c>
      <c r="O5" s="47">
        <v>11.0</v>
      </c>
      <c r="P5" s="58">
        <f t="shared" ref="P5:Q5" si="3">0.613*D5/1000</f>
        <v>9131.734109</v>
      </c>
      <c r="Q5" s="58">
        <f t="shared" si="3"/>
        <v>190555.5568</v>
      </c>
      <c r="R5" s="58">
        <f t="shared" si="4"/>
        <v>29460.60574</v>
      </c>
      <c r="S5" s="58">
        <f t="shared" si="5"/>
        <v>125874.8191</v>
      </c>
      <c r="T5" s="58">
        <f t="shared" si="6"/>
        <v>7045.345626</v>
      </c>
      <c r="U5" s="58">
        <f t="shared" si="7"/>
        <v>0</v>
      </c>
      <c r="V5" s="60">
        <f t="shared" ref="V5:W5" si="8">0.1796*J5</f>
        <v>1565220.825</v>
      </c>
      <c r="W5" s="60">
        <f t="shared" si="8"/>
        <v>373699.4672</v>
      </c>
      <c r="X5" s="60">
        <f t="shared" si="9"/>
        <v>5872.136612</v>
      </c>
      <c r="Y5" s="58">
        <f t="shared" si="10"/>
        <v>2306860.49</v>
      </c>
      <c r="Z5" s="58">
        <f t="shared" si="11"/>
        <v>2409.694431</v>
      </c>
      <c r="AA5" s="58">
        <v>859.8510740158902</v>
      </c>
    </row>
    <row r="6" ht="14.25" customHeight="1">
      <c r="A6" s="47" t="s">
        <v>185</v>
      </c>
      <c r="B6" s="47">
        <v>12.0</v>
      </c>
      <c r="C6" s="47" t="s">
        <v>113</v>
      </c>
      <c r="D6" s="58">
        <v>4042559.0</v>
      </c>
      <c r="E6" s="58">
        <v>1.63792422E8</v>
      </c>
      <c r="F6" s="58">
        <v>1.1802652E7</v>
      </c>
      <c r="G6" s="58">
        <v>1.4285566E7</v>
      </c>
      <c r="H6" s="59">
        <v>6754.0</v>
      </c>
      <c r="I6" s="58"/>
      <c r="J6" s="58">
        <v>2481253.0</v>
      </c>
      <c r="K6" s="58">
        <v>111068.0</v>
      </c>
      <c r="L6" s="58">
        <v>130799.0</v>
      </c>
      <c r="M6" s="47"/>
      <c r="N6" s="47" t="s">
        <v>113</v>
      </c>
      <c r="O6" s="47">
        <v>12.0</v>
      </c>
      <c r="P6" s="58">
        <f t="shared" ref="P6:Q6" si="12">0.613*D6/1000</f>
        <v>2478.088667</v>
      </c>
      <c r="Q6" s="58">
        <f t="shared" si="12"/>
        <v>100404.7547</v>
      </c>
      <c r="R6" s="58">
        <f t="shared" si="4"/>
        <v>68779.95453</v>
      </c>
      <c r="S6" s="58">
        <f t="shared" si="5"/>
        <v>92671.8952</v>
      </c>
      <c r="T6" s="58">
        <f t="shared" si="6"/>
        <v>33.6977322</v>
      </c>
      <c r="U6" s="58">
        <f t="shared" si="7"/>
        <v>0</v>
      </c>
      <c r="V6" s="60">
        <f t="shared" ref="V6:W6" si="13">0.1796*J6</f>
        <v>445633.0388</v>
      </c>
      <c r="W6" s="60">
        <f t="shared" si="13"/>
        <v>19947.8128</v>
      </c>
      <c r="X6" s="60">
        <f t="shared" si="9"/>
        <v>1115.009155</v>
      </c>
      <c r="Y6" s="58">
        <f t="shared" si="10"/>
        <v>731064.2516</v>
      </c>
      <c r="Z6" s="58">
        <f t="shared" si="11"/>
        <v>763.6532264</v>
      </c>
      <c r="AA6" s="58">
        <v>292.91847984797715</v>
      </c>
    </row>
    <row r="7" ht="14.25" customHeight="1">
      <c r="A7" s="47" t="s">
        <v>186</v>
      </c>
      <c r="B7" s="47">
        <v>13.0</v>
      </c>
      <c r="C7" s="47" t="s">
        <v>44</v>
      </c>
      <c r="D7" s="58">
        <v>3.4745749E7</v>
      </c>
      <c r="E7" s="58">
        <v>4.426630117E9</v>
      </c>
      <c r="F7" s="58">
        <v>2.9883917E7</v>
      </c>
      <c r="G7" s="58">
        <v>1.5400595E7</v>
      </c>
      <c r="H7" s="59">
        <v>2.17007655E8</v>
      </c>
      <c r="I7" s="58">
        <v>4464418.0</v>
      </c>
      <c r="J7" s="58">
        <v>3.0254047E7</v>
      </c>
      <c r="K7" s="58">
        <v>4175875.0</v>
      </c>
      <c r="L7" s="58">
        <v>3373217.0</v>
      </c>
      <c r="M7" s="47"/>
      <c r="N7" s="47" t="s">
        <v>44</v>
      </c>
      <c r="O7" s="47">
        <v>13.0</v>
      </c>
      <c r="P7" s="58">
        <f t="shared" ref="P7:Q7" si="14">0.613*D7/1000</f>
        <v>21299.14414</v>
      </c>
      <c r="Q7" s="58">
        <f t="shared" si="14"/>
        <v>2713524.262</v>
      </c>
      <c r="R7" s="58">
        <f t="shared" si="4"/>
        <v>174148.5263</v>
      </c>
      <c r="S7" s="58">
        <f t="shared" si="5"/>
        <v>99905.19982</v>
      </c>
      <c r="T7" s="58">
        <f t="shared" si="6"/>
        <v>1082716.293</v>
      </c>
      <c r="U7" s="58">
        <f t="shared" si="7"/>
        <v>15910.29287</v>
      </c>
      <c r="V7" s="60">
        <f t="shared" ref="V7:W7" si="15">0.1796*J7</f>
        <v>5433626.841</v>
      </c>
      <c r="W7" s="60">
        <f t="shared" si="15"/>
        <v>749987.15</v>
      </c>
      <c r="X7" s="60">
        <f t="shared" si="9"/>
        <v>28755.32564</v>
      </c>
      <c r="Y7" s="58">
        <f t="shared" si="10"/>
        <v>10319873.03</v>
      </c>
      <c r="Z7" s="58">
        <f t="shared" si="11"/>
        <v>10779.90658</v>
      </c>
      <c r="AA7" s="58">
        <v>25870.246847631894</v>
      </c>
    </row>
    <row r="8" ht="14.25" customHeight="1">
      <c r="A8" s="47" t="s">
        <v>187</v>
      </c>
      <c r="B8" s="47">
        <v>14.0</v>
      </c>
      <c r="C8" s="47" t="s">
        <v>44</v>
      </c>
      <c r="D8" s="58">
        <v>2.3252184E7</v>
      </c>
      <c r="E8" s="58">
        <v>1.001368483E9</v>
      </c>
      <c r="F8" s="58">
        <v>1.2911943E7</v>
      </c>
      <c r="G8" s="58">
        <v>5.1419921E7</v>
      </c>
      <c r="H8" s="59">
        <v>2.3565178E7</v>
      </c>
      <c r="I8" s="58">
        <v>2686444.0</v>
      </c>
      <c r="J8" s="58">
        <v>185766.0</v>
      </c>
      <c r="K8" s="58">
        <v>869368.0</v>
      </c>
      <c r="L8" s="58">
        <v>2344725.0</v>
      </c>
      <c r="M8" s="47"/>
      <c r="N8" s="47" t="s">
        <v>44</v>
      </c>
      <c r="O8" s="47">
        <v>14.0</v>
      </c>
      <c r="P8" s="58">
        <f t="shared" ref="P8:Q8" si="16">0.613*D8/1000</f>
        <v>14253.58879</v>
      </c>
      <c r="Q8" s="58">
        <f t="shared" si="16"/>
        <v>613838.8801</v>
      </c>
      <c r="R8" s="58">
        <f t="shared" si="4"/>
        <v>75244.34783</v>
      </c>
      <c r="S8" s="58">
        <f t="shared" si="5"/>
        <v>333566.1695</v>
      </c>
      <c r="T8" s="58">
        <f t="shared" si="6"/>
        <v>117573.7426</v>
      </c>
      <c r="U8" s="58">
        <f t="shared" si="7"/>
        <v>9573.949127</v>
      </c>
      <c r="V8" s="60">
        <f t="shared" ref="V8:W8" si="17">0.1796*J8</f>
        <v>33363.5736</v>
      </c>
      <c r="W8" s="60">
        <f t="shared" si="17"/>
        <v>156138.4928</v>
      </c>
      <c r="X8" s="60">
        <f t="shared" si="9"/>
        <v>19987.84274</v>
      </c>
      <c r="Y8" s="58">
        <f t="shared" si="10"/>
        <v>1373540.587</v>
      </c>
      <c r="Z8" s="58">
        <f t="shared" si="11"/>
        <v>1434.769514</v>
      </c>
      <c r="AA8" s="58">
        <v>2108.3732846437188</v>
      </c>
    </row>
    <row r="9" ht="14.25" customHeight="1">
      <c r="A9" s="47" t="s">
        <v>188</v>
      </c>
      <c r="B9" s="47">
        <v>15.0</v>
      </c>
      <c r="C9" s="47" t="s">
        <v>44</v>
      </c>
      <c r="D9" s="58">
        <v>1.43903997E8</v>
      </c>
      <c r="E9" s="58">
        <v>2.267168459E9</v>
      </c>
      <c r="F9" s="58">
        <v>4429021.0</v>
      </c>
      <c r="G9" s="58">
        <v>9.573809E7</v>
      </c>
      <c r="H9" s="59">
        <v>560515.0</v>
      </c>
      <c r="I9" s="58"/>
      <c r="J9" s="58">
        <v>4216616.0</v>
      </c>
      <c r="K9" s="58">
        <v>2076033.0</v>
      </c>
      <c r="L9" s="58">
        <v>1295880.0</v>
      </c>
      <c r="M9" s="47"/>
      <c r="N9" s="47" t="s">
        <v>44</v>
      </c>
      <c r="O9" s="47">
        <v>15.0</v>
      </c>
      <c r="P9" s="58">
        <f t="shared" ref="P9:Q9" si="18">0.613*D9/1000</f>
        <v>88213.15016</v>
      </c>
      <c r="Q9" s="58">
        <f t="shared" si="18"/>
        <v>1389774.265</v>
      </c>
      <c r="R9" s="58">
        <f t="shared" si="4"/>
        <v>25810.11988</v>
      </c>
      <c r="S9" s="58">
        <f t="shared" si="5"/>
        <v>621062.5636</v>
      </c>
      <c r="T9" s="58">
        <f t="shared" si="6"/>
        <v>2796.57749</v>
      </c>
      <c r="U9" s="58">
        <f t="shared" si="7"/>
        <v>0</v>
      </c>
      <c r="V9" s="60">
        <f t="shared" ref="V9:W9" si="19">0.1796*J9</f>
        <v>757304.2336</v>
      </c>
      <c r="W9" s="60">
        <f t="shared" si="19"/>
        <v>372855.5268</v>
      </c>
      <c r="X9" s="60">
        <f t="shared" si="9"/>
        <v>11046.85865</v>
      </c>
      <c r="Y9" s="58">
        <f t="shared" si="10"/>
        <v>3268863.296</v>
      </c>
      <c r="Z9" s="58">
        <f t="shared" si="11"/>
        <v>3414.580862</v>
      </c>
      <c r="AA9" s="58">
        <v>1450.464783650574</v>
      </c>
    </row>
    <row r="10" ht="14.25" customHeight="1">
      <c r="A10" s="47" t="s">
        <v>189</v>
      </c>
      <c r="B10" s="47">
        <v>16.0</v>
      </c>
      <c r="C10" s="47" t="s">
        <v>48</v>
      </c>
      <c r="D10" s="58">
        <v>1.85459645E8</v>
      </c>
      <c r="E10" s="58">
        <v>7.31507232E8</v>
      </c>
      <c r="F10" s="58">
        <v>8.1356948E7</v>
      </c>
      <c r="G10" s="58">
        <v>4.4416206E7</v>
      </c>
      <c r="H10" s="59">
        <v>3705730.0</v>
      </c>
      <c r="I10" s="47"/>
      <c r="J10" s="61">
        <v>325507.0</v>
      </c>
      <c r="K10" s="47">
        <v>10180.0</v>
      </c>
      <c r="L10" s="47">
        <v>1.0047557E8</v>
      </c>
      <c r="M10" s="47"/>
      <c r="N10" s="47" t="s">
        <v>48</v>
      </c>
      <c r="O10" s="47">
        <v>16.0</v>
      </c>
      <c r="P10" s="58">
        <f t="shared" ref="P10:Q10" si="20">0.613*D10/1000</f>
        <v>113686.7624</v>
      </c>
      <c r="Q10" s="58">
        <f t="shared" si="20"/>
        <v>448413.9332</v>
      </c>
      <c r="R10" s="58">
        <f t="shared" si="4"/>
        <v>474107.6145</v>
      </c>
      <c r="S10" s="58">
        <f t="shared" si="5"/>
        <v>288132.3699</v>
      </c>
      <c r="T10" s="58">
        <f t="shared" si="6"/>
        <v>18488.99869</v>
      </c>
      <c r="U10" s="58">
        <f t="shared" si="7"/>
        <v>0</v>
      </c>
      <c r="V10" s="60">
        <f t="shared" ref="V10:W10" si="21">0.1796*J10</f>
        <v>58461.0572</v>
      </c>
      <c r="W10" s="60">
        <f t="shared" si="21"/>
        <v>1828.328</v>
      </c>
      <c r="X10" s="60">
        <f t="shared" si="9"/>
        <v>856514.044</v>
      </c>
      <c r="Y10" s="58">
        <f t="shared" si="10"/>
        <v>2259633.108</v>
      </c>
      <c r="Z10" s="58">
        <f t="shared" si="11"/>
        <v>2360.361773</v>
      </c>
      <c r="AA10" s="58">
        <v>1581.885103992136</v>
      </c>
    </row>
    <row r="11" ht="14.25" customHeight="1">
      <c r="A11" s="47" t="s">
        <v>190</v>
      </c>
      <c r="B11" s="47">
        <v>17.0</v>
      </c>
      <c r="C11" s="47" t="s">
        <v>50</v>
      </c>
      <c r="D11" s="58">
        <v>5.303030895E9</v>
      </c>
      <c r="E11" s="58">
        <v>8.56665914E8</v>
      </c>
      <c r="F11" s="58">
        <v>2260996.0</v>
      </c>
      <c r="G11" s="58">
        <v>3.8554343E7</v>
      </c>
      <c r="H11" s="59">
        <v>6.0266426E7</v>
      </c>
      <c r="I11" s="58">
        <v>9589012.0</v>
      </c>
      <c r="J11" s="58">
        <v>1.51634074E8</v>
      </c>
      <c r="K11" s="58">
        <v>4.2021596E7</v>
      </c>
      <c r="L11" s="58">
        <v>500290.0</v>
      </c>
      <c r="M11" s="47"/>
      <c r="N11" s="47" t="s">
        <v>50</v>
      </c>
      <c r="O11" s="47">
        <v>17.0</v>
      </c>
      <c r="P11" s="58">
        <f t="shared" ref="P11:Q11" si="22">0.613*D11/1000</f>
        <v>3250757.939</v>
      </c>
      <c r="Q11" s="58">
        <f t="shared" si="22"/>
        <v>525136.2053</v>
      </c>
      <c r="R11" s="58">
        <f t="shared" si="4"/>
        <v>13175.95419</v>
      </c>
      <c r="S11" s="58">
        <f t="shared" si="5"/>
        <v>250105.8785</v>
      </c>
      <c r="T11" s="58">
        <f t="shared" si="6"/>
        <v>300687.2792</v>
      </c>
      <c r="U11" s="58">
        <f t="shared" si="7"/>
        <v>34173.32097</v>
      </c>
      <c r="V11" s="60">
        <f t="shared" ref="V11:W11" si="23">0.1796*J11</f>
        <v>27233479.69</v>
      </c>
      <c r="W11" s="60">
        <f t="shared" si="23"/>
        <v>7547078.642</v>
      </c>
      <c r="X11" s="60">
        <f t="shared" si="9"/>
        <v>4264.772134</v>
      </c>
      <c r="Y11" s="58">
        <f t="shared" si="10"/>
        <v>39158859.68</v>
      </c>
      <c r="Z11" s="58">
        <f t="shared" si="11"/>
        <v>40904.4615</v>
      </c>
      <c r="AA11" s="58">
        <v>24234.22009744337</v>
      </c>
    </row>
    <row r="12" ht="14.25" customHeight="1">
      <c r="A12" s="47" t="s">
        <v>191</v>
      </c>
      <c r="B12" s="47">
        <v>18.0</v>
      </c>
      <c r="C12" s="47" t="s">
        <v>50</v>
      </c>
      <c r="D12" s="58">
        <v>1.0700838E7</v>
      </c>
      <c r="E12" s="58">
        <v>1.97931824E8</v>
      </c>
      <c r="F12" s="58">
        <v>6455321.0</v>
      </c>
      <c r="G12" s="58">
        <v>4336327.0</v>
      </c>
      <c r="H12" s="59">
        <v>6999193.0</v>
      </c>
      <c r="I12" s="58">
        <v>1565922.0</v>
      </c>
      <c r="J12" s="58">
        <v>2936.0</v>
      </c>
      <c r="K12" s="58">
        <v>381445.0</v>
      </c>
      <c r="L12" s="58">
        <v>108912.0</v>
      </c>
      <c r="M12" s="47"/>
      <c r="N12" s="47" t="s">
        <v>50</v>
      </c>
      <c r="O12" s="47">
        <v>18.0</v>
      </c>
      <c r="P12" s="58">
        <f t="shared" ref="P12:Q12" si="24">0.613*D12/1000</f>
        <v>6559.613694</v>
      </c>
      <c r="Q12" s="58">
        <f t="shared" si="24"/>
        <v>121332.2081</v>
      </c>
      <c r="R12" s="58">
        <f t="shared" si="4"/>
        <v>37618.38313</v>
      </c>
      <c r="S12" s="58">
        <f t="shared" si="5"/>
        <v>28130.18688</v>
      </c>
      <c r="T12" s="58">
        <f t="shared" si="6"/>
        <v>34921.07363</v>
      </c>
      <c r="U12" s="58">
        <f t="shared" si="7"/>
        <v>5580.632824</v>
      </c>
      <c r="V12" s="60">
        <f t="shared" ref="V12:W12" si="25">0.1796*J12</f>
        <v>527.3056</v>
      </c>
      <c r="W12" s="60">
        <f t="shared" si="25"/>
        <v>68507.522</v>
      </c>
      <c r="X12" s="60">
        <f t="shared" si="9"/>
        <v>928.4312352</v>
      </c>
      <c r="Y12" s="58">
        <f t="shared" si="10"/>
        <v>304105.3571</v>
      </c>
      <c r="Z12" s="58">
        <f t="shared" si="11"/>
        <v>317.6615962</v>
      </c>
      <c r="AA12" s="58">
        <v>1528.0122802636793</v>
      </c>
    </row>
    <row r="13" ht="14.25" customHeight="1">
      <c r="A13" s="47" t="s">
        <v>192</v>
      </c>
      <c r="B13" s="47">
        <v>19.0</v>
      </c>
      <c r="C13" s="47" t="s">
        <v>53</v>
      </c>
      <c r="D13" s="58">
        <v>1.12231757E8</v>
      </c>
      <c r="E13" s="58">
        <v>4.5524528E7</v>
      </c>
      <c r="F13" s="58">
        <v>310367.0</v>
      </c>
      <c r="G13" s="58">
        <v>1.8465083E7</v>
      </c>
      <c r="H13" s="59">
        <v>780428.0</v>
      </c>
      <c r="I13" s="58"/>
      <c r="J13" s="58">
        <v>1321186.0</v>
      </c>
      <c r="K13" s="58">
        <v>3.1139807E7</v>
      </c>
      <c r="L13" s="58">
        <v>72485.0</v>
      </c>
      <c r="M13" s="47"/>
      <c r="N13" s="47" t="s">
        <v>53</v>
      </c>
      <c r="O13" s="47">
        <v>19.0</v>
      </c>
      <c r="P13" s="58">
        <f t="shared" ref="P13:Q13" si="26">0.613*D13/1000</f>
        <v>68798.06704</v>
      </c>
      <c r="Q13" s="58">
        <f t="shared" si="26"/>
        <v>27906.53566</v>
      </c>
      <c r="R13" s="58">
        <f t="shared" si="4"/>
        <v>1808.663693</v>
      </c>
      <c r="S13" s="58">
        <f t="shared" si="5"/>
        <v>119784.8399</v>
      </c>
      <c r="T13" s="58">
        <f t="shared" si="6"/>
        <v>3893.78942</v>
      </c>
      <c r="U13" s="58">
        <f t="shared" si="7"/>
        <v>0</v>
      </c>
      <c r="V13" s="60">
        <f t="shared" ref="V13:W13" si="27">0.1796*J13</f>
        <v>237285.0056</v>
      </c>
      <c r="W13" s="60">
        <f t="shared" si="27"/>
        <v>5592709.337</v>
      </c>
      <c r="X13" s="60">
        <f t="shared" si="9"/>
        <v>617.905631</v>
      </c>
      <c r="Y13" s="58">
        <f t="shared" si="10"/>
        <v>6052804.144</v>
      </c>
      <c r="Z13" s="58">
        <f t="shared" si="11"/>
        <v>6322.622674</v>
      </c>
      <c r="AA13" s="58">
        <v>8572.919000046608</v>
      </c>
    </row>
    <row r="14" ht="14.25" customHeight="1">
      <c r="A14" s="62" t="s">
        <v>193</v>
      </c>
      <c r="B14" s="62">
        <v>20.0</v>
      </c>
      <c r="C14" s="47" t="s">
        <v>114</v>
      </c>
      <c r="D14" s="63">
        <v>6.33275773E8</v>
      </c>
      <c r="E14" s="63">
        <v>3.957717438E9</v>
      </c>
      <c r="F14" s="63">
        <v>1.0934919E7</v>
      </c>
      <c r="G14" s="63">
        <v>5.353222E7</v>
      </c>
      <c r="H14" s="64">
        <v>1.90445935E8</v>
      </c>
      <c r="I14" s="63">
        <v>7064744.0</v>
      </c>
      <c r="J14" s="63">
        <v>7.978064E7</v>
      </c>
      <c r="K14" s="63">
        <v>6.49838293E8</v>
      </c>
      <c r="L14" s="63">
        <v>1566995.0</v>
      </c>
      <c r="M14" s="62"/>
      <c r="N14" s="47" t="s">
        <v>114</v>
      </c>
      <c r="O14" s="62">
        <v>20.0</v>
      </c>
      <c r="P14" s="63">
        <f t="shared" ref="P14:Q14" si="28">0.613*D14/1000</f>
        <v>388198.0488</v>
      </c>
      <c r="Q14" s="63">
        <f t="shared" si="28"/>
        <v>2426080.789</v>
      </c>
      <c r="R14" s="63">
        <f t="shared" si="4"/>
        <v>63723.24047</v>
      </c>
      <c r="S14" s="63">
        <f t="shared" si="5"/>
        <v>347268.8644</v>
      </c>
      <c r="T14" s="63">
        <f t="shared" si="6"/>
        <v>950191.9035</v>
      </c>
      <c r="U14" s="63">
        <f t="shared" si="7"/>
        <v>25177.33467</v>
      </c>
      <c r="V14" s="65">
        <f t="shared" ref="V14:W14" si="29">0.1796*J14</f>
        <v>14328602.94</v>
      </c>
      <c r="W14" s="65">
        <f t="shared" si="29"/>
        <v>116710957.4</v>
      </c>
      <c r="X14" s="65">
        <f t="shared" si="9"/>
        <v>13358.00558</v>
      </c>
      <c r="Y14" s="63">
        <f t="shared" si="10"/>
        <v>135253558.6</v>
      </c>
      <c r="Z14" s="58">
        <f t="shared" si="11"/>
        <v>141282.8163</v>
      </c>
      <c r="AA14" s="63">
        <v>19308.892337595382</v>
      </c>
    </row>
    <row r="15" ht="14.25" customHeight="1">
      <c r="A15" s="47" t="s">
        <v>194</v>
      </c>
      <c r="B15" s="47">
        <v>21.0</v>
      </c>
      <c r="C15" s="47" t="s">
        <v>114</v>
      </c>
      <c r="D15" s="58">
        <v>8603493.0</v>
      </c>
      <c r="E15" s="58">
        <v>2.68248639E8</v>
      </c>
      <c r="F15" s="58">
        <v>3546497.0</v>
      </c>
      <c r="G15" s="58">
        <v>1.1679915E7</v>
      </c>
      <c r="H15" s="59">
        <v>1730399.0</v>
      </c>
      <c r="I15" s="58">
        <v>26653.0</v>
      </c>
      <c r="J15" s="58">
        <v>1.2943222E7</v>
      </c>
      <c r="K15" s="58">
        <v>1428396.0</v>
      </c>
      <c r="L15" s="58">
        <v>379696.0</v>
      </c>
      <c r="M15" s="47"/>
      <c r="N15" s="47" t="s">
        <v>114</v>
      </c>
      <c r="O15" s="47">
        <v>21.0</v>
      </c>
      <c r="P15" s="58">
        <f t="shared" ref="P15:Q15" si="30">0.613*D15/1000</f>
        <v>5273.941209</v>
      </c>
      <c r="Q15" s="58">
        <f t="shared" si="30"/>
        <v>164436.4157</v>
      </c>
      <c r="R15" s="58">
        <f t="shared" si="4"/>
        <v>20667.21127</v>
      </c>
      <c r="S15" s="58">
        <f t="shared" si="5"/>
        <v>75768.7766</v>
      </c>
      <c r="T15" s="58">
        <f t="shared" si="6"/>
        <v>8633.479731</v>
      </c>
      <c r="U15" s="58">
        <f t="shared" si="7"/>
        <v>94.9859614</v>
      </c>
      <c r="V15" s="60">
        <f t="shared" ref="V15:W15" si="31">0.1796*J15</f>
        <v>2324602.671</v>
      </c>
      <c r="W15" s="60">
        <f t="shared" si="31"/>
        <v>256539.9216</v>
      </c>
      <c r="X15" s="60">
        <f t="shared" si="9"/>
        <v>3236.756522</v>
      </c>
      <c r="Y15" s="58">
        <f t="shared" si="10"/>
        <v>2859254.16</v>
      </c>
      <c r="Z15" s="58">
        <f t="shared" si="11"/>
        <v>2986.712398</v>
      </c>
      <c r="AA15" s="58">
        <v>1204.3783066717144</v>
      </c>
    </row>
    <row r="16" ht="14.25" customHeight="1">
      <c r="A16" s="47" t="s">
        <v>195</v>
      </c>
      <c r="B16" s="47">
        <v>22.0</v>
      </c>
      <c r="C16" s="47" t="s">
        <v>115</v>
      </c>
      <c r="D16" s="58">
        <v>5.6302774E7</v>
      </c>
      <c r="E16" s="58">
        <v>2.219871271E9</v>
      </c>
      <c r="F16" s="58">
        <v>8290277.0</v>
      </c>
      <c r="G16" s="58">
        <v>5.8665927E7</v>
      </c>
      <c r="H16" s="59">
        <v>7553489.0</v>
      </c>
      <c r="I16" s="58">
        <v>2600183.0</v>
      </c>
      <c r="J16" s="58">
        <v>3.7585875E7</v>
      </c>
      <c r="K16" s="58">
        <v>5621104.0</v>
      </c>
      <c r="L16" s="58">
        <v>1458288.0</v>
      </c>
      <c r="M16" s="47"/>
      <c r="N16" s="47" t="s">
        <v>115</v>
      </c>
      <c r="O16" s="47">
        <v>22.0</v>
      </c>
      <c r="P16" s="58">
        <f t="shared" ref="P16:Q16" si="32">0.613*D16/1000</f>
        <v>34513.60046</v>
      </c>
      <c r="Q16" s="58">
        <f t="shared" si="32"/>
        <v>1360781.089</v>
      </c>
      <c r="R16" s="58">
        <f t="shared" si="4"/>
        <v>48311.58922</v>
      </c>
      <c r="S16" s="58">
        <f t="shared" si="5"/>
        <v>380571.735</v>
      </c>
      <c r="T16" s="58">
        <f t="shared" si="6"/>
        <v>37686.62267</v>
      </c>
      <c r="U16" s="58">
        <f t="shared" si="7"/>
        <v>9266.532175</v>
      </c>
      <c r="V16" s="60">
        <f t="shared" ref="V16:W16" si="33">0.1796*J16</f>
        <v>6750423.15</v>
      </c>
      <c r="W16" s="60">
        <f t="shared" si="33"/>
        <v>1009550.278</v>
      </c>
      <c r="X16" s="60">
        <f t="shared" si="9"/>
        <v>12431.32188</v>
      </c>
      <c r="Y16" s="58">
        <f t="shared" si="10"/>
        <v>9643535.919</v>
      </c>
      <c r="Z16" s="58">
        <f t="shared" si="11"/>
        <v>10073.42009</v>
      </c>
      <c r="AA16" s="58">
        <v>4937.547202503274</v>
      </c>
    </row>
    <row r="17" ht="14.25" customHeight="1">
      <c r="A17" s="62" t="s">
        <v>196</v>
      </c>
      <c r="B17" s="62">
        <v>23.0</v>
      </c>
      <c r="C17" s="47"/>
      <c r="D17" s="63">
        <v>1.226972884E9</v>
      </c>
      <c r="E17" s="63">
        <v>5.240621844E9</v>
      </c>
      <c r="F17" s="63">
        <v>2.2942287E7</v>
      </c>
      <c r="G17" s="63">
        <v>3.76542329E8</v>
      </c>
      <c r="H17" s="64">
        <v>1.455822653E9</v>
      </c>
      <c r="I17" s="63">
        <v>176923.0</v>
      </c>
      <c r="J17" s="63">
        <v>1.78259565E8</v>
      </c>
      <c r="K17" s="63">
        <v>5.2621661E7</v>
      </c>
      <c r="L17" s="63">
        <v>3342344.0</v>
      </c>
      <c r="M17" s="62"/>
      <c r="N17" s="47"/>
      <c r="O17" s="62">
        <v>23.0</v>
      </c>
      <c r="P17" s="63">
        <f t="shared" ref="P17:Q17" si="34">0.613*D17/1000</f>
        <v>752134.3779</v>
      </c>
      <c r="Q17" s="63">
        <f t="shared" si="34"/>
        <v>3212501.19</v>
      </c>
      <c r="R17" s="63">
        <f t="shared" si="4"/>
        <v>133696.1775</v>
      </c>
      <c r="S17" s="63">
        <f t="shared" si="5"/>
        <v>2442667.742</v>
      </c>
      <c r="T17" s="63">
        <f t="shared" si="6"/>
        <v>7263535.963</v>
      </c>
      <c r="U17" s="63">
        <f t="shared" si="7"/>
        <v>630.5181874</v>
      </c>
      <c r="V17" s="65">
        <f t="shared" ref="V17:W17" si="35">0.1796*J17</f>
        <v>32015417.87</v>
      </c>
      <c r="W17" s="65">
        <f t="shared" si="35"/>
        <v>9450850.316</v>
      </c>
      <c r="X17" s="65">
        <f t="shared" si="9"/>
        <v>28492.14566</v>
      </c>
      <c r="Y17" s="63">
        <f t="shared" si="10"/>
        <v>55299926.3</v>
      </c>
      <c r="Z17" s="58">
        <f t="shared" si="11"/>
        <v>57765.0556</v>
      </c>
      <c r="AA17" s="63">
        <v>112716.22058529004</v>
      </c>
    </row>
    <row r="18" ht="14.25" customHeight="1">
      <c r="A18" s="47" t="s">
        <v>197</v>
      </c>
      <c r="B18" s="47">
        <v>24.0</v>
      </c>
      <c r="C18" s="47"/>
      <c r="D18" s="58">
        <v>2.76769433E8</v>
      </c>
      <c r="E18" s="58">
        <v>1.003657556E9</v>
      </c>
      <c r="F18" s="58">
        <v>7784829.0</v>
      </c>
      <c r="G18" s="58">
        <v>1.69828958E8</v>
      </c>
      <c r="H18" s="59">
        <v>7146750.0</v>
      </c>
      <c r="I18" s="58">
        <v>129786.0</v>
      </c>
      <c r="J18" s="58">
        <v>8.3413483E7</v>
      </c>
      <c r="K18" s="58">
        <v>1.0181944E7</v>
      </c>
      <c r="L18" s="58">
        <v>2399925.0</v>
      </c>
      <c r="M18" s="47"/>
      <c r="N18" s="47"/>
      <c r="O18" s="47">
        <v>24.0</v>
      </c>
      <c r="P18" s="58">
        <f t="shared" ref="P18:Q18" si="36">0.613*D18/1000</f>
        <v>169659.6624</v>
      </c>
      <c r="Q18" s="58">
        <f t="shared" si="36"/>
        <v>615242.0818</v>
      </c>
      <c r="R18" s="58">
        <f t="shared" si="4"/>
        <v>45366.091</v>
      </c>
      <c r="S18" s="58">
        <f t="shared" si="5"/>
        <v>1101697.433</v>
      </c>
      <c r="T18" s="58">
        <f t="shared" si="6"/>
        <v>35657.27978</v>
      </c>
      <c r="U18" s="58">
        <f t="shared" si="7"/>
        <v>462.5313468</v>
      </c>
      <c r="V18" s="60">
        <f t="shared" ref="V18:W18" si="37">0.1796*J18</f>
        <v>14981061.55</v>
      </c>
      <c r="W18" s="60">
        <f t="shared" si="37"/>
        <v>1828677.142</v>
      </c>
      <c r="X18" s="60">
        <f t="shared" si="9"/>
        <v>20458.40066</v>
      </c>
      <c r="Y18" s="58">
        <f t="shared" si="10"/>
        <v>18798282.17</v>
      </c>
      <c r="Z18" s="58">
        <f t="shared" si="11"/>
        <v>19636.26152</v>
      </c>
      <c r="AA18" s="58">
        <v>62478.33418567537</v>
      </c>
    </row>
    <row r="19" ht="14.25" customHeight="1">
      <c r="A19" s="47" t="s">
        <v>198</v>
      </c>
      <c r="B19" s="47">
        <v>25.0</v>
      </c>
      <c r="C19" s="47"/>
      <c r="D19" s="58">
        <v>7.3052953E7</v>
      </c>
      <c r="E19" s="58">
        <v>4.55004458E8</v>
      </c>
      <c r="F19" s="58">
        <v>1.5206604E7</v>
      </c>
      <c r="G19" s="58">
        <v>1.7864574E7</v>
      </c>
      <c r="H19" s="59">
        <v>4017180.0</v>
      </c>
      <c r="I19" s="58">
        <v>775162.0</v>
      </c>
      <c r="J19" s="58">
        <v>3.8164334E7</v>
      </c>
      <c r="K19" s="58">
        <v>1966324.0</v>
      </c>
      <c r="L19" s="58">
        <v>2674940.0</v>
      </c>
      <c r="M19" s="47"/>
      <c r="N19" s="47"/>
      <c r="O19" s="47">
        <v>25.0</v>
      </c>
      <c r="P19" s="58">
        <f t="shared" ref="P19:Q19" si="38">0.613*D19/1000</f>
        <v>44781.46019</v>
      </c>
      <c r="Q19" s="58">
        <f t="shared" si="38"/>
        <v>278917.7328</v>
      </c>
      <c r="R19" s="58">
        <f t="shared" si="4"/>
        <v>88616.48481</v>
      </c>
      <c r="S19" s="58">
        <f t="shared" si="5"/>
        <v>115889.278</v>
      </c>
      <c r="T19" s="58">
        <f t="shared" si="6"/>
        <v>20042.91617</v>
      </c>
      <c r="U19" s="58">
        <f t="shared" si="7"/>
        <v>2762.522336</v>
      </c>
      <c r="V19" s="60">
        <f t="shared" ref="V19:W19" si="39">0.1796*J19</f>
        <v>6854314.386</v>
      </c>
      <c r="W19" s="60">
        <f t="shared" si="39"/>
        <v>353151.7904</v>
      </c>
      <c r="X19" s="60">
        <f t="shared" si="9"/>
        <v>22802.79352</v>
      </c>
      <c r="Y19" s="58">
        <f t="shared" si="10"/>
        <v>7781279.365</v>
      </c>
      <c r="Z19" s="58">
        <f t="shared" si="11"/>
        <v>8128.1489</v>
      </c>
      <c r="AA19" s="58">
        <v>27722.25815148775</v>
      </c>
    </row>
    <row r="20" ht="14.25" customHeight="1">
      <c r="A20" s="47" t="s">
        <v>199</v>
      </c>
      <c r="B20" s="47">
        <v>26.0</v>
      </c>
      <c r="C20" s="47" t="s">
        <v>119</v>
      </c>
      <c r="D20" s="58">
        <v>4306462.0</v>
      </c>
      <c r="E20" s="58">
        <v>2.3051572E8</v>
      </c>
      <c r="F20" s="58">
        <v>933092.0</v>
      </c>
      <c r="G20" s="58">
        <v>5183050.0</v>
      </c>
      <c r="H20" s="59">
        <v>271173.0</v>
      </c>
      <c r="I20" s="58"/>
      <c r="J20" s="58">
        <v>5035399.0</v>
      </c>
      <c r="K20" s="58"/>
      <c r="L20" s="58">
        <v>1029562.0</v>
      </c>
      <c r="M20" s="47"/>
      <c r="N20" s="47" t="s">
        <v>119</v>
      </c>
      <c r="O20" s="47">
        <v>26.0</v>
      </c>
      <c r="P20" s="58">
        <f t="shared" ref="P20:Q20" si="40">0.613*D20/1000</f>
        <v>2639.861206</v>
      </c>
      <c r="Q20" s="58">
        <f t="shared" si="40"/>
        <v>141306.1364</v>
      </c>
      <c r="R20" s="58">
        <f t="shared" si="4"/>
        <v>5437.59363</v>
      </c>
      <c r="S20" s="58">
        <f t="shared" si="5"/>
        <v>33622.96366</v>
      </c>
      <c r="T20" s="58">
        <f t="shared" si="6"/>
        <v>1352.963449</v>
      </c>
      <c r="U20" s="58">
        <f t="shared" si="7"/>
        <v>0</v>
      </c>
      <c r="V20" s="60">
        <f t="shared" ref="V20:W20" si="41">0.1796*J20</f>
        <v>904357.6604</v>
      </c>
      <c r="W20" s="60">
        <f t="shared" si="41"/>
        <v>0</v>
      </c>
      <c r="X20" s="60">
        <f t="shared" si="9"/>
        <v>8776.604225</v>
      </c>
      <c r="Y20" s="58">
        <f t="shared" si="10"/>
        <v>1097493.783</v>
      </c>
      <c r="Z20" s="58">
        <f t="shared" si="11"/>
        <v>1146.417249</v>
      </c>
      <c r="AA20" s="58">
        <v>400.1256984056028</v>
      </c>
    </row>
    <row r="21" ht="14.25" customHeight="1">
      <c r="A21" s="47" t="s">
        <v>200</v>
      </c>
      <c r="B21" s="47">
        <v>27.0</v>
      </c>
      <c r="C21" s="47" t="s">
        <v>120</v>
      </c>
      <c r="D21" s="58">
        <v>2.4590699E7</v>
      </c>
      <c r="E21" s="58">
        <v>2.57164864E8</v>
      </c>
      <c r="F21" s="58">
        <v>5294515.0</v>
      </c>
      <c r="G21" s="58">
        <v>1.1000682E7</v>
      </c>
      <c r="H21" s="59">
        <v>66.0</v>
      </c>
      <c r="I21" s="58">
        <v>518.0</v>
      </c>
      <c r="J21" s="58">
        <v>9018249.0</v>
      </c>
      <c r="K21" s="58">
        <v>5644.0</v>
      </c>
      <c r="L21" s="58">
        <v>531540.0</v>
      </c>
      <c r="M21" s="47"/>
      <c r="N21" s="47" t="s">
        <v>120</v>
      </c>
      <c r="O21" s="47">
        <v>27.0</v>
      </c>
      <c r="P21" s="58">
        <f t="shared" ref="P21:Q21" si="42">0.613*D21/1000</f>
        <v>15074.09849</v>
      </c>
      <c r="Q21" s="58">
        <f t="shared" si="42"/>
        <v>157642.0616</v>
      </c>
      <c r="R21" s="58">
        <f t="shared" si="4"/>
        <v>30853.78616</v>
      </c>
      <c r="S21" s="58">
        <f t="shared" si="5"/>
        <v>71362.5242</v>
      </c>
      <c r="T21" s="58">
        <f t="shared" si="6"/>
        <v>0.3292938</v>
      </c>
      <c r="U21" s="58">
        <f t="shared" si="7"/>
        <v>1.8460484</v>
      </c>
      <c r="V21" s="60">
        <f t="shared" ref="V21:W21" si="43">0.1796*J21</f>
        <v>1619677.52</v>
      </c>
      <c r="W21" s="60">
        <f t="shared" si="43"/>
        <v>1013.6624</v>
      </c>
      <c r="X21" s="60">
        <f t="shared" si="9"/>
        <v>4531.165884</v>
      </c>
      <c r="Y21" s="58">
        <f t="shared" si="10"/>
        <v>1900156.995</v>
      </c>
      <c r="Z21" s="58">
        <f t="shared" si="11"/>
        <v>1984.861134</v>
      </c>
      <c r="AA21" s="58">
        <v>2972.5588817740877</v>
      </c>
    </row>
    <row r="22" ht="14.25" customHeight="1">
      <c r="A22" s="47" t="s">
        <v>201</v>
      </c>
      <c r="B22" s="47">
        <v>28.0</v>
      </c>
      <c r="C22" s="47" t="s">
        <v>121</v>
      </c>
      <c r="D22" s="58">
        <v>2.0968154E7</v>
      </c>
      <c r="E22" s="58">
        <v>2.80603985E8</v>
      </c>
      <c r="F22" s="58">
        <v>4415018.0</v>
      </c>
      <c r="G22" s="58">
        <v>1.7558319E7</v>
      </c>
      <c r="H22" s="59">
        <v>563849.0</v>
      </c>
      <c r="I22" s="58">
        <v>91746.0</v>
      </c>
      <c r="J22" s="58">
        <v>8267977.0</v>
      </c>
      <c r="K22" s="58">
        <v>1408008.0</v>
      </c>
      <c r="L22" s="58">
        <v>1051426.0</v>
      </c>
      <c r="M22" s="47"/>
      <c r="N22" s="47" t="s">
        <v>121</v>
      </c>
      <c r="O22" s="47">
        <v>28.0</v>
      </c>
      <c r="P22" s="58">
        <f t="shared" ref="P22:Q22" si="44">0.613*D22/1000</f>
        <v>12853.4784</v>
      </c>
      <c r="Q22" s="58">
        <f t="shared" si="44"/>
        <v>172010.2428</v>
      </c>
      <c r="R22" s="58">
        <f t="shared" si="4"/>
        <v>25728.5174</v>
      </c>
      <c r="S22" s="58">
        <f t="shared" si="5"/>
        <v>113902.5712</v>
      </c>
      <c r="T22" s="58">
        <f t="shared" si="6"/>
        <v>2813.211816</v>
      </c>
      <c r="U22" s="58">
        <f t="shared" si="7"/>
        <v>326.9643948</v>
      </c>
      <c r="V22" s="60">
        <f t="shared" ref="V22:W22" si="45">0.1796*J22</f>
        <v>1484928.669</v>
      </c>
      <c r="W22" s="60">
        <f t="shared" si="45"/>
        <v>252878.2368</v>
      </c>
      <c r="X22" s="60">
        <f t="shared" si="9"/>
        <v>8962.98608</v>
      </c>
      <c r="Y22" s="58">
        <f t="shared" si="10"/>
        <v>2074404.878</v>
      </c>
      <c r="Z22" s="58">
        <f t="shared" si="11"/>
        <v>2166.876543</v>
      </c>
      <c r="AA22" s="58">
        <v>483.7434997246567</v>
      </c>
    </row>
    <row r="23" ht="14.25" customHeight="1">
      <c r="A23" s="47" t="s">
        <v>202</v>
      </c>
      <c r="B23" s="47">
        <v>29.0</v>
      </c>
      <c r="C23" s="47" t="s">
        <v>122</v>
      </c>
      <c r="D23" s="58">
        <v>1.5650091E7</v>
      </c>
      <c r="E23" s="58">
        <v>7.04257519E8</v>
      </c>
      <c r="F23" s="58">
        <v>2.7004708E7</v>
      </c>
      <c r="G23" s="58">
        <v>2.845562E8</v>
      </c>
      <c r="H23" s="59"/>
      <c r="I23" s="58">
        <v>78641.0</v>
      </c>
      <c r="J23" s="58">
        <v>3.0938135E7</v>
      </c>
      <c r="K23" s="58">
        <v>1.6969245E7</v>
      </c>
      <c r="L23" s="58">
        <v>2559160.0</v>
      </c>
      <c r="M23" s="47"/>
      <c r="N23" s="47" t="s">
        <v>122</v>
      </c>
      <c r="O23" s="47">
        <v>29.0</v>
      </c>
      <c r="P23" s="58">
        <f t="shared" ref="P23:Q23" si="46">0.613*D23/1000</f>
        <v>9593.505783</v>
      </c>
      <c r="Q23" s="58">
        <f t="shared" si="46"/>
        <v>431709.8591</v>
      </c>
      <c r="R23" s="58">
        <f t="shared" si="4"/>
        <v>157369.9359</v>
      </c>
      <c r="S23" s="58">
        <f t="shared" si="5"/>
        <v>1845944.525</v>
      </c>
      <c r="T23" s="58">
        <f t="shared" si="6"/>
        <v>0</v>
      </c>
      <c r="U23" s="58">
        <f t="shared" si="7"/>
        <v>280.2607958</v>
      </c>
      <c r="V23" s="60">
        <f t="shared" ref="V23:W23" si="47">0.1796*J23</f>
        <v>5556489.046</v>
      </c>
      <c r="W23" s="60">
        <f t="shared" si="47"/>
        <v>3047676.402</v>
      </c>
      <c r="X23" s="60">
        <f t="shared" si="9"/>
        <v>21815.81534</v>
      </c>
      <c r="Y23" s="58">
        <f t="shared" si="10"/>
        <v>11070879.35</v>
      </c>
      <c r="Z23" s="58">
        <f t="shared" si="11"/>
        <v>11564.39084</v>
      </c>
      <c r="AA23" s="58">
        <v>3381.683007299407</v>
      </c>
    </row>
    <row r="24" ht="14.25" customHeight="1">
      <c r="A24" s="47" t="s">
        <v>203</v>
      </c>
      <c r="B24" s="47">
        <v>30.0</v>
      </c>
      <c r="C24" s="47" t="s">
        <v>123</v>
      </c>
      <c r="D24" s="58">
        <v>7.2865025E7</v>
      </c>
      <c r="E24" s="58">
        <v>3.86567127E8</v>
      </c>
      <c r="F24" s="58">
        <v>7110536.0</v>
      </c>
      <c r="G24" s="58">
        <v>2.5008986E7</v>
      </c>
      <c r="H24" s="59">
        <v>1153.0</v>
      </c>
      <c r="I24" s="58"/>
      <c r="J24" s="58">
        <v>3.2748313E7</v>
      </c>
      <c r="K24" s="58">
        <v>2080036.0</v>
      </c>
      <c r="L24" s="58">
        <v>3718332.0</v>
      </c>
      <c r="M24" s="47"/>
      <c r="N24" s="47" t="s">
        <v>123</v>
      </c>
      <c r="O24" s="47">
        <v>30.0</v>
      </c>
      <c r="P24" s="58">
        <f t="shared" ref="P24:Q24" si="48">0.613*D24/1000</f>
        <v>44666.26033</v>
      </c>
      <c r="Q24" s="58">
        <f t="shared" si="48"/>
        <v>236965.6489</v>
      </c>
      <c r="R24" s="58">
        <f t="shared" si="4"/>
        <v>41436.64854</v>
      </c>
      <c r="S24" s="58">
        <f t="shared" si="5"/>
        <v>162235.7931</v>
      </c>
      <c r="T24" s="58">
        <f t="shared" si="6"/>
        <v>5.7526629</v>
      </c>
      <c r="U24" s="58">
        <f t="shared" si="7"/>
        <v>0</v>
      </c>
      <c r="V24" s="60">
        <f t="shared" ref="V24:W24" si="49">0.1796*J24</f>
        <v>5881597.015</v>
      </c>
      <c r="W24" s="60">
        <f t="shared" si="49"/>
        <v>373574.4656</v>
      </c>
      <c r="X24" s="60">
        <f t="shared" si="9"/>
        <v>31697.29297</v>
      </c>
      <c r="Y24" s="58">
        <f t="shared" si="10"/>
        <v>6772178.877</v>
      </c>
      <c r="Z24" s="58">
        <f t="shared" si="11"/>
        <v>7074.065293</v>
      </c>
      <c r="AA24" s="58">
        <v>633.5638278979584</v>
      </c>
    </row>
    <row r="25" ht="14.25" customHeight="1">
      <c r="A25" s="47" t="s">
        <v>204</v>
      </c>
      <c r="B25" s="47">
        <v>31.0</v>
      </c>
      <c r="C25" s="47" t="s">
        <v>124</v>
      </c>
      <c r="D25" s="58">
        <v>1.2716648E7</v>
      </c>
      <c r="E25" s="58">
        <v>2.47726182E8</v>
      </c>
      <c r="F25" s="58">
        <v>7830895.0</v>
      </c>
      <c r="G25" s="58">
        <v>8704412.0</v>
      </c>
      <c r="H25" s="59">
        <v>29.0</v>
      </c>
      <c r="I25" s="58">
        <v>8974.0</v>
      </c>
      <c r="J25" s="58">
        <v>106073.0</v>
      </c>
      <c r="K25" s="58">
        <v>236277.0</v>
      </c>
      <c r="L25" s="58">
        <v>2024626.0</v>
      </c>
      <c r="M25" s="47"/>
      <c r="N25" s="47" t="s">
        <v>124</v>
      </c>
      <c r="O25" s="47">
        <v>31.0</v>
      </c>
      <c r="P25" s="58">
        <f t="shared" ref="P25:Q25" si="50">0.613*D25/1000</f>
        <v>7795.305224</v>
      </c>
      <c r="Q25" s="58">
        <f t="shared" si="50"/>
        <v>151856.1496</v>
      </c>
      <c r="R25" s="58">
        <f t="shared" si="4"/>
        <v>45634.54061</v>
      </c>
      <c r="S25" s="58">
        <f t="shared" si="5"/>
        <v>56466.39109</v>
      </c>
      <c r="T25" s="58">
        <f t="shared" si="6"/>
        <v>0.1446897</v>
      </c>
      <c r="U25" s="58">
        <f t="shared" si="7"/>
        <v>31.9815412</v>
      </c>
      <c r="V25" s="60">
        <f t="shared" ref="V25:W25" si="51">0.1796*J25</f>
        <v>19050.7108</v>
      </c>
      <c r="W25" s="60">
        <f t="shared" si="51"/>
        <v>42435.3492</v>
      </c>
      <c r="X25" s="60">
        <f t="shared" si="9"/>
        <v>17259.1268</v>
      </c>
      <c r="Y25" s="58">
        <f t="shared" si="10"/>
        <v>340529.6995</v>
      </c>
      <c r="Z25" s="58">
        <f t="shared" si="11"/>
        <v>355.7096427</v>
      </c>
      <c r="AA25" s="58">
        <v>272.4717345174905</v>
      </c>
    </row>
    <row r="26" ht="14.25" customHeight="1">
      <c r="A26" s="47" t="s">
        <v>205</v>
      </c>
      <c r="B26" s="47">
        <v>32.0</v>
      </c>
      <c r="C26" s="47" t="s">
        <v>124</v>
      </c>
      <c r="D26" s="58">
        <v>8517157.0</v>
      </c>
      <c r="E26" s="58">
        <v>1.3951834E8</v>
      </c>
      <c r="F26" s="58">
        <v>2502063.0</v>
      </c>
      <c r="G26" s="58">
        <v>5104746.0</v>
      </c>
      <c r="H26" s="59">
        <v>259714.0</v>
      </c>
      <c r="I26" s="58"/>
      <c r="J26" s="58">
        <v>2865724.0</v>
      </c>
      <c r="K26" s="58">
        <v>77741.0</v>
      </c>
      <c r="L26" s="58">
        <v>1611710.0</v>
      </c>
      <c r="M26" s="47"/>
      <c r="N26" s="47" t="s">
        <v>124</v>
      </c>
      <c r="O26" s="47">
        <v>32.0</v>
      </c>
      <c r="P26" s="58">
        <f t="shared" ref="P26:Q26" si="52">0.613*D26/1000</f>
        <v>5221.017241</v>
      </c>
      <c r="Q26" s="58">
        <f t="shared" si="52"/>
        <v>85524.74242</v>
      </c>
      <c r="R26" s="58">
        <f t="shared" si="4"/>
        <v>14580.77213</v>
      </c>
      <c r="S26" s="58">
        <f t="shared" si="5"/>
        <v>33114.99778</v>
      </c>
      <c r="T26" s="58">
        <f t="shared" si="6"/>
        <v>1295.79106</v>
      </c>
      <c r="U26" s="58">
        <f t="shared" si="7"/>
        <v>0</v>
      </c>
      <c r="V26" s="60">
        <f t="shared" ref="V26:W26" si="53">0.1796*J26</f>
        <v>514684.0304</v>
      </c>
      <c r="W26" s="60">
        <f t="shared" si="53"/>
        <v>13962.2836</v>
      </c>
      <c r="X26" s="60">
        <f t="shared" si="9"/>
        <v>13739.18307</v>
      </c>
      <c r="Y26" s="58">
        <f t="shared" si="10"/>
        <v>682122.8177</v>
      </c>
      <c r="Z26" s="58">
        <f t="shared" si="11"/>
        <v>712.5301085</v>
      </c>
      <c r="AA26" s="58">
        <v>381.32681867898555</v>
      </c>
    </row>
    <row r="27" ht="14.25" customHeight="1">
      <c r="A27" s="47" t="s">
        <v>206</v>
      </c>
      <c r="B27" s="47">
        <v>33.0</v>
      </c>
      <c r="C27" s="47"/>
      <c r="D27" s="58">
        <v>4.12695311E8</v>
      </c>
      <c r="E27" s="58">
        <v>3.76304644E8</v>
      </c>
      <c r="F27" s="58">
        <v>4395983.0</v>
      </c>
      <c r="G27" s="58">
        <v>9653054.0</v>
      </c>
      <c r="H27" s="59"/>
      <c r="I27" s="58"/>
      <c r="J27" s="58">
        <v>180882.0</v>
      </c>
      <c r="K27" s="58">
        <v>116137.0</v>
      </c>
      <c r="L27" s="58">
        <v>1486286.0</v>
      </c>
      <c r="M27" s="47"/>
      <c r="N27" s="47"/>
      <c r="O27" s="47">
        <v>33.0</v>
      </c>
      <c r="P27" s="58">
        <f t="shared" ref="P27:Q27" si="54">0.613*D27/1000</f>
        <v>252982.2256</v>
      </c>
      <c r="Q27" s="58">
        <f t="shared" si="54"/>
        <v>230674.7468</v>
      </c>
      <c r="R27" s="58">
        <f t="shared" si="4"/>
        <v>25617.59093</v>
      </c>
      <c r="S27" s="58">
        <f t="shared" si="5"/>
        <v>62620.3266</v>
      </c>
      <c r="T27" s="58">
        <f t="shared" si="6"/>
        <v>0</v>
      </c>
      <c r="U27" s="58">
        <f t="shared" si="7"/>
        <v>0</v>
      </c>
      <c r="V27" s="60">
        <f t="shared" ref="V27:W27" si="55">0.1796*J27</f>
        <v>32486.4072</v>
      </c>
      <c r="W27" s="60">
        <f t="shared" si="55"/>
        <v>20858.2052</v>
      </c>
      <c r="X27" s="60">
        <f t="shared" si="9"/>
        <v>12669.99364</v>
      </c>
      <c r="Y27" s="58">
        <f t="shared" si="10"/>
        <v>637909.496</v>
      </c>
      <c r="Z27" s="58">
        <f t="shared" si="11"/>
        <v>666.34587</v>
      </c>
      <c r="AA27" s="58">
        <v>104.35179954458836</v>
      </c>
    </row>
    <row r="28" ht="14.25" customHeight="1">
      <c r="A28" s="47"/>
      <c r="B28" s="47"/>
      <c r="C28" s="47"/>
      <c r="D28" s="58">
        <f t="shared" ref="D28:L28" si="56">SUM(D4:D27)</f>
        <v>10175952433</v>
      </c>
      <c r="E28" s="58">
        <f t="shared" si="56"/>
        <v>30228001071</v>
      </c>
      <c r="F28" s="58">
        <f t="shared" si="56"/>
        <v>333279387</v>
      </c>
      <c r="G28" s="58">
        <f t="shared" si="56"/>
        <v>1749928295</v>
      </c>
      <c r="H28" s="59">
        <f t="shared" si="56"/>
        <v>2028658793</v>
      </c>
      <c r="I28" s="58">
        <f t="shared" si="56"/>
        <v>45198653</v>
      </c>
      <c r="J28" s="58">
        <f t="shared" si="56"/>
        <v>898864431</v>
      </c>
      <c r="K28" s="58">
        <f t="shared" si="56"/>
        <v>886048932</v>
      </c>
      <c r="L28" s="58">
        <f t="shared" si="56"/>
        <v>164503992</v>
      </c>
      <c r="M28" s="47"/>
      <c r="N28" s="47"/>
      <c r="O28" s="47"/>
      <c r="P28" s="58">
        <f t="shared" ref="P28:Y28" si="57">SUM(P4:P27)</f>
        <v>6237858.841</v>
      </c>
      <c r="Q28" s="58">
        <f t="shared" si="57"/>
        <v>18529764.66</v>
      </c>
      <c r="R28" s="58">
        <f t="shared" si="57"/>
        <v>1942185.628</v>
      </c>
      <c r="S28" s="58">
        <f t="shared" si="57"/>
        <v>11351959.84</v>
      </c>
      <c r="T28" s="58">
        <f t="shared" si="57"/>
        <v>10121587.32</v>
      </c>
      <c r="U28" s="58">
        <f t="shared" si="57"/>
        <v>161078.9596</v>
      </c>
      <c r="V28" s="58">
        <f t="shared" si="57"/>
        <v>161436051.8</v>
      </c>
      <c r="W28" s="58">
        <f t="shared" si="57"/>
        <v>159134388.2</v>
      </c>
      <c r="X28" s="58">
        <f t="shared" si="57"/>
        <v>1402330.73</v>
      </c>
      <c r="Y28" s="58">
        <f t="shared" si="57"/>
        <v>370317206</v>
      </c>
      <c r="Z28" s="60">
        <v>386825.0</v>
      </c>
      <c r="AA28" s="58">
        <f>SUM(AA4:AA27)</f>
        <v>339909</v>
      </c>
    </row>
    <row r="29" ht="14.25" customHeight="1">
      <c r="A29" s="47"/>
      <c r="B29" s="47" t="s">
        <v>207</v>
      </c>
      <c r="C29" s="47"/>
      <c r="D29" s="58">
        <v>1.0175862433E10</v>
      </c>
      <c r="E29" s="58">
        <v>3.0228001071E10</v>
      </c>
      <c r="F29" s="58">
        <v>3.33279397E8</v>
      </c>
      <c r="G29" s="58">
        <v>1.750928295E9</v>
      </c>
      <c r="H29" s="59">
        <v>2.028658793E9</v>
      </c>
      <c r="I29" s="58">
        <v>4.5198653E7</v>
      </c>
      <c r="J29" s="58">
        <v>8.98864431E8</v>
      </c>
      <c r="K29" s="58">
        <v>8.86048932E8</v>
      </c>
      <c r="L29" s="58">
        <v>1.64503992E8</v>
      </c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ht="14.25" customHeight="1">
      <c r="A30" s="47"/>
      <c r="B30" s="47"/>
      <c r="C30" s="47"/>
      <c r="D30" s="47"/>
      <c r="E30" s="58">
        <f>E29/1000000</f>
        <v>30228.00107</v>
      </c>
      <c r="F30" s="47"/>
      <c r="G30" s="47"/>
      <c r="H30" s="66"/>
      <c r="I30" s="47"/>
      <c r="J30" s="47"/>
      <c r="K30" s="47"/>
      <c r="L30" s="47"/>
      <c r="M30" s="47"/>
      <c r="N30" s="47"/>
      <c r="O30" s="47"/>
      <c r="P30" s="47"/>
      <c r="Q30" s="47"/>
      <c r="R30" s="47" t="s">
        <v>208</v>
      </c>
      <c r="S30" s="58">
        <f>P28+Q28</f>
        <v>24767623.5</v>
      </c>
      <c r="T30" s="47"/>
      <c r="U30" s="47"/>
      <c r="V30" s="47"/>
      <c r="W30" s="47"/>
      <c r="X30" s="47"/>
      <c r="Y30" s="47"/>
      <c r="Z30" s="47"/>
      <c r="AA30" s="47"/>
    </row>
    <row r="31" ht="14.25" customHeight="1">
      <c r="A31" s="47"/>
      <c r="B31" s="47"/>
      <c r="C31" s="47"/>
      <c r="D31" s="47" t="s">
        <v>165</v>
      </c>
      <c r="E31" s="58">
        <v>1.0175952433E10</v>
      </c>
      <c r="F31" s="47"/>
      <c r="G31" s="47"/>
      <c r="H31" s="66"/>
      <c r="I31" s="47"/>
      <c r="J31" s="47"/>
      <c r="K31" s="47"/>
      <c r="L31" s="47"/>
      <c r="M31" s="47"/>
      <c r="N31" s="47"/>
      <c r="O31" s="47"/>
      <c r="P31" s="47"/>
      <c r="Q31" s="47"/>
      <c r="R31" s="47" t="s">
        <v>176</v>
      </c>
      <c r="S31" s="58">
        <f>R28</f>
        <v>1942185.628</v>
      </c>
      <c r="T31" s="47"/>
      <c r="U31" s="47"/>
      <c r="V31" s="47"/>
      <c r="W31" s="47"/>
      <c r="X31" s="47"/>
      <c r="Y31" s="47"/>
      <c r="Z31" s="47"/>
      <c r="AA31" s="47"/>
    </row>
    <row r="32" ht="14.25" customHeight="1">
      <c r="A32" s="47"/>
      <c r="B32" s="47"/>
      <c r="C32" s="47"/>
      <c r="D32" s="47" t="s">
        <v>166</v>
      </c>
      <c r="E32" s="58">
        <v>3.0228001071E10</v>
      </c>
      <c r="F32" s="47"/>
      <c r="G32" s="47"/>
      <c r="H32" s="66"/>
      <c r="I32" s="47"/>
      <c r="J32" s="47"/>
      <c r="K32" s="47"/>
      <c r="L32" s="47"/>
      <c r="M32" s="47"/>
      <c r="N32" s="47"/>
      <c r="O32" s="47"/>
      <c r="P32" s="47"/>
      <c r="Q32" s="47"/>
      <c r="R32" s="47" t="s">
        <v>177</v>
      </c>
      <c r="S32" s="58">
        <f>S28</f>
        <v>11351959.84</v>
      </c>
      <c r="T32" s="47"/>
      <c r="U32" s="47"/>
      <c r="V32" s="47"/>
      <c r="W32" s="47"/>
      <c r="X32" s="47"/>
      <c r="Y32" s="47"/>
      <c r="Z32" s="47"/>
      <c r="AA32" s="47"/>
    </row>
    <row r="33" ht="14.25" customHeight="1">
      <c r="A33" s="47"/>
      <c r="B33" s="47"/>
      <c r="C33" s="47"/>
      <c r="D33" s="47" t="s">
        <v>167</v>
      </c>
      <c r="E33" s="58">
        <v>3.33279387E8</v>
      </c>
      <c r="F33" s="47"/>
      <c r="G33" s="47"/>
      <c r="H33" s="66"/>
      <c r="I33" s="47"/>
      <c r="J33" s="47"/>
      <c r="K33" s="47"/>
      <c r="L33" s="47"/>
      <c r="M33" s="47"/>
      <c r="N33" s="47"/>
      <c r="O33" s="47"/>
      <c r="P33" s="47"/>
      <c r="Q33" s="47"/>
      <c r="R33" s="47" t="s">
        <v>178</v>
      </c>
      <c r="S33" s="58">
        <f>T28</f>
        <v>10121587.32</v>
      </c>
      <c r="T33" s="47"/>
      <c r="U33" s="47"/>
      <c r="V33" s="47"/>
      <c r="W33" s="47"/>
      <c r="X33" s="47"/>
      <c r="Y33" s="47"/>
      <c r="Z33" s="47"/>
      <c r="AA33" s="47"/>
    </row>
    <row r="34" ht="14.25" customHeight="1">
      <c r="A34" s="47"/>
      <c r="B34" s="47"/>
      <c r="C34" s="47"/>
      <c r="D34" s="47" t="s">
        <v>168</v>
      </c>
      <c r="E34" s="58">
        <v>1.749928295E9</v>
      </c>
      <c r="F34" s="47"/>
      <c r="G34" s="47"/>
      <c r="H34" s="66"/>
      <c r="I34" s="47"/>
      <c r="J34" s="47"/>
      <c r="K34" s="47"/>
      <c r="L34" s="47"/>
      <c r="M34" s="47"/>
      <c r="N34" s="47"/>
      <c r="O34" s="47"/>
      <c r="P34" s="47"/>
      <c r="Q34" s="47"/>
      <c r="R34" s="47" t="s">
        <v>179</v>
      </c>
      <c r="S34" s="58">
        <f>U28</f>
        <v>161078.9596</v>
      </c>
      <c r="T34" s="47"/>
      <c r="U34" s="47"/>
      <c r="V34" s="47"/>
      <c r="W34" s="47"/>
      <c r="X34" s="47"/>
      <c r="Y34" s="47"/>
      <c r="Z34" s="47"/>
      <c r="AA34" s="47"/>
    </row>
    <row r="35" ht="14.25" customHeight="1">
      <c r="A35" s="47"/>
      <c r="B35" s="47"/>
      <c r="C35" s="47"/>
      <c r="D35" s="47" t="s">
        <v>169</v>
      </c>
      <c r="E35" s="58">
        <v>2.028658793E9</v>
      </c>
      <c r="F35" s="58"/>
      <c r="G35" s="47"/>
      <c r="H35" s="66"/>
      <c r="I35" s="47"/>
      <c r="J35" s="47"/>
      <c r="K35" s="47"/>
      <c r="L35" s="47"/>
      <c r="M35" s="47"/>
      <c r="N35" s="47"/>
      <c r="O35" s="47"/>
      <c r="P35" s="47"/>
      <c r="Q35" s="47"/>
      <c r="R35" s="47" t="s">
        <v>209</v>
      </c>
      <c r="S35" s="58">
        <f>V28+W28</f>
        <v>320570440</v>
      </c>
      <c r="T35" s="47"/>
      <c r="U35" s="47"/>
      <c r="V35" s="47"/>
      <c r="W35" s="47"/>
      <c r="X35" s="47"/>
      <c r="Y35" s="47"/>
      <c r="Z35" s="47"/>
      <c r="AA35" s="47"/>
    </row>
    <row r="36" ht="14.25" customHeight="1">
      <c r="A36" s="47"/>
      <c r="B36" s="47"/>
      <c r="C36" s="47"/>
      <c r="D36" s="47" t="s">
        <v>170</v>
      </c>
      <c r="E36" s="58">
        <v>4.5198653E7</v>
      </c>
      <c r="F36" s="47"/>
      <c r="G36" s="47"/>
      <c r="H36" s="66"/>
      <c r="I36" s="47"/>
      <c r="J36" s="47"/>
      <c r="K36" s="47"/>
      <c r="L36" s="47"/>
      <c r="M36" s="47"/>
      <c r="N36" s="47"/>
      <c r="O36" s="47"/>
      <c r="P36" s="47"/>
      <c r="Q36" s="47"/>
      <c r="R36" s="47" t="s">
        <v>128</v>
      </c>
      <c r="S36" s="58">
        <f>X28</f>
        <v>1402330.73</v>
      </c>
      <c r="T36" s="47"/>
      <c r="U36" s="47"/>
      <c r="V36" s="47"/>
      <c r="W36" s="47"/>
      <c r="X36" s="47"/>
      <c r="Y36" s="47"/>
      <c r="Z36" s="47"/>
      <c r="AA36" s="47"/>
    </row>
    <row r="37" ht="14.25" customHeight="1">
      <c r="A37" s="47"/>
      <c r="B37" s="47"/>
      <c r="C37" s="47"/>
      <c r="D37" s="47" t="s">
        <v>171</v>
      </c>
      <c r="E37" s="58">
        <v>8.98864431E8</v>
      </c>
      <c r="F37" s="47"/>
      <c r="G37" s="47"/>
      <c r="H37" s="6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ht="14.25" customHeight="1">
      <c r="A38" s="47"/>
      <c r="B38" s="47"/>
      <c r="C38" s="47"/>
      <c r="D38" s="47" t="s">
        <v>172</v>
      </c>
      <c r="E38" s="58">
        <v>8.86048932E8</v>
      </c>
      <c r="F38" s="47"/>
      <c r="G38" s="47"/>
      <c r="H38" s="66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ht="14.25" customHeight="1">
      <c r="A39" s="47"/>
      <c r="B39" s="47"/>
      <c r="C39" s="47"/>
      <c r="D39" s="47" t="s">
        <v>173</v>
      </c>
      <c r="E39" s="58">
        <v>1.64503992E8</v>
      </c>
      <c r="F39" s="47"/>
      <c r="G39" s="47"/>
      <c r="H39" s="66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ht="14.25" customHeight="1">
      <c r="A40" s="47"/>
      <c r="B40" s="47"/>
      <c r="C40" s="47"/>
      <c r="D40" s="47"/>
      <c r="E40" s="47"/>
      <c r="F40" s="47"/>
      <c r="G40" s="47"/>
      <c r="H40" s="66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ht="14.25" customHeight="1">
      <c r="A41" s="47"/>
      <c r="B41" s="47"/>
      <c r="C41" s="47"/>
      <c r="D41" s="47"/>
      <c r="E41" s="47"/>
      <c r="F41" s="47"/>
      <c r="G41" s="47"/>
      <c r="H41" s="66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ht="14.25" customHeight="1">
      <c r="A42" s="47"/>
      <c r="B42" s="47"/>
      <c r="C42" s="47"/>
      <c r="D42" s="47"/>
      <c r="E42" s="47"/>
      <c r="F42" s="47"/>
      <c r="G42" s="47"/>
      <c r="H42" s="66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ht="14.25" customHeight="1">
      <c r="A43" s="47"/>
      <c r="B43" s="47"/>
      <c r="C43" s="47"/>
      <c r="D43" s="47"/>
      <c r="E43" s="47"/>
      <c r="F43" s="47"/>
      <c r="G43" s="47"/>
      <c r="H43" s="66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ht="14.25" customHeight="1">
      <c r="A44" s="47"/>
      <c r="B44" s="47"/>
      <c r="C44" s="47"/>
      <c r="D44" s="47"/>
      <c r="E44" s="47"/>
      <c r="F44" s="47"/>
      <c r="G44" s="47"/>
      <c r="H44" s="66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ht="14.25" customHeight="1">
      <c r="A45" s="47"/>
      <c r="B45" s="47"/>
      <c r="C45" s="47"/>
      <c r="D45" s="47"/>
      <c r="E45" s="47"/>
      <c r="F45" s="47"/>
      <c r="G45" s="47"/>
      <c r="H45" s="66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ht="14.25" customHeight="1">
      <c r="A46" s="47"/>
      <c r="B46" s="47"/>
      <c r="C46" s="47"/>
      <c r="D46" s="47"/>
      <c r="E46" s="47"/>
      <c r="F46" s="47"/>
      <c r="G46" s="47"/>
      <c r="H46" s="66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ht="14.25" customHeight="1">
      <c r="A47" s="47"/>
      <c r="B47" s="47"/>
      <c r="C47" s="47"/>
      <c r="D47" s="47"/>
      <c r="E47" s="47"/>
      <c r="F47" s="47"/>
      <c r="G47" s="47"/>
      <c r="H47" s="6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ht="14.25" customHeight="1">
      <c r="A48" s="47"/>
      <c r="B48" s="47"/>
      <c r="C48" s="47"/>
      <c r="D48" s="47"/>
      <c r="E48" s="47"/>
      <c r="F48" s="47"/>
      <c r="G48" s="47"/>
      <c r="H48" s="6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ht="14.25" customHeight="1">
      <c r="A49" s="47"/>
      <c r="B49" s="47"/>
      <c r="C49" s="47"/>
      <c r="D49" s="47"/>
      <c r="E49" s="47"/>
      <c r="F49" s="47"/>
      <c r="G49" s="47"/>
      <c r="H49" s="66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ht="14.25" customHeight="1">
      <c r="A50" s="47"/>
      <c r="B50" s="47"/>
      <c r="C50" s="47"/>
      <c r="D50" s="47"/>
      <c r="E50" s="47"/>
      <c r="F50" s="47"/>
      <c r="G50" s="47"/>
      <c r="H50" s="66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ht="14.25" customHeight="1">
      <c r="A51" s="47"/>
      <c r="B51" s="47"/>
      <c r="C51" s="47"/>
      <c r="D51" s="47"/>
      <c r="E51" s="47"/>
      <c r="F51" s="47"/>
      <c r="G51" s="47"/>
      <c r="H51" s="66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ht="14.25" customHeight="1">
      <c r="A52" s="47"/>
      <c r="B52" s="47"/>
      <c r="C52" s="47"/>
      <c r="D52" s="47"/>
      <c r="E52" s="47"/>
      <c r="F52" s="47"/>
      <c r="G52" s="47"/>
      <c r="H52" s="66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ht="14.25" customHeight="1">
      <c r="A53" s="47"/>
      <c r="B53" s="47"/>
      <c r="C53" s="47"/>
      <c r="D53" s="47"/>
      <c r="E53" s="47"/>
      <c r="F53" s="47"/>
      <c r="G53" s="47"/>
      <c r="H53" s="66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ht="14.25" customHeight="1">
      <c r="A54" s="47"/>
      <c r="B54" s="47"/>
      <c r="C54" s="47"/>
      <c r="D54" s="47"/>
      <c r="E54" s="47"/>
      <c r="F54" s="47"/>
      <c r="G54" s="47"/>
      <c r="H54" s="66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ht="14.25" customHeight="1">
      <c r="A55" s="47"/>
      <c r="B55" s="47"/>
      <c r="C55" s="47"/>
      <c r="D55" s="47"/>
      <c r="E55" s="47"/>
      <c r="F55" s="47"/>
      <c r="G55" s="47"/>
      <c r="H55" s="66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ht="14.25" customHeight="1">
      <c r="A56" s="47"/>
      <c r="B56" s="47"/>
      <c r="C56" s="47"/>
      <c r="D56" s="47"/>
      <c r="E56" s="47"/>
      <c r="F56" s="47"/>
      <c r="G56" s="47"/>
      <c r="H56" s="66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ht="14.25" customHeight="1">
      <c r="A57" s="47"/>
      <c r="B57" s="47"/>
      <c r="C57" s="47"/>
      <c r="D57" s="47"/>
      <c r="E57" s="47"/>
      <c r="F57" s="47"/>
      <c r="G57" s="47"/>
      <c r="H57" s="66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ht="14.25" customHeight="1">
      <c r="A58" s="47"/>
      <c r="B58" s="47"/>
      <c r="C58" s="47"/>
      <c r="D58" s="47"/>
      <c r="E58" s="47"/>
      <c r="F58" s="47"/>
      <c r="G58" s="47"/>
      <c r="H58" s="66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ht="14.25" customHeight="1">
      <c r="A59" s="47"/>
      <c r="B59" s="47"/>
      <c r="C59" s="47"/>
      <c r="D59" s="47"/>
      <c r="E59" s="47"/>
      <c r="F59" s="47"/>
      <c r="G59" s="47"/>
      <c r="H59" s="66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ht="14.25" customHeight="1">
      <c r="A60" s="47"/>
      <c r="B60" s="47"/>
      <c r="C60" s="47"/>
      <c r="D60" s="47"/>
      <c r="E60" s="47"/>
      <c r="F60" s="47"/>
      <c r="G60" s="47"/>
      <c r="H60" s="66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ht="14.25" customHeight="1">
      <c r="A61" s="47"/>
      <c r="B61" s="47"/>
      <c r="C61" s="47"/>
      <c r="D61" s="47"/>
      <c r="E61" s="47"/>
      <c r="F61" s="47"/>
      <c r="G61" s="47"/>
      <c r="H61" s="66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ht="14.25" customHeight="1">
      <c r="A62" s="47"/>
      <c r="B62" s="47"/>
      <c r="C62" s="47"/>
      <c r="D62" s="47"/>
      <c r="E62" s="47"/>
      <c r="F62" s="47"/>
      <c r="G62" s="47"/>
      <c r="H62" s="66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ht="14.25" customHeight="1">
      <c r="A63" s="47"/>
      <c r="B63" s="47"/>
      <c r="C63" s="47"/>
      <c r="D63" s="47"/>
      <c r="E63" s="47"/>
      <c r="F63" s="47"/>
      <c r="G63" s="47"/>
      <c r="H63" s="66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ht="14.25" customHeight="1">
      <c r="A64" s="47"/>
      <c r="B64" s="47"/>
      <c r="C64" s="47"/>
      <c r="D64" s="47"/>
      <c r="E64" s="47"/>
      <c r="F64" s="47"/>
      <c r="G64" s="47"/>
      <c r="H64" s="66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ht="14.25" customHeight="1">
      <c r="A65" s="47"/>
      <c r="B65" s="47"/>
      <c r="C65" s="47"/>
      <c r="D65" s="47"/>
      <c r="E65" s="47"/>
      <c r="F65" s="47"/>
      <c r="G65" s="47"/>
      <c r="H65" s="66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ht="14.25" customHeight="1">
      <c r="A66" s="47"/>
      <c r="B66" s="47"/>
      <c r="C66" s="47"/>
      <c r="D66" s="47"/>
      <c r="E66" s="47"/>
      <c r="F66" s="47"/>
      <c r="G66" s="47"/>
      <c r="H66" s="66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ht="14.25" customHeight="1">
      <c r="A67" s="47"/>
      <c r="B67" s="47"/>
      <c r="C67" s="47"/>
      <c r="D67" s="47"/>
      <c r="E67" s="47"/>
      <c r="F67" s="47"/>
      <c r="G67" s="47"/>
      <c r="H67" s="66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ht="14.25" customHeight="1">
      <c r="A68" s="47"/>
      <c r="B68" s="47"/>
      <c r="C68" s="47"/>
      <c r="D68" s="47"/>
      <c r="E68" s="47"/>
      <c r="F68" s="47"/>
      <c r="G68" s="47"/>
      <c r="H68" s="66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ht="14.25" customHeight="1">
      <c r="A69" s="47"/>
      <c r="B69" s="47"/>
      <c r="C69" s="47"/>
      <c r="D69" s="47"/>
      <c r="E69" s="47"/>
      <c r="F69" s="47"/>
      <c r="G69" s="47"/>
      <c r="H69" s="66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ht="14.25" customHeight="1">
      <c r="A70" s="47"/>
      <c r="B70" s="47"/>
      <c r="C70" s="47"/>
      <c r="D70" s="47"/>
      <c r="E70" s="47"/>
      <c r="F70" s="47"/>
      <c r="G70" s="47"/>
      <c r="H70" s="66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ht="14.25" customHeight="1">
      <c r="A71" s="47"/>
      <c r="B71" s="47"/>
      <c r="C71" s="47"/>
      <c r="D71" s="47"/>
      <c r="E71" s="47"/>
      <c r="F71" s="47"/>
      <c r="G71" s="47"/>
      <c r="H71" s="66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ht="14.25" customHeight="1">
      <c r="A72" s="47"/>
      <c r="B72" s="47"/>
      <c r="C72" s="47"/>
      <c r="D72" s="47"/>
      <c r="E72" s="47"/>
      <c r="F72" s="47"/>
      <c r="G72" s="47"/>
      <c r="H72" s="66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ht="14.25" customHeight="1">
      <c r="A73" s="47"/>
      <c r="B73" s="47"/>
      <c r="C73" s="47"/>
      <c r="D73" s="47"/>
      <c r="E73" s="47"/>
      <c r="F73" s="47"/>
      <c r="G73" s="47"/>
      <c r="H73" s="66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ht="14.25" customHeight="1">
      <c r="A74" s="47"/>
      <c r="B74" s="47"/>
      <c r="C74" s="47"/>
      <c r="D74" s="47"/>
      <c r="E74" s="47"/>
      <c r="F74" s="47"/>
      <c r="G74" s="47"/>
      <c r="H74" s="66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ht="14.25" customHeight="1">
      <c r="A75" s="47"/>
      <c r="B75" s="47"/>
      <c r="C75" s="47"/>
      <c r="D75" s="47"/>
      <c r="E75" s="47"/>
      <c r="F75" s="47"/>
      <c r="G75" s="47"/>
      <c r="H75" s="6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ht="14.25" customHeight="1">
      <c r="A76" s="47"/>
      <c r="B76" s="47"/>
      <c r="C76" s="47"/>
      <c r="D76" s="47"/>
      <c r="E76" s="47"/>
      <c r="F76" s="47"/>
      <c r="G76" s="47"/>
      <c r="H76" s="66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ht="14.25" customHeight="1">
      <c r="A77" s="47"/>
      <c r="B77" s="47"/>
      <c r="C77" s="47"/>
      <c r="D77" s="47"/>
      <c r="E77" s="47"/>
      <c r="F77" s="47"/>
      <c r="G77" s="47"/>
      <c r="H77" s="66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ht="14.25" customHeight="1">
      <c r="A78" s="47"/>
      <c r="B78" s="47"/>
      <c r="C78" s="47"/>
      <c r="D78" s="47"/>
      <c r="E78" s="47"/>
      <c r="F78" s="47"/>
      <c r="G78" s="47"/>
      <c r="H78" s="66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ht="14.25" customHeight="1">
      <c r="A79" s="47"/>
      <c r="B79" s="47"/>
      <c r="C79" s="47"/>
      <c r="D79" s="47"/>
      <c r="E79" s="47"/>
      <c r="F79" s="47"/>
      <c r="G79" s="47"/>
      <c r="H79" s="66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ht="14.25" customHeight="1">
      <c r="A80" s="47"/>
      <c r="B80" s="47"/>
      <c r="C80" s="47"/>
      <c r="D80" s="47"/>
      <c r="E80" s="47"/>
      <c r="F80" s="47"/>
      <c r="G80" s="47"/>
      <c r="H80" s="66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ht="14.25" customHeight="1">
      <c r="A81" s="47"/>
      <c r="B81" s="47"/>
      <c r="C81" s="47"/>
      <c r="D81" s="47"/>
      <c r="E81" s="47"/>
      <c r="F81" s="47"/>
      <c r="G81" s="47"/>
      <c r="H81" s="66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ht="14.25" customHeight="1">
      <c r="A82" s="47"/>
      <c r="B82" s="47"/>
      <c r="C82" s="47"/>
      <c r="D82" s="47"/>
      <c r="E82" s="47"/>
      <c r="F82" s="47"/>
      <c r="G82" s="47"/>
      <c r="H82" s="66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ht="14.25" customHeight="1">
      <c r="A83" s="47"/>
      <c r="B83" s="47"/>
      <c r="C83" s="47"/>
      <c r="D83" s="47"/>
      <c r="E83" s="47"/>
      <c r="F83" s="47"/>
      <c r="G83" s="47"/>
      <c r="H83" s="66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ht="14.25" customHeight="1">
      <c r="A84" s="47"/>
      <c r="B84" s="47"/>
      <c r="C84" s="47"/>
      <c r="D84" s="47"/>
      <c r="E84" s="47"/>
      <c r="F84" s="47"/>
      <c r="G84" s="47"/>
      <c r="H84" s="66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ht="14.25" customHeight="1">
      <c r="A85" s="47"/>
      <c r="B85" s="47"/>
      <c r="C85" s="47"/>
      <c r="D85" s="47"/>
      <c r="E85" s="47"/>
      <c r="F85" s="47"/>
      <c r="G85" s="47"/>
      <c r="H85" s="66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ht="14.25" customHeight="1">
      <c r="A86" s="47"/>
      <c r="B86" s="47"/>
      <c r="C86" s="47"/>
      <c r="D86" s="47"/>
      <c r="E86" s="47"/>
      <c r="F86" s="47"/>
      <c r="G86" s="47"/>
      <c r="H86" s="66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ht="14.25" customHeight="1">
      <c r="A87" s="47"/>
      <c r="B87" s="47"/>
      <c r="C87" s="47"/>
      <c r="D87" s="47"/>
      <c r="E87" s="47"/>
      <c r="F87" s="47"/>
      <c r="G87" s="47"/>
      <c r="H87" s="66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ht="14.25" customHeight="1">
      <c r="A88" s="47"/>
      <c r="B88" s="47"/>
      <c r="C88" s="47"/>
      <c r="D88" s="47"/>
      <c r="E88" s="47"/>
      <c r="F88" s="47"/>
      <c r="G88" s="47"/>
      <c r="H88" s="66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ht="14.25" customHeight="1">
      <c r="A89" s="47"/>
      <c r="B89" s="47"/>
      <c r="C89" s="47"/>
      <c r="D89" s="47"/>
      <c r="E89" s="47"/>
      <c r="F89" s="47"/>
      <c r="G89" s="47"/>
      <c r="H89" s="66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ht="14.25" customHeight="1">
      <c r="A90" s="47"/>
      <c r="B90" s="47"/>
      <c r="C90" s="47"/>
      <c r="D90" s="47"/>
      <c r="E90" s="47"/>
      <c r="F90" s="47"/>
      <c r="G90" s="47"/>
      <c r="H90" s="66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ht="14.25" customHeight="1">
      <c r="A91" s="47"/>
      <c r="B91" s="47"/>
      <c r="C91" s="47"/>
      <c r="D91" s="47"/>
      <c r="E91" s="47"/>
      <c r="F91" s="47"/>
      <c r="G91" s="47"/>
      <c r="H91" s="66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ht="14.25" customHeight="1">
      <c r="A92" s="47"/>
      <c r="B92" s="47"/>
      <c r="C92" s="47"/>
      <c r="D92" s="47"/>
      <c r="E92" s="47"/>
      <c r="F92" s="47"/>
      <c r="G92" s="47"/>
      <c r="H92" s="66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ht="14.25" customHeight="1">
      <c r="A93" s="47"/>
      <c r="B93" s="47"/>
      <c r="C93" s="47"/>
      <c r="D93" s="47"/>
      <c r="E93" s="47"/>
      <c r="F93" s="47"/>
      <c r="G93" s="47"/>
      <c r="H93" s="66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ht="14.25" customHeight="1">
      <c r="A94" s="47"/>
      <c r="B94" s="47"/>
      <c r="C94" s="47"/>
      <c r="D94" s="47"/>
      <c r="E94" s="47"/>
      <c r="F94" s="47"/>
      <c r="G94" s="47"/>
      <c r="H94" s="6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ht="14.25" customHeight="1">
      <c r="A95" s="47"/>
      <c r="B95" s="47"/>
      <c r="C95" s="47"/>
      <c r="D95" s="47"/>
      <c r="E95" s="47"/>
      <c r="F95" s="47"/>
      <c r="G95" s="47"/>
      <c r="H95" s="6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ht="14.25" customHeight="1">
      <c r="A96" s="47"/>
      <c r="B96" s="47"/>
      <c r="C96" s="47"/>
      <c r="D96" s="47"/>
      <c r="E96" s="47"/>
      <c r="F96" s="47"/>
      <c r="G96" s="47"/>
      <c r="H96" s="66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ht="14.25" customHeight="1">
      <c r="A97" s="47"/>
      <c r="B97" s="47"/>
      <c r="C97" s="47"/>
      <c r="D97" s="47"/>
      <c r="E97" s="47"/>
      <c r="F97" s="47"/>
      <c r="G97" s="47"/>
      <c r="H97" s="66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ht="14.25" customHeight="1">
      <c r="A98" s="47"/>
      <c r="B98" s="47"/>
      <c r="C98" s="47"/>
      <c r="D98" s="47"/>
      <c r="E98" s="47"/>
      <c r="F98" s="47"/>
      <c r="G98" s="47"/>
      <c r="H98" s="66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ht="14.25" customHeight="1">
      <c r="A99" s="47"/>
      <c r="B99" s="47"/>
      <c r="C99" s="47"/>
      <c r="D99" s="47"/>
      <c r="E99" s="47"/>
      <c r="F99" s="47"/>
      <c r="G99" s="47"/>
      <c r="H99" s="66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66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66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66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66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66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66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66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66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66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66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66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66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66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66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66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66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66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66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66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66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66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66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66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66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66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66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66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66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66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66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66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66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66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66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66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66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66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66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66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66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66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66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66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66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66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66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66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66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66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66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66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66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66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66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66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66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66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66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66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66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66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66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66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66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66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66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66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66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66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66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66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66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66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66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66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66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66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66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66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66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66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66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66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66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66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66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66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66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66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66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66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66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66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66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66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66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66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66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66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66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66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66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66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66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66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66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66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66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66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66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66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66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66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66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66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66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66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66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66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66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66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66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66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66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66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66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66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66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66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66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66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66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66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66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66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66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66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66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66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66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66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66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66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66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66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66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66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66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66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66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66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66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66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66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66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66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66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66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66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66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66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66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ht="14.25" customHeight="1">
      <c r="A262" s="47"/>
      <c r="B262" s="47"/>
      <c r="C262" s="47"/>
      <c r="D262" s="47"/>
      <c r="E262" s="47"/>
      <c r="F262" s="47"/>
      <c r="G262" s="47"/>
      <c r="H262" s="66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ht="14.25" customHeight="1">
      <c r="A263" s="47"/>
      <c r="B263" s="47"/>
      <c r="C263" s="47"/>
      <c r="D263" s="47"/>
      <c r="E263" s="47"/>
      <c r="F263" s="47"/>
      <c r="G263" s="47"/>
      <c r="H263" s="66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ht="14.25" customHeight="1">
      <c r="A264" s="47"/>
      <c r="B264" s="47"/>
      <c r="C264" s="47"/>
      <c r="D264" s="47"/>
      <c r="E264" s="47"/>
      <c r="F264" s="47"/>
      <c r="G264" s="47"/>
      <c r="H264" s="66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ht="14.25" customHeight="1">
      <c r="A265" s="47"/>
      <c r="B265" s="47"/>
      <c r="C265" s="47"/>
      <c r="D265" s="47"/>
      <c r="E265" s="47"/>
      <c r="F265" s="47"/>
      <c r="G265" s="47"/>
      <c r="H265" s="66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ht="14.25" customHeight="1">
      <c r="A266" s="47"/>
      <c r="B266" s="47"/>
      <c r="C266" s="47"/>
      <c r="D266" s="47"/>
      <c r="E266" s="47"/>
      <c r="F266" s="47"/>
      <c r="G266" s="47"/>
      <c r="H266" s="66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ht="14.25" customHeight="1">
      <c r="A267" s="47"/>
      <c r="B267" s="47"/>
      <c r="C267" s="47"/>
      <c r="D267" s="47"/>
      <c r="E267" s="47"/>
      <c r="F267" s="47"/>
      <c r="G267" s="47"/>
      <c r="H267" s="66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ht="14.25" customHeight="1">
      <c r="A268" s="47"/>
      <c r="B268" s="47"/>
      <c r="C268" s="47"/>
      <c r="D268" s="47"/>
      <c r="E268" s="47"/>
      <c r="F268" s="47"/>
      <c r="G268" s="47"/>
      <c r="H268" s="66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ht="14.25" customHeight="1">
      <c r="A269" s="47"/>
      <c r="B269" s="47"/>
      <c r="C269" s="47"/>
      <c r="D269" s="47"/>
      <c r="E269" s="47"/>
      <c r="F269" s="47"/>
      <c r="G269" s="47"/>
      <c r="H269" s="66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ht="14.25" customHeight="1">
      <c r="A270" s="47"/>
      <c r="B270" s="47"/>
      <c r="C270" s="47"/>
      <c r="D270" s="47"/>
      <c r="E270" s="47"/>
      <c r="F270" s="47"/>
      <c r="G270" s="47"/>
      <c r="H270" s="66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ht="14.25" customHeight="1">
      <c r="A271" s="47"/>
      <c r="B271" s="47"/>
      <c r="C271" s="47"/>
      <c r="D271" s="47"/>
      <c r="E271" s="47"/>
      <c r="F271" s="47"/>
      <c r="G271" s="47"/>
      <c r="H271" s="66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ht="14.25" customHeight="1">
      <c r="A272" s="47"/>
      <c r="B272" s="47"/>
      <c r="C272" s="47"/>
      <c r="D272" s="47"/>
      <c r="E272" s="47"/>
      <c r="F272" s="47"/>
      <c r="G272" s="47"/>
      <c r="H272" s="66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ht="14.25" customHeight="1">
      <c r="A273" s="47"/>
      <c r="B273" s="47"/>
      <c r="C273" s="47"/>
      <c r="D273" s="47"/>
      <c r="E273" s="47"/>
      <c r="F273" s="47"/>
      <c r="G273" s="47"/>
      <c r="H273" s="66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ht="14.25" customHeight="1">
      <c r="A274" s="47"/>
      <c r="B274" s="47"/>
      <c r="C274" s="47"/>
      <c r="D274" s="47"/>
      <c r="E274" s="47"/>
      <c r="F274" s="47"/>
      <c r="G274" s="47"/>
      <c r="H274" s="66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ht="14.25" customHeight="1">
      <c r="A275" s="47"/>
      <c r="B275" s="47"/>
      <c r="C275" s="47"/>
      <c r="D275" s="47"/>
      <c r="E275" s="47"/>
      <c r="F275" s="47"/>
      <c r="G275" s="47"/>
      <c r="H275" s="66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ht="14.25" customHeight="1">
      <c r="A276" s="47"/>
      <c r="B276" s="47"/>
      <c r="C276" s="47"/>
      <c r="D276" s="47"/>
      <c r="E276" s="47"/>
      <c r="F276" s="47"/>
      <c r="G276" s="47"/>
      <c r="H276" s="66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ht="14.25" customHeight="1">
      <c r="A277" s="47"/>
      <c r="B277" s="47"/>
      <c r="C277" s="47"/>
      <c r="D277" s="47"/>
      <c r="E277" s="47"/>
      <c r="F277" s="47"/>
      <c r="G277" s="47"/>
      <c r="H277" s="66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ht="14.25" customHeight="1">
      <c r="A278" s="47"/>
      <c r="B278" s="47"/>
      <c r="C278" s="47"/>
      <c r="D278" s="47"/>
      <c r="E278" s="47"/>
      <c r="F278" s="47"/>
      <c r="G278" s="47"/>
      <c r="H278" s="66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ht="14.25" customHeight="1">
      <c r="A279" s="47"/>
      <c r="B279" s="47"/>
      <c r="C279" s="47"/>
      <c r="D279" s="47"/>
      <c r="E279" s="47"/>
      <c r="F279" s="47"/>
      <c r="G279" s="47"/>
      <c r="H279" s="66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ht="14.25" customHeight="1">
      <c r="A280" s="47"/>
      <c r="B280" s="47"/>
      <c r="C280" s="47"/>
      <c r="D280" s="47"/>
      <c r="E280" s="47"/>
      <c r="F280" s="47"/>
      <c r="G280" s="47"/>
      <c r="H280" s="66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ht="14.25" customHeight="1">
      <c r="A281" s="47"/>
      <c r="B281" s="47"/>
      <c r="C281" s="47"/>
      <c r="D281" s="47"/>
      <c r="E281" s="47"/>
      <c r="F281" s="47"/>
      <c r="G281" s="47"/>
      <c r="H281" s="66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ht="14.25" customHeight="1">
      <c r="A282" s="47"/>
      <c r="B282" s="47"/>
      <c r="C282" s="47"/>
      <c r="D282" s="47"/>
      <c r="E282" s="47"/>
      <c r="F282" s="47"/>
      <c r="G282" s="47"/>
      <c r="H282" s="66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ht="14.25" customHeight="1">
      <c r="A283" s="47"/>
      <c r="B283" s="47"/>
      <c r="C283" s="47"/>
      <c r="D283" s="47"/>
      <c r="E283" s="47"/>
      <c r="F283" s="47"/>
      <c r="G283" s="47"/>
      <c r="H283" s="66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ht="14.25" customHeight="1">
      <c r="A284" s="47"/>
      <c r="B284" s="47"/>
      <c r="C284" s="47"/>
      <c r="D284" s="47"/>
      <c r="E284" s="47"/>
      <c r="F284" s="47"/>
      <c r="G284" s="47"/>
      <c r="H284" s="66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ht="14.25" customHeight="1">
      <c r="A285" s="47"/>
      <c r="B285" s="47"/>
      <c r="C285" s="47"/>
      <c r="D285" s="47"/>
      <c r="E285" s="47"/>
      <c r="F285" s="47"/>
      <c r="G285" s="47"/>
      <c r="H285" s="66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ht="14.25" customHeight="1">
      <c r="A286" s="47"/>
      <c r="B286" s="47"/>
      <c r="C286" s="47"/>
      <c r="D286" s="47"/>
      <c r="E286" s="47"/>
      <c r="F286" s="47"/>
      <c r="G286" s="47"/>
      <c r="H286" s="66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ht="14.25" customHeight="1">
      <c r="A287" s="47"/>
      <c r="B287" s="47"/>
      <c r="C287" s="47"/>
      <c r="D287" s="47"/>
      <c r="E287" s="47"/>
      <c r="F287" s="47"/>
      <c r="G287" s="47"/>
      <c r="H287" s="66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ht="14.25" customHeight="1">
      <c r="A288" s="47"/>
      <c r="B288" s="47"/>
      <c r="C288" s="47"/>
      <c r="D288" s="47"/>
      <c r="E288" s="47"/>
      <c r="F288" s="47"/>
      <c r="G288" s="47"/>
      <c r="H288" s="66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ht="14.25" customHeight="1">
      <c r="A289" s="47"/>
      <c r="B289" s="47"/>
      <c r="C289" s="47"/>
      <c r="D289" s="47"/>
      <c r="E289" s="47"/>
      <c r="F289" s="47"/>
      <c r="G289" s="47"/>
      <c r="H289" s="66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ht="14.25" customHeight="1">
      <c r="A290" s="47"/>
      <c r="B290" s="47"/>
      <c r="C290" s="47"/>
      <c r="D290" s="47"/>
      <c r="E290" s="47"/>
      <c r="F290" s="47"/>
      <c r="G290" s="47"/>
      <c r="H290" s="66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ht="14.25" customHeight="1">
      <c r="A291" s="47"/>
      <c r="B291" s="47"/>
      <c r="C291" s="47"/>
      <c r="D291" s="47"/>
      <c r="E291" s="47"/>
      <c r="F291" s="47"/>
      <c r="G291" s="47"/>
      <c r="H291" s="66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ht="14.25" customHeight="1">
      <c r="A292" s="47"/>
      <c r="B292" s="47"/>
      <c r="C292" s="47"/>
      <c r="D292" s="47"/>
      <c r="E292" s="47"/>
      <c r="F292" s="47"/>
      <c r="G292" s="47"/>
      <c r="H292" s="66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ht="14.25" customHeight="1">
      <c r="A293" s="47"/>
      <c r="B293" s="47"/>
      <c r="C293" s="47"/>
      <c r="D293" s="47"/>
      <c r="E293" s="47"/>
      <c r="F293" s="47"/>
      <c r="G293" s="47"/>
      <c r="H293" s="66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ht="14.25" customHeight="1">
      <c r="A294" s="47"/>
      <c r="B294" s="47"/>
      <c r="C294" s="47"/>
      <c r="D294" s="47"/>
      <c r="E294" s="47"/>
      <c r="F294" s="47"/>
      <c r="G294" s="47"/>
      <c r="H294" s="66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ht="14.25" customHeight="1">
      <c r="A295" s="47"/>
      <c r="B295" s="47"/>
      <c r="C295" s="47"/>
      <c r="D295" s="47"/>
      <c r="E295" s="47"/>
      <c r="F295" s="47"/>
      <c r="G295" s="47"/>
      <c r="H295" s="66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ht="14.25" customHeight="1">
      <c r="A296" s="47"/>
      <c r="B296" s="47"/>
      <c r="C296" s="47"/>
      <c r="D296" s="47"/>
      <c r="E296" s="47"/>
      <c r="F296" s="47"/>
      <c r="G296" s="47"/>
      <c r="H296" s="66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ht="14.25" customHeight="1">
      <c r="A297" s="47"/>
      <c r="B297" s="47"/>
      <c r="C297" s="47"/>
      <c r="D297" s="47"/>
      <c r="E297" s="47"/>
      <c r="F297" s="47"/>
      <c r="G297" s="47"/>
      <c r="H297" s="66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66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66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66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66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66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66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66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66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66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66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66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66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66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66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66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66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66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66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66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66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66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66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66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66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66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66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66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66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66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66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66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66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66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66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66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66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66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66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66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66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66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66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66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66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66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66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66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66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66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66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66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66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66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66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66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66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66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66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66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66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66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66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66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66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66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66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66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66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66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66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66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66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66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66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66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66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66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66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66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66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66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66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66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66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66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66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66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66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66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66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66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66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66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66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66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66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66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66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66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66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66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66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66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66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66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66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66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66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66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66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66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66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66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66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66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66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66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66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66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66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66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66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66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66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66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66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66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66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66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66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66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66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66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66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66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66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66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66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66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66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66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66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66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66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66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66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66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66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66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66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66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66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66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66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66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66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66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66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66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66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66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66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66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66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66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66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66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66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66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66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66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66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66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66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66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66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66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66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66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66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66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66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66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66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66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66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66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66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66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66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66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66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66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66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66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66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66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66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66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66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66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66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66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66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66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66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66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66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66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66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66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66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66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66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66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66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66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66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66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66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66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66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66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66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66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66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66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66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66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66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66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66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66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66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66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66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66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66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66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66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66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66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66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66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66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66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66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66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66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66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66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66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66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66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66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66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66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66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66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66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66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66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66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66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66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66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66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66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66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66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66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66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66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66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66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66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66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66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66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66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66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66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66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66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66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66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66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66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66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66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66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66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66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66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66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66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66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66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66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66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66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66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66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66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66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66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66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66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66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66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66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66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66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66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66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66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66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66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66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66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66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66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66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66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66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66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66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66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66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66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66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66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66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66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66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66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66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66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66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66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66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66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66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66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66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66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66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66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66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66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66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66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66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66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66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66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66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66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66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66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66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66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66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66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66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66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66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66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66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66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66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66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66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66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66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66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66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66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66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66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66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66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66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66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66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66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66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66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66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66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66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66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66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66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66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66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66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66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66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66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66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66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66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66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66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66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66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66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66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66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66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66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66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66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66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66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66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66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66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66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66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66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66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66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66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66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66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66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66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66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66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66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66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66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66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66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66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66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66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66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66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66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66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66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66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66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66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66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66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66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66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66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66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66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66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66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66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66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66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66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66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66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66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66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66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66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66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66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66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66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66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66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66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66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66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66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66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66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66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66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66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66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66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66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66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66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66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66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66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66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66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66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66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66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66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66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66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66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66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66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66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66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66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66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66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66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66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66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66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66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66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66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66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66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66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66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66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66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66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66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66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66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66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66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66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66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66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66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66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66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66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66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66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66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66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66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66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66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66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66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66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66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66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66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66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66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66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66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66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66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66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66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66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66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66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66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66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66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66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66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66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66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66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66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66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66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66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66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66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66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66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66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66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66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66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66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66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66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66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66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66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66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66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66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66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66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66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66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66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66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66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66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66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66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66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66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66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66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66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66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66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66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66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66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66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66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66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66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66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66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66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66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66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66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66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66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66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66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66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66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66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66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66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66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66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66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66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66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66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66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66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66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66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66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66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66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66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66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66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66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66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66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66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66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66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66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66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66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66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66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66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66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66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66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66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66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66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66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66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66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66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66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66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66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66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66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66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66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66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66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66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66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66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66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66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66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66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66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66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66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66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66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66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66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66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66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66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66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66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66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66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66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66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66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66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66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66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66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66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66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66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66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66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mergeCells count="2">
    <mergeCell ref="D1:L1"/>
    <mergeCell ref="O1:Z2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41.86"/>
    <col customWidth="1" min="4" max="6" width="12.29"/>
    <col customWidth="1" min="7" max="26" width="8.71"/>
  </cols>
  <sheetData>
    <row r="1">
      <c r="B1" s="1" t="s">
        <v>210</v>
      </c>
      <c r="C1" s="1" t="s">
        <v>211</v>
      </c>
      <c r="D1" s="1" t="s">
        <v>212</v>
      </c>
    </row>
    <row r="2">
      <c r="B2" s="3" t="s">
        <v>81</v>
      </c>
      <c r="C2" s="67" t="s">
        <v>111</v>
      </c>
      <c r="D2" s="68"/>
      <c r="E2" s="68"/>
      <c r="F2" s="68"/>
    </row>
    <row r="3">
      <c r="B3" s="3" t="s">
        <v>60</v>
      </c>
      <c r="C3" s="67" t="s">
        <v>117</v>
      </c>
      <c r="D3" s="68" t="s">
        <v>116</v>
      </c>
      <c r="E3" s="68"/>
      <c r="F3" s="68"/>
    </row>
    <row r="4">
      <c r="B4" s="3" t="s">
        <v>55</v>
      </c>
      <c r="C4" s="67" t="s">
        <v>114</v>
      </c>
      <c r="D4" s="68"/>
      <c r="E4" s="68"/>
      <c r="F4" s="68"/>
    </row>
    <row r="5">
      <c r="B5" s="3" t="s">
        <v>82</v>
      </c>
      <c r="C5" s="67" t="s">
        <v>82</v>
      </c>
      <c r="D5" s="68"/>
      <c r="E5" s="68"/>
      <c r="F5" s="68"/>
    </row>
    <row r="6">
      <c r="B6" s="3" t="s">
        <v>83</v>
      </c>
      <c r="C6" s="67" t="s">
        <v>83</v>
      </c>
      <c r="D6" s="68"/>
      <c r="E6" s="68"/>
      <c r="F6" s="68"/>
    </row>
    <row r="7">
      <c r="B7" s="3" t="s">
        <v>84</v>
      </c>
      <c r="C7" s="67" t="s">
        <v>84</v>
      </c>
      <c r="D7" s="68"/>
      <c r="E7" s="68"/>
      <c r="F7" s="68"/>
    </row>
    <row r="8">
      <c r="B8" s="3" t="s">
        <v>40</v>
      </c>
      <c r="C8" s="67" t="s">
        <v>113</v>
      </c>
      <c r="D8" s="68"/>
      <c r="E8" s="68"/>
      <c r="F8" s="68"/>
    </row>
    <row r="9">
      <c r="B9" s="3" t="s">
        <v>62</v>
      </c>
      <c r="C9" s="67" t="s">
        <v>62</v>
      </c>
      <c r="D9" s="68"/>
      <c r="E9" s="68"/>
      <c r="F9" s="68"/>
    </row>
    <row r="10">
      <c r="B10" s="3" t="s">
        <v>64</v>
      </c>
      <c r="C10" s="67" t="s">
        <v>118</v>
      </c>
      <c r="D10" s="68" t="s">
        <v>119</v>
      </c>
      <c r="E10" s="68" t="s">
        <v>120</v>
      </c>
      <c r="F10" s="68" t="s">
        <v>121</v>
      </c>
    </row>
    <row r="11">
      <c r="B11" s="3" t="s">
        <v>86</v>
      </c>
      <c r="C11" s="67" t="s">
        <v>86</v>
      </c>
      <c r="D11" s="68"/>
      <c r="E11" s="68"/>
      <c r="F11" s="68"/>
    </row>
    <row r="12">
      <c r="B12" s="3" t="s">
        <v>57</v>
      </c>
      <c r="C12" s="67" t="s">
        <v>124</v>
      </c>
      <c r="D12" s="68" t="s">
        <v>115</v>
      </c>
      <c r="E12" s="68"/>
      <c r="F12" s="68"/>
    </row>
    <row r="13">
      <c r="B13" s="3" t="s">
        <v>87</v>
      </c>
      <c r="C13" s="67" t="s">
        <v>87</v>
      </c>
      <c r="D13" s="68"/>
      <c r="E13" s="68"/>
      <c r="F13" s="68"/>
    </row>
    <row r="14">
      <c r="B14" s="3" t="s">
        <v>88</v>
      </c>
      <c r="C14" s="67" t="s">
        <v>112</v>
      </c>
      <c r="D14" s="68"/>
      <c r="E14" s="68"/>
      <c r="F14" s="68"/>
    </row>
    <row r="15">
      <c r="B15" s="3" t="s">
        <v>50</v>
      </c>
      <c r="C15" s="67" t="s">
        <v>50</v>
      </c>
      <c r="D15" s="68"/>
      <c r="E15" s="68"/>
      <c r="F15" s="68"/>
    </row>
    <row r="16">
      <c r="B16" s="3" t="s">
        <v>53</v>
      </c>
      <c r="C16" s="67" t="s">
        <v>53</v>
      </c>
      <c r="D16" s="68"/>
      <c r="E16" s="68"/>
      <c r="F16" s="68"/>
    </row>
    <row r="17">
      <c r="B17" s="3" t="s">
        <v>69</v>
      </c>
      <c r="C17" s="67" t="s">
        <v>122</v>
      </c>
      <c r="D17" s="68" t="s">
        <v>123</v>
      </c>
      <c r="E17" s="68"/>
      <c r="F17" s="68"/>
    </row>
    <row r="18">
      <c r="B18" s="3" t="s">
        <v>44</v>
      </c>
      <c r="C18" s="67" t="s">
        <v>44</v>
      </c>
      <c r="D18" s="68"/>
      <c r="E18" s="68"/>
      <c r="F18" s="68"/>
    </row>
    <row r="19">
      <c r="B19" s="3" t="s">
        <v>48</v>
      </c>
      <c r="C19" s="67" t="s">
        <v>48</v>
      </c>
      <c r="D19" s="68"/>
      <c r="E19" s="68"/>
      <c r="F19" s="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3" t="s">
        <v>213</v>
      </c>
      <c r="B1" s="3">
        <v>2019.0</v>
      </c>
      <c r="C1" s="3">
        <v>2020.0</v>
      </c>
      <c r="D1" s="3">
        <v>2021.0</v>
      </c>
      <c r="E1" s="3">
        <v>2022.0</v>
      </c>
      <c r="F1" s="3">
        <v>2023.0</v>
      </c>
      <c r="G1" s="3">
        <v>2024.0</v>
      </c>
      <c r="H1" s="3">
        <v>2025.0</v>
      </c>
      <c r="I1" s="3">
        <v>2026.0</v>
      </c>
      <c r="J1" s="3">
        <v>2027.0</v>
      </c>
      <c r="K1" s="3">
        <v>2028.0</v>
      </c>
      <c r="L1" s="3">
        <v>2029.0</v>
      </c>
      <c r="M1" s="3">
        <v>2030.0</v>
      </c>
      <c r="N1" s="3">
        <v>2031.0</v>
      </c>
      <c r="O1" s="3">
        <v>2032.0</v>
      </c>
      <c r="P1" s="3">
        <v>2033.0</v>
      </c>
      <c r="Q1" s="3">
        <v>2034.0</v>
      </c>
      <c r="R1" s="3">
        <v>2035.0</v>
      </c>
      <c r="S1" s="3">
        <v>2036.0</v>
      </c>
      <c r="T1" s="3">
        <v>2037.0</v>
      </c>
      <c r="U1" s="3">
        <v>2038.0</v>
      </c>
      <c r="V1" s="3">
        <v>2039.0</v>
      </c>
      <c r="W1" s="3">
        <v>2040.0</v>
      </c>
      <c r="X1" s="3">
        <v>2041.0</v>
      </c>
      <c r="Y1" s="3">
        <v>2042.0</v>
      </c>
      <c r="Z1" s="3">
        <v>2043.0</v>
      </c>
      <c r="AA1" s="3">
        <v>2044.0</v>
      </c>
      <c r="AB1" s="3">
        <v>2045.0</v>
      </c>
      <c r="AC1" s="3">
        <v>2046.0</v>
      </c>
      <c r="AD1" s="3">
        <v>2047.0</v>
      </c>
      <c r="AE1" s="3">
        <v>2048.0</v>
      </c>
      <c r="AF1" s="3">
        <v>2049.0</v>
      </c>
      <c r="AG1" s="3">
        <v>2050.0</v>
      </c>
    </row>
    <row r="2">
      <c r="A2" s="3" t="s">
        <v>134</v>
      </c>
      <c r="B2" s="3">
        <v>0.0</v>
      </c>
      <c r="C2" s="3">
        <v>0.0</v>
      </c>
      <c r="D2" s="3">
        <v>0.044329088675229326</v>
      </c>
      <c r="E2" s="3">
        <v>0.04244743266842397</v>
      </c>
      <c r="F2" s="3">
        <v>0.04071901502003643</v>
      </c>
      <c r="G2" s="3">
        <v>0.03912584898745466</v>
      </c>
      <c r="H2" s="3">
        <v>0.037652656822626446</v>
      </c>
      <c r="I2" s="3">
        <v>0.03628637827413445</v>
      </c>
      <c r="J2" s="3">
        <v>0.035015782350209974</v>
      </c>
      <c r="K2" s="3">
        <v>0.03383115788892446</v>
      </c>
      <c r="L2" s="3">
        <v>0.032724064883088905</v>
      </c>
      <c r="M2" s="3">
        <v>0.031687133084086196</v>
      </c>
      <c r="N2" s="3">
        <v>0.030713897719516856</v>
      </c>
      <c r="O2" s="3">
        <v>0.02979866458333375</v>
      </c>
      <c r="P2" s="3">
        <v>0.02893639854872331</v>
      </c>
      <c r="Q2" s="3">
        <v>0.02812263089296581</v>
      </c>
      <c r="R2" s="3">
        <v>0.027353381832036058</v>
      </c>
      <c r="S2" s="3">
        <v>0.026625095430406975</v>
      </c>
      <c r="T2" s="3">
        <v>0.025934584639434075</v>
      </c>
      <c r="U2" s="3">
        <v>0.025278984671862695</v>
      </c>
      <c r="V2" s="3">
        <v>0.024655713273943097</v>
      </c>
      <c r="W2" s="3">
        <v>0.024062436733171527</v>
      </c>
      <c r="X2" s="3">
        <v>0.023497040678430045</v>
      </c>
      <c r="Y2" s="3">
        <v>0.02295760490216456</v>
      </c>
      <c r="Z2" s="3">
        <v>0.022442381572954723</v>
      </c>
      <c r="AA2" s="3">
        <v>0.02194977631739323</v>
      </c>
      <c r="AB2" s="3">
        <v>0.02147833174002883</v>
      </c>
      <c r="AC2" s="3">
        <v>0.021026713022332784</v>
      </c>
      <c r="AD2" s="3">
        <v>0.0205936953011709</v>
      </c>
      <c r="AE2" s="3">
        <v>0.02017815257528975</v>
      </c>
      <c r="AF2" s="3">
        <v>0.019779047928396597</v>
      </c>
      <c r="AG2" s="3">
        <v>0.019395424889912298</v>
      </c>
    </row>
    <row r="3">
      <c r="A3" s="3" t="s">
        <v>135</v>
      </c>
      <c r="B3" s="3">
        <v>0.0</v>
      </c>
      <c r="C3" s="3">
        <v>0.0</v>
      </c>
      <c r="D3" s="3">
        <v>0.04446922130886221</v>
      </c>
      <c r="E3" s="3">
        <v>0.04257590401098825</v>
      </c>
      <c r="F3" s="3">
        <v>0.04083722235203762</v>
      </c>
      <c r="G3" s="3">
        <v>0.039234974955805066</v>
      </c>
      <c r="H3" s="3">
        <v>0.03775370912382916</v>
      </c>
      <c r="I3" s="3">
        <v>0.036380220848083164</v>
      </c>
      <c r="J3" s="3">
        <v>0.035103160130072766</v>
      </c>
      <c r="K3" s="3">
        <v>0.033912716608530034</v>
      </c>
      <c r="L3" s="3">
        <v>0.03280036705589581</v>
      </c>
      <c r="M3" s="3">
        <v>0.031758670990209514</v>
      </c>
      <c r="N3" s="3">
        <v>0.03078110403447434</v>
      </c>
      <c r="O3" s="3">
        <v>0.029861921133387506</v>
      </c>
      <c r="P3" s="3">
        <v>0.02899604356721355</v>
      </c>
      <c r="Q3" s="3">
        <v>0.028178965068401063</v>
      </c>
      <c r="R3" s="3">
        <v>0.027406673376688145</v>
      </c>
      <c r="S3" s="3">
        <v>0.0266755843492854</v>
      </c>
      <c r="T3" s="3">
        <v>0.025982486343241438</v>
      </c>
      <c r="U3" s="3">
        <v>0.025324493048451448</v>
      </c>
      <c r="V3" s="3">
        <v>0.024699003310811967</v>
      </c>
      <c r="W3" s="3">
        <v>0.024103666765558102</v>
      </c>
      <c r="X3" s="3">
        <v>0.02353635432406321</v>
      </c>
      <c r="Y3" s="3">
        <v>0.02299513273233781</v>
      </c>
      <c r="Z3" s="3">
        <v>0.022478242561064492</v>
      </c>
      <c r="AA3" s="3">
        <v>0.021984079098596742</v>
      </c>
      <c r="AB3" s="3">
        <v>0.0215111757102857</v>
      </c>
      <c r="AC3" s="3">
        <v>0.021058189300103197</v>
      </c>
      <c r="AD3" s="3">
        <v>0.020623887571525334</v>
      </c>
      <c r="AE3" s="3">
        <v>0.020207137832713915</v>
      </c>
      <c r="AF3" s="3">
        <v>0.019806897132322684</v>
      </c>
      <c r="AG3" s="3">
        <v>0.019422203544637934</v>
      </c>
    </row>
    <row r="4">
      <c r="A4" s="3" t="s">
        <v>136</v>
      </c>
      <c r="B4" s="3">
        <v>0.0</v>
      </c>
      <c r="C4" s="3">
        <v>0.0</v>
      </c>
      <c r="D4" s="3">
        <v>0.04446922130886221</v>
      </c>
      <c r="E4" s="3">
        <v>0.04257590401098825</v>
      </c>
      <c r="F4" s="3">
        <v>0.04083722235203762</v>
      </c>
      <c r="G4" s="3">
        <v>0.039234974955805066</v>
      </c>
      <c r="H4" s="3">
        <v>0.03775370912382916</v>
      </c>
      <c r="I4" s="3">
        <v>0.036380220848083164</v>
      </c>
      <c r="J4" s="3">
        <v>0.035103160130072766</v>
      </c>
      <c r="K4" s="3">
        <v>0.033912716608530034</v>
      </c>
      <c r="L4" s="3">
        <v>0.03280036705589581</v>
      </c>
      <c r="M4" s="3">
        <v>0.031758670990209514</v>
      </c>
      <c r="N4" s="3">
        <v>0.03078110403447434</v>
      </c>
      <c r="O4" s="3">
        <v>0.029861921133387506</v>
      </c>
      <c r="P4" s="3">
        <v>0.02899604356721355</v>
      </c>
      <c r="Q4" s="3">
        <v>0.028178965068401063</v>
      </c>
      <c r="R4" s="3">
        <v>0.027406673376688145</v>
      </c>
      <c r="S4" s="3">
        <v>0.0266755843492854</v>
      </c>
      <c r="T4" s="3">
        <v>0.025982486343241438</v>
      </c>
      <c r="U4" s="3">
        <v>0.025324493048451448</v>
      </c>
      <c r="V4" s="3">
        <v>0.024699003310811967</v>
      </c>
      <c r="W4" s="3">
        <v>0.024103666765558102</v>
      </c>
      <c r="X4" s="3">
        <v>0.02353635432406321</v>
      </c>
      <c r="Y4" s="3">
        <v>0.02299513273233781</v>
      </c>
      <c r="Z4" s="3">
        <v>0.022478242561064492</v>
      </c>
      <c r="AA4" s="3">
        <v>0.021984079098596742</v>
      </c>
      <c r="AB4" s="3">
        <v>0.0215111757102857</v>
      </c>
      <c r="AC4" s="3">
        <v>0.021058189300103197</v>
      </c>
      <c r="AD4" s="3">
        <v>0.020623887571525334</v>
      </c>
      <c r="AE4" s="3">
        <v>0.020207137832713915</v>
      </c>
      <c r="AF4" s="3">
        <v>0.019806897132322684</v>
      </c>
      <c r="AG4" s="3">
        <v>0.019422203544637934</v>
      </c>
    </row>
    <row r="5">
      <c r="A5" s="3" t="s">
        <v>137</v>
      </c>
      <c r="B5" s="3">
        <v>0.0</v>
      </c>
      <c r="C5" s="3">
        <v>0.0</v>
      </c>
      <c r="D5" s="3">
        <v>0.04416665469564472</v>
      </c>
      <c r="E5" s="3">
        <v>0.042298472659528186</v>
      </c>
      <c r="F5" s="3">
        <v>0.040581919449242776</v>
      </c>
      <c r="G5" s="3">
        <v>0.03899925483110633</v>
      </c>
      <c r="H5" s="3">
        <v>0.03753540211868295</v>
      </c>
      <c r="I5" s="3">
        <v>0.0361774663708273</v>
      </c>
      <c r="J5" s="3">
        <v>0.034914353520473035</v>
      </c>
      <c r="K5" s="3">
        <v>0.03373646659910804</v>
      </c>
      <c r="L5" s="3">
        <v>0.032635461444150964</v>
      </c>
      <c r="M5" s="3">
        <v>0.03160404873032596</v>
      </c>
      <c r="N5" s="3">
        <v>0.03063583239056751</v>
      </c>
      <c r="O5" s="3">
        <v>0.02972517685466121</v>
      </c>
      <c r="P5" s="3">
        <v>0.028867097282660147</v>
      </c>
      <c r="Q5" s="3">
        <v>0.028057168276545152</v>
      </c>
      <c r="R5" s="3">
        <v>0.027291447540387648</v>
      </c>
      <c r="S5" s="3">
        <v>0.026566411708903927</v>
      </c>
      <c r="T5" s="3">
        <v>0.025878902140070374</v>
      </c>
      <c r="U5" s="3">
        <v>0.02522607891252139</v>
      </c>
      <c r="V5" s="3">
        <v>0.024605381614247676</v>
      </c>
      <c r="W5" s="3">
        <v>0.02401449578127565</v>
      </c>
      <c r="X5" s="3">
        <v>0.02345132405859435</v>
      </c>
      <c r="Y5" s="3">
        <v>0.02291396132608093</v>
      </c>
      <c r="Z5" s="3">
        <v>0.02240067316744394</v>
      </c>
      <c r="AA5" s="3">
        <v>0.021909877169823875</v>
      </c>
      <c r="AB5" s="3">
        <v>0.02144012662887965</v>
      </c>
      <c r="AC5" s="3">
        <v>0.020990096306114484</v>
      </c>
      <c r="AD5" s="3">
        <v>0.020558569943102265</v>
      </c>
      <c r="AE5" s="3">
        <v>0.020144429284689108</v>
      </c>
      <c r="AF5" s="3">
        <v>0.019746644402904887</v>
      </c>
      <c r="AG5" s="3">
        <v>0.019364265144963724</v>
      </c>
    </row>
    <row r="6">
      <c r="A6" s="3" t="s">
        <v>214</v>
      </c>
      <c r="B6" s="3">
        <v>0.0</v>
      </c>
      <c r="C6" s="3">
        <v>0.0</v>
      </c>
      <c r="D6" s="3">
        <v>0.04681503081758896</v>
      </c>
      <c r="E6" s="3">
        <v>0.044721397228147594</v>
      </c>
      <c r="F6" s="3">
        <v>0.042807008018421674</v>
      </c>
      <c r="G6" s="3">
        <v>0.041049789356279114</v>
      </c>
      <c r="H6" s="3">
        <v>0.03943114899592052</v>
      </c>
      <c r="I6" s="3">
        <v>0.0379353159023792</v>
      </c>
      <c r="J6" s="3">
        <v>0.03654882469182203</v>
      </c>
      <c r="K6" s="3">
        <v>0.03526010914409981</v>
      </c>
      <c r="L6" s="3">
        <v>0.03405917878285784</v>
      </c>
      <c r="M6" s="3">
        <v>0.03293735937140296</v>
      </c>
      <c r="N6" s="3">
        <v>0.031887083057424194</v>
      </c>
      <c r="O6" s="3">
        <v>0.03090171742720583</v>
      </c>
      <c r="P6" s="3">
        <v>0.029975425304689943</v>
      </c>
      <c r="Q6" s="3">
        <v>0.029103049032274605</v>
      </c>
      <c r="R6" s="3">
        <v>0.028280014386938116</v>
      </c>
      <c r="S6" s="3">
        <v>0.02750225035133821</v>
      </c>
      <c r="T6" s="3">
        <v>0.02676612176949042</v>
      </c>
      <c r="U6" s="3">
        <v>0.02606837253586307</v>
      </c>
      <c r="V6" s="3">
        <v>0.025406077444368288</v>
      </c>
      <c r="W6" s="3">
        <v>0.024776601195593013</v>
      </c>
      <c r="X6" s="3">
        <v>0.024177563350566846</v>
      </c>
      <c r="Y6" s="3">
        <v>0.023606808248630887</v>
      </c>
      <c r="Z6" s="3">
        <v>0.02306237908775659</v>
      </c>
      <c r="AA6" s="3">
        <v>0.022542495510697404</v>
      </c>
      <c r="AB6" s="3">
        <v>0.022045534155955844</v>
      </c>
      <c r="AC6" s="3">
        <v>0.021570011725712285</v>
      </c>
      <c r="AD6" s="3">
        <v>0.021114570198944627</v>
      </c>
      <c r="AE6" s="3">
        <v>0.020677963879042537</v>
      </c>
      <c r="AF6" s="3">
        <v>0.020259048015945035</v>
      </c>
      <c r="AG6" s="3">
        <v>0.01985676878372065</v>
      </c>
    </row>
    <row r="7">
      <c r="A7" s="3" t="s">
        <v>138</v>
      </c>
      <c r="B7" s="3">
        <v>0.0</v>
      </c>
      <c r="C7" s="3">
        <v>0.0</v>
      </c>
      <c r="D7" s="3">
        <v>0.04487159854570491</v>
      </c>
      <c r="E7" s="3">
        <v>0.04294460545021958</v>
      </c>
      <c r="F7" s="3">
        <v>0.04117630526666347</v>
      </c>
      <c r="G7" s="3">
        <v>0.039547870094985976</v>
      </c>
      <c r="H7" s="3">
        <v>0.038043337139801355</v>
      </c>
      <c r="I7" s="3">
        <v>0.036649083693003626</v>
      </c>
      <c r="J7" s="3">
        <v>0.03535341348341653</v>
      </c>
      <c r="K7" s="3">
        <v>0.03414622777400784</v>
      </c>
      <c r="L7" s="3">
        <v>0.03301876161896571</v>
      </c>
      <c r="M7" s="3">
        <v>0.03196337070124275</v>
      </c>
      <c r="N7" s="3">
        <v>0.0309733577845141</v>
      </c>
      <c r="O7" s="3">
        <v>0.030042830448183035</v>
      </c>
      <c r="P7" s="3">
        <v>0.02916658371876737</v>
      </c>
      <c r="Q7" s="3">
        <v>0.028340002658621983</v>
      </c>
      <c r="R7" s="3">
        <v>0.027558981062066352</v>
      </c>
      <c r="S7" s="3">
        <v>0.026819853234684287</v>
      </c>
      <c r="T7" s="3">
        <v>0.02611933646412901</v>
      </c>
      <c r="U7" s="3">
        <v>0.025454482277015435</v>
      </c>
      <c r="V7" s="3">
        <v>0.024822634955472538</v>
      </c>
      <c r="W7" s="3">
        <v>0.02422139608239657</v>
      </c>
      <c r="X7" s="3">
        <v>0.023648594117495345</v>
      </c>
      <c r="Y7" s="3">
        <v>0.02310225819035408</v>
      </c>
      <c r="Z7" s="3">
        <v>0.02258059544430775</v>
      </c>
      <c r="AA7" s="3">
        <v>0.022081971381919835</v>
      </c>
      <c r="AB7" s="3">
        <v>0.021604892758321143</v>
      </c>
      <c r="AC7" s="3">
        <v>0.021147992645159375</v>
      </c>
      <c r="AD7" s="3">
        <v>0.020710017350557792</v>
      </c>
      <c r="AE7" s="3">
        <v>0.020289814931291145</v>
      </c>
      <c r="AF7" s="3">
        <v>0.01988632507583888</v>
      </c>
      <c r="AG7" s="3">
        <v>0.019498570170906185</v>
      </c>
    </row>
    <row r="8">
      <c r="A8" s="3" t="s">
        <v>139</v>
      </c>
      <c r="B8" s="3">
        <v>0.0</v>
      </c>
      <c r="C8" s="3">
        <v>0.0</v>
      </c>
      <c r="D8" s="3">
        <v>0.043822254480991835</v>
      </c>
      <c r="E8" s="3">
        <v>0.04198248724137069</v>
      </c>
      <c r="F8" s="3">
        <v>0.04029097202249392</v>
      </c>
      <c r="G8" s="3">
        <v>0.03873048320716249</v>
      </c>
      <c r="H8" s="3">
        <v>0.03728636430076886</v>
      </c>
      <c r="I8" s="3">
        <v>0.035946066181929866</v>
      </c>
      <c r="J8" s="3">
        <v>0.03469878148619479</v>
      </c>
      <c r="K8" s="3">
        <v>0.033535152555551465</v>
      </c>
      <c r="L8" s="3">
        <v>0.0324470362451079</v>
      </c>
      <c r="M8" s="3">
        <v>0.03142731307856146</v>
      </c>
      <c r="N8" s="3">
        <v>0.030469731293772433</v>
      </c>
      <c r="O8" s="3">
        <v>0.029568778556461423</v>
      </c>
      <c r="P8" s="3">
        <v>0.02871957577999742</v>
      </c>
      <c r="Q8" s="3">
        <v>0.027917788730929535</v>
      </c>
      <c r="R8" s="3">
        <v>0.02715955403922646</v>
      </c>
      <c r="S8" s="3">
        <v>0.02644141694679567</v>
      </c>
      <c r="T8" s="3">
        <v>0.025760278677615194</v>
      </c>
      <c r="U8" s="3">
        <v>0.02511335173830742</v>
      </c>
      <c r="V8" s="3">
        <v>0.02449812178888651</v>
      </c>
      <c r="W8" s="3">
        <v>0.02391231498415887</v>
      </c>
      <c r="X8" s="3">
        <v>0.02335386989122093</v>
      </c>
      <c r="Y8" s="3">
        <v>0.02282091325232724</v>
      </c>
      <c r="Z8" s="3">
        <v>0.022311738992268203</v>
      </c>
      <c r="AA8" s="3">
        <v>0.0218247899747972</v>
      </c>
      <c r="AB8" s="3">
        <v>0.021358642096885802</v>
      </c>
      <c r="AC8" s="3">
        <v>0.020911990378850418</v>
      </c>
      <c r="AD8" s="3">
        <v>0.02048363676391236</v>
      </c>
      <c r="AE8" s="3">
        <v>0.020072479387200925</v>
      </c>
      <c r="AF8" s="3">
        <v>0.019677503111601716</v>
      </c>
      <c r="AG8" s="3">
        <v>0.019297771159555756</v>
      </c>
    </row>
    <row r="9">
      <c r="A9" s="3" t="s">
        <v>140</v>
      </c>
      <c r="B9" s="3">
        <v>0.0</v>
      </c>
      <c r="C9" s="3">
        <v>0.0</v>
      </c>
      <c r="D9" s="3">
        <v>0.044912277109221084</v>
      </c>
      <c r="E9" s="3">
        <v>0.042981863734494474</v>
      </c>
      <c r="F9" s="3">
        <v>0.041210557181316235</v>
      </c>
      <c r="G9" s="3">
        <v>0.039579465360845965</v>
      </c>
      <c r="H9" s="3">
        <v>0.038072573266073884</v>
      </c>
      <c r="I9" s="3">
        <v>0.03667621536929379</v>
      </c>
      <c r="J9" s="3">
        <v>0.03537866001511247</v>
      </c>
      <c r="K9" s="3">
        <v>0.03416977902035036</v>
      </c>
      <c r="L9" s="3">
        <v>0.033040782774302335</v>
      </c>
      <c r="M9" s="3">
        <v>0.031984006174044795</v>
      </c>
      <c r="N9" s="3">
        <v>0.030992734366717855</v>
      </c>
      <c r="O9" s="3">
        <v>0.030061059921771962</v>
      </c>
      <c r="P9" s="3">
        <v>0.029183765012981974</v>
      </c>
      <c r="Q9" s="3">
        <v>0.028356223645449673</v>
      </c>
      <c r="R9" s="3">
        <v>0.027574320058993358</v>
      </c>
      <c r="S9" s="3">
        <v>0.026834380268867374</v>
      </c>
      <c r="T9" s="3">
        <v>0.02613311434103748</v>
      </c>
      <c r="U9" s="3">
        <v>0.025467567487881478</v>
      </c>
      <c r="V9" s="3">
        <v>0.02483507845136152</v>
      </c>
      <c r="W9" s="3">
        <v>0.024233243937047223</v>
      </c>
      <c r="X9" s="3">
        <v>0.02365988809726944</v>
      </c>
      <c r="Y9" s="3">
        <v>0.02311303624609233</v>
      </c>
      <c r="Z9" s="3">
        <v>0.022590892137297692</v>
      </c>
      <c r="AA9" s="3">
        <v>0.02209181825399868</v>
      </c>
      <c r="AB9" s="3">
        <v>0.02161431865460318</v>
      </c>
      <c r="AC9" s="3">
        <v>0.02115702399616119</v>
      </c>
      <c r="AD9" s="3">
        <v>0.02071867841967317</v>
      </c>
      <c r="AE9" s="3">
        <v>0.020298128032442016</v>
      </c>
      <c r="AF9" s="3">
        <v>0.019894310765408565</v>
      </c>
      <c r="AG9" s="3">
        <v>0.019506247417424776</v>
      </c>
    </row>
    <row r="10">
      <c r="A10" s="3" t="s">
        <v>141</v>
      </c>
      <c r="B10" s="3">
        <v>0.0</v>
      </c>
      <c r="C10" s="3">
        <v>0.0</v>
      </c>
      <c r="D10" s="3">
        <v>0.04541294728316792</v>
      </c>
      <c r="E10" s="3">
        <v>0.0434401997805774</v>
      </c>
      <c r="F10" s="3">
        <v>0.04163170998174871</v>
      </c>
      <c r="G10" s="3">
        <v>0.03996778283802264</v>
      </c>
      <c r="H10" s="3">
        <v>0.03843175096152091</v>
      </c>
      <c r="I10" s="3">
        <v>0.03700941436538587</v>
      </c>
      <c r="J10" s="3">
        <v>0.03568860017344622</v>
      </c>
      <c r="K10" s="3">
        <v>0.034458813360955666</v>
      </c>
      <c r="L10" s="3">
        <v>0.0333109573004753</v>
      </c>
      <c r="M10" s="3">
        <v>0.03223710836038077</v>
      </c>
      <c r="N10" s="3">
        <v>0.031230332739719674</v>
      </c>
      <c r="O10" s="3">
        <v>0.030284536585302852</v>
      </c>
      <c r="P10" s="3">
        <v>0.029394342543144</v>
      </c>
      <c r="Q10" s="3">
        <v>0.028554987460417312</v>
      </c>
      <c r="R10" s="3">
        <v>0.027762237127381316</v>
      </c>
      <c r="S10" s="3">
        <v>0.02701231483749408</v>
      </c>
      <c r="T10" s="3">
        <v>0.026301841221610164</v>
      </c>
      <c r="U10" s="3">
        <v>0.025627783333518884</v>
      </c>
      <c r="V10" s="3">
        <v>0.024987411368883106</v>
      </c>
      <c r="W10" s="3">
        <v>0.024378261714953275</v>
      </c>
      <c r="X10" s="3">
        <v>0.023798105276217747</v>
      </c>
      <c r="Y10" s="3">
        <v>0.023244920217730978</v>
      </c>
      <c r="Z10" s="3">
        <v>0.022716868423627072</v>
      </c>
      <c r="AA10" s="3">
        <v>0.02221227509295849</v>
      </c>
      <c r="AB10" s="3">
        <v>0.021729610995848334</v>
      </c>
      <c r="AC10" s="3">
        <v>0.02126747699390757</v>
      </c>
      <c r="AD10" s="3">
        <v>0.020824590494661885</v>
      </c>
      <c r="AE10" s="3">
        <v>0.020399773564000804</v>
      </c>
      <c r="AF10" s="3">
        <v>0.019991942464618065</v>
      </c>
      <c r="AG10" s="3">
        <v>0.01960009842461889</v>
      </c>
    </row>
    <row r="11">
      <c r="A11" s="3" t="s">
        <v>142</v>
      </c>
      <c r="B11" s="3">
        <v>0.0</v>
      </c>
      <c r="C11" s="3">
        <v>0.0</v>
      </c>
      <c r="D11" s="3">
        <v>0.04504875582818541</v>
      </c>
      <c r="E11" s="3">
        <v>0.04310684604614678</v>
      </c>
      <c r="F11" s="3">
        <v>0.041325436804029066</v>
      </c>
      <c r="G11" s="3">
        <v>0.03968541950812081</v>
      </c>
      <c r="H11" s="3">
        <v>0.03817060311079109</v>
      </c>
      <c r="I11" s="3">
        <v>0.036767177760958863</v>
      </c>
      <c r="J11" s="3">
        <v>0.03546329257874159</v>
      </c>
      <c r="K11" s="3">
        <v>0.03424872019403922</v>
      </c>
      <c r="L11" s="3">
        <v>0.0331145879374421</v>
      </c>
      <c r="M11" s="3">
        <v>0.03205316072783446</v>
      </c>
      <c r="N11" s="3">
        <v>0.031057664418412328</v>
      </c>
      <c r="O11" s="3">
        <v>0.030122141069499724</v>
      </c>
      <c r="P11" s="3">
        <v>0.029241329613824023</v>
      </c>
      <c r="Q11" s="3">
        <v>0.028410566863637507</v>
      </c>
      <c r="R11" s="3">
        <v>0.027625704926674096</v>
      </c>
      <c r="S11" s="3">
        <v>0.02688304194243043</v>
      </c>
      <c r="T11" s="3">
        <v>0.0261792636984144</v>
      </c>
      <c r="U11" s="3">
        <v>0.025511394182788975</v>
      </c>
      <c r="V11" s="3">
        <v>0.024876753517798472</v>
      </c>
      <c r="W11" s="3">
        <v>0.02427292201957049</v>
      </c>
      <c r="X11" s="3">
        <v>0.023697709368028508</v>
      </c>
      <c r="Y11" s="3">
        <v>0.023149128059168224</v>
      </c>
      <c r="Z11" s="3">
        <v>0.02262537046097211</v>
      </c>
      <c r="AA11" s="3">
        <v>0.02212478891539914</v>
      </c>
      <c r="AB11" s="3">
        <v>0.021645878424363163</v>
      </c>
      <c r="AC11" s="3">
        <v>0.021187261536996516</v>
      </c>
      <c r="AD11" s="3">
        <v>0.020747675117979068</v>
      </c>
      <c r="AE11" s="3">
        <v>0.020325958729799753</v>
      </c>
      <c r="AF11" s="3">
        <v>0.019921044403401703</v>
      </c>
      <c r="AG11" s="3">
        <v>0.019531947607813828</v>
      </c>
    </row>
    <row r="12">
      <c r="A12" s="3" t="s">
        <v>143</v>
      </c>
      <c r="B12" s="3">
        <v>0.0</v>
      </c>
      <c r="C12" s="3">
        <v>0.0</v>
      </c>
      <c r="D12" s="3">
        <v>0.044912275585269716</v>
      </c>
      <c r="E12" s="3">
        <v>0.04298186233876258</v>
      </c>
      <c r="F12" s="3">
        <v>0.04121055589824053</v>
      </c>
      <c r="G12" s="3">
        <v>0.03957946417732075</v>
      </c>
      <c r="H12" s="3">
        <v>0.038072572170959</v>
      </c>
      <c r="I12" s="3">
        <v>0.03667621435304513</v>
      </c>
      <c r="J12" s="3">
        <v>0.03537865906947388</v>
      </c>
      <c r="K12" s="3">
        <v>0.03416977813825631</v>
      </c>
      <c r="L12" s="3">
        <v>0.03304078194952648</v>
      </c>
      <c r="M12" s="3">
        <v>0.031984005401179294</v>
      </c>
      <c r="N12" s="3">
        <v>0.030992733641021442</v>
      </c>
      <c r="O12" s="3">
        <v>0.030061059239045288</v>
      </c>
      <c r="P12" s="3">
        <v>0.02918376436952763</v>
      </c>
      <c r="Q12" s="3">
        <v>0.028356223037977524</v>
      </c>
      <c r="R12" s="3">
        <v>0.027574319484541115</v>
      </c>
      <c r="S12" s="3">
        <v>0.026834379724850567</v>
      </c>
      <c r="T12" s="3">
        <v>0.02613311382507574</v>
      </c>
      <c r="U12" s="3">
        <v>0.025467566997861537</v>
      </c>
      <c r="V12" s="3">
        <v>0.024835077985382745</v>
      </c>
      <c r="W12" s="3">
        <v>0.02423324349338574</v>
      </c>
      <c r="X12" s="3">
        <v>0.023659887674336858</v>
      </c>
      <c r="Y12" s="3">
        <v>0.023113035842500643</v>
      </c>
      <c r="Z12" s="3">
        <v>0.02259089175172888</v>
      </c>
      <c r="AA12" s="3">
        <v>0.02209181788527394</v>
      </c>
      <c r="AB12" s="3">
        <v>0.021614318301649154</v>
      </c>
      <c r="AC12" s="3">
        <v>0.02115702365798984</v>
      </c>
      <c r="AD12" s="3">
        <v>0.020718678095354954</v>
      </c>
      <c r="AE12" s="3">
        <v>0.020298127721170615</v>
      </c>
      <c r="AF12" s="3">
        <v>0.019894310466399025</v>
      </c>
      <c r="AG12" s="3">
        <v>0.019506247129952803</v>
      </c>
    </row>
    <row r="13">
      <c r="A13" s="3" t="s">
        <v>215</v>
      </c>
      <c r="B13" s="3">
        <v>0.0</v>
      </c>
      <c r="C13" s="3">
        <v>0.0</v>
      </c>
      <c r="D13" s="3">
        <v>0.03737748778676899</v>
      </c>
      <c r="E13" s="3">
        <v>0.03603074890944719</v>
      </c>
      <c r="F13" s="3">
        <v>0.03477768294751299</v>
      </c>
      <c r="G13" s="3">
        <v>0.03360884518543203</v>
      </c>
      <c r="H13" s="3">
        <v>0.032516019325853206</v>
      </c>
      <c r="I13" s="3">
        <v>0.03149202406282553</v>
      </c>
      <c r="J13" s="3">
        <v>0.03053055508735406</v>
      </c>
      <c r="K13" s="3">
        <v>0.029626055177737958</v>
      </c>
      <c r="L13" s="3">
        <v>0.028773606717455533</v>
      </c>
      <c r="M13" s="3">
        <v>0.027968842250205562</v>
      </c>
      <c r="N13" s="3">
        <v>0.027207869636389312</v>
      </c>
      <c r="O13" s="3">
        <v>0.026487209104046762</v>
      </c>
      <c r="P13" s="3">
        <v>0.025803740045794978</v>
      </c>
      <c r="Q13" s="3">
        <v>0.0251546558454111</v>
      </c>
      <c r="R13" s="3">
        <v>0.024537425355266897</v>
      </c>
      <c r="S13" s="3">
        <v>0.023949759909224818</v>
      </c>
      <c r="T13" s="3">
        <v>0.023389584964931376</v>
      </c>
      <c r="U13" s="3">
        <v>0.022855015634871474</v>
      </c>
      <c r="V13" s="3">
        <v>0.022344335497713808</v>
      </c>
      <c r="W13" s="3">
        <v>0.021855978188446888</v>
      </c>
      <c r="X13" s="3">
        <v>0.021388511350872556</v>
      </c>
      <c r="Y13" s="3">
        <v>0.020940622606557855</v>
      </c>
      <c r="Z13" s="3">
        <v>0.020511107250390837</v>
      </c>
      <c r="AA13" s="3">
        <v>0.020098857430027307</v>
      </c>
      <c r="AB13" s="3">
        <v>0.019702852604569037</v>
      </c>
      <c r="AC13" s="3">
        <v>0.019322151109254494</v>
      </c>
      <c r="AD13" s="3">
        <v>0.018955882679713355</v>
      </c>
      <c r="AE13" s="3">
        <v>0.01860324181048597</v>
      </c>
      <c r="AF13" s="3">
        <v>0.01826348184148736</v>
      </c>
      <c r="AG13" s="3">
        <v>0.017935909680728102</v>
      </c>
    </row>
    <row r="14">
      <c r="A14" s="3" t="s">
        <v>144</v>
      </c>
      <c r="B14" s="3">
        <v>0.0</v>
      </c>
      <c r="C14" s="3">
        <v>0.0</v>
      </c>
      <c r="D14" s="3">
        <v>0.04491234513681813</v>
      </c>
      <c r="E14" s="3">
        <v>0.042981926039882906</v>
      </c>
      <c r="F14" s="3">
        <v>0.04121061445721226</v>
      </c>
      <c r="G14" s="3">
        <v>0.0395795181925758</v>
      </c>
      <c r="H14" s="3">
        <v>0.038072622151491764</v>
      </c>
      <c r="I14" s="3">
        <v>0.03667626073461324</v>
      </c>
      <c r="J14" s="3">
        <v>0.035378702227283905</v>
      </c>
      <c r="K14" s="3">
        <v>0.034169818397044124</v>
      </c>
      <c r="L14" s="3">
        <v>0.033040819591899424</v>
      </c>
      <c r="M14" s="3">
        <v>0.03198404067416439</v>
      </c>
      <c r="N14" s="3">
        <v>0.03099276676146093</v>
      </c>
      <c r="O14" s="3">
        <v>0.030061090398164524</v>
      </c>
      <c r="P14" s="3">
        <v>0.029183793736481927</v>
      </c>
      <c r="Q14" s="3">
        <v>0.028356250763072462</v>
      </c>
      <c r="R14" s="3">
        <v>0.027574345701726653</v>
      </c>
      <c r="S14" s="3">
        <v>0.026834404553858566</v>
      </c>
      <c r="T14" s="3">
        <v>0.026133137373328976</v>
      </c>
      <c r="U14" s="3">
        <v>0.02546758936195773</v>
      </c>
      <c r="V14" s="3">
        <v>0.024835099252433296</v>
      </c>
      <c r="W14" s="3">
        <v>0.02423326374218572</v>
      </c>
      <c r="X14" s="3">
        <v>0.023659906976320092</v>
      </c>
      <c r="Y14" s="3">
        <v>0.023113054262523205</v>
      </c>
      <c r="Z14" s="3">
        <v>0.022590909348902285</v>
      </c>
      <c r="AA14" s="3">
        <v>0.02209183471353782</v>
      </c>
      <c r="AB14" s="3">
        <v>0.021614334410302288</v>
      </c>
      <c r="AC14" s="3">
        <v>0.021157039092237182</v>
      </c>
      <c r="AD14" s="3">
        <v>0.02071869289667594</v>
      </c>
      <c r="AE14" s="3">
        <v>0.020298141927702726</v>
      </c>
      <c r="AF14" s="3">
        <v>0.019894324113295336</v>
      </c>
      <c r="AG14" s="3">
        <v>0.019506260249650503</v>
      </c>
    </row>
    <row r="15">
      <c r="A15" s="3" t="s">
        <v>145</v>
      </c>
      <c r="B15" s="3">
        <v>0.0</v>
      </c>
      <c r="C15" s="3">
        <v>0.0</v>
      </c>
      <c r="D15" s="3">
        <v>0.0449124250649061</v>
      </c>
      <c r="E15" s="3">
        <v>0.042981999244689144</v>
      </c>
      <c r="F15" s="3">
        <v>0.041210681752731425</v>
      </c>
      <c r="G15" s="3">
        <v>0.0395795802664531</v>
      </c>
      <c r="H15" s="3">
        <v>0.038072679588712695</v>
      </c>
      <c r="I15" s="3">
        <v>0.03667631403592781</v>
      </c>
      <c r="J15" s="3">
        <v>0.03537875182384689</v>
      </c>
      <c r="K15" s="3">
        <v>0.034169864662102624</v>
      </c>
      <c r="L15" s="3">
        <v>0.03304086285019245</v>
      </c>
      <c r="M15" s="3">
        <v>0.031984081209566445</v>
      </c>
      <c r="N15" s="3">
        <v>0.030992804823181157</v>
      </c>
      <c r="O15" s="3">
        <v>0.03006112620591618</v>
      </c>
      <c r="P15" s="3">
        <v>0.02918382748473382</v>
      </c>
      <c r="Q15" s="3">
        <v>0.028356282624504257</v>
      </c>
      <c r="R15" s="3">
        <v>0.02757437583026691</v>
      </c>
      <c r="S15" s="3">
        <v>0.02683443308713023</v>
      </c>
      <c r="T15" s="3">
        <v>0.02613316443475781</v>
      </c>
      <c r="U15" s="3">
        <v>0.025467615062559942</v>
      </c>
      <c r="V15" s="3">
        <v>0.024835123692332553</v>
      </c>
      <c r="W15" s="3">
        <v>0.024233287011926105</v>
      </c>
      <c r="X15" s="3">
        <v>0.023659929157953213</v>
      </c>
      <c r="Y15" s="3">
        <v>0.023113075430641797</v>
      </c>
      <c r="Z15" s="3">
        <v>0.02259092957141544</v>
      </c>
      <c r="AA15" s="3">
        <v>0.022091854052409522</v>
      </c>
      <c r="AB15" s="3">
        <v>0.021614352922214683</v>
      </c>
      <c r="AC15" s="3">
        <v>0.021157056829114843</v>
      </c>
      <c r="AD15" s="3">
        <v>0.020718709906208804</v>
      </c>
      <c r="AE15" s="3">
        <v>0.020298158253714327</v>
      </c>
      <c r="AF15" s="3">
        <v>0.019894339796178336</v>
      </c>
      <c r="AG15" s="3">
        <v>0.01950627532667685</v>
      </c>
    </row>
    <row r="16">
      <c r="A16" s="3" t="s">
        <v>146</v>
      </c>
      <c r="B16" s="3">
        <v>0.0</v>
      </c>
      <c r="C16" s="3">
        <v>0.0</v>
      </c>
      <c r="D16" s="3">
        <v>0.0449124250649061</v>
      </c>
      <c r="E16" s="3">
        <v>0.042981999244689144</v>
      </c>
      <c r="F16" s="3">
        <v>0.041210681752731425</v>
      </c>
      <c r="G16" s="3">
        <v>0.0395795802664531</v>
      </c>
      <c r="H16" s="3">
        <v>0.038072679588712695</v>
      </c>
      <c r="I16" s="3">
        <v>0.03667631403592781</v>
      </c>
      <c r="J16" s="3">
        <v>0.03537875182384689</v>
      </c>
      <c r="K16" s="3">
        <v>0.034169864662102624</v>
      </c>
      <c r="L16" s="3">
        <v>0.03304086285019245</v>
      </c>
      <c r="M16" s="3">
        <v>0.031984081209566445</v>
      </c>
      <c r="N16" s="3">
        <v>0.030992804823181157</v>
      </c>
      <c r="O16" s="3">
        <v>0.03006112620591618</v>
      </c>
      <c r="P16" s="3">
        <v>0.02918382748473382</v>
      </c>
      <c r="Q16" s="3">
        <v>0.028356282624504257</v>
      </c>
      <c r="R16" s="3">
        <v>0.02757437583026691</v>
      </c>
      <c r="S16" s="3">
        <v>0.02683443308713023</v>
      </c>
      <c r="T16" s="3">
        <v>0.02613316443475781</v>
      </c>
      <c r="U16" s="3">
        <v>0.025467615062559942</v>
      </c>
      <c r="V16" s="3">
        <v>0.024835123692332553</v>
      </c>
      <c r="W16" s="3">
        <v>0.024233287011926105</v>
      </c>
      <c r="X16" s="3">
        <v>0.023659929157953213</v>
      </c>
      <c r="Y16" s="3">
        <v>0.023113075430641797</v>
      </c>
      <c r="Z16" s="3">
        <v>0.02259092957141544</v>
      </c>
      <c r="AA16" s="3">
        <v>0.022091854052409522</v>
      </c>
      <c r="AB16" s="3">
        <v>0.021614352922214683</v>
      </c>
      <c r="AC16" s="3">
        <v>0.021157056829114843</v>
      </c>
      <c r="AD16" s="3">
        <v>0.020718709906208804</v>
      </c>
      <c r="AE16" s="3">
        <v>0.020298158253714327</v>
      </c>
      <c r="AF16" s="3">
        <v>0.019894339796178336</v>
      </c>
      <c r="AG16" s="3">
        <v>0.01950627532667685</v>
      </c>
    </row>
    <row r="17">
      <c r="A17" s="3" t="s">
        <v>147</v>
      </c>
      <c r="B17" s="3">
        <v>0.0</v>
      </c>
      <c r="C17" s="3">
        <v>0.0</v>
      </c>
      <c r="D17" s="3">
        <v>0.044871397162580366</v>
      </c>
      <c r="E17" s="3">
        <v>0.04294442099231706</v>
      </c>
      <c r="F17" s="3">
        <v>0.04117613568655679</v>
      </c>
      <c r="G17" s="3">
        <v>0.03954771366268882</v>
      </c>
      <c r="H17" s="3">
        <v>0.0380431923834919</v>
      </c>
      <c r="I17" s="3">
        <v>0.03664894935261742</v>
      </c>
      <c r="J17" s="3">
        <v>0.035353288473877066</v>
      </c>
      <c r="K17" s="3">
        <v>0.03414611115593262</v>
      </c>
      <c r="L17" s="3">
        <v>0.03301865257489126</v>
      </c>
      <c r="M17" s="3">
        <v>0.03196326851658421</v>
      </c>
      <c r="N17" s="3">
        <v>0.0309732618318193</v>
      </c>
      <c r="O17" s="3">
        <v>0.03004274017425673</v>
      </c>
      <c r="P17" s="3">
        <v>0.029166498634002575</v>
      </c>
      <c r="Q17" s="3">
        <v>0.028339922328131394</v>
      </c>
      <c r="R17" s="3">
        <v>0.027558905098190464</v>
      </c>
      <c r="S17" s="3">
        <v>0.026819781290851264</v>
      </c>
      <c r="T17" s="3">
        <v>0.026119268229460067</v>
      </c>
      <c r="U17" s="3">
        <v>0.02545441747188719</v>
      </c>
      <c r="V17" s="3">
        <v>0.024822573327677944</v>
      </c>
      <c r="W17" s="3">
        <v>0.024221337403875807</v>
      </c>
      <c r="X17" s="3">
        <v>0.023648538181473888</v>
      </c>
      <c r="Y17" s="3">
        <v>0.023102204808972668</v>
      </c>
      <c r="Z17" s="3">
        <v>0.02258054444647216</v>
      </c>
      <c r="AA17" s="3">
        <v>0.022081922611472387</v>
      </c>
      <c r="AB17" s="3">
        <v>0.02160484607247491</v>
      </c>
      <c r="AC17" s="3">
        <v>0.021147947913064437</v>
      </c>
      <c r="AD17" s="3">
        <v>0.02070997445207114</v>
      </c>
      <c r="AE17" s="3">
        <v>0.02028977375594717</v>
      </c>
      <c r="AF17" s="3">
        <v>0.019886285521862414</v>
      </c>
      <c r="AG17" s="3">
        <v>0.019498532144382023</v>
      </c>
    </row>
    <row r="18">
      <c r="A18" s="3" t="s">
        <v>148</v>
      </c>
      <c r="B18" s="3">
        <v>0.0</v>
      </c>
      <c r="C18" s="3">
        <v>0.0</v>
      </c>
      <c r="D18" s="3">
        <v>0.044871397162580366</v>
      </c>
      <c r="E18" s="3">
        <v>0.04294442099231706</v>
      </c>
      <c r="F18" s="3">
        <v>0.04117613568655679</v>
      </c>
      <c r="G18" s="3">
        <v>0.03954771366268882</v>
      </c>
      <c r="H18" s="3">
        <v>0.0380431923834919</v>
      </c>
      <c r="I18" s="3">
        <v>0.03664894935261742</v>
      </c>
      <c r="J18" s="3">
        <v>0.035353288473877066</v>
      </c>
      <c r="K18" s="3">
        <v>0.03414611115593262</v>
      </c>
      <c r="L18" s="3">
        <v>0.03301865257489126</v>
      </c>
      <c r="M18" s="3">
        <v>0.03196326851658421</v>
      </c>
      <c r="N18" s="3">
        <v>0.0309732618318193</v>
      </c>
      <c r="O18" s="3">
        <v>0.03004274017425673</v>
      </c>
      <c r="P18" s="3">
        <v>0.029166498634002575</v>
      </c>
      <c r="Q18" s="3">
        <v>0.028339922328131394</v>
      </c>
      <c r="R18" s="3">
        <v>0.027558905098190464</v>
      </c>
      <c r="S18" s="3">
        <v>0.026819781290851264</v>
      </c>
      <c r="T18" s="3">
        <v>0.026119268229460067</v>
      </c>
      <c r="U18" s="3">
        <v>0.02545441747188719</v>
      </c>
      <c r="V18" s="3">
        <v>0.024822573327677944</v>
      </c>
      <c r="W18" s="3">
        <v>0.024221337403875807</v>
      </c>
      <c r="X18" s="3">
        <v>0.023648538181473888</v>
      </c>
      <c r="Y18" s="3">
        <v>0.023102204808972668</v>
      </c>
      <c r="Z18" s="3">
        <v>0.02258054444647216</v>
      </c>
      <c r="AA18" s="3">
        <v>0.022081922611472387</v>
      </c>
      <c r="AB18" s="3">
        <v>0.02160484607247491</v>
      </c>
      <c r="AC18" s="3">
        <v>0.021147947913064437</v>
      </c>
      <c r="AD18" s="3">
        <v>0.02070997445207114</v>
      </c>
      <c r="AE18" s="3">
        <v>0.02028977375594717</v>
      </c>
      <c r="AF18" s="3">
        <v>0.019886285521862414</v>
      </c>
      <c r="AG18" s="3">
        <v>0.019498532144382023</v>
      </c>
    </row>
    <row r="19">
      <c r="A19" s="3" t="s">
        <v>149</v>
      </c>
      <c r="B19" s="3">
        <v>0.0</v>
      </c>
      <c r="C19" s="3">
        <v>0.0</v>
      </c>
      <c r="D19" s="3">
        <v>0.044912326431848434</v>
      </c>
      <c r="E19" s="3">
        <v>0.04298190890829511</v>
      </c>
      <c r="F19" s="3">
        <v>0.041210598708561884</v>
      </c>
      <c r="G19" s="3">
        <v>0.03957950366588899</v>
      </c>
      <c r="H19" s="3">
        <v>0.038072608709886095</v>
      </c>
      <c r="I19" s="3">
        <v>0.036676248260914486</v>
      </c>
      <c r="J19" s="3">
        <v>0.03537869062055651</v>
      </c>
      <c r="K19" s="3">
        <v>0.03416980756998595</v>
      </c>
      <c r="L19" s="3">
        <v>0.03304080946847991</v>
      </c>
      <c r="M19" s="3">
        <v>0.03198403118796446</v>
      </c>
      <c r="N19" s="3">
        <v>0.03099275785416654</v>
      </c>
      <c r="O19" s="3">
        <v>0.030061082018327825</v>
      </c>
      <c r="P19" s="3">
        <v>0.029183785838627525</v>
      </c>
      <c r="Q19" s="3">
        <v>0.028356243306784157</v>
      </c>
      <c r="R19" s="3">
        <v>0.0275743386509642</v>
      </c>
      <c r="S19" s="3">
        <v>0.026834397876433984</v>
      </c>
      <c r="T19" s="3">
        <v>0.026133131040331693</v>
      </c>
      <c r="U19" s="3">
        <v>0.025467583347432668</v>
      </c>
      <c r="V19" s="3">
        <v>0.02483509353294957</v>
      </c>
      <c r="W19" s="3">
        <v>0.02423325829653854</v>
      </c>
      <c r="X19" s="3">
        <v>0.023659901785304523</v>
      </c>
      <c r="Y19" s="3">
        <v>0.023113049308709527</v>
      </c>
      <c r="Z19" s="3">
        <v>0.02259090461637511</v>
      </c>
      <c r="AA19" s="3">
        <v>0.022091830187808775</v>
      </c>
      <c r="AB19" s="3">
        <v>0.021614330078092856</v>
      </c>
      <c r="AC19" s="3">
        <v>0.021157034941395782</v>
      </c>
      <c r="AD19" s="3">
        <v>0.0207186889160658</v>
      </c>
      <c r="AE19" s="3">
        <v>0.02029813810704364</v>
      </c>
      <c r="AF19" s="3">
        <v>0.019894320443142943</v>
      </c>
      <c r="AG19" s="3">
        <v>0.01950625672129009</v>
      </c>
    </row>
    <row r="20">
      <c r="A20" s="3" t="s">
        <v>150</v>
      </c>
      <c r="B20" s="3">
        <v>0.0</v>
      </c>
      <c r="C20" s="3">
        <v>0.0</v>
      </c>
      <c r="D20" s="3">
        <v>0.04128626574914388</v>
      </c>
      <c r="E20" s="3">
        <v>0.03964929444204362</v>
      </c>
      <c r="F20" s="3">
        <v>0.03813718208053255</v>
      </c>
      <c r="G20" s="3">
        <v>0.03673616814697993</v>
      </c>
      <c r="H20" s="3">
        <v>0.03543444250878279</v>
      </c>
      <c r="I20" s="3">
        <v>0.03422181168990147</v>
      </c>
      <c r="J20" s="3">
        <v>0.03308943139962635</v>
      </c>
      <c r="K20" s="3">
        <v>0.03202959046323501</v>
      </c>
      <c r="L20" s="3">
        <v>0.03103553498776137</v>
      </c>
      <c r="M20" s="3">
        <v>0.03010132428475198</v>
      </c>
      <c r="N20" s="3">
        <v>0.029221712054057162</v>
      </c>
      <c r="O20" s="3">
        <v>0.028392047808368476</v>
      </c>
      <c r="P20" s="3">
        <v>0.027608194626633654</v>
      </c>
      <c r="Q20" s="3">
        <v>0.026866460165457018</v>
      </c>
      <c r="R20" s="3">
        <v>0.026163538500538</v>
      </c>
      <c r="S20" s="3">
        <v>0.02549646086507391</v>
      </c>
      <c r="T20" s="3">
        <v>0.024862553736719837</v>
      </c>
      <c r="U20" s="3">
        <v>0.024259403025374326</v>
      </c>
      <c r="V20" s="3">
        <v>0.023684823350144612</v>
      </c>
      <c r="W20" s="3">
        <v>0.02313683158126041</v>
      </c>
      <c r="X20" s="3">
        <v>0.02261362397197297</v>
      </c>
      <c r="Y20" s="3">
        <v>0.022113556324571872</v>
      </c>
      <c r="Z20" s="3">
        <v>0.021635126731016294</v>
      </c>
      <c r="AA20" s="3">
        <v>0.021176960506671172</v>
      </c>
      <c r="AB20" s="3">
        <v>0.020737796998641034</v>
      </c>
      <c r="AC20" s="3">
        <v>0.020316478002106002</v>
      </c>
      <c r="AD20" s="3">
        <v>0.019911937560670112</v>
      </c>
      <c r="AE20" s="3">
        <v>0.019523192961442087</v>
      </c>
      <c r="AF20" s="3">
        <v>0.019149336764701187</v>
      </c>
      <c r="AG20" s="3">
        <v>0.018789529732203925</v>
      </c>
    </row>
    <row r="21" ht="15.75" customHeight="1">
      <c r="A21" s="3" t="s">
        <v>151</v>
      </c>
      <c r="B21" s="3">
        <v>0.0</v>
      </c>
      <c r="C21" s="3">
        <v>0.0</v>
      </c>
      <c r="D21" s="3">
        <v>0.04535069145159421</v>
      </c>
      <c r="E21" s="3">
        <v>0.04338323188806559</v>
      </c>
      <c r="F21" s="3">
        <v>0.041579383837277224</v>
      </c>
      <c r="G21" s="3">
        <v>0.03991955340370426</v>
      </c>
      <c r="H21" s="3">
        <v>0.038387155307394435</v>
      </c>
      <c r="I21" s="3">
        <v>0.03696805677072408</v>
      </c>
      <c r="J21" s="3">
        <v>0.03565014035807163</v>
      </c>
      <c r="K21" s="3">
        <v>0.0344229571057233</v>
      </c>
      <c r="L21" s="3">
        <v>0.03327744890932955</v>
      </c>
      <c r="M21" s="3">
        <v>0.032205724555834814</v>
      </c>
      <c r="N21" s="3">
        <v>0.03120087768325796</v>
      </c>
      <c r="O21" s="3">
        <v>0.03025683778835071</v>
      </c>
      <c r="P21" s="3">
        <v>0.0293682474879788</v>
      </c>
      <c r="Q21" s="3">
        <v>0.028530360791337472</v>
      </c>
      <c r="R21" s="3">
        <v>0.02773895830296942</v>
      </c>
      <c r="S21" s="3">
        <v>0.02699027615804404</v>
      </c>
      <c r="T21" s="3">
        <v>0.026280946163399207</v>
      </c>
      <c r="U21" s="3">
        <v>0.025607945135926638</v>
      </c>
      <c r="V21" s="3">
        <v>0.024968551830519554</v>
      </c>
      <c r="W21" s="3">
        <v>0.024360310163599595</v>
      </c>
      <c r="X21" s="3">
        <v>0.023780997684017095</v>
      </c>
      <c r="Y21" s="3">
        <v>0.02322859843835169</v>
      </c>
      <c r="Z21" s="3">
        <v>0.022701279532057854</v>
      </c>
      <c r="AA21" s="3">
        <v>0.022197370812376098</v>
      </c>
      <c r="AB21" s="3">
        <v>0.02171534719829603</v>
      </c>
      <c r="AC21" s="3">
        <v>0.021253813263980934</v>
      </c>
      <c r="AD21" s="3">
        <v>0.020811489747143582</v>
      </c>
      <c r="AE21" s="3">
        <v>0.02038720170783422</v>
      </c>
      <c r="AF21" s="3">
        <v>0.01997986810664806</v>
      </c>
      <c r="AG21" s="3">
        <v>0.019588492607927686</v>
      </c>
    </row>
    <row r="22" ht="15.75" customHeight="1">
      <c r="A22" s="3" t="s">
        <v>152</v>
      </c>
      <c r="B22" s="3">
        <v>0.0</v>
      </c>
      <c r="C22" s="3">
        <v>0.0</v>
      </c>
      <c r="D22" s="3">
        <v>0.04491240927209679</v>
      </c>
      <c r="E22" s="3">
        <v>0.042981984780316194</v>
      </c>
      <c r="F22" s="3">
        <v>0.041210668455971045</v>
      </c>
      <c r="G22" s="3">
        <v>0.039579568001418625</v>
      </c>
      <c r="H22" s="3">
        <v>0.038072668239825025</v>
      </c>
      <c r="I22" s="3">
        <v>0.03667630350424478</v>
      </c>
      <c r="J22" s="3">
        <v>0.03537874202416801</v>
      </c>
      <c r="K22" s="3">
        <v>0.03416985552069814</v>
      </c>
      <c r="L22" s="3">
        <v>0.03304085430290036</v>
      </c>
      <c r="M22" s="3">
        <v>0.03198407320026477</v>
      </c>
      <c r="N22" s="3">
        <v>0.030992797302655663</v>
      </c>
      <c r="O22" s="3">
        <v>0.030061119130745485</v>
      </c>
      <c r="P22" s="3">
        <v>0.02918382081649063</v>
      </c>
      <c r="Q22" s="3">
        <v>0.02835627632909046</v>
      </c>
      <c r="R22" s="3">
        <v>0.027574369877240296</v>
      </c>
      <c r="S22" s="3">
        <v>0.026834427449309077</v>
      </c>
      <c r="T22" s="3">
        <v>0.02613315908774766</v>
      </c>
      <c r="U22" s="3">
        <v>0.025467609984439588</v>
      </c>
      <c r="V22" s="3">
        <v>0.02483511886331157</v>
      </c>
      <c r="W22" s="3">
        <v>0.02423328241411803</v>
      </c>
      <c r="X22" s="3">
        <v>0.02365992477513631</v>
      </c>
      <c r="Y22" s="3">
        <v>0.02311307124808427</v>
      </c>
      <c r="Z22" s="3">
        <v>0.022590925575693106</v>
      </c>
      <c r="AA22" s="3">
        <v>0.022091850231288707</v>
      </c>
      <c r="AB22" s="3">
        <v>0.02161434926449081</v>
      </c>
      <c r="AC22" s="3">
        <v>0.02115705332453493</v>
      </c>
      <c r="AD22" s="3">
        <v>0.020718706545332043</v>
      </c>
      <c r="AE22" s="3">
        <v>0.020298155027897384</v>
      </c>
      <c r="AF22" s="3">
        <v>0.019894336697435646</v>
      </c>
      <c r="AG22" s="3">
        <v>0.01950627234763982</v>
      </c>
    </row>
    <row r="23" ht="15.75" customHeight="1">
      <c r="A23" s="3" t="s">
        <v>153</v>
      </c>
      <c r="B23" s="3">
        <v>0.0</v>
      </c>
      <c r="C23" s="3">
        <v>0.0</v>
      </c>
      <c r="D23" s="3">
        <v>0.044912286243241124</v>
      </c>
      <c r="E23" s="3">
        <v>0.04298187210019492</v>
      </c>
      <c r="F23" s="3">
        <v>0.041210564871713505</v>
      </c>
      <c r="G23" s="3">
        <v>0.03957947245452713</v>
      </c>
      <c r="H23" s="3">
        <v>0.03807257982988776</v>
      </c>
      <c r="I23" s="3">
        <v>0.03667622146046548</v>
      </c>
      <c r="J23" s="3">
        <v>0.03537866568291289</v>
      </c>
      <c r="K23" s="3">
        <v>0.03416978430743361</v>
      </c>
      <c r="L23" s="3">
        <v>0.03304078771777844</v>
      </c>
      <c r="M23" s="3">
        <v>0.0319840108063623</v>
      </c>
      <c r="N23" s="3">
        <v>0.03099273871633192</v>
      </c>
      <c r="O23" s="3">
        <v>0.03006106401382471</v>
      </c>
      <c r="P23" s="3">
        <v>0.02918376886966122</v>
      </c>
      <c r="Q23" s="3">
        <v>0.02835622728652345</v>
      </c>
      <c r="R23" s="3">
        <v>0.027574323502020538</v>
      </c>
      <c r="S23" s="3">
        <v>0.026834383529605196</v>
      </c>
      <c r="T23" s="3">
        <v>0.0261331174335617</v>
      </c>
      <c r="U23" s="3">
        <v>0.025467570424907007</v>
      </c>
      <c r="V23" s="3">
        <v>0.024835081244302712</v>
      </c>
      <c r="W23" s="3">
        <v>0.0242332465962775</v>
      </c>
      <c r="X23" s="3">
        <v>0.023659890632141457</v>
      </c>
      <c r="Y23" s="3">
        <v>0.023113038665153716</v>
      </c>
      <c r="Z23" s="3">
        <v>0.022590894448284014</v>
      </c>
      <c r="AA23" s="3">
        <v>0.022091820464016934</v>
      </c>
      <c r="AB23" s="3">
        <v>0.02161432077010624</v>
      </c>
      <c r="AC23" s="3">
        <v>0.02115702602310703</v>
      </c>
      <c r="AD23" s="3">
        <v>0.020718680363486713</v>
      </c>
      <c r="AE23" s="3">
        <v>0.020298129898155767</v>
      </c>
      <c r="AF23" s="3">
        <v>0.01989431255762655</v>
      </c>
      <c r="AG23" s="3">
        <v>0.019506249140395334</v>
      </c>
    </row>
    <row r="24" ht="15.75" customHeight="1">
      <c r="A24" s="3" t="s">
        <v>154</v>
      </c>
      <c r="B24" s="3">
        <v>0.0</v>
      </c>
      <c r="C24" s="3">
        <v>0.0</v>
      </c>
      <c r="D24" s="3">
        <v>0.04263463229960488</v>
      </c>
      <c r="E24" s="3">
        <v>0.04089124893692141</v>
      </c>
      <c r="F24" s="3">
        <v>0.039284842656397645</v>
      </c>
      <c r="G24" s="3">
        <v>0.03779988030614026</v>
      </c>
      <c r="H24" s="3">
        <v>0.036423091795876564</v>
      </c>
      <c r="I24" s="3">
        <v>0.035143072442320775</v>
      </c>
      <c r="J24" s="3">
        <v>0.03394996631664072</v>
      </c>
      <c r="K24" s="3">
        <v>0.032835211976064545</v>
      </c>
      <c r="L24" s="3">
        <v>0.03179133669661804</v>
      </c>
      <c r="M24" s="3">
        <v>0.03081178874635752</v>
      </c>
      <c r="N24" s="3">
        <v>0.029890799739329618</v>
      </c>
      <c r="O24" s="3">
        <v>0.02902327095930474</v>
      </c>
      <c r="P24" s="3">
        <v>0.028204678920669943</v>
      </c>
      <c r="Q24" s="3">
        <v>0.027430996472692735</v>
      </c>
      <c r="R24" s="3">
        <v>0.026698626542179596</v>
      </c>
      <c r="S24" s="3">
        <v>0.026004346214134867</v>
      </c>
      <c r="T24" s="3">
        <v>0.025345259315994715</v>
      </c>
      <c r="U24" s="3">
        <v>0.024718756034335668</v>
      </c>
      <c r="V24" s="3">
        <v>0.024122478376405757</v>
      </c>
      <c r="W24" s="3">
        <v>0.02355429051284585</v>
      </c>
      <c r="X24" s="3">
        <v>0.023012253215251043</v>
      </c>
      <c r="Y24" s="3">
        <v>0.022494601743943195</v>
      </c>
      <c r="Z24" s="3">
        <v>0.021999726654377365</v>
      </c>
      <c r="AA24" s="3">
        <v>0.021526157082640093</v>
      </c>
      <c r="AB24" s="3">
        <v>0.021072546144208674</v>
      </c>
      <c r="AC24" s="3">
        <v>0.020637658140736415</v>
      </c>
      <c r="AD24" s="3">
        <v>0.020220357318898773</v>
      </c>
      <c r="AE24" s="3">
        <v>0.019819597966107168</v>
      </c>
      <c r="AF24" s="3">
        <v>0.019434415660999932</v>
      </c>
      <c r="AG24" s="3">
        <v>0.019063919524826597</v>
      </c>
    </row>
    <row r="25" ht="15.75" customHeight="1">
      <c r="A25" s="3" t="s">
        <v>155</v>
      </c>
      <c r="B25" s="3">
        <v>0.0</v>
      </c>
      <c r="C25" s="3">
        <v>0.0</v>
      </c>
      <c r="D25" s="3">
        <v>0.045628474333091244</v>
      </c>
      <c r="E25" s="3">
        <v>0.04363736781576227</v>
      </c>
      <c r="F25" s="3">
        <v>0.0418127686507391</v>
      </c>
      <c r="G25" s="3">
        <v>0.040134628705780974</v>
      </c>
      <c r="H25" s="3">
        <v>0.03858599415705825</v>
      </c>
      <c r="I25" s="3">
        <v>0.03715243068376046</v>
      </c>
      <c r="J25" s="3">
        <v>0.03582157220542816</v>
      </c>
      <c r="K25" s="3">
        <v>0.034582763254433525</v>
      </c>
      <c r="L25" s="3">
        <v>0.0334267730748271</v>
      </c>
      <c r="M25" s="3">
        <v>0.032345565206697666</v>
      </c>
      <c r="N25" s="3">
        <v>0.03133211038709689</v>
      </c>
      <c r="O25" s="3">
        <v>0.03038023355574258</v>
      </c>
      <c r="P25" s="3">
        <v>0.02948448792628146</v>
      </c>
      <c r="Q25" s="3">
        <v>0.028640050697278985</v>
      </c>
      <c r="R25" s="3">
        <v>0.027842636185383702</v>
      </c>
      <c r="S25" s="3">
        <v>0.027088423076829665</v>
      </c>
      <c r="T25" s="3">
        <v>0.026373993191035845</v>
      </c>
      <c r="U25" s="3">
        <v>0.025696279685573573</v>
      </c>
      <c r="V25" s="3">
        <v>0.025052523046549285</v>
      </c>
      <c r="W25" s="3">
        <v>0.024440233532699397</v>
      </c>
      <c r="X25" s="3">
        <v>0.02385715899543295</v>
      </c>
      <c r="Y25" s="3">
        <v>0.02330125719766628</v>
      </c>
      <c r="Z25" s="3">
        <v>0.02277067191481549</v>
      </c>
      <c r="AA25" s="3">
        <v>0.02226371222807227</v>
      </c>
      <c r="AB25" s="3">
        <v>0.021778834523568828</v>
      </c>
      <c r="AC25" s="3">
        <v>0.021314626793697267</v>
      </c>
      <c r="AD25" s="3">
        <v>0.02086979490406371</v>
      </c>
      <c r="AE25" s="3">
        <v>0.020443150544989474</v>
      </c>
      <c r="AF25" s="3">
        <v>0.0200336006313251</v>
      </c>
      <c r="AG25" s="3">
        <v>0.01964013795127229</v>
      </c>
    </row>
    <row r="26" ht="15.75" customHeight="1">
      <c r="A26" s="3" t="s">
        <v>216</v>
      </c>
      <c r="B26" s="3">
        <v>0.0</v>
      </c>
      <c r="C26" s="3">
        <v>0.0</v>
      </c>
      <c r="D26" s="3">
        <v>0.04467312143866284</v>
      </c>
      <c r="E26" s="3">
        <v>0.04276277480667027</v>
      </c>
      <c r="F26" s="3">
        <v>0.04100911141040545</v>
      </c>
      <c r="G26" s="3">
        <v>0.039393614293005065</v>
      </c>
      <c r="H26" s="3">
        <v>0.037900573710759784</v>
      </c>
      <c r="I26" s="3">
        <v>0.03651657458407172</v>
      </c>
      <c r="J26" s="3">
        <v>0.035230092291312284</v>
      </c>
      <c r="K26" s="3">
        <v>0.03403117099631673</v>
      </c>
      <c r="L26" s="3">
        <v>0.032911165495659284</v>
      </c>
      <c r="M26" s="3">
        <v>0.03186253241813523</v>
      </c>
      <c r="N26" s="3">
        <v>0.030878660109371785</v>
      </c>
      <c r="O26" s="3">
        <v>0.02995372908979966</v>
      </c>
      <c r="P26" s="3">
        <v>0.029082596862162583</v>
      </c>
      <c r="Q26" s="3">
        <v>0.02826070225153945</v>
      </c>
      <c r="R26" s="3">
        <v>0.0274839855200711</v>
      </c>
      <c r="S26" s="3">
        <v>0.026748821302697953</v>
      </c>
      <c r="T26" s="3">
        <v>0.026051962025893202</v>
      </c>
      <c r="U26" s="3">
        <v>0.025390489946001155</v>
      </c>
      <c r="V26" s="3">
        <v>0.024761776313468896</v>
      </c>
      <c r="W26" s="3">
        <v>0.024163446457330005</v>
      </c>
      <c r="X26" s="3">
        <v>0.02359334981238928</v>
      </c>
      <c r="Y26" s="3">
        <v>0.02304953409155464</v>
      </c>
      <c r="Z26" s="3">
        <v>0.02253022294958779</v>
      </c>
      <c r="AA26" s="3">
        <v>0.02203379659976044</v>
      </c>
      <c r="AB26" s="3">
        <v>0.021558774937848555</v>
      </c>
      <c r="AC26" s="3">
        <v>0.021103802802888347</v>
      </c>
      <c r="AD26" s="3">
        <v>0.020667637065849002</v>
      </c>
      <c r="AE26" s="3">
        <v>0.020249135286843252</v>
      </c>
      <c r="AF26" s="3">
        <v>0.019847245723124483</v>
      </c>
      <c r="AG26" s="3">
        <v>0.019460998503802163</v>
      </c>
    </row>
    <row r="27" ht="15.75" customHeight="1">
      <c r="A27" s="3" t="s">
        <v>156</v>
      </c>
      <c r="B27" s="3">
        <v>0.0</v>
      </c>
      <c r="C27" s="3">
        <v>0.0</v>
      </c>
      <c r="D27" s="3">
        <v>0.04467312143866284</v>
      </c>
      <c r="E27" s="3">
        <v>0.04276277480667027</v>
      </c>
      <c r="F27" s="3">
        <v>0.04100911141040545</v>
      </c>
      <c r="G27" s="3">
        <v>0.039393614293005065</v>
      </c>
      <c r="H27" s="3">
        <v>0.037900573710759784</v>
      </c>
      <c r="I27" s="3">
        <v>0.03651657458407172</v>
      </c>
      <c r="J27" s="3">
        <v>0.035230092291312284</v>
      </c>
      <c r="K27" s="3">
        <v>0.03403117099631673</v>
      </c>
      <c r="L27" s="3">
        <v>0.032911165495659284</v>
      </c>
      <c r="M27" s="3">
        <v>0.03186253241813523</v>
      </c>
      <c r="N27" s="3">
        <v>0.030878660109371785</v>
      </c>
      <c r="O27" s="3">
        <v>0.02995372908979966</v>
      </c>
      <c r="P27" s="3">
        <v>0.029082596862162583</v>
      </c>
      <c r="Q27" s="3">
        <v>0.02826070225153945</v>
      </c>
      <c r="R27" s="3">
        <v>0.0274839855200711</v>
      </c>
      <c r="S27" s="3">
        <v>0.026748821302697953</v>
      </c>
      <c r="T27" s="3">
        <v>0.026051962025893202</v>
      </c>
      <c r="U27" s="3">
        <v>0.025390489946001155</v>
      </c>
      <c r="V27" s="3">
        <v>0.024761776313468896</v>
      </c>
      <c r="W27" s="3">
        <v>0.024163446457330005</v>
      </c>
      <c r="X27" s="3">
        <v>0.02359334981238928</v>
      </c>
      <c r="Y27" s="3">
        <v>0.02304953409155464</v>
      </c>
      <c r="Z27" s="3">
        <v>0.02253022294958779</v>
      </c>
      <c r="AA27" s="3">
        <v>0.02203379659976044</v>
      </c>
      <c r="AB27" s="3">
        <v>0.021558774937848555</v>
      </c>
      <c r="AC27" s="3">
        <v>0.021103802802888347</v>
      </c>
      <c r="AD27" s="3">
        <v>0.020667637065849002</v>
      </c>
      <c r="AE27" s="3">
        <v>0.020249135286843252</v>
      </c>
      <c r="AF27" s="3">
        <v>0.019847245723124483</v>
      </c>
      <c r="AG27" s="3">
        <v>0.019460998503802163</v>
      </c>
    </row>
    <row r="28" ht="15.75" customHeight="1">
      <c r="A28" s="3" t="s">
        <v>157</v>
      </c>
      <c r="B28" s="3">
        <v>0.0</v>
      </c>
      <c r="C28" s="3">
        <v>0.0</v>
      </c>
      <c r="D28" s="3">
        <v>0.044074053492810426</v>
      </c>
      <c r="E28" s="3">
        <v>0.04221353202426908</v>
      </c>
      <c r="F28" s="3">
        <v>0.04050372666173182</v>
      </c>
      <c r="G28" s="3">
        <v>0.0389270366110704</v>
      </c>
      <c r="H28" s="3">
        <v>0.03746849897954654</v>
      </c>
      <c r="I28" s="3">
        <v>0.03611531243252256</v>
      </c>
      <c r="J28" s="3">
        <v>0.034856460472274496</v>
      </c>
      <c r="K28" s="3">
        <v>0.03368241084986212</v>
      </c>
      <c r="L28" s="3">
        <v>0.032584873744908045</v>
      </c>
      <c r="M28" s="3">
        <v>0.03155660573133466</v>
      </c>
      <c r="N28" s="3">
        <v>0.030591249724936053</v>
      </c>
      <c r="O28" s="3">
        <v>0.029683203435978335</v>
      </c>
      <c r="P28" s="3">
        <v>0.02882751057503795</v>
      </c>
      <c r="Q28" s="3">
        <v>0.028019770348992237</v>
      </c>
      <c r="R28" s="3">
        <v>0.027256061757907082</v>
      </c>
      <c r="S28" s="3">
        <v>0.02653287994356062</v>
      </c>
      <c r="T28" s="3">
        <v>0.025847082409108428</v>
      </c>
      <c r="U28" s="3">
        <v>0.025195843369178288</v>
      </c>
      <c r="V28" s="3">
        <v>0.024576614831333804</v>
      </c>
      <c r="W28" s="3">
        <v>0.023987093278904238</v>
      </c>
      <c r="X28" s="3">
        <v>0.02342519103643707</v>
      </c>
      <c r="Y28" s="3">
        <v>0.02288901156782554</v>
      </c>
      <c r="Z28" s="3">
        <v>0.02237682809079538</v>
      </c>
      <c r="AA28" s="3">
        <v>0.021887064999889298</v>
      </c>
      <c r="AB28" s="3">
        <v>0.021418281676646597</v>
      </c>
      <c r="AC28" s="3">
        <v>0.020969158336865412</v>
      </c>
      <c r="AD28" s="3">
        <v>0.020538483621792947</v>
      </c>
      <c r="AE28" s="3">
        <v>0.020125143687782992</v>
      </c>
      <c r="AF28" s="3">
        <v>0.019728112587275318</v>
      </c>
      <c r="AG28" s="3">
        <v>0.019346443766479322</v>
      </c>
    </row>
    <row r="29" ht="15.75" customHeight="1">
      <c r="A29" s="3" t="s">
        <v>158</v>
      </c>
      <c r="B29" s="3">
        <v>0.0</v>
      </c>
      <c r="C29" s="3">
        <v>0.0</v>
      </c>
      <c r="D29" s="3">
        <v>0.04467310002857442</v>
      </c>
      <c r="E29" s="3">
        <v>0.042762755188539364</v>
      </c>
      <c r="F29" s="3">
        <v>0.04100909336833681</v>
      </c>
      <c r="G29" s="3">
        <v>0.03939359764441134</v>
      </c>
      <c r="H29" s="3">
        <v>0.03790055830023339</v>
      </c>
      <c r="I29" s="3">
        <v>0.03651656027847506</v>
      </c>
      <c r="J29" s="3">
        <v>0.03523007897593489</v>
      </c>
      <c r="K29" s="3">
        <v>0.03403115857181677</v>
      </c>
      <c r="L29" s="3">
        <v>0.03291115387548931</v>
      </c>
      <c r="M29" s="3">
        <v>0.031862521526664175</v>
      </c>
      <c r="N29" s="3">
        <v>0.03087864988014377</v>
      </c>
      <c r="O29" s="3">
        <v>0.029953719464208786</v>
      </c>
      <c r="P29" s="3">
        <v>0.029082587788296803</v>
      </c>
      <c r="Q29" s="3">
        <v>0.028260693683294234</v>
      </c>
      <c r="R29" s="3">
        <v>0.02748397741633268</v>
      </c>
      <c r="S29" s="3">
        <v>0.02674881362670269</v>
      </c>
      <c r="T29" s="3">
        <v>0.02605195474463442</v>
      </c>
      <c r="U29" s="3">
        <v>0.025390483029790842</v>
      </c>
      <c r="V29" s="3">
        <v>0.024761769735533196</v>
      </c>
      <c r="W29" s="3">
        <v>0.02416344019344479</v>
      </c>
      <c r="X29" s="3">
        <v>0.02359334384058933</v>
      </c>
      <c r="Y29" s="3">
        <v>0.023049528391882613</v>
      </c>
      <c r="Z29" s="3">
        <v>0.02253021750384617</v>
      </c>
      <c r="AA29" s="3">
        <v>0.02203379139136436</v>
      </c>
      <c r="AB29" s="3">
        <v>0.02155876995159647</v>
      </c>
      <c r="AC29" s="3">
        <v>0.021103798024878988</v>
      </c>
      <c r="AD29" s="3">
        <v>0.020667632483293417</v>
      </c>
      <c r="AE29" s="3">
        <v>0.020249130887994248</v>
      </c>
      <c r="AF29" s="3">
        <v>0.019847241497152772</v>
      </c>
      <c r="AG29" s="3">
        <v>0.019460994440713187</v>
      </c>
    </row>
    <row r="30" ht="15.75" customHeight="1">
      <c r="A30" s="3" t="s">
        <v>217</v>
      </c>
      <c r="B30" s="3">
        <v>0.0</v>
      </c>
      <c r="C30" s="3">
        <v>0.0</v>
      </c>
      <c r="D30" s="3">
        <v>0.044673101422185994</v>
      </c>
      <c r="E30" s="3">
        <v>0.042762756465510025</v>
      </c>
      <c r="F30" s="3">
        <v>0.04100909454270908</v>
      </c>
      <c r="G30" s="3">
        <v>0.03939359872809124</v>
      </c>
      <c r="H30" s="3">
        <v>0.0379005593033258</v>
      </c>
      <c r="I30" s="3">
        <v>0.03651656120964608</v>
      </c>
      <c r="J30" s="3">
        <v>0.035230079842638616</v>
      </c>
      <c r="K30" s="3">
        <v>0.0340311593805373</v>
      </c>
      <c r="L30" s="3">
        <v>0.03291115463186287</v>
      </c>
      <c r="M30" s="3">
        <v>0.031862522235605685</v>
      </c>
      <c r="N30" s="3">
        <v>0.030878650545978933</v>
      </c>
      <c r="O30" s="3">
        <v>0.029953720090744755</v>
      </c>
      <c r="P30" s="3">
        <v>0.029082588378928</v>
      </c>
      <c r="Q30" s="3">
        <v>0.028260694241013854</v>
      </c>
      <c r="R30" s="3">
        <v>0.027483977943816875</v>
      </c>
      <c r="S30" s="3">
        <v>0.02674881412634515</v>
      </c>
      <c r="T30" s="3">
        <v>0.026051955218575604</v>
      </c>
      <c r="U30" s="3">
        <v>0.02539048347997725</v>
      </c>
      <c r="V30" s="3">
        <v>0.024761770163700812</v>
      </c>
      <c r="W30" s="3">
        <v>0.024163440601170396</v>
      </c>
      <c r="X30" s="3">
        <v>0.02359334422929425</v>
      </c>
      <c r="Y30" s="3">
        <v>0.023049528762877095</v>
      </c>
      <c r="Z30" s="3">
        <v>0.022530217858317908</v>
      </c>
      <c r="AA30" s="3">
        <v>0.022033791730387477</v>
      </c>
      <c r="AB30" s="3">
        <v>0.021558770276159312</v>
      </c>
      <c r="AC30" s="3">
        <v>0.02110379833588165</v>
      </c>
      <c r="AD30" s="3">
        <v>0.020667632781579143</v>
      </c>
      <c r="AE30" s="3">
        <v>0.020249131174322227</v>
      </c>
      <c r="AF30" s="3">
        <v>0.019847241772227898</v>
      </c>
      <c r="AG30" s="3">
        <v>0.019460994705186023</v>
      </c>
    </row>
    <row r="31" ht="15.75" customHeight="1">
      <c r="A31" s="3" t="s">
        <v>218</v>
      </c>
      <c r="B31" s="3">
        <v>0.0</v>
      </c>
      <c r="C31" s="3">
        <v>0.0</v>
      </c>
      <c r="D31" s="3">
        <v>0.048649070232573574</v>
      </c>
      <c r="E31" s="3">
        <v>0.046392135952370024</v>
      </c>
      <c r="F31" s="3">
        <v>0.044335325504091624</v>
      </c>
      <c r="G31" s="3">
        <v>0.04245315122583581</v>
      </c>
      <c r="H31" s="3">
        <v>0.04072427732210236</v>
      </c>
      <c r="I31" s="3">
        <v>0.03913070753658704</v>
      </c>
      <c r="J31" s="3">
        <v>0.03765715636422488</v>
      </c>
      <c r="K31" s="3">
        <v>0.036290557178040195</v>
      </c>
      <c r="L31" s="3">
        <v>0.03501967370700663</v>
      </c>
      <c r="M31" s="3">
        <v>0.03383479038769718</v>
      </c>
      <c r="N31" s="3">
        <v>0.03272746351957898</v>
      </c>
      <c r="O31" s="3">
        <v>0.031690319736491016</v>
      </c>
      <c r="P31" s="3">
        <v>0.030716891619738885</v>
      </c>
      <c r="Q31" s="3">
        <v>0.02980148270538128</v>
      </c>
      <c r="R31" s="3">
        <v>0.02893905593054626</v>
      </c>
      <c r="S31" s="3">
        <v>0.028125140904846416</v>
      </c>
      <c r="T31" s="3">
        <v>0.02735575640150559</v>
      </c>
      <c r="U31" s="3">
        <v>0.026627345231718023</v>
      </c>
      <c r="V31" s="3">
        <v>0.025936719253973946</v>
      </c>
      <c r="W31" s="3">
        <v>0.025281012724473743</v>
      </c>
      <c r="X31" s="3">
        <v>0.024657642549435095</v>
      </c>
      <c r="Y31" s="3">
        <v>0.024064274276114187</v>
      </c>
      <c r="Z31" s="3">
        <v>0.0234987928791221</v>
      </c>
      <c r="AA31" s="3">
        <v>0.022959277570822563</v>
      </c>
      <c r="AB31" s="3">
        <v>0.022443980004122236</v>
      </c>
      <c r="AC31" s="3">
        <v>0.021951305345867096</v>
      </c>
      <c r="AD31" s="3">
        <v>0.02147979578972785</v>
      </c>
      <c r="AE31" s="3">
        <v>0.021028116148996946</v>
      </c>
      <c r="AF31" s="3">
        <v>0.020595041229920792</v>
      </c>
      <c r="AG31" s="3">
        <v>0.02017944473364198</v>
      </c>
    </row>
    <row r="32" ht="15.75" customHeight="1">
      <c r="A32" s="3" t="s">
        <v>219</v>
      </c>
      <c r="B32" s="3">
        <v>0.0</v>
      </c>
      <c r="C32" s="3">
        <v>0.0</v>
      </c>
      <c r="D32" s="3">
        <v>0.04467311441523847</v>
      </c>
      <c r="E32" s="3">
        <v>0.04276276837108466</v>
      </c>
      <c r="F32" s="3">
        <v>0.04100910549183207</v>
      </c>
      <c r="G32" s="3">
        <v>0.03939360883155487</v>
      </c>
      <c r="H32" s="3">
        <v>0.03790056865544864</v>
      </c>
      <c r="I32" s="3">
        <v>0.03651656989122479</v>
      </c>
      <c r="J32" s="3">
        <v>0.03523008792329962</v>
      </c>
      <c r="K32" s="3">
        <v>0.034031166920555946</v>
      </c>
      <c r="L32" s="3">
        <v>0.03291116168374695</v>
      </c>
      <c r="M32" s="3">
        <v>0.03186252884526731</v>
      </c>
      <c r="N32" s="3">
        <v>0.03087865675374791</v>
      </c>
      <c r="O32" s="3">
        <v>0.029953725932191914</v>
      </c>
      <c r="P32" s="3">
        <v>0.029082593885547</v>
      </c>
      <c r="Q32" s="3">
        <v>0.028260699440789027</v>
      </c>
      <c r="R32" s="3">
        <v>0.02748398286169876</v>
      </c>
      <c r="S32" s="3">
        <v>0.026748818784650734</v>
      </c>
      <c r="T32" s="3">
        <v>0.026051959637326844</v>
      </c>
      <c r="U32" s="3">
        <v>0.025390487677195712</v>
      </c>
      <c r="V32" s="3">
        <v>0.024761774155624784</v>
      </c>
      <c r="W32" s="3">
        <v>0.02416344440250789</v>
      </c>
      <c r="X32" s="3">
        <v>0.023593347853383625</v>
      </c>
      <c r="Y32" s="3">
        <v>0.023049532221816535</v>
      </c>
      <c r="Z32" s="3">
        <v>0.022530221163151815</v>
      </c>
      <c r="AA32" s="3">
        <v>0.022033794891189784</v>
      </c>
      <c r="AB32" s="3">
        <v>0.02155877330214467</v>
      </c>
      <c r="AC32" s="3">
        <v>0.021103801235495108</v>
      </c>
      <c r="AD32" s="3">
        <v>0.02066763556257488</v>
      </c>
      <c r="AE32" s="3">
        <v>0.020249133843832742</v>
      </c>
      <c r="AF32" s="3">
        <v>0.01984724433682512</v>
      </c>
      <c r="AG32" s="3">
        <v>0.019460997170935305</v>
      </c>
    </row>
    <row r="33" ht="15.75" customHeight="1">
      <c r="A33" s="3" t="s">
        <v>220</v>
      </c>
      <c r="B33" s="3">
        <v>0.0</v>
      </c>
      <c r="C33" s="3">
        <v>0.0</v>
      </c>
      <c r="D33" s="3">
        <v>0.04321376158874185</v>
      </c>
      <c r="E33" s="3">
        <v>0.041423688202627144</v>
      </c>
      <c r="F33" s="3">
        <v>0.039776018801837974</v>
      </c>
      <c r="G33" s="3">
        <v>0.03825441064477805</v>
      </c>
      <c r="H33" s="3">
        <v>0.03684492957850403</v>
      </c>
      <c r="I33" s="3">
        <v>0.03553562208524485</v>
      </c>
      <c r="J33" s="3">
        <v>0.03431617544328144</v>
      </c>
      <c r="K33" s="3">
        <v>0.033177645538208324</v>
      </c>
      <c r="L33" s="3">
        <v>0.03211223711766874</v>
      </c>
      <c r="M33" s="3">
        <v>0.031113125068013017</v>
      </c>
      <c r="N33" s="3">
        <v>0.030174308047878618</v>
      </c>
      <c r="O33" s="3">
        <v>0.029290487844777655</v>
      </c>
      <c r="P33" s="3">
        <v>0.028456969330503335</v>
      </c>
      <c r="Q33" s="3">
        <v>0.02766957702569513</v>
      </c>
      <c r="R33" s="3">
        <v>0.026924585143190728</v>
      </c>
      <c r="S33" s="3">
        <v>0.0262186586364033</v>
      </c>
      <c r="T33" s="3">
        <v>0.02554880328450968</v>
      </c>
      <c r="U33" s="3">
        <v>0.02491232323872342</v>
      </c>
      <c r="V33" s="3">
        <v>0.02430678475989094</v>
      </c>
      <c r="W33" s="3">
        <v>0.023729985119242108</v>
      </c>
      <c r="X33" s="3">
        <v>0.023179925824364792</v>
      </c>
      <c r="Y33" s="3">
        <v>0.022654789484546408</v>
      </c>
      <c r="Z33" s="3">
        <v>0.022152919751116808</v>
      </c>
      <c r="AA33" s="3">
        <v>0.02167280386629227</v>
      </c>
      <c r="AB33" s="3">
        <v>0.021213057433132617</v>
      </c>
      <c r="AC33" s="3">
        <v>0.020772411083787592</v>
      </c>
      <c r="AD33" s="3">
        <v>0.02034969877539386</v>
      </c>
      <c r="AE33" s="3">
        <v>0.019943847486618774</v>
      </c>
      <c r="AF33" s="3">
        <v>0.019553868123000202</v>
      </c>
      <c r="AG33" s="3">
        <v>0.019178847468843303</v>
      </c>
    </row>
    <row r="34" ht="15.75" customHeight="1">
      <c r="A34" s="3" t="s">
        <v>221</v>
      </c>
      <c r="B34" s="3">
        <v>0.0</v>
      </c>
      <c r="C34" s="3">
        <v>0.0</v>
      </c>
      <c r="D34" s="3">
        <v>0.04328120488549556</v>
      </c>
      <c r="E34" s="3">
        <v>0.04148565572044965</v>
      </c>
      <c r="F34" s="3">
        <v>0.03983315131858621</v>
      </c>
      <c r="G34" s="3">
        <v>0.03830725272423266</v>
      </c>
      <c r="H34" s="3">
        <v>0.03689394697351407</v>
      </c>
      <c r="I34" s="3">
        <v>0.035581215495760314</v>
      </c>
      <c r="J34" s="3">
        <v>0.0343586914897125</v>
      </c>
      <c r="K34" s="3">
        <v>0.0332173855862594</v>
      </c>
      <c r="L34" s="3">
        <v>0.03214946442989969</v>
      </c>
      <c r="M34" s="3">
        <v>0.031148070640774118</v>
      </c>
      <c r="N34" s="3">
        <v>0.030207175407336084</v>
      </c>
      <c r="O34" s="3">
        <v>0.029321457012163314</v>
      </c>
      <c r="P34" s="3">
        <v>0.028486200119907563</v>
      </c>
      <c r="Q34" s="3">
        <v>0.027697211801759186</v>
      </c>
      <c r="R34" s="3">
        <v>0.026950751139239178</v>
      </c>
      <c r="S34" s="3">
        <v>0.026243469912594724</v>
      </c>
      <c r="T34" s="3">
        <v>0.02557236238962854</v>
      </c>
      <c r="U34" s="3">
        <v>0.024934722626544188</v>
      </c>
      <c r="V34" s="3">
        <v>0.02432810800149203</v>
      </c>
      <c r="W34" s="3">
        <v>0.02375030794474361</v>
      </c>
      <c r="X34" s="3">
        <v>0.02319931702137815</v>
      </c>
      <c r="Y34" s="3">
        <v>0.022673311675884784</v>
      </c>
      <c r="Z34" s="3">
        <v>0.022170630070251236</v>
      </c>
      <c r="AA34" s="3">
        <v>0.021689754545899546</v>
      </c>
      <c r="AB34" s="3">
        <v>0.021229296319551817</v>
      </c>
      <c r="AC34" s="3">
        <v>0.0207879820879165</v>
      </c>
      <c r="AD34" s="3">
        <v>0.020364642269197594</v>
      </c>
      <c r="AE34" s="3">
        <v>0.019958200652571118</v>
      </c>
      <c r="AF34" s="3">
        <v>0.019567665262950798</v>
      </c>
      <c r="AG34" s="3">
        <v>0.019192120277671042</v>
      </c>
    </row>
    <row r="35" ht="15.75" customHeight="1">
      <c r="A35" s="3" t="s">
        <v>222</v>
      </c>
      <c r="B35" s="3">
        <v>0.0</v>
      </c>
      <c r="C35" s="3">
        <v>0.0</v>
      </c>
      <c r="D35" s="3">
        <v>0.04998464192496196</v>
      </c>
      <c r="E35" s="3">
        <v>0.04760511718849898</v>
      </c>
      <c r="F35" s="3">
        <v>0.045441852476111225</v>
      </c>
      <c r="G35" s="3">
        <v>0.043466647493098705</v>
      </c>
      <c r="H35" s="3">
        <v>0.04165600079075473</v>
      </c>
      <c r="I35" s="3">
        <v>0.039990170228110154</v>
      </c>
      <c r="J35" s="3">
        <v>0.038452450198982434</v>
      </c>
      <c r="K35" s="3">
        <v>0.03702860943859062</v>
      </c>
      <c r="L35" s="3">
        <v>0.03570644927398536</v>
      </c>
      <c r="M35" s="3">
        <v>0.034475453251271194</v>
      </c>
      <c r="N35" s="3">
        <v>0.0333265068232578</v>
      </c>
      <c r="O35" s="3">
        <v>0.03225167128027427</v>
      </c>
      <c r="P35" s="3">
        <v>0.031244000060831466</v>
      </c>
      <c r="Q35" s="3">
        <v>0.030297388454127668</v>
      </c>
      <c r="R35" s="3">
        <v>0.02940644982086148</v>
      </c>
      <c r="S35" s="3">
        <v>0.02856641302953362</v>
      </c>
      <c r="T35" s="3">
        <v>0.02777303698396516</v>
      </c>
      <c r="U35" s="3">
        <v>0.027022539008676544</v>
      </c>
      <c r="V35" s="3">
        <v>0.026311534540186223</v>
      </c>
      <c r="W35" s="3">
        <v>0.025636986095040296</v>
      </c>
      <c r="X35" s="3">
        <v>0.024996159891473194</v>
      </c>
      <c r="Y35" s="3">
        <v>0.024386588818166688</v>
      </c>
      <c r="Z35" s="3">
        <v>0.023806040692412284</v>
      </c>
      <c r="AA35" s="3">
        <v>0.02325249094674456</v>
      </c>
      <c r="AB35" s="3">
        <v>0.02272409903954444</v>
      </c>
      <c r="AC35" s="3">
        <v>0.022219188010613015</v>
      </c>
      <c r="AD35" s="3">
        <v>0.021736226702860843</v>
      </c>
      <c r="AE35" s="3">
        <v>0.02127381425341408</v>
      </c>
      <c r="AF35" s="3">
        <v>0.020830666523028365</v>
      </c>
      <c r="AG35" s="3">
        <v>0.020405604187007893</v>
      </c>
    </row>
    <row r="36" ht="15.75" customHeight="1">
      <c r="A36" s="3" t="s">
        <v>223</v>
      </c>
      <c r="B36" s="3">
        <v>0.0</v>
      </c>
      <c r="C36" s="3">
        <v>0.0</v>
      </c>
      <c r="D36" s="3">
        <v>0.04560588747818161</v>
      </c>
      <c r="E36" s="3">
        <v>0.04361670876602945</v>
      </c>
      <c r="F36" s="3">
        <v>0.041793800731306584</v>
      </c>
      <c r="G36" s="3">
        <v>0.04011715245566699</v>
      </c>
      <c r="H36" s="3">
        <v>0.038569840292463506</v>
      </c>
      <c r="I36" s="3">
        <v>0.03713745459968504</v>
      </c>
      <c r="J36" s="3">
        <v>0.03580764963697061</v>
      </c>
      <c r="K36" s="3">
        <v>0.03456978682240903</v>
      </c>
      <c r="L36" s="3">
        <v>0.033414649512032546</v>
      </c>
      <c r="M36" s="3">
        <v>0.032334213113594426</v>
      </c>
      <c r="N36" s="3">
        <v>0.031321458402565894</v>
      </c>
      <c r="O36" s="3">
        <v>0.030370218856001836</v>
      </c>
      <c r="P36" s="3">
        <v>0.02947505498530542</v>
      </c>
      <c r="Q36" s="3">
        <v>0.02863115025718243</v>
      </c>
      <c r="R36" s="3">
        <v>0.027834224396202617</v>
      </c>
      <c r="S36" s="3">
        <v>0.02708046077425932</v>
      </c>
      <c r="T36" s="3">
        <v>0.026366445286910487</v>
      </c>
      <c r="U36" s="3">
        <v>0.025689114650995836</v>
      </c>
      <c r="V36" s="3">
        <v>0.025045712471792093</v>
      </c>
      <c r="W36" s="3">
        <v>0.02443375175083357</v>
      </c>
      <c r="X36" s="3">
        <v>0.02385098275908468</v>
      </c>
      <c r="Y36" s="3">
        <v>0.023295365400549595</v>
      </c>
      <c r="Z36" s="3">
        <v>0.02276504535074393</v>
      </c>
      <c r="AA36" s="3">
        <v>0.022258333381873604</v>
      </c>
      <c r="AB36" s="3">
        <v>0.021773687389016184</v>
      </c>
      <c r="AC36" s="3">
        <v>0.021309696714402047</v>
      </c>
      <c r="AD36" s="3">
        <v>0.02086506843414517</v>
      </c>
      <c r="AE36" s="3">
        <v>0.02043861532665534</v>
      </c>
      <c r="AF36" s="3">
        <v>0.0200292452869521</v>
      </c>
      <c r="AG36" s="3">
        <v>0.01963595198813885</v>
      </c>
    </row>
    <row r="37" ht="15.75" customHeight="1">
      <c r="A37" s="3" t="s">
        <v>224</v>
      </c>
      <c r="B37" s="3">
        <v>0.0</v>
      </c>
      <c r="C37" s="3">
        <v>0.0</v>
      </c>
      <c r="D37" s="3">
        <v>0.04432936915690569</v>
      </c>
      <c r="E37" s="3">
        <v>0.042447689843955166</v>
      </c>
      <c r="F37" s="3">
        <v>0.04071925167805792</v>
      </c>
      <c r="G37" s="3">
        <v>0.0391260674887984</v>
      </c>
      <c r="H37" s="3">
        <v>0.037652859179399006</v>
      </c>
      <c r="I37" s="3">
        <v>0.03628656621172499</v>
      </c>
      <c r="J37" s="3">
        <v>0.035015957356636464</v>
      </c>
      <c r="K37" s="3">
        <v>0.03383132125427799</v>
      </c>
      <c r="L37" s="3">
        <v>0.03272421773141167</v>
      </c>
      <c r="M37" s="3">
        <v>0.03168727639920854</v>
      </c>
      <c r="N37" s="3">
        <v>0.03071403236628387</v>
      </c>
      <c r="O37" s="3">
        <v>0.02979879132505014</v>
      </c>
      <c r="P37" s="3">
        <v>0.02893651806166471</v>
      </c>
      <c r="Q37" s="3">
        <v>0.028122743778370873</v>
      </c>
      <c r="R37" s="3">
        <v>0.02735348862628916</v>
      </c>
      <c r="S37" s="3">
        <v>0.02662519661354777</v>
      </c>
      <c r="T37" s="3">
        <v>0.025934680642336002</v>
      </c>
      <c r="U37" s="3">
        <v>0.025279075882392768</v>
      </c>
      <c r="V37" s="3">
        <v>0.024655800042185264</v>
      </c>
      <c r="W37" s="3">
        <v>0.024062519375940856</v>
      </c>
      <c r="X37" s="3">
        <v>0.023497119483099967</v>
      </c>
      <c r="Y37" s="3">
        <v>0.022957680130029866</v>
      </c>
      <c r="Z37" s="3">
        <v>0.022442453462119347</v>
      </c>
      <c r="AA37" s="3">
        <v>0.021949845085286312</v>
      </c>
      <c r="AB37" s="3">
        <v>0.021478397585602157</v>
      </c>
      <c r="AC37" s="3">
        <v>0.021026776127981914</v>
      </c>
      <c r="AD37" s="3">
        <v>0.0205937558344173</v>
      </c>
      <c r="AE37" s="3">
        <v>0.02017821069028612</v>
      </c>
      <c r="AF37" s="3">
        <v>0.019779103767206395</v>
      </c>
      <c r="AG37" s="3">
        <v>0.01939547858368506</v>
      </c>
    </row>
    <row r="38" ht="15.75" customHeight="1">
      <c r="A38" s="3" t="s">
        <v>225</v>
      </c>
      <c r="B38" s="3">
        <v>0.0</v>
      </c>
      <c r="C38" s="3">
        <v>0.0</v>
      </c>
      <c r="D38" s="3">
        <v>0.045080473598461415</v>
      </c>
      <c r="E38" s="3">
        <v>0.04313588736688824</v>
      </c>
      <c r="F38" s="3">
        <v>0.04135212668769135</v>
      </c>
      <c r="G38" s="3">
        <v>0.03971003239724294</v>
      </c>
      <c r="H38" s="3">
        <v>0.03819337234408523</v>
      </c>
      <c r="I38" s="3">
        <v>0.03678830299007815</v>
      </c>
      <c r="J38" s="3">
        <v>0.03548294563508718</v>
      </c>
      <c r="K38" s="3">
        <v>0.03426704977097618</v>
      </c>
      <c r="L38" s="3">
        <v>0.03313172335769212</v>
      </c>
      <c r="M38" s="3">
        <v>0.03206921499806606</v>
      </c>
      <c r="N38" s="3">
        <v>0.03107273672351283</v>
      </c>
      <c r="O38" s="3">
        <v>0.030136318822901905</v>
      </c>
      <c r="P38" s="3">
        <v>0.029254690153374598</v>
      </c>
      <c r="Q38" s="3">
        <v>0.0284231788625861</v>
      </c>
      <c r="R38" s="3">
        <v>0.027637629573860262</v>
      </c>
      <c r="S38" s="3">
        <v>0.026894333934940506</v>
      </c>
      <c r="T38" s="3">
        <v>0.02618997208006296</v>
      </c>
      <c r="U38" s="3">
        <v>0.025521563056191063</v>
      </c>
      <c r="V38" s="3">
        <v>0.02488642265124521</v>
      </c>
      <c r="W38" s="3">
        <v>0.024282127366734147</v>
      </c>
      <c r="X38" s="3">
        <v>0.023706483514606455</v>
      </c>
      <c r="Y38" s="3">
        <v>0.023157500608198704</v>
      </c>
      <c r="Z38" s="3">
        <v>0.022633368366494263</v>
      </c>
      <c r="AA38" s="3">
        <v>0.022132436772173466</v>
      </c>
      <c r="AB38" s="3">
        <v>0.021653198720582734</v>
      </c>
      <c r="AC38" s="3">
        <v>0.021194274874968683</v>
      </c>
      <c r="AD38" s="3">
        <v>0.020754400407866733</v>
      </c>
      <c r="AE38" s="3">
        <v>0.020332413359733188</v>
      </c>
      <c r="AF38" s="3">
        <v>0.019927244389681756</v>
      </c>
      <c r="AG38" s="3">
        <v>0.01953790772753912</v>
      </c>
    </row>
    <row r="39" ht="15.75" customHeight="1">
      <c r="A39" s="3" t="s">
        <v>226</v>
      </c>
      <c r="B39" s="3">
        <v>0.0</v>
      </c>
      <c r="C39" s="3">
        <v>0.0</v>
      </c>
      <c r="D39" s="3">
        <v>0.04467309189230662</v>
      </c>
      <c r="E39" s="3">
        <v>0.04276274773323909</v>
      </c>
      <c r="F39" s="3">
        <v>0.04100908651196961</v>
      </c>
      <c r="G39" s="3">
        <v>0.03939359131759715</v>
      </c>
      <c r="H39" s="3">
        <v>0.03790055244392162</v>
      </c>
      <c r="I39" s="3">
        <v>0.03651655484204819</v>
      </c>
      <c r="J39" s="3">
        <v>0.035230073915822294</v>
      </c>
      <c r="K39" s="3">
        <v>0.0340311538502377</v>
      </c>
      <c r="L39" s="3">
        <v>0.03291114945958063</v>
      </c>
      <c r="M39" s="3">
        <v>0.03186251738768561</v>
      </c>
      <c r="N39" s="3">
        <v>0.030878645992821852</v>
      </c>
      <c r="O39" s="3">
        <v>0.02995371580627916</v>
      </c>
      <c r="P39" s="3">
        <v>0.029082584340036827</v>
      </c>
      <c r="Q39" s="3">
        <v>0.028260690427188907</v>
      </c>
      <c r="R39" s="3">
        <v>0.027483974336749234</v>
      </c>
      <c r="S39" s="3">
        <v>0.02674881070965841</v>
      </c>
      <c r="T39" s="3">
        <v>0.026051951977600265</v>
      </c>
      <c r="U39" s="3">
        <v>0.025390480401484984</v>
      </c>
      <c r="V39" s="3">
        <v>0.024761767235786027</v>
      </c>
      <c r="W39" s="3">
        <v>0.02416343781303602</v>
      </c>
      <c r="X39" s="3">
        <v>0.02359334157118599</v>
      </c>
      <c r="Y39" s="3">
        <v>0.023049526225884687</v>
      </c>
      <c r="Z39" s="3">
        <v>0.022530215434349108</v>
      </c>
      <c r="AA39" s="3">
        <v>0.02203378941206673</v>
      </c>
      <c r="AB39" s="3">
        <v>0.02155876805671506</v>
      </c>
      <c r="AC39" s="3">
        <v>0.02110379620913247</v>
      </c>
      <c r="AD39" s="3">
        <v>0.02066763074182524</v>
      </c>
      <c r="AE39" s="3">
        <v>0.02024912921634435</v>
      </c>
      <c r="AF39" s="3">
        <v>0.019847239891199665</v>
      </c>
      <c r="AG39" s="3">
        <v>0.019460992896653075</v>
      </c>
    </row>
    <row r="40" ht="15.75" customHeight="1">
      <c r="A40" s="3" t="s">
        <v>227</v>
      </c>
      <c r="B40" s="3">
        <v>0.0</v>
      </c>
      <c r="C40" s="3">
        <v>0.0</v>
      </c>
      <c r="D40" s="3">
        <v>0.04467310008777461</v>
      </c>
      <c r="E40" s="3">
        <v>0.04276275524278468</v>
      </c>
      <c r="F40" s="3">
        <v>0.04100909341819707</v>
      </c>
      <c r="G40" s="3">
        <v>0.03939359769044674</v>
      </c>
      <c r="H40" s="3">
        <v>0.03790055834284538</v>
      </c>
      <c r="I40" s="3">
        <v>0.03651656031801748</v>
      </c>
      <c r="J40" s="3">
        <v>0.03523007901275403</v>
      </c>
      <c r="K40" s="3">
        <v>0.034031158606163334</v>
      </c>
      <c r="L40" s="3">
        <v>0.03291115390762122</v>
      </c>
      <c r="M40" s="3">
        <v>0.031862521556768615</v>
      </c>
      <c r="N40" s="3">
        <v>0.030878649908429843</v>
      </c>
      <c r="O40" s="3">
        <v>0.029953719490817574</v>
      </c>
      <c r="P40" s="3">
        <v>0.02908258781337688</v>
      </c>
      <c r="Q40" s="3">
        <v>0.028260693706987854</v>
      </c>
      <c r="R40" s="3">
        <v>0.027483977438741806</v>
      </c>
      <c r="S40" s="3">
        <v>0.026748813647918535</v>
      </c>
      <c r="T40" s="3">
        <v>0.026051954764762384</v>
      </c>
      <c r="U40" s="3">
        <v>0.025390483048916543</v>
      </c>
      <c r="V40" s="3">
        <v>0.024761769753723455</v>
      </c>
      <c r="W40" s="3">
        <v>0.02416344021075712</v>
      </c>
      <c r="X40" s="3">
        <v>0.02359334385710363</v>
      </c>
      <c r="Y40" s="3">
        <v>0.023049528407638145</v>
      </c>
      <c r="Z40" s="3">
        <v>0.02253021751889703</v>
      </c>
      <c r="AA40" s="3">
        <v>0.022033791405767902</v>
      </c>
      <c r="AB40" s="3">
        <v>0.021558769965385662</v>
      </c>
      <c r="AC40" s="3">
        <v>0.021103798038086596</v>
      </c>
      <c r="AD40" s="3">
        <v>0.020667632495958228</v>
      </c>
      <c r="AE40" s="3">
        <v>0.020249130900159285</v>
      </c>
      <c r="AF40" s="3">
        <v>0.01984724150883971</v>
      </c>
      <c r="AG40" s="3">
        <v>0.019460994451942052</v>
      </c>
    </row>
    <row r="41" ht="15.75" customHeight="1">
      <c r="A41" s="3" t="s">
        <v>228</v>
      </c>
      <c r="B41" s="3">
        <v>0.0</v>
      </c>
      <c r="C41" s="3">
        <v>0.0</v>
      </c>
      <c r="D41" s="3">
        <v>0.0446729968433256</v>
      </c>
      <c r="E41" s="3">
        <v>0.04276266063956224</v>
      </c>
      <c r="F41" s="3">
        <v>0.041009006415069015</v>
      </c>
      <c r="G41" s="3">
        <v>0.0393935174070127</v>
      </c>
      <c r="H41" s="3">
        <v>0.03790048402965623</v>
      </c>
      <c r="I41" s="3">
        <v>0.03651649133305327</v>
      </c>
      <c r="J41" s="3">
        <v>0.035230014802856355</v>
      </c>
      <c r="K41" s="3">
        <v>0.03403109869217361</v>
      </c>
      <c r="L41" s="3">
        <v>0.032911097872409846</v>
      </c>
      <c r="M41" s="3">
        <v>0.03186246903552505</v>
      </c>
      <c r="N41" s="3">
        <v>0.030878600580663322</v>
      </c>
      <c r="O41" s="3">
        <v>0.029953673073878636</v>
      </c>
      <c r="P41" s="3">
        <v>0.029082544057049346</v>
      </c>
      <c r="Q41" s="3">
        <v>0.028260652388869104</v>
      </c>
      <c r="R41" s="3">
        <v>0.02748393836058355</v>
      </c>
      <c r="S41" s="3">
        <v>0.026748776632397712</v>
      </c>
      <c r="T41" s="3">
        <v>0.02605191965276084</v>
      </c>
      <c r="U41" s="3">
        <v>0.025390449697299332</v>
      </c>
      <c r="V41" s="3">
        <v>0.02476173803333584</v>
      </c>
      <c r="W41" s="3">
        <v>0.024163410004814652</v>
      </c>
      <c r="X41" s="3">
        <v>0.02359331505965543</v>
      </c>
      <c r="Y41" s="3">
        <v>0.023049500922424842</v>
      </c>
      <c r="Z41" s="3">
        <v>0.02253019125823573</v>
      </c>
      <c r="AA41" s="3">
        <v>0.022033766289591954</v>
      </c>
      <c r="AB41" s="3">
        <v>0.02155874592047452</v>
      </c>
      <c r="AC41" s="3">
        <v>0.021103774997352547</v>
      </c>
      <c r="AD41" s="3">
        <v>0.020667610397784753</v>
      </c>
      <c r="AE41" s="3">
        <v>0.020249109687854174</v>
      </c>
      <c r="AF41" s="3">
        <v>0.01984722113018986</v>
      </c>
      <c r="AG41" s="3">
        <v>0.019460974858759007</v>
      </c>
    </row>
    <row r="42" ht="15.75" customHeight="1">
      <c r="A42" s="3" t="s">
        <v>229</v>
      </c>
      <c r="B42" s="3">
        <v>0.0</v>
      </c>
      <c r="C42" s="3">
        <v>0.0</v>
      </c>
      <c r="D42" s="3">
        <v>0.04547242546720717</v>
      </c>
      <c r="E42" s="3">
        <v>0.043494619618385605</v>
      </c>
      <c r="F42" s="3">
        <v>0.04168169035149596</v>
      </c>
      <c r="G42" s="3">
        <v>0.040013845628230515</v>
      </c>
      <c r="H42" s="3">
        <v>0.038474339352738196</v>
      </c>
      <c r="I42" s="3">
        <v>0.03704890712727532</v>
      </c>
      <c r="J42" s="3">
        <v>0.035725322955022766</v>
      </c>
      <c r="K42" s="3">
        <v>0.03449304768671198</v>
      </c>
      <c r="L42" s="3">
        <v>0.033342947798276436</v>
      </c>
      <c r="M42" s="3">
        <v>0.03226706861389356</v>
      </c>
      <c r="N42" s="3">
        <v>0.03125845006101095</v>
      </c>
      <c r="O42" s="3">
        <v>0.030310975933493346</v>
      </c>
      <c r="P42" s="3">
        <v>0.02941924976197664</v>
      </c>
      <c r="Q42" s="3">
        <v>0.028578491968922273</v>
      </c>
      <c r="R42" s="3">
        <v>0.027784454168592623</v>
      </c>
      <c r="S42" s="3">
        <v>0.027033347367643987</v>
      </c>
      <c r="T42" s="3">
        <v>0.02632178150488715</v>
      </c>
      <c r="U42" s="3">
        <v>0.02564671429489856</v>
      </c>
      <c r="V42" s="3">
        <v>0.025005407746594217</v>
      </c>
      <c r="W42" s="3">
        <v>0.024395391046332867</v>
      </c>
      <c r="X42" s="3">
        <v>0.02381442874457389</v>
      </c>
      <c r="Y42" s="3">
        <v>0.023260493382356136</v>
      </c>
      <c r="Z42" s="3">
        <v>0.022731741851451034</v>
      </c>
      <c r="AA42" s="3">
        <v>0.02222649490696335</v>
      </c>
      <c r="AB42" s="3">
        <v>0.021743219352758282</v>
      </c>
      <c r="AC42" s="3">
        <v>0.021280512501490406</v>
      </c>
      <c r="AD42" s="3">
        <v>0.020837088577530277</v>
      </c>
      <c r="AE42" s="3">
        <v>0.020411766785007193</v>
      </c>
      <c r="AF42" s="3">
        <v>0.020003460808099238</v>
      </c>
      <c r="AG42" s="3">
        <v>0.019611169546671407</v>
      </c>
    </row>
    <row r="43" ht="15.75" customHeight="1">
      <c r="A43" s="3" t="s">
        <v>230</v>
      </c>
      <c r="B43" s="3">
        <v>0.0</v>
      </c>
      <c r="C43" s="3">
        <v>0.0</v>
      </c>
      <c r="D43" s="3">
        <v>0.04288738836045149</v>
      </c>
      <c r="E43" s="3">
        <v>0.04112370025672263</v>
      </c>
      <c r="F43" s="3">
        <v>0.0394993411893018</v>
      </c>
      <c r="G43" s="3">
        <v>0.037998428305037316</v>
      </c>
      <c r="H43" s="3">
        <v>0.03660740447081939</v>
      </c>
      <c r="I43" s="3">
        <v>0.03531462761401671</v>
      </c>
      <c r="J43" s="3">
        <v>0.03411004410842983</v>
      </c>
      <c r="K43" s="3">
        <v>0.03298492680035634</v>
      </c>
      <c r="L43" s="3">
        <v>0.031931663226225655</v>
      </c>
      <c r="M43" s="3">
        <v>0.03094358315005456</v>
      </c>
      <c r="N43" s="3">
        <v>0.030014817159554702</v>
      </c>
      <c r="O43" s="3">
        <v>0.029140179985299424</v>
      </c>
      <c r="P43" s="3">
        <v>0.02831507364304411</v>
      </c>
      <c r="Q43" s="3">
        <v>0.027535406577996965</v>
      </c>
      <c r="R43" s="3">
        <v>0.02679752580954673</v>
      </c>
      <c r="S43" s="3">
        <v>0.026098159701367658</v>
      </c>
      <c r="T43" s="3">
        <v>0.025434369465162265</v>
      </c>
      <c r="U43" s="3">
        <v>0.024803507881659435</v>
      </c>
      <c r="V43" s="3">
        <v>0.024203184016161738</v>
      </c>
      <c r="W43" s="3">
        <v>0.023631232936862083</v>
      </c>
      <c r="X43" s="3">
        <v>0.023085689627760378</v>
      </c>
      <c r="Y43" s="3">
        <v>0.022564766433356993</v>
      </c>
      <c r="Z43" s="3">
        <v>0.02206683348973729</v>
      </c>
      <c r="AA43" s="3">
        <v>0.021590401690653106</v>
      </c>
      <c r="AB43" s="3">
        <v>0.021134107813577073</v>
      </c>
      <c r="AC43" s="3">
        <v>0.020696701492848957</v>
      </c>
      <c r="AD43" s="3">
        <v>0.020277033777593687</v>
      </c>
      <c r="AE43" s="3">
        <v>0.019874047054178622</v>
      </c>
      <c r="AF43" s="3">
        <v>0.0194867661468425</v>
      </c>
      <c r="AG43" s="3">
        <v>0.019114290438994975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2.0"/>
    <col customWidth="1" min="3" max="3" width="45.43"/>
    <col customWidth="1" min="4" max="4" width="9.14"/>
    <col customWidth="1" min="5" max="5" width="9.57"/>
    <col customWidth="1" min="6" max="6" width="11.57"/>
    <col customWidth="1" min="7" max="34" width="8.71"/>
  </cols>
  <sheetData>
    <row r="1" ht="15.0" customHeight="1">
      <c r="D1" s="37" t="s">
        <v>231</v>
      </c>
      <c r="E1" s="23">
        <v>5799000.0</v>
      </c>
    </row>
    <row r="2" ht="15.0" customHeight="1">
      <c r="D2" s="37" t="s">
        <v>232</v>
      </c>
      <c r="E2" s="23">
        <v>9.478E8</v>
      </c>
    </row>
    <row r="3">
      <c r="D3" s="69" t="s">
        <v>233</v>
      </c>
      <c r="E3" s="3" t="s">
        <v>234</v>
      </c>
    </row>
    <row r="4">
      <c r="C4" s="8"/>
      <c r="D4" s="70">
        <v>2020.0</v>
      </c>
      <c r="E4" s="1">
        <v>2021.0</v>
      </c>
      <c r="F4" s="1">
        <v>2022.0</v>
      </c>
      <c r="G4" s="1">
        <v>2023.0</v>
      </c>
      <c r="H4" s="1">
        <v>2024.0</v>
      </c>
      <c r="I4" s="1">
        <v>2025.0</v>
      </c>
      <c r="J4" s="1">
        <v>2026.0</v>
      </c>
      <c r="K4" s="1">
        <v>2027.0</v>
      </c>
      <c r="L4" s="1">
        <v>2028.0</v>
      </c>
      <c r="M4" s="1">
        <v>2029.0</v>
      </c>
      <c r="N4" s="1">
        <v>2030.0</v>
      </c>
      <c r="O4" s="1">
        <v>2031.0</v>
      </c>
      <c r="P4" s="1">
        <v>2032.0</v>
      </c>
      <c r="Q4" s="1">
        <v>2033.0</v>
      </c>
      <c r="R4" s="1">
        <v>2034.0</v>
      </c>
      <c r="S4" s="1">
        <v>2035.0</v>
      </c>
      <c r="T4" s="1">
        <v>2036.0</v>
      </c>
      <c r="U4" s="1">
        <v>2037.0</v>
      </c>
      <c r="V4" s="1">
        <v>2038.0</v>
      </c>
      <c r="W4" s="1">
        <v>2039.0</v>
      </c>
      <c r="X4" s="1">
        <v>2040.0</v>
      </c>
      <c r="Y4" s="1">
        <v>2041.0</v>
      </c>
      <c r="Z4" s="1">
        <v>2042.0</v>
      </c>
      <c r="AA4" s="1">
        <v>2043.0</v>
      </c>
      <c r="AB4" s="1">
        <v>2044.0</v>
      </c>
      <c r="AC4" s="1">
        <v>2045.0</v>
      </c>
      <c r="AD4" s="1">
        <v>2046.0</v>
      </c>
      <c r="AE4" s="1">
        <v>2047.0</v>
      </c>
      <c r="AF4" s="1">
        <v>2048.0</v>
      </c>
      <c r="AG4" s="1">
        <v>2049.0</v>
      </c>
      <c r="AH4" s="1">
        <v>2050.0</v>
      </c>
    </row>
    <row r="5">
      <c r="A5" s="3" t="s">
        <v>134</v>
      </c>
      <c r="B5" s="3" t="s">
        <v>235</v>
      </c>
      <c r="C5" s="3" t="s">
        <v>111</v>
      </c>
      <c r="D5" s="71">
        <f>SUMIFS('Adjusted Elec'!$L$2:$L$20,'Adjusted Elec'!$I$2:$I$20,$C5)</f>
        <v>8383415808000</v>
      </c>
      <c r="E5" s="23">
        <f t="array" ref="E5">D5*(1+INDEX(BPCiObIC!$B$2:$AG$43,MATCH($A5,BPCiObIC!$A$2:$A$43,0),MATCH(E$4,BPCiObIC!$B$1:$AG$1,0)))</f>
        <v>8755044990754</v>
      </c>
      <c r="F5" s="23">
        <f t="array" ref="F5">E5*(1+INDEX(BPCiObIC!$B$2:$AG$43,MATCH($A5,BPCiObIC!$A$2:$A$43,0),MATCH(F$4,BPCiObIC!$B$1:$AG$1,0)))</f>
        <v>9126674173508</v>
      </c>
      <c r="G5" s="23">
        <f t="array" ref="G5">F5*(1+INDEX(BPCiObIC!$B$2:$AG$43,MATCH($A5,BPCiObIC!$A$2:$A$43,0),MATCH(G$4,BPCiObIC!$B$1:$AG$1,0)))</f>
        <v>9498303356262</v>
      </c>
      <c r="H5" s="23">
        <f t="array" ref="H5">G5*(1+INDEX(BPCiObIC!$B$2:$AG$43,MATCH($A5,BPCiObIC!$A$2:$A$43,0),MATCH(H$4,BPCiObIC!$B$1:$AG$1,0)))</f>
        <v>9869932539016</v>
      </c>
      <c r="I5" s="23">
        <f t="array" ref="I5">H5*(1+INDEX(BPCiObIC!$B$2:$AG$43,MATCH($A5,BPCiObIC!$A$2:$A$43,0),MATCH(I$4,BPCiObIC!$B$1:$AG$1,0)))</f>
        <v>10241561721771</v>
      </c>
      <c r="J5" s="23">
        <f t="array" ref="J5">I5*(1+INDEX(BPCiObIC!$B$2:$AG$43,MATCH($A5,BPCiObIC!$A$2:$A$43,0),MATCH(J$4,BPCiObIC!$B$1:$AG$1,0)))</f>
        <v>10613190904525</v>
      </c>
      <c r="K5" s="23">
        <f t="array" ref="K5">J5*(1+INDEX(BPCiObIC!$B$2:$AG$43,MATCH($A5,BPCiObIC!$A$2:$A$43,0),MATCH(K$4,BPCiObIC!$B$1:$AG$1,0)))</f>
        <v>10984820087279</v>
      </c>
      <c r="L5" s="23">
        <f t="array" ref="L5">K5*(1+INDEX(BPCiObIC!$B$2:$AG$43,MATCH($A5,BPCiObIC!$A$2:$A$43,0),MATCH(L$4,BPCiObIC!$B$1:$AG$1,0)))</f>
        <v>11356449270033</v>
      </c>
      <c r="M5" s="23">
        <f t="array" ref="M5">L5*(1+INDEX(BPCiObIC!$B$2:$AG$43,MATCH($A5,BPCiObIC!$A$2:$A$43,0),MATCH(M$4,BPCiObIC!$B$1:$AG$1,0)))</f>
        <v>11728078452787</v>
      </c>
      <c r="N5" s="23">
        <f t="array" ref="N5">M5*(1+INDEX(BPCiObIC!$B$2:$AG$43,MATCH($A5,BPCiObIC!$A$2:$A$43,0),MATCH(N$4,BPCiObIC!$B$1:$AG$1,0)))</f>
        <v>12099707635541</v>
      </c>
      <c r="O5" s="23">
        <f t="array" ref="O5">N5*(1+INDEX(BPCiObIC!$B$2:$AG$43,MATCH($A5,BPCiObIC!$A$2:$A$43,0),MATCH(O$4,BPCiObIC!$B$1:$AG$1,0)))</f>
        <v>12471336818295</v>
      </c>
      <c r="P5" s="23">
        <f t="array" ref="P5">O5*(1+INDEX(BPCiObIC!$B$2:$AG$43,MATCH($A5,BPCiObIC!$A$2:$A$43,0),MATCH(P$4,BPCiObIC!$B$1:$AG$1,0)))</f>
        <v>12842966001049</v>
      </c>
      <c r="Q5" s="23">
        <f t="array" ref="Q5">P5*(1+INDEX(BPCiObIC!$B$2:$AG$43,MATCH($A5,BPCiObIC!$A$2:$A$43,0),MATCH(Q$4,BPCiObIC!$B$1:$AG$1,0)))</f>
        <v>13214595183803</v>
      </c>
      <c r="R5" s="23">
        <f t="array" ref="R5">Q5*(1+INDEX(BPCiObIC!$B$2:$AG$43,MATCH($A5,BPCiObIC!$A$2:$A$43,0),MATCH(R$4,BPCiObIC!$B$1:$AG$1,0)))</f>
        <v>13586224366557</v>
      </c>
      <c r="S5" s="23">
        <f t="array" ref="S5">R5*(1+INDEX(BPCiObIC!$B$2:$AG$43,MATCH($A5,BPCiObIC!$A$2:$A$43,0),MATCH(S$4,BPCiObIC!$B$1:$AG$1,0)))</f>
        <v>13957853549311</v>
      </c>
      <c r="T5" s="23">
        <f t="array" ref="T5">S5*(1+INDEX(BPCiObIC!$B$2:$AG$43,MATCH($A5,BPCiObIC!$A$2:$A$43,0),MATCH(T$4,BPCiObIC!$B$1:$AG$1,0)))</f>
        <v>14329482732065</v>
      </c>
      <c r="U5" s="23">
        <f t="array" ref="U5">T5*(1+INDEX(BPCiObIC!$B$2:$AG$43,MATCH($A5,BPCiObIC!$A$2:$A$43,0),MATCH(U$4,BPCiObIC!$B$1:$AG$1,0)))</f>
        <v>14701111914820</v>
      </c>
      <c r="V5" s="23">
        <f t="array" ref="V5">U5*(1+INDEX(BPCiObIC!$B$2:$AG$43,MATCH($A5,BPCiObIC!$A$2:$A$43,0),MATCH(V$4,BPCiObIC!$B$1:$AG$1,0)))</f>
        <v>15072741097574</v>
      </c>
      <c r="W5" s="23">
        <f t="array" ref="W5">V5*(1+INDEX(BPCiObIC!$B$2:$AG$43,MATCH($A5,BPCiObIC!$A$2:$A$43,0),MATCH(W$4,BPCiObIC!$B$1:$AG$1,0)))</f>
        <v>15444370280328</v>
      </c>
      <c r="X5" s="23">
        <f t="array" ref="X5">W5*(1+INDEX(BPCiObIC!$B$2:$AG$43,MATCH($A5,BPCiObIC!$A$2:$A$43,0),MATCH(X$4,BPCiObIC!$B$1:$AG$1,0)))</f>
        <v>15815999463082</v>
      </c>
      <c r="Y5" s="23">
        <f t="array" ref="Y5">X5*(1+INDEX(BPCiObIC!$B$2:$AG$43,MATCH($A5,BPCiObIC!$A$2:$A$43,0),MATCH(Y$4,BPCiObIC!$B$1:$AG$1,0)))</f>
        <v>16187628645836</v>
      </c>
      <c r="Z5" s="23">
        <f t="array" ref="Z5">Y5*(1+INDEX(BPCiObIC!$B$2:$AG$43,MATCH($A5,BPCiObIC!$A$2:$A$43,0),MATCH(Z$4,BPCiObIC!$B$1:$AG$1,0)))</f>
        <v>16559257828590</v>
      </c>
      <c r="AA5" s="23">
        <f t="array" ref="AA5">Z5*(1+INDEX(BPCiObIC!$B$2:$AG$43,MATCH($A5,BPCiObIC!$A$2:$A$43,0),MATCH(AA$4,BPCiObIC!$B$1:$AG$1,0)))</f>
        <v>16930887011344</v>
      </c>
      <c r="AB5" s="23">
        <f t="array" ref="AB5">AA5*(1+INDEX(BPCiObIC!$B$2:$AG$43,MATCH($A5,BPCiObIC!$A$2:$A$43,0),MATCH(AB$4,BPCiObIC!$B$1:$AG$1,0)))</f>
        <v>17302516194098</v>
      </c>
      <c r="AC5" s="23">
        <f t="array" ref="AC5">AB5*(1+INDEX(BPCiObIC!$B$2:$AG$43,MATCH($A5,BPCiObIC!$A$2:$A$43,0),MATCH(AC$4,BPCiObIC!$B$1:$AG$1,0)))</f>
        <v>17674145376852</v>
      </c>
      <c r="AD5" s="23">
        <f t="array" ref="AD5">AC5*(1+INDEX(BPCiObIC!$B$2:$AG$43,MATCH($A5,BPCiObIC!$A$2:$A$43,0),MATCH(AD$4,BPCiObIC!$B$1:$AG$1,0)))</f>
        <v>18045774559606</v>
      </c>
      <c r="AE5" s="23">
        <f t="array" ref="AE5">AD5*(1+INDEX(BPCiObIC!$B$2:$AG$43,MATCH($A5,BPCiObIC!$A$2:$A$43,0),MATCH(AE$4,BPCiObIC!$B$1:$AG$1,0)))</f>
        <v>18417403742360</v>
      </c>
      <c r="AF5" s="23">
        <f t="array" ref="AF5">AE5*(1+INDEX(BPCiObIC!$B$2:$AG$43,MATCH($A5,BPCiObIC!$A$2:$A$43,0),MATCH(AF$4,BPCiObIC!$B$1:$AG$1,0)))</f>
        <v>18789032925114</v>
      </c>
      <c r="AG5" s="23">
        <f t="array" ref="AG5">AF5*(1+INDEX(BPCiObIC!$B$2:$AG$43,MATCH($A5,BPCiObIC!$A$2:$A$43,0),MATCH(AG$4,BPCiObIC!$B$1:$AG$1,0)))</f>
        <v>19160662107869</v>
      </c>
      <c r="AH5" s="23">
        <f t="array" ref="AH5">AG5*(1+INDEX(BPCiObIC!$B$2:$AG$43,MATCH($A5,BPCiObIC!$A$2:$A$43,0),MATCH(AH$4,BPCiObIC!$B$1:$AG$1,0)))</f>
        <v>19532291290623</v>
      </c>
    </row>
    <row r="6">
      <c r="A6" s="3" t="s">
        <v>135</v>
      </c>
      <c r="B6" s="3" t="s">
        <v>235</v>
      </c>
      <c r="C6" s="3" t="s">
        <v>82</v>
      </c>
      <c r="D6" s="71">
        <f>'China BIFUbC'!C3*('Indonesia BFPIaE-production'!$C$3/'China BFPIaE-production'!$E$3)</f>
        <v>58463546858706</v>
      </c>
      <c r="E6" s="23">
        <f t="array" ref="E6">D6*(1+INDEX(BPCiObIC!$B$2:$AG$43,MATCH($A6,BPCiObIC!$A$2:$A$43,0),MATCH(E$4,BPCiObIC!$B$1:$AG$1,0)))</f>
        <v>61063375262466</v>
      </c>
      <c r="F6" s="23">
        <f t="array" ref="F6">E6*(1+INDEX(BPCiObIC!$B$2:$AG$43,MATCH($A6,BPCiObIC!$A$2:$A$43,0),MATCH(F$4,BPCiObIC!$B$1:$AG$1,0)))</f>
        <v>63663203666228</v>
      </c>
      <c r="G6" s="23">
        <f t="array" ref="G6">F6*(1+INDEX(BPCiObIC!$B$2:$AG$43,MATCH($A6,BPCiObIC!$A$2:$A$43,0),MATCH(G$4,BPCiObIC!$B$1:$AG$1,0)))</f>
        <v>66263032069989</v>
      </c>
      <c r="H6" s="23">
        <f t="array" ref="H6">G6*(1+INDEX(BPCiObIC!$B$2:$AG$43,MATCH($A6,BPCiObIC!$A$2:$A$43,0),MATCH(H$4,BPCiObIC!$B$1:$AG$1,0)))</f>
        <v>68862860473751</v>
      </c>
      <c r="I6" s="23">
        <f t="array" ref="I6">H6*(1+INDEX(BPCiObIC!$B$2:$AG$43,MATCH($A6,BPCiObIC!$A$2:$A$43,0),MATCH(I$4,BPCiObIC!$B$1:$AG$1,0)))</f>
        <v>71462688877511</v>
      </c>
      <c r="J6" s="23">
        <f t="array" ref="J6">I6*(1+INDEX(BPCiObIC!$B$2:$AG$43,MATCH($A6,BPCiObIC!$A$2:$A$43,0),MATCH(J$4,BPCiObIC!$B$1:$AG$1,0)))</f>
        <v>74062517281273</v>
      </c>
      <c r="K6" s="23">
        <f t="array" ref="K6">J6*(1+INDEX(BPCiObIC!$B$2:$AG$43,MATCH($A6,BPCiObIC!$A$2:$A$43,0),MATCH(K$4,BPCiObIC!$B$1:$AG$1,0)))</f>
        <v>76662345685034</v>
      </c>
      <c r="L6" s="23">
        <f t="array" ref="L6">K6*(1+INDEX(BPCiObIC!$B$2:$AG$43,MATCH($A6,BPCiObIC!$A$2:$A$43,0),MATCH(L$4,BPCiObIC!$B$1:$AG$1,0)))</f>
        <v>79262174088796</v>
      </c>
      <c r="M6" s="23">
        <f t="array" ref="M6">L6*(1+INDEX(BPCiObIC!$B$2:$AG$43,MATCH($A6,BPCiObIC!$A$2:$A$43,0),MATCH(M$4,BPCiObIC!$B$1:$AG$1,0)))</f>
        <v>81862002492556</v>
      </c>
      <c r="N6" s="23">
        <f t="array" ref="N6">M6*(1+INDEX(BPCiObIC!$B$2:$AG$43,MATCH($A6,BPCiObIC!$A$2:$A$43,0),MATCH(N$4,BPCiObIC!$B$1:$AG$1,0)))</f>
        <v>84461830896317</v>
      </c>
      <c r="O6" s="23">
        <f t="array" ref="O6">N6*(1+INDEX(BPCiObIC!$B$2:$AG$43,MATCH($A6,BPCiObIC!$A$2:$A$43,0),MATCH(O$4,BPCiObIC!$B$1:$AG$1,0)))</f>
        <v>87061659300079</v>
      </c>
      <c r="P6" s="23">
        <f t="array" ref="P6">O6*(1+INDEX(BPCiObIC!$B$2:$AG$43,MATCH($A6,BPCiObIC!$A$2:$A$43,0),MATCH(P$4,BPCiObIC!$B$1:$AG$1,0)))</f>
        <v>89661487703840</v>
      </c>
      <c r="Q6" s="23">
        <f t="array" ref="Q6">P6*(1+INDEX(BPCiObIC!$B$2:$AG$43,MATCH($A6,BPCiObIC!$A$2:$A$43,0),MATCH(Q$4,BPCiObIC!$B$1:$AG$1,0)))</f>
        <v>92261316107602</v>
      </c>
      <c r="R6" s="23">
        <f t="array" ref="R6">Q6*(1+INDEX(BPCiObIC!$B$2:$AG$43,MATCH($A6,BPCiObIC!$A$2:$A$43,0),MATCH(R$4,BPCiObIC!$B$1:$AG$1,0)))</f>
        <v>94861144511362</v>
      </c>
      <c r="S6" s="23">
        <f t="array" ref="S6">R6*(1+INDEX(BPCiObIC!$B$2:$AG$43,MATCH($A6,BPCiObIC!$A$2:$A$43,0),MATCH(S$4,BPCiObIC!$B$1:$AG$1,0)))</f>
        <v>97460972915124</v>
      </c>
      <c r="T6" s="23">
        <f t="array" ref="T6">S6*(1+INDEX(BPCiObIC!$B$2:$AG$43,MATCH($A6,BPCiObIC!$A$2:$A$43,0),MATCH(T$4,BPCiObIC!$B$1:$AG$1,0)))</f>
        <v>100060801318885</v>
      </c>
      <c r="U6" s="23">
        <f t="array" ref="U6">T6*(1+INDEX(BPCiObIC!$B$2:$AG$43,MATCH($A6,BPCiObIC!$A$2:$A$43,0),MATCH(U$4,BPCiObIC!$B$1:$AG$1,0)))</f>
        <v>102660629722647</v>
      </c>
      <c r="V6" s="23">
        <f t="array" ref="V6">U6*(1+INDEX(BPCiObIC!$B$2:$AG$43,MATCH($A6,BPCiObIC!$A$2:$A$43,0),MATCH(V$4,BPCiObIC!$B$1:$AG$1,0)))</f>
        <v>105260458126407</v>
      </c>
      <c r="W6" s="23">
        <f t="array" ref="W6">V6*(1+INDEX(BPCiObIC!$B$2:$AG$43,MATCH($A6,BPCiObIC!$A$2:$A$43,0),MATCH(W$4,BPCiObIC!$B$1:$AG$1,0)))</f>
        <v>107860286530169</v>
      </c>
      <c r="X6" s="23">
        <f t="array" ref="X6">W6*(1+INDEX(BPCiObIC!$B$2:$AG$43,MATCH($A6,BPCiObIC!$A$2:$A$43,0),MATCH(X$4,BPCiObIC!$B$1:$AG$1,0)))</f>
        <v>110460114933930</v>
      </c>
      <c r="Y6" s="23">
        <f t="array" ref="Y6">X6*(1+INDEX(BPCiObIC!$B$2:$AG$43,MATCH($A6,BPCiObIC!$A$2:$A$43,0),MATCH(Y$4,BPCiObIC!$B$1:$AG$1,0)))</f>
        <v>113059943337692</v>
      </c>
      <c r="Z6" s="23">
        <f t="array" ref="Z6">Y6*(1+INDEX(BPCiObIC!$B$2:$AG$43,MATCH($A6,BPCiObIC!$A$2:$A$43,0),MATCH(Z$4,BPCiObIC!$B$1:$AG$1,0)))</f>
        <v>115659771741452</v>
      </c>
      <c r="AA6" s="23">
        <f t="array" ref="AA6">Z6*(1+INDEX(BPCiObIC!$B$2:$AG$43,MATCH($A6,BPCiObIC!$A$2:$A$43,0),MATCH(AA$4,BPCiObIC!$B$1:$AG$1,0)))</f>
        <v>118259600145214</v>
      </c>
      <c r="AB6" s="23">
        <f t="array" ref="AB6">AA6*(1+INDEX(BPCiObIC!$B$2:$AG$43,MATCH($A6,BPCiObIC!$A$2:$A$43,0),MATCH(AB$4,BPCiObIC!$B$1:$AG$1,0)))</f>
        <v>120859428548975</v>
      </c>
      <c r="AC6" s="23">
        <f t="array" ref="AC6">AB6*(1+INDEX(BPCiObIC!$B$2:$AG$43,MATCH($A6,BPCiObIC!$A$2:$A$43,0),MATCH(AC$4,BPCiObIC!$B$1:$AG$1,0)))</f>
        <v>123459256952737</v>
      </c>
      <c r="AD6" s="23">
        <f t="array" ref="AD6">AC6*(1+INDEX(BPCiObIC!$B$2:$AG$43,MATCH($A6,BPCiObIC!$A$2:$A$43,0),MATCH(AD$4,BPCiObIC!$B$1:$AG$1,0)))</f>
        <v>126059085356498</v>
      </c>
      <c r="AE6" s="23">
        <f t="array" ref="AE6">AD6*(1+INDEX(BPCiObIC!$B$2:$AG$43,MATCH($A6,BPCiObIC!$A$2:$A$43,0),MATCH(AE$4,BPCiObIC!$B$1:$AG$1,0)))</f>
        <v>128658913760259</v>
      </c>
      <c r="AF6" s="23">
        <f t="array" ref="AF6">AE6*(1+INDEX(BPCiObIC!$B$2:$AG$43,MATCH($A6,BPCiObIC!$A$2:$A$43,0),MATCH(AF$4,BPCiObIC!$B$1:$AG$1,0)))</f>
        <v>131258742164020</v>
      </c>
      <c r="AG6" s="23">
        <f t="array" ref="AG6">AF6*(1+INDEX(BPCiObIC!$B$2:$AG$43,MATCH($A6,BPCiObIC!$A$2:$A$43,0),MATCH(AG$4,BPCiObIC!$B$1:$AG$1,0)))</f>
        <v>133858570567781</v>
      </c>
      <c r="AH6" s="23">
        <f t="array" ref="AH6">AG6*(1+INDEX(BPCiObIC!$B$2:$AG$43,MATCH($A6,BPCiObIC!$A$2:$A$43,0),MATCH(AH$4,BPCiObIC!$B$1:$AG$1,0)))</f>
        <v>136458398971543</v>
      </c>
    </row>
    <row r="7">
      <c r="A7" s="3" t="s">
        <v>136</v>
      </c>
      <c r="B7" s="3" t="s">
        <v>235</v>
      </c>
      <c r="C7" s="3" t="s">
        <v>86</v>
      </c>
      <c r="D7" s="71">
        <f>'China BIFUbC'!C4*('Indonesia BFPIaE-production'!$C$4/'China BFPIaE-production'!$E$4)</f>
        <v>821708084955296</v>
      </c>
      <c r="E7" s="23">
        <f t="array" ref="E7">D7*(1+INDEX(BPCiObIC!$B$2:$AG$43,MATCH($A7,BPCiObIC!$A$2:$A$43,0),MATCH(E$4,BPCiObIC!$B$1:$AG$1,0)))</f>
        <v>858248803636454</v>
      </c>
      <c r="F7" s="23">
        <f t="array" ref="F7">E7*(1+INDEX(BPCiObIC!$B$2:$AG$43,MATCH($A7,BPCiObIC!$A$2:$A$43,0),MATCH(F$4,BPCiObIC!$B$1:$AG$1,0)))</f>
        <v>894789522317626</v>
      </c>
      <c r="G7" s="23">
        <f t="array" ref="G7">F7*(1+INDEX(BPCiObIC!$B$2:$AG$43,MATCH($A7,BPCiObIC!$A$2:$A$43,0),MATCH(G$4,BPCiObIC!$B$1:$AG$1,0)))</f>
        <v>931330240998784</v>
      </c>
      <c r="H7" s="23">
        <f t="array" ref="H7">G7*(1+INDEX(BPCiObIC!$B$2:$AG$43,MATCH($A7,BPCiObIC!$A$2:$A$43,0),MATCH(H$4,BPCiObIC!$B$1:$AG$1,0)))</f>
        <v>967870959679955</v>
      </c>
      <c r="I7" s="23">
        <f t="array" ref="I7">H7*(1+INDEX(BPCiObIC!$B$2:$AG$43,MATCH($A7,BPCiObIC!$A$2:$A$43,0),MATCH(I$4,BPCiObIC!$B$1:$AG$1,0)))</f>
        <v>1.00441E+15</v>
      </c>
      <c r="J7" s="23">
        <f t="array" ref="J7">I7*(1+INDEX(BPCiObIC!$B$2:$AG$43,MATCH($A7,BPCiObIC!$A$2:$A$43,0),MATCH(J$4,BPCiObIC!$B$1:$AG$1,0)))</f>
        <v>1.04095E+15</v>
      </c>
      <c r="K7" s="23">
        <f t="array" ref="K7">J7*(1+INDEX(BPCiObIC!$B$2:$AG$43,MATCH($A7,BPCiObIC!$A$2:$A$43,0),MATCH(K$4,BPCiObIC!$B$1:$AG$1,0)))</f>
        <v>1.07749E+15</v>
      </c>
      <c r="L7" s="23">
        <f t="array" ref="L7">K7*(1+INDEX(BPCiObIC!$B$2:$AG$43,MATCH($A7,BPCiObIC!$A$2:$A$43,0),MATCH(L$4,BPCiObIC!$B$1:$AG$1,0)))</f>
        <v>1.11403E+15</v>
      </c>
      <c r="M7" s="23">
        <f t="array" ref="M7">L7*(1+INDEX(BPCiObIC!$B$2:$AG$43,MATCH($A7,BPCiObIC!$A$2:$A$43,0),MATCH(M$4,BPCiObIC!$B$1:$AG$1,0)))</f>
        <v>1.15057E+15</v>
      </c>
      <c r="N7" s="23">
        <f t="array" ref="N7">M7*(1+INDEX(BPCiObIC!$B$2:$AG$43,MATCH($A7,BPCiObIC!$A$2:$A$43,0),MATCH(N$4,BPCiObIC!$B$1:$AG$1,0)))</f>
        <v>1.18712E+15</v>
      </c>
      <c r="O7" s="23">
        <f t="array" ref="O7">N7*(1+INDEX(BPCiObIC!$B$2:$AG$43,MATCH($A7,BPCiObIC!$A$2:$A$43,0),MATCH(O$4,BPCiObIC!$B$1:$AG$1,0)))</f>
        <v>1.22366E+15</v>
      </c>
      <c r="P7" s="23">
        <f t="array" ref="P7">O7*(1+INDEX(BPCiObIC!$B$2:$AG$43,MATCH($A7,BPCiObIC!$A$2:$A$43,0),MATCH(P$4,BPCiObIC!$B$1:$AG$1,0)))</f>
        <v>1.2602E+15</v>
      </c>
      <c r="Q7" s="23">
        <f t="array" ref="Q7">P7*(1+INDEX(BPCiObIC!$B$2:$AG$43,MATCH($A7,BPCiObIC!$A$2:$A$43,0),MATCH(Q$4,BPCiObIC!$B$1:$AG$1,0)))</f>
        <v>1.29674E+15</v>
      </c>
      <c r="R7" s="23">
        <f t="array" ref="R7">Q7*(1+INDEX(BPCiObIC!$B$2:$AG$43,MATCH($A7,BPCiObIC!$A$2:$A$43,0),MATCH(R$4,BPCiObIC!$B$1:$AG$1,0)))</f>
        <v>1.33328E+15</v>
      </c>
      <c r="S7" s="23">
        <f t="array" ref="S7">R7*(1+INDEX(BPCiObIC!$B$2:$AG$43,MATCH($A7,BPCiObIC!$A$2:$A$43,0),MATCH(S$4,BPCiObIC!$B$1:$AG$1,0)))</f>
        <v>1.36982E+15</v>
      </c>
      <c r="T7" s="23">
        <f t="array" ref="T7">S7*(1+INDEX(BPCiObIC!$B$2:$AG$43,MATCH($A7,BPCiObIC!$A$2:$A$43,0),MATCH(T$4,BPCiObIC!$B$1:$AG$1,0)))</f>
        <v>1.40636E+15</v>
      </c>
      <c r="U7" s="23">
        <f t="array" ref="U7">T7*(1+INDEX(BPCiObIC!$B$2:$AG$43,MATCH($A7,BPCiObIC!$A$2:$A$43,0),MATCH(U$4,BPCiObIC!$B$1:$AG$1,0)))</f>
        <v>1.4429E+15</v>
      </c>
      <c r="V7" s="23">
        <f t="array" ref="V7">U7*(1+INDEX(BPCiObIC!$B$2:$AG$43,MATCH($A7,BPCiObIC!$A$2:$A$43,0),MATCH(V$4,BPCiObIC!$B$1:$AG$1,0)))</f>
        <v>1.47944E+15</v>
      </c>
      <c r="W7" s="23">
        <f t="array" ref="W7">V7*(1+INDEX(BPCiObIC!$B$2:$AG$43,MATCH($A7,BPCiObIC!$A$2:$A$43,0),MATCH(W$4,BPCiObIC!$B$1:$AG$1,0)))</f>
        <v>1.51598E+15</v>
      </c>
      <c r="X7" s="23">
        <f t="array" ref="X7">W7*(1+INDEX(BPCiObIC!$B$2:$AG$43,MATCH($A7,BPCiObIC!$A$2:$A$43,0),MATCH(X$4,BPCiObIC!$B$1:$AG$1,0)))</f>
        <v>1.55252E+15</v>
      </c>
      <c r="Y7" s="23">
        <f t="array" ref="Y7">X7*(1+INDEX(BPCiObIC!$B$2:$AG$43,MATCH($A7,BPCiObIC!$A$2:$A$43,0),MATCH(Y$4,BPCiObIC!$B$1:$AG$1,0)))</f>
        <v>1.58906E+15</v>
      </c>
      <c r="Z7" s="23">
        <f t="array" ref="Z7">Y7*(1+INDEX(BPCiObIC!$B$2:$AG$43,MATCH($A7,BPCiObIC!$A$2:$A$43,0),MATCH(Z$4,BPCiObIC!$B$1:$AG$1,0)))</f>
        <v>1.6256E+15</v>
      </c>
      <c r="AA7" s="23">
        <f t="array" ref="AA7">Z7*(1+INDEX(BPCiObIC!$B$2:$AG$43,MATCH($A7,BPCiObIC!$A$2:$A$43,0),MATCH(AA$4,BPCiObIC!$B$1:$AG$1,0)))</f>
        <v>1.66214E+15</v>
      </c>
      <c r="AB7" s="23">
        <f t="array" ref="AB7">AA7*(1+INDEX(BPCiObIC!$B$2:$AG$43,MATCH($A7,BPCiObIC!$A$2:$A$43,0),MATCH(AB$4,BPCiObIC!$B$1:$AG$1,0)))</f>
        <v>1.69869E+15</v>
      </c>
      <c r="AC7" s="23">
        <f t="array" ref="AC7">AB7*(1+INDEX(BPCiObIC!$B$2:$AG$43,MATCH($A7,BPCiObIC!$A$2:$A$43,0),MATCH(AC$4,BPCiObIC!$B$1:$AG$1,0)))</f>
        <v>1.73523E+15</v>
      </c>
      <c r="AD7" s="23">
        <f t="array" ref="AD7">AC7*(1+INDEX(BPCiObIC!$B$2:$AG$43,MATCH($A7,BPCiObIC!$A$2:$A$43,0),MATCH(AD$4,BPCiObIC!$B$1:$AG$1,0)))</f>
        <v>1.77177E+15</v>
      </c>
      <c r="AE7" s="23">
        <f t="array" ref="AE7">AD7*(1+INDEX(BPCiObIC!$B$2:$AG$43,MATCH($A7,BPCiObIC!$A$2:$A$43,0),MATCH(AE$4,BPCiObIC!$B$1:$AG$1,0)))</f>
        <v>1.80831E+15</v>
      </c>
      <c r="AF7" s="23">
        <f t="array" ref="AF7">AE7*(1+INDEX(BPCiObIC!$B$2:$AG$43,MATCH($A7,BPCiObIC!$A$2:$A$43,0),MATCH(AF$4,BPCiObIC!$B$1:$AG$1,0)))</f>
        <v>1.84485E+15</v>
      </c>
      <c r="AG7" s="23">
        <f t="array" ref="AG7">AF7*(1+INDEX(BPCiObIC!$B$2:$AG$43,MATCH($A7,BPCiObIC!$A$2:$A$43,0),MATCH(AG$4,BPCiObIC!$B$1:$AG$1,0)))</f>
        <v>1.88139E+15</v>
      </c>
      <c r="AH7" s="23">
        <f t="array" ref="AH7">AG7*(1+INDEX(BPCiObIC!$B$2:$AG$43,MATCH($A7,BPCiObIC!$A$2:$A$43,0),MATCH(AH$4,BPCiObIC!$B$1:$AG$1,0)))</f>
        <v>1.91793E+15</v>
      </c>
    </row>
    <row r="8">
      <c r="A8" s="3" t="s">
        <v>137</v>
      </c>
      <c r="B8" s="3" t="s">
        <v>235</v>
      </c>
      <c r="C8" s="3" t="s">
        <v>112</v>
      </c>
      <c r="D8" s="71">
        <f>SUMIFS('Adjusted Elec'!$L$2:$L$20,'Adjusted Elec'!$I$2:$I$20,$C8)</f>
        <v>0</v>
      </c>
      <c r="E8" s="23">
        <f t="array" ref="E8">D8*(1+INDEX(BPCiObIC!$B$2:$AG$43,MATCH($A8,BPCiObIC!$A$2:$A$43,0),MATCH(E$4,BPCiObIC!$B$1:$AG$1,0)))</f>
        <v>0</v>
      </c>
      <c r="F8" s="23">
        <f t="array" ref="F8">E8*(1+INDEX(BPCiObIC!$B$2:$AG$43,MATCH($A8,BPCiObIC!$A$2:$A$43,0),MATCH(F$4,BPCiObIC!$B$1:$AG$1,0)))</f>
        <v>0</v>
      </c>
      <c r="G8" s="23">
        <f t="array" ref="G8">F8*(1+INDEX(BPCiObIC!$B$2:$AG$43,MATCH($A8,BPCiObIC!$A$2:$A$43,0),MATCH(G$4,BPCiObIC!$B$1:$AG$1,0)))</f>
        <v>0</v>
      </c>
      <c r="H8" s="23">
        <f t="array" ref="H8">G8*(1+INDEX(BPCiObIC!$B$2:$AG$43,MATCH($A8,BPCiObIC!$A$2:$A$43,0),MATCH(H$4,BPCiObIC!$B$1:$AG$1,0)))</f>
        <v>0</v>
      </c>
      <c r="I8" s="23">
        <f t="array" ref="I8">H8*(1+INDEX(BPCiObIC!$B$2:$AG$43,MATCH($A8,BPCiObIC!$A$2:$A$43,0),MATCH(I$4,BPCiObIC!$B$1:$AG$1,0)))</f>
        <v>0</v>
      </c>
      <c r="J8" s="23">
        <f t="array" ref="J8">I8*(1+INDEX(BPCiObIC!$B$2:$AG$43,MATCH($A8,BPCiObIC!$A$2:$A$43,0),MATCH(J$4,BPCiObIC!$B$1:$AG$1,0)))</f>
        <v>0</v>
      </c>
      <c r="K8" s="23">
        <f t="array" ref="K8">J8*(1+INDEX(BPCiObIC!$B$2:$AG$43,MATCH($A8,BPCiObIC!$A$2:$A$43,0),MATCH(K$4,BPCiObIC!$B$1:$AG$1,0)))</f>
        <v>0</v>
      </c>
      <c r="L8" s="23">
        <f t="array" ref="L8">K8*(1+INDEX(BPCiObIC!$B$2:$AG$43,MATCH($A8,BPCiObIC!$A$2:$A$43,0),MATCH(L$4,BPCiObIC!$B$1:$AG$1,0)))</f>
        <v>0</v>
      </c>
      <c r="M8" s="23">
        <f t="array" ref="M8">L8*(1+INDEX(BPCiObIC!$B$2:$AG$43,MATCH($A8,BPCiObIC!$A$2:$A$43,0),MATCH(M$4,BPCiObIC!$B$1:$AG$1,0)))</f>
        <v>0</v>
      </c>
      <c r="N8" s="23">
        <f t="array" ref="N8">M8*(1+INDEX(BPCiObIC!$B$2:$AG$43,MATCH($A8,BPCiObIC!$A$2:$A$43,0),MATCH(N$4,BPCiObIC!$B$1:$AG$1,0)))</f>
        <v>0</v>
      </c>
      <c r="O8" s="23">
        <f t="array" ref="O8">N8*(1+INDEX(BPCiObIC!$B$2:$AG$43,MATCH($A8,BPCiObIC!$A$2:$A$43,0),MATCH(O$4,BPCiObIC!$B$1:$AG$1,0)))</f>
        <v>0</v>
      </c>
      <c r="P8" s="23">
        <f t="array" ref="P8">O8*(1+INDEX(BPCiObIC!$B$2:$AG$43,MATCH($A8,BPCiObIC!$A$2:$A$43,0),MATCH(P$4,BPCiObIC!$B$1:$AG$1,0)))</f>
        <v>0</v>
      </c>
      <c r="Q8" s="23">
        <f t="array" ref="Q8">P8*(1+INDEX(BPCiObIC!$B$2:$AG$43,MATCH($A8,BPCiObIC!$A$2:$A$43,0),MATCH(Q$4,BPCiObIC!$B$1:$AG$1,0)))</f>
        <v>0</v>
      </c>
      <c r="R8" s="23">
        <f t="array" ref="R8">Q8*(1+INDEX(BPCiObIC!$B$2:$AG$43,MATCH($A8,BPCiObIC!$A$2:$A$43,0),MATCH(R$4,BPCiObIC!$B$1:$AG$1,0)))</f>
        <v>0</v>
      </c>
      <c r="S8" s="23">
        <f t="array" ref="S8">R8*(1+INDEX(BPCiObIC!$B$2:$AG$43,MATCH($A8,BPCiObIC!$A$2:$A$43,0),MATCH(S$4,BPCiObIC!$B$1:$AG$1,0)))</f>
        <v>0</v>
      </c>
      <c r="T8" s="23">
        <f t="array" ref="T8">S8*(1+INDEX(BPCiObIC!$B$2:$AG$43,MATCH($A8,BPCiObIC!$A$2:$A$43,0),MATCH(T$4,BPCiObIC!$B$1:$AG$1,0)))</f>
        <v>0</v>
      </c>
      <c r="U8" s="23">
        <f t="array" ref="U8">T8*(1+INDEX(BPCiObIC!$B$2:$AG$43,MATCH($A8,BPCiObIC!$A$2:$A$43,0),MATCH(U$4,BPCiObIC!$B$1:$AG$1,0)))</f>
        <v>0</v>
      </c>
      <c r="V8" s="23">
        <f t="array" ref="V8">U8*(1+INDEX(BPCiObIC!$B$2:$AG$43,MATCH($A8,BPCiObIC!$A$2:$A$43,0),MATCH(V$4,BPCiObIC!$B$1:$AG$1,0)))</f>
        <v>0</v>
      </c>
      <c r="W8" s="23">
        <f t="array" ref="W8">V8*(1+INDEX(BPCiObIC!$B$2:$AG$43,MATCH($A8,BPCiObIC!$A$2:$A$43,0),MATCH(W$4,BPCiObIC!$B$1:$AG$1,0)))</f>
        <v>0</v>
      </c>
      <c r="X8" s="23">
        <f t="array" ref="X8">W8*(1+INDEX(BPCiObIC!$B$2:$AG$43,MATCH($A8,BPCiObIC!$A$2:$A$43,0),MATCH(X$4,BPCiObIC!$B$1:$AG$1,0)))</f>
        <v>0</v>
      </c>
      <c r="Y8" s="23">
        <f t="array" ref="Y8">X8*(1+INDEX(BPCiObIC!$B$2:$AG$43,MATCH($A8,BPCiObIC!$A$2:$A$43,0),MATCH(Y$4,BPCiObIC!$B$1:$AG$1,0)))</f>
        <v>0</v>
      </c>
      <c r="Z8" s="23">
        <f t="array" ref="Z8">Y8*(1+INDEX(BPCiObIC!$B$2:$AG$43,MATCH($A8,BPCiObIC!$A$2:$A$43,0),MATCH(Z$4,BPCiObIC!$B$1:$AG$1,0)))</f>
        <v>0</v>
      </c>
      <c r="AA8" s="23">
        <f t="array" ref="AA8">Z8*(1+INDEX(BPCiObIC!$B$2:$AG$43,MATCH($A8,BPCiObIC!$A$2:$A$43,0),MATCH(AA$4,BPCiObIC!$B$1:$AG$1,0)))</f>
        <v>0</v>
      </c>
      <c r="AB8" s="23">
        <f t="array" ref="AB8">AA8*(1+INDEX(BPCiObIC!$B$2:$AG$43,MATCH($A8,BPCiObIC!$A$2:$A$43,0),MATCH(AB$4,BPCiObIC!$B$1:$AG$1,0)))</f>
        <v>0</v>
      </c>
      <c r="AC8" s="23">
        <f t="array" ref="AC8">AB8*(1+INDEX(BPCiObIC!$B$2:$AG$43,MATCH($A8,BPCiObIC!$A$2:$A$43,0),MATCH(AC$4,BPCiObIC!$B$1:$AG$1,0)))</f>
        <v>0</v>
      </c>
      <c r="AD8" s="23">
        <f t="array" ref="AD8">AC8*(1+INDEX(BPCiObIC!$B$2:$AG$43,MATCH($A8,BPCiObIC!$A$2:$A$43,0),MATCH(AD$4,BPCiObIC!$B$1:$AG$1,0)))</f>
        <v>0</v>
      </c>
      <c r="AE8" s="23">
        <f t="array" ref="AE8">AD8*(1+INDEX(BPCiObIC!$B$2:$AG$43,MATCH($A8,BPCiObIC!$A$2:$A$43,0),MATCH(AE$4,BPCiObIC!$B$1:$AG$1,0)))</f>
        <v>0</v>
      </c>
      <c r="AF8" s="23">
        <f t="array" ref="AF8">AE8*(1+INDEX(BPCiObIC!$B$2:$AG$43,MATCH($A8,BPCiObIC!$A$2:$A$43,0),MATCH(AF$4,BPCiObIC!$B$1:$AG$1,0)))</f>
        <v>0</v>
      </c>
      <c r="AG8" s="23">
        <f t="array" ref="AG8">AF8*(1+INDEX(BPCiObIC!$B$2:$AG$43,MATCH($A8,BPCiObIC!$A$2:$A$43,0),MATCH(AG$4,BPCiObIC!$B$1:$AG$1,0)))</f>
        <v>0</v>
      </c>
      <c r="AH8" s="23">
        <f t="array" ref="AH8">AG8*(1+INDEX(BPCiObIC!$B$2:$AG$43,MATCH($A8,BPCiObIC!$A$2:$A$43,0),MATCH(AH$4,BPCiObIC!$B$1:$AG$1,0)))</f>
        <v>0</v>
      </c>
    </row>
    <row r="9">
      <c r="A9" s="3" t="s">
        <v>138</v>
      </c>
      <c r="B9" s="3" t="s">
        <v>235</v>
      </c>
      <c r="C9" s="3" t="s">
        <v>113</v>
      </c>
      <c r="D9" s="71">
        <f>SUM('Bureau of Stat KBLI'!P4:Q6)*$E$1</f>
        <v>22923987545052</v>
      </c>
      <c r="E9" s="23">
        <f t="array" ref="E9">D9*(1+INDEX(BPCiObIC!$B$2:$AG$43,MATCH($A9,BPCiObIC!$A$2:$A$43,0),MATCH(E$4,BPCiObIC!$B$1:$AG$1,0)))</f>
        <v>23952623511240</v>
      </c>
      <c r="F9" s="23">
        <f t="array" ref="F9">E9*(1+INDEX(BPCiObIC!$B$2:$AG$43,MATCH($A9,BPCiObIC!$A$2:$A$43,0),MATCH(F$4,BPCiObIC!$B$1:$AG$1,0)))</f>
        <v>24981259477428</v>
      </c>
      <c r="G9" s="23">
        <f t="array" ref="G9">F9*(1+INDEX(BPCiObIC!$B$2:$AG$43,MATCH($A9,BPCiObIC!$A$2:$A$43,0),MATCH(G$4,BPCiObIC!$B$1:$AG$1,0)))</f>
        <v>26009895443616</v>
      </c>
      <c r="H9" s="23">
        <f t="array" ref="H9">G9*(1+INDEX(BPCiObIC!$B$2:$AG$43,MATCH($A9,BPCiObIC!$A$2:$A$43,0),MATCH(H$4,BPCiObIC!$B$1:$AG$1,0)))</f>
        <v>27038531409805</v>
      </c>
      <c r="I9" s="23">
        <f t="array" ref="I9">H9*(1+INDEX(BPCiObIC!$B$2:$AG$43,MATCH($A9,BPCiObIC!$A$2:$A$43,0),MATCH(I$4,BPCiObIC!$B$1:$AG$1,0)))</f>
        <v>28067167375993</v>
      </c>
      <c r="J9" s="23">
        <f t="array" ref="J9">I9*(1+INDEX(BPCiObIC!$B$2:$AG$43,MATCH($A9,BPCiObIC!$A$2:$A$43,0),MATCH(J$4,BPCiObIC!$B$1:$AG$1,0)))</f>
        <v>29095803342181</v>
      </c>
      <c r="K9" s="23">
        <f t="array" ref="K9">J9*(1+INDEX(BPCiObIC!$B$2:$AG$43,MATCH($A9,BPCiObIC!$A$2:$A$43,0),MATCH(K$4,BPCiObIC!$B$1:$AG$1,0)))</f>
        <v>30124439308369</v>
      </c>
      <c r="L9" s="23">
        <f t="array" ref="L9">K9*(1+INDEX(BPCiObIC!$B$2:$AG$43,MATCH($A9,BPCiObIC!$A$2:$A$43,0),MATCH(L$4,BPCiObIC!$B$1:$AG$1,0)))</f>
        <v>31153075274557</v>
      </c>
      <c r="M9" s="23">
        <f t="array" ref="M9">L9*(1+INDEX(BPCiObIC!$B$2:$AG$43,MATCH($A9,BPCiObIC!$A$2:$A$43,0),MATCH(M$4,BPCiObIC!$B$1:$AG$1,0)))</f>
        <v>32181711240746</v>
      </c>
      <c r="N9" s="23">
        <f t="array" ref="N9">M9*(1+INDEX(BPCiObIC!$B$2:$AG$43,MATCH($A9,BPCiObIC!$A$2:$A$43,0),MATCH(N$4,BPCiObIC!$B$1:$AG$1,0)))</f>
        <v>33210347206934</v>
      </c>
      <c r="O9" s="23">
        <f t="array" ref="O9">N9*(1+INDEX(BPCiObIC!$B$2:$AG$43,MATCH($A9,BPCiObIC!$A$2:$A$43,0),MATCH(O$4,BPCiObIC!$B$1:$AG$1,0)))</f>
        <v>34238983173122</v>
      </c>
      <c r="P9" s="23">
        <f t="array" ref="P9">O9*(1+INDEX(BPCiObIC!$B$2:$AG$43,MATCH($A9,BPCiObIC!$A$2:$A$43,0),MATCH(P$4,BPCiObIC!$B$1:$AG$1,0)))</f>
        <v>35267619139310</v>
      </c>
      <c r="Q9" s="23">
        <f t="array" ref="Q9">P9*(1+INDEX(BPCiObIC!$B$2:$AG$43,MATCH($A9,BPCiObIC!$A$2:$A$43,0),MATCH(Q$4,BPCiObIC!$B$1:$AG$1,0)))</f>
        <v>36296255105499</v>
      </c>
      <c r="R9" s="23">
        <f t="array" ref="R9">Q9*(1+INDEX(BPCiObIC!$B$2:$AG$43,MATCH($A9,BPCiObIC!$A$2:$A$43,0),MATCH(R$4,BPCiObIC!$B$1:$AG$1,0)))</f>
        <v>37324891071687</v>
      </c>
      <c r="S9" s="23">
        <f t="array" ref="S9">R9*(1+INDEX(BPCiObIC!$B$2:$AG$43,MATCH($A9,BPCiObIC!$A$2:$A$43,0),MATCH(S$4,BPCiObIC!$B$1:$AG$1,0)))</f>
        <v>38353527037875</v>
      </c>
      <c r="T9" s="23">
        <f t="array" ref="T9">S9*(1+INDEX(BPCiObIC!$B$2:$AG$43,MATCH($A9,BPCiObIC!$A$2:$A$43,0),MATCH(T$4,BPCiObIC!$B$1:$AG$1,0)))</f>
        <v>39382163004063</v>
      </c>
      <c r="U9" s="23">
        <f t="array" ref="U9">T9*(1+INDEX(BPCiObIC!$B$2:$AG$43,MATCH($A9,BPCiObIC!$A$2:$A$43,0),MATCH(U$4,BPCiObIC!$B$1:$AG$1,0)))</f>
        <v>40410798970252</v>
      </c>
      <c r="V9" s="23">
        <f t="array" ref="V9">U9*(1+INDEX(BPCiObIC!$B$2:$AG$43,MATCH($A9,BPCiObIC!$A$2:$A$43,0),MATCH(V$4,BPCiObIC!$B$1:$AG$1,0)))</f>
        <v>41439434936440</v>
      </c>
      <c r="W9" s="23">
        <f t="array" ref="W9">V9*(1+INDEX(BPCiObIC!$B$2:$AG$43,MATCH($A9,BPCiObIC!$A$2:$A$43,0),MATCH(W$4,BPCiObIC!$B$1:$AG$1,0)))</f>
        <v>42468070902628</v>
      </c>
      <c r="X9" s="23">
        <f t="array" ref="X9">W9*(1+INDEX(BPCiObIC!$B$2:$AG$43,MATCH($A9,BPCiObIC!$A$2:$A$43,0),MATCH(X$4,BPCiObIC!$B$1:$AG$1,0)))</f>
        <v>43496706868816</v>
      </c>
      <c r="Y9" s="23">
        <f t="array" ref="Y9">X9*(1+INDEX(BPCiObIC!$B$2:$AG$43,MATCH($A9,BPCiObIC!$A$2:$A$43,0),MATCH(Y$4,BPCiObIC!$B$1:$AG$1,0)))</f>
        <v>44525342835004</v>
      </c>
      <c r="Z9" s="23">
        <f t="array" ref="Z9">Y9*(1+INDEX(BPCiObIC!$B$2:$AG$43,MATCH($A9,BPCiObIC!$A$2:$A$43,0),MATCH(Z$4,BPCiObIC!$B$1:$AG$1,0)))</f>
        <v>45553978801193</v>
      </c>
      <c r="AA9" s="23">
        <f t="array" ref="AA9">Z9*(1+INDEX(BPCiObIC!$B$2:$AG$43,MATCH($A9,BPCiObIC!$A$2:$A$43,0),MATCH(AA$4,BPCiObIC!$B$1:$AG$1,0)))</f>
        <v>46582614767381</v>
      </c>
      <c r="AB9" s="23">
        <f t="array" ref="AB9">AA9*(1+INDEX(BPCiObIC!$B$2:$AG$43,MATCH($A9,BPCiObIC!$A$2:$A$43,0),MATCH(AB$4,BPCiObIC!$B$1:$AG$1,0)))</f>
        <v>47611250733569</v>
      </c>
      <c r="AC9" s="23">
        <f t="array" ref="AC9">AB9*(1+INDEX(BPCiObIC!$B$2:$AG$43,MATCH($A9,BPCiObIC!$A$2:$A$43,0),MATCH(AC$4,BPCiObIC!$B$1:$AG$1,0)))</f>
        <v>48639886699757</v>
      </c>
      <c r="AD9" s="23">
        <f t="array" ref="AD9">AC9*(1+INDEX(BPCiObIC!$B$2:$AG$43,MATCH($A9,BPCiObIC!$A$2:$A$43,0),MATCH(AD$4,BPCiObIC!$B$1:$AG$1,0)))</f>
        <v>49668522665945</v>
      </c>
      <c r="AE9" s="23">
        <f t="array" ref="AE9">AD9*(1+INDEX(BPCiObIC!$B$2:$AG$43,MATCH($A9,BPCiObIC!$A$2:$A$43,0),MATCH(AE$4,BPCiObIC!$B$1:$AG$1,0)))</f>
        <v>50697158632134</v>
      </c>
      <c r="AF9" s="23">
        <f t="array" ref="AF9">AE9*(1+INDEX(BPCiObIC!$B$2:$AG$43,MATCH($A9,BPCiObIC!$A$2:$A$43,0),MATCH(AF$4,BPCiObIC!$B$1:$AG$1,0)))</f>
        <v>51725794598322</v>
      </c>
      <c r="AG9" s="23">
        <f t="array" ref="AG9">AF9*(1+INDEX(BPCiObIC!$B$2:$AG$43,MATCH($A9,BPCiObIC!$A$2:$A$43,0),MATCH(AG$4,BPCiObIC!$B$1:$AG$1,0)))</f>
        <v>52754430564510</v>
      </c>
      <c r="AH9" s="23">
        <f t="array" ref="AH9">AG9*(1+INDEX(BPCiObIC!$B$2:$AG$43,MATCH($A9,BPCiObIC!$A$2:$A$43,0),MATCH(AH$4,BPCiObIC!$B$1:$AG$1,0)))</f>
        <v>53783066530699</v>
      </c>
    </row>
    <row r="10">
      <c r="A10" s="3" t="s">
        <v>139</v>
      </c>
      <c r="B10" s="3" t="s">
        <v>235</v>
      </c>
      <c r="C10" s="3" t="s">
        <v>44</v>
      </c>
      <c r="D10" s="71">
        <f>SUM('Bureau of Stat KBLI'!P7:Q9)*$E$1</f>
        <v>28072398180200</v>
      </c>
      <c r="E10" s="23">
        <f t="array" ref="E10">D10*(1+INDEX(BPCiObIC!$B$2:$AG$43,MATCH($A10,BPCiObIC!$A$2:$A$43,0),MATCH(E$4,BPCiObIC!$B$1:$AG$1,0)))</f>
        <v>29302593957145</v>
      </c>
      <c r="F10" s="23">
        <f t="array" ref="F10">E10*(1+INDEX(BPCiObIC!$B$2:$AG$43,MATCH($A10,BPCiObIC!$A$2:$A$43,0),MATCH(F$4,BPCiObIC!$B$1:$AG$1,0)))</f>
        <v>30532789734090</v>
      </c>
      <c r="G10" s="23">
        <f t="array" ref="G10">F10*(1+INDEX(BPCiObIC!$B$2:$AG$43,MATCH($A10,BPCiObIC!$A$2:$A$43,0),MATCH(G$4,BPCiObIC!$B$1:$AG$1,0)))</f>
        <v>31762985511035</v>
      </c>
      <c r="H10" s="23">
        <f t="array" ref="H10">G10*(1+INDEX(BPCiObIC!$B$2:$AG$43,MATCH($A10,BPCiObIC!$A$2:$A$43,0),MATCH(H$4,BPCiObIC!$B$1:$AG$1,0)))</f>
        <v>32993181287979</v>
      </c>
      <c r="I10" s="23">
        <f t="array" ref="I10">H10*(1+INDEX(BPCiObIC!$B$2:$AG$43,MATCH($A10,BPCiObIC!$A$2:$A$43,0),MATCH(I$4,BPCiObIC!$B$1:$AG$1,0)))</f>
        <v>34223377064924</v>
      </c>
      <c r="J10" s="23">
        <f t="array" ref="J10">I10*(1+INDEX(BPCiObIC!$B$2:$AG$43,MATCH($A10,BPCiObIC!$A$2:$A$43,0),MATCH(J$4,BPCiObIC!$B$1:$AG$1,0)))</f>
        <v>35453572841869</v>
      </c>
      <c r="K10" s="23">
        <f t="array" ref="K10">J10*(1+INDEX(BPCiObIC!$B$2:$AG$43,MATCH($A10,BPCiObIC!$A$2:$A$43,0),MATCH(K$4,BPCiObIC!$B$1:$AG$1,0)))</f>
        <v>36683768618814</v>
      </c>
      <c r="L10" s="23">
        <f t="array" ref="L10">K10*(1+INDEX(BPCiObIC!$B$2:$AG$43,MATCH($A10,BPCiObIC!$A$2:$A$43,0),MATCH(L$4,BPCiObIC!$B$1:$AG$1,0)))</f>
        <v>37913964395758</v>
      </c>
      <c r="M10" s="23">
        <f t="array" ref="M10">L10*(1+INDEX(BPCiObIC!$B$2:$AG$43,MATCH($A10,BPCiObIC!$A$2:$A$43,0),MATCH(M$4,BPCiObIC!$B$1:$AG$1,0)))</f>
        <v>39144160172703</v>
      </c>
      <c r="N10" s="23">
        <f t="array" ref="N10">M10*(1+INDEX(BPCiObIC!$B$2:$AG$43,MATCH($A10,BPCiObIC!$A$2:$A$43,0),MATCH(N$4,BPCiObIC!$B$1:$AG$1,0)))</f>
        <v>40374355949648</v>
      </c>
      <c r="O10" s="23">
        <f t="array" ref="O10">N10*(1+INDEX(BPCiObIC!$B$2:$AG$43,MATCH($A10,BPCiObIC!$A$2:$A$43,0),MATCH(O$4,BPCiObIC!$B$1:$AG$1,0)))</f>
        <v>41604551726593</v>
      </c>
      <c r="P10" s="23">
        <f t="array" ref="P10">O10*(1+INDEX(BPCiObIC!$B$2:$AG$43,MATCH($A10,BPCiObIC!$A$2:$A$43,0),MATCH(P$4,BPCiObIC!$B$1:$AG$1,0)))</f>
        <v>42834747503537</v>
      </c>
      <c r="Q10" s="23">
        <f t="array" ref="Q10">P10*(1+INDEX(BPCiObIC!$B$2:$AG$43,MATCH($A10,BPCiObIC!$A$2:$A$43,0),MATCH(Q$4,BPCiObIC!$B$1:$AG$1,0)))</f>
        <v>44064943280482</v>
      </c>
      <c r="R10" s="23">
        <f t="array" ref="R10">Q10*(1+INDEX(BPCiObIC!$B$2:$AG$43,MATCH($A10,BPCiObIC!$A$2:$A$43,0),MATCH(R$4,BPCiObIC!$B$1:$AG$1,0)))</f>
        <v>45295139057427</v>
      </c>
      <c r="S10" s="23">
        <f t="array" ref="S10">R10*(1+INDEX(BPCiObIC!$B$2:$AG$43,MATCH($A10,BPCiObIC!$A$2:$A$43,0),MATCH(S$4,BPCiObIC!$B$1:$AG$1,0)))</f>
        <v>46525334834372</v>
      </c>
      <c r="T10" s="23">
        <f t="array" ref="T10">S10*(1+INDEX(BPCiObIC!$B$2:$AG$43,MATCH($A10,BPCiObIC!$A$2:$A$43,0),MATCH(T$4,BPCiObIC!$B$1:$AG$1,0)))</f>
        <v>47755530611317</v>
      </c>
      <c r="U10" s="23">
        <f t="array" ref="U10">T10*(1+INDEX(BPCiObIC!$B$2:$AG$43,MATCH($A10,BPCiObIC!$A$2:$A$43,0),MATCH(U$4,BPCiObIC!$B$1:$AG$1,0)))</f>
        <v>48985726388262</v>
      </c>
      <c r="V10" s="23">
        <f t="array" ref="V10">U10*(1+INDEX(BPCiObIC!$B$2:$AG$43,MATCH($A10,BPCiObIC!$A$2:$A$43,0),MATCH(V$4,BPCiObIC!$B$1:$AG$1,0)))</f>
        <v>50215922165206</v>
      </c>
      <c r="W10" s="23">
        <f t="array" ref="W10">V10*(1+INDEX(BPCiObIC!$B$2:$AG$43,MATCH($A10,BPCiObIC!$A$2:$A$43,0),MATCH(W$4,BPCiObIC!$B$1:$AG$1,0)))</f>
        <v>51446117942151</v>
      </c>
      <c r="X10" s="23">
        <f t="array" ref="X10">W10*(1+INDEX(BPCiObIC!$B$2:$AG$43,MATCH($A10,BPCiObIC!$A$2:$A$43,0),MATCH(X$4,BPCiObIC!$B$1:$AG$1,0)))</f>
        <v>52676313719096</v>
      </c>
      <c r="Y10" s="23">
        <f t="array" ref="Y10">X10*(1+INDEX(BPCiObIC!$B$2:$AG$43,MATCH($A10,BPCiObIC!$A$2:$A$43,0),MATCH(Y$4,BPCiObIC!$B$1:$AG$1,0)))</f>
        <v>53906509496041</v>
      </c>
      <c r="Z10" s="23">
        <f t="array" ref="Z10">Y10*(1+INDEX(BPCiObIC!$B$2:$AG$43,MATCH($A10,BPCiObIC!$A$2:$A$43,0),MATCH(Z$4,BPCiObIC!$B$1:$AG$1,0)))</f>
        <v>55136705272986</v>
      </c>
      <c r="AA10" s="23">
        <f t="array" ref="AA10">Z10*(1+INDEX(BPCiObIC!$B$2:$AG$43,MATCH($A10,BPCiObIC!$A$2:$A$43,0),MATCH(AA$4,BPCiObIC!$B$1:$AG$1,0)))</f>
        <v>56366901049930</v>
      </c>
      <c r="AB10" s="23">
        <f t="array" ref="AB10">AA10*(1+INDEX(BPCiObIC!$B$2:$AG$43,MATCH($A10,BPCiObIC!$A$2:$A$43,0),MATCH(AB$4,BPCiObIC!$B$1:$AG$1,0)))</f>
        <v>57597096826875</v>
      </c>
      <c r="AC10" s="23">
        <f t="array" ref="AC10">AB10*(1+INDEX(BPCiObIC!$B$2:$AG$43,MATCH($A10,BPCiObIC!$A$2:$A$43,0),MATCH(AC$4,BPCiObIC!$B$1:$AG$1,0)))</f>
        <v>58827292603820</v>
      </c>
      <c r="AD10" s="23">
        <f t="array" ref="AD10">AC10*(1+INDEX(BPCiObIC!$B$2:$AG$43,MATCH($A10,BPCiObIC!$A$2:$A$43,0),MATCH(AD$4,BPCiObIC!$B$1:$AG$1,0)))</f>
        <v>60057488380765</v>
      </c>
      <c r="AE10" s="23">
        <f t="array" ref="AE10">AD10*(1+INDEX(BPCiObIC!$B$2:$AG$43,MATCH($A10,BPCiObIC!$A$2:$A$43,0),MATCH(AE$4,BPCiObIC!$B$1:$AG$1,0)))</f>
        <v>61287684157709</v>
      </c>
      <c r="AF10" s="23">
        <f t="array" ref="AF10">AE10*(1+INDEX(BPCiObIC!$B$2:$AG$43,MATCH($A10,BPCiObIC!$A$2:$A$43,0),MATCH(AF$4,BPCiObIC!$B$1:$AG$1,0)))</f>
        <v>62517879934654</v>
      </c>
      <c r="AG10" s="23">
        <f t="array" ref="AG10">AF10*(1+INDEX(BPCiObIC!$B$2:$AG$43,MATCH($A10,BPCiObIC!$A$2:$A$43,0),MATCH(AG$4,BPCiObIC!$B$1:$AG$1,0)))</f>
        <v>63748075711599</v>
      </c>
      <c r="AH10" s="23">
        <f t="array" ref="AH10">AG10*(1+INDEX(BPCiObIC!$B$2:$AG$43,MATCH($A10,BPCiObIC!$A$2:$A$43,0),MATCH(AH$4,BPCiObIC!$B$1:$AG$1,0)))</f>
        <v>64978271488543</v>
      </c>
    </row>
    <row r="11">
      <c r="A11" s="3" t="s">
        <v>140</v>
      </c>
      <c r="B11" s="3" t="s">
        <v>235</v>
      </c>
      <c r="C11" s="3" t="s">
        <v>48</v>
      </c>
      <c r="D11" s="71">
        <f>SUM('Bureau of Stat KBLI'!P10:Q10)*$E$1</f>
        <v>3259621933790</v>
      </c>
      <c r="E11" s="23">
        <f t="array" ref="E11">D11*(1+INDEX(BPCiObIC!$B$2:$AG$43,MATCH($A11,BPCiObIC!$A$2:$A$43,0),MATCH(E$4,BPCiObIC!$B$1:$AG$1,0)))</f>
        <v>3406018977352</v>
      </c>
      <c r="F11" s="23">
        <f t="array" ref="F11">E11*(1+INDEX(BPCiObIC!$B$2:$AG$43,MATCH($A11,BPCiObIC!$A$2:$A$43,0),MATCH(F$4,BPCiObIC!$B$1:$AG$1,0)))</f>
        <v>3552416020914</v>
      </c>
      <c r="G11" s="23">
        <f t="array" ref="G11">F11*(1+INDEX(BPCiObIC!$B$2:$AG$43,MATCH($A11,BPCiObIC!$A$2:$A$43,0),MATCH(G$4,BPCiObIC!$B$1:$AG$1,0)))</f>
        <v>3698813064475</v>
      </c>
      <c r="H11" s="23">
        <f t="array" ref="H11">G11*(1+INDEX(BPCiObIC!$B$2:$AG$43,MATCH($A11,BPCiObIC!$A$2:$A$43,0),MATCH(H$4,BPCiObIC!$B$1:$AG$1,0)))</f>
        <v>3845210108037</v>
      </c>
      <c r="I11" s="23">
        <f t="array" ref="I11">H11*(1+INDEX(BPCiObIC!$B$2:$AG$43,MATCH($A11,BPCiObIC!$A$2:$A$43,0),MATCH(I$4,BPCiObIC!$B$1:$AG$1,0)))</f>
        <v>3991607151599</v>
      </c>
      <c r="J11" s="23">
        <f t="array" ref="J11">I11*(1+INDEX(BPCiObIC!$B$2:$AG$43,MATCH($A11,BPCiObIC!$A$2:$A$43,0),MATCH(J$4,BPCiObIC!$B$1:$AG$1,0)))</f>
        <v>4138004195160</v>
      </c>
      <c r="K11" s="23">
        <f t="array" ref="K11">J11*(1+INDEX(BPCiObIC!$B$2:$AG$43,MATCH($A11,BPCiObIC!$A$2:$A$43,0),MATCH(K$4,BPCiObIC!$B$1:$AG$1,0)))</f>
        <v>4284401238722</v>
      </c>
      <c r="L11" s="23">
        <f t="array" ref="L11">K11*(1+INDEX(BPCiObIC!$B$2:$AG$43,MATCH($A11,BPCiObIC!$A$2:$A$43,0),MATCH(L$4,BPCiObIC!$B$1:$AG$1,0)))</f>
        <v>4430798282283</v>
      </c>
      <c r="M11" s="23">
        <f t="array" ref="M11">L11*(1+INDEX(BPCiObIC!$B$2:$AG$43,MATCH($A11,BPCiObIC!$A$2:$A$43,0),MATCH(M$4,BPCiObIC!$B$1:$AG$1,0)))</f>
        <v>4577195325845</v>
      </c>
      <c r="N11" s="23">
        <f t="array" ref="N11">M11*(1+INDEX(BPCiObIC!$B$2:$AG$43,MATCH($A11,BPCiObIC!$A$2:$A$43,0),MATCH(N$4,BPCiObIC!$B$1:$AG$1,0)))</f>
        <v>4723592369407</v>
      </c>
      <c r="O11" s="23">
        <f t="array" ref="O11">N11*(1+INDEX(BPCiObIC!$B$2:$AG$43,MATCH($A11,BPCiObIC!$A$2:$A$43,0),MATCH(O$4,BPCiObIC!$B$1:$AG$1,0)))</f>
        <v>4869989412968</v>
      </c>
      <c r="P11" s="23">
        <f t="array" ref="P11">O11*(1+INDEX(BPCiObIC!$B$2:$AG$43,MATCH($A11,BPCiObIC!$A$2:$A$43,0),MATCH(P$4,BPCiObIC!$B$1:$AG$1,0)))</f>
        <v>5016386456530</v>
      </c>
      <c r="Q11" s="23">
        <f t="array" ref="Q11">P11*(1+INDEX(BPCiObIC!$B$2:$AG$43,MATCH($A11,BPCiObIC!$A$2:$A$43,0),MATCH(Q$4,BPCiObIC!$B$1:$AG$1,0)))</f>
        <v>5162783500092</v>
      </c>
      <c r="R11" s="23">
        <f t="array" ref="R11">Q11*(1+INDEX(BPCiObIC!$B$2:$AG$43,MATCH($A11,BPCiObIC!$A$2:$A$43,0),MATCH(R$4,BPCiObIC!$B$1:$AG$1,0)))</f>
        <v>5309180543653</v>
      </c>
      <c r="S11" s="23">
        <f t="array" ref="S11">R11*(1+INDEX(BPCiObIC!$B$2:$AG$43,MATCH($A11,BPCiObIC!$A$2:$A$43,0),MATCH(S$4,BPCiObIC!$B$1:$AG$1,0)))</f>
        <v>5455577587215</v>
      </c>
      <c r="T11" s="23">
        <f t="array" ref="T11">S11*(1+INDEX(BPCiObIC!$B$2:$AG$43,MATCH($A11,BPCiObIC!$A$2:$A$43,0),MATCH(T$4,BPCiObIC!$B$1:$AG$1,0)))</f>
        <v>5601974630777</v>
      </c>
      <c r="U11" s="23">
        <f t="array" ref="U11">T11*(1+INDEX(BPCiObIC!$B$2:$AG$43,MATCH($A11,BPCiObIC!$A$2:$A$43,0),MATCH(U$4,BPCiObIC!$B$1:$AG$1,0)))</f>
        <v>5748371674338</v>
      </c>
      <c r="V11" s="23">
        <f t="array" ref="V11">U11*(1+INDEX(BPCiObIC!$B$2:$AG$43,MATCH($A11,BPCiObIC!$A$2:$A$43,0),MATCH(V$4,BPCiObIC!$B$1:$AG$1,0)))</f>
        <v>5894768717900</v>
      </c>
      <c r="W11" s="23">
        <f t="array" ref="W11">V11*(1+INDEX(BPCiObIC!$B$2:$AG$43,MATCH($A11,BPCiObIC!$A$2:$A$43,0),MATCH(W$4,BPCiObIC!$B$1:$AG$1,0)))</f>
        <v>6041165761462</v>
      </c>
      <c r="X11" s="23">
        <f t="array" ref="X11">W11*(1+INDEX(BPCiObIC!$B$2:$AG$43,MATCH($A11,BPCiObIC!$A$2:$A$43,0),MATCH(X$4,BPCiObIC!$B$1:$AG$1,0)))</f>
        <v>6187562805023</v>
      </c>
      <c r="Y11" s="23">
        <f t="array" ref="Y11">X11*(1+INDEX(BPCiObIC!$B$2:$AG$43,MATCH($A11,BPCiObIC!$A$2:$A$43,0),MATCH(Y$4,BPCiObIC!$B$1:$AG$1,0)))</f>
        <v>6333959848585</v>
      </c>
      <c r="Z11" s="23">
        <f t="array" ref="Z11">Y11*(1+INDEX(BPCiObIC!$B$2:$AG$43,MATCH($A11,BPCiObIC!$A$2:$A$43,0),MATCH(Z$4,BPCiObIC!$B$1:$AG$1,0)))</f>
        <v>6480356892147</v>
      </c>
      <c r="AA11" s="23">
        <f t="array" ref="AA11">Z11*(1+INDEX(BPCiObIC!$B$2:$AG$43,MATCH($A11,BPCiObIC!$A$2:$A$43,0),MATCH(AA$4,BPCiObIC!$B$1:$AG$1,0)))</f>
        <v>6626753935708</v>
      </c>
      <c r="AB11" s="23">
        <f t="array" ref="AB11">AA11*(1+INDEX(BPCiObIC!$B$2:$AG$43,MATCH($A11,BPCiObIC!$A$2:$A$43,0),MATCH(AB$4,BPCiObIC!$B$1:$AG$1,0)))</f>
        <v>6773150979270</v>
      </c>
      <c r="AC11" s="23">
        <f t="array" ref="AC11">AB11*(1+INDEX(BPCiObIC!$B$2:$AG$43,MATCH($A11,BPCiObIC!$A$2:$A$43,0),MATCH(AC$4,BPCiObIC!$B$1:$AG$1,0)))</f>
        <v>6919548022832</v>
      </c>
      <c r="AD11" s="23">
        <f t="array" ref="AD11">AC11*(1+INDEX(BPCiObIC!$B$2:$AG$43,MATCH($A11,BPCiObIC!$A$2:$A$43,0),MATCH(AD$4,BPCiObIC!$B$1:$AG$1,0)))</f>
        <v>7065945066393</v>
      </c>
      <c r="AE11" s="23">
        <f t="array" ref="AE11">AD11*(1+INDEX(BPCiObIC!$B$2:$AG$43,MATCH($A11,BPCiObIC!$A$2:$A$43,0),MATCH(AE$4,BPCiObIC!$B$1:$AG$1,0)))</f>
        <v>7212342109955</v>
      </c>
      <c r="AF11" s="23">
        <f t="array" ref="AF11">AE11*(1+INDEX(BPCiObIC!$B$2:$AG$43,MATCH($A11,BPCiObIC!$A$2:$A$43,0),MATCH(AF$4,BPCiObIC!$B$1:$AG$1,0)))</f>
        <v>7358739153517</v>
      </c>
      <c r="AG11" s="23">
        <f t="array" ref="AG11">AF11*(1+INDEX(BPCiObIC!$B$2:$AG$43,MATCH($A11,BPCiObIC!$A$2:$A$43,0),MATCH(AG$4,BPCiObIC!$B$1:$AG$1,0)))</f>
        <v>7505136197078</v>
      </c>
      <c r="AH11" s="23">
        <f t="array" ref="AH11">AG11*(1+INDEX(BPCiObIC!$B$2:$AG$43,MATCH($A11,BPCiObIC!$A$2:$A$43,0),MATCH(AH$4,BPCiObIC!$B$1:$AG$1,0)))</f>
        <v>7651533240640</v>
      </c>
    </row>
    <row r="12">
      <c r="A12" s="3" t="s">
        <v>141</v>
      </c>
      <c r="B12" s="3" t="s">
        <v>235</v>
      </c>
      <c r="C12" s="3" t="s">
        <v>50</v>
      </c>
      <c r="D12" s="71">
        <f>SUM('Bureau of Stat KBLI'!P11:Q12)*$E$1</f>
        <v>22638054815228</v>
      </c>
      <c r="E12" s="23">
        <f t="array" ref="E12">D12*(1+INDEX(BPCiObIC!$B$2:$AG$43,MATCH($A12,BPCiObIC!$A$2:$A$43,0),MATCH(E$4,BPCiObIC!$B$1:$AG$1,0)))</f>
        <v>23666115605145</v>
      </c>
      <c r="F12" s="23">
        <f t="array" ref="F12">E12*(1+INDEX(BPCiObIC!$B$2:$AG$43,MATCH($A12,BPCiObIC!$A$2:$A$43,0),MATCH(F$4,BPCiObIC!$B$1:$AG$1,0)))</f>
        <v>24694176395063</v>
      </c>
      <c r="G12" s="23">
        <f t="array" ref="G12">F12*(1+INDEX(BPCiObIC!$B$2:$AG$43,MATCH($A12,BPCiObIC!$A$2:$A$43,0),MATCH(G$4,BPCiObIC!$B$1:$AG$1,0)))</f>
        <v>25722237184980</v>
      </c>
      <c r="H12" s="23">
        <f t="array" ref="H12">G12*(1+INDEX(BPCiObIC!$B$2:$AG$43,MATCH($A12,BPCiObIC!$A$2:$A$43,0),MATCH(H$4,BPCiObIC!$B$1:$AG$1,0)))</f>
        <v>26750297974898</v>
      </c>
      <c r="I12" s="23">
        <f t="array" ref="I12">H12*(1+INDEX(BPCiObIC!$B$2:$AG$43,MATCH($A12,BPCiObIC!$A$2:$A$43,0),MATCH(I$4,BPCiObIC!$B$1:$AG$1,0)))</f>
        <v>27778358764815</v>
      </c>
      <c r="J12" s="23">
        <f t="array" ref="J12">I12*(1+INDEX(BPCiObIC!$B$2:$AG$43,MATCH($A12,BPCiObIC!$A$2:$A$43,0),MATCH(J$4,BPCiObIC!$B$1:$AG$1,0)))</f>
        <v>28806419554733</v>
      </c>
      <c r="K12" s="23">
        <f t="array" ref="K12">J12*(1+INDEX(BPCiObIC!$B$2:$AG$43,MATCH($A12,BPCiObIC!$A$2:$A$43,0),MATCH(K$4,BPCiObIC!$B$1:$AG$1,0)))</f>
        <v>29834480344650</v>
      </c>
      <c r="L12" s="23">
        <f t="array" ref="L12">K12*(1+INDEX(BPCiObIC!$B$2:$AG$43,MATCH($A12,BPCiObIC!$A$2:$A$43,0),MATCH(L$4,BPCiObIC!$B$1:$AG$1,0)))</f>
        <v>30862541134568</v>
      </c>
      <c r="M12" s="23">
        <f t="array" ref="M12">L12*(1+INDEX(BPCiObIC!$B$2:$AG$43,MATCH($A12,BPCiObIC!$A$2:$A$43,0),MATCH(M$4,BPCiObIC!$B$1:$AG$1,0)))</f>
        <v>31890601924485</v>
      </c>
      <c r="N12" s="23">
        <f t="array" ref="N12">M12*(1+INDEX(BPCiObIC!$B$2:$AG$43,MATCH($A12,BPCiObIC!$A$2:$A$43,0),MATCH(N$4,BPCiObIC!$B$1:$AG$1,0)))</f>
        <v>32918662714403</v>
      </c>
      <c r="O12" s="23">
        <f t="array" ref="O12">N12*(1+INDEX(BPCiObIC!$B$2:$AG$43,MATCH($A12,BPCiObIC!$A$2:$A$43,0),MATCH(O$4,BPCiObIC!$B$1:$AG$1,0)))</f>
        <v>33946723504320</v>
      </c>
      <c r="P12" s="23">
        <f t="array" ref="P12">O12*(1+INDEX(BPCiObIC!$B$2:$AG$43,MATCH($A12,BPCiObIC!$A$2:$A$43,0),MATCH(P$4,BPCiObIC!$B$1:$AG$1,0)))</f>
        <v>34974784294238</v>
      </c>
      <c r="Q12" s="23">
        <f t="array" ref="Q12">P12*(1+INDEX(BPCiObIC!$B$2:$AG$43,MATCH($A12,BPCiObIC!$A$2:$A$43,0),MATCH(Q$4,BPCiObIC!$B$1:$AG$1,0)))</f>
        <v>36002845084155</v>
      </c>
      <c r="R12" s="23">
        <f t="array" ref="R12">Q12*(1+INDEX(BPCiObIC!$B$2:$AG$43,MATCH($A12,BPCiObIC!$A$2:$A$43,0),MATCH(R$4,BPCiObIC!$B$1:$AG$1,0)))</f>
        <v>37030905874073</v>
      </c>
      <c r="S12" s="23">
        <f t="array" ref="S12">R12*(1+INDEX(BPCiObIC!$B$2:$AG$43,MATCH($A12,BPCiObIC!$A$2:$A$43,0),MATCH(S$4,BPCiObIC!$B$1:$AG$1,0)))</f>
        <v>38058966663990</v>
      </c>
      <c r="T12" s="23">
        <f t="array" ref="T12">S12*(1+INDEX(BPCiObIC!$B$2:$AG$43,MATCH($A12,BPCiObIC!$A$2:$A$43,0),MATCH(T$4,BPCiObIC!$B$1:$AG$1,0)))</f>
        <v>39087027453908</v>
      </c>
      <c r="U12" s="23">
        <f t="array" ref="U12">T12*(1+INDEX(BPCiObIC!$B$2:$AG$43,MATCH($A12,BPCiObIC!$A$2:$A$43,0),MATCH(U$4,BPCiObIC!$B$1:$AG$1,0)))</f>
        <v>40115088243825</v>
      </c>
      <c r="V12" s="23">
        <f t="array" ref="V12">U12*(1+INDEX(BPCiObIC!$B$2:$AG$43,MATCH($A12,BPCiObIC!$A$2:$A$43,0),MATCH(V$4,BPCiObIC!$B$1:$AG$1,0)))</f>
        <v>41143149033743</v>
      </c>
      <c r="W12" s="23">
        <f t="array" ref="W12">V12*(1+INDEX(BPCiObIC!$B$2:$AG$43,MATCH($A12,BPCiObIC!$A$2:$A$43,0),MATCH(W$4,BPCiObIC!$B$1:$AG$1,0)))</f>
        <v>42171209823660</v>
      </c>
      <c r="X12" s="23">
        <f t="array" ref="X12">W12*(1+INDEX(BPCiObIC!$B$2:$AG$43,MATCH($A12,BPCiObIC!$A$2:$A$43,0),MATCH(X$4,BPCiObIC!$B$1:$AG$1,0)))</f>
        <v>43199270613578</v>
      </c>
      <c r="Y12" s="23">
        <f t="array" ref="Y12">X12*(1+INDEX(BPCiObIC!$B$2:$AG$43,MATCH($A12,BPCiObIC!$A$2:$A$43,0),MATCH(Y$4,BPCiObIC!$B$1:$AG$1,0)))</f>
        <v>44227331403496</v>
      </c>
      <c r="Z12" s="23">
        <f t="array" ref="Z12">Y12*(1+INDEX(BPCiObIC!$B$2:$AG$43,MATCH($A12,BPCiObIC!$A$2:$A$43,0),MATCH(Z$4,BPCiObIC!$B$1:$AG$1,0)))</f>
        <v>45255392193413</v>
      </c>
      <c r="AA12" s="23">
        <f t="array" ref="AA12">Z12*(1+INDEX(BPCiObIC!$B$2:$AG$43,MATCH($A12,BPCiObIC!$A$2:$A$43,0),MATCH(AA$4,BPCiObIC!$B$1:$AG$1,0)))</f>
        <v>46283452983330</v>
      </c>
      <c r="AB12" s="23">
        <f t="array" ref="AB12">AA12*(1+INDEX(BPCiObIC!$B$2:$AG$43,MATCH($A12,BPCiObIC!$A$2:$A$43,0),MATCH(AB$4,BPCiObIC!$B$1:$AG$1,0)))</f>
        <v>47311513773248</v>
      </c>
      <c r="AC12" s="23">
        <f t="array" ref="AC12">AB12*(1+INDEX(BPCiObIC!$B$2:$AG$43,MATCH($A12,BPCiObIC!$A$2:$A$43,0),MATCH(AC$4,BPCiObIC!$B$1:$AG$1,0)))</f>
        <v>48339574563165</v>
      </c>
      <c r="AD12" s="23">
        <f t="array" ref="AD12">AC12*(1+INDEX(BPCiObIC!$B$2:$AG$43,MATCH($A12,BPCiObIC!$A$2:$A$43,0),MATCH(AD$4,BPCiObIC!$B$1:$AG$1,0)))</f>
        <v>49367635353083</v>
      </c>
      <c r="AE12" s="23">
        <f t="array" ref="AE12">AD12*(1+INDEX(BPCiObIC!$B$2:$AG$43,MATCH($A12,BPCiObIC!$A$2:$A$43,0),MATCH(AE$4,BPCiObIC!$B$1:$AG$1,0)))</f>
        <v>50395696143001</v>
      </c>
      <c r="AF12" s="23">
        <f t="array" ref="AF12">AE12*(1+INDEX(BPCiObIC!$B$2:$AG$43,MATCH($A12,BPCiObIC!$A$2:$A$43,0),MATCH(AF$4,BPCiObIC!$B$1:$AG$1,0)))</f>
        <v>51423756932918</v>
      </c>
      <c r="AG12" s="23">
        <f t="array" ref="AG12">AF12*(1+INDEX(BPCiObIC!$B$2:$AG$43,MATCH($A12,BPCiObIC!$A$2:$A$43,0),MATCH(AG$4,BPCiObIC!$B$1:$AG$1,0)))</f>
        <v>52451817722835</v>
      </c>
      <c r="AH12" s="23">
        <f t="array" ref="AH12">AG12*(1+INDEX(BPCiObIC!$B$2:$AG$43,MATCH($A12,BPCiObIC!$A$2:$A$43,0),MATCH(AH$4,BPCiObIC!$B$1:$AG$1,0)))</f>
        <v>53479878512753</v>
      </c>
    </row>
    <row r="13">
      <c r="A13" s="3" t="s">
        <v>142</v>
      </c>
      <c r="B13" s="3" t="s">
        <v>235</v>
      </c>
      <c r="C13" s="3" t="s">
        <v>53</v>
      </c>
      <c r="D13" s="71">
        <f>SUM('Bureau of Stat KBLI'!P13:Q13)*$E$1</f>
        <v>560789991086</v>
      </c>
      <c r="E13" s="23">
        <f t="array" ref="E13">D13*(1+INDEX(BPCiObIC!$B$2:$AG$43,MATCH($A13,BPCiObIC!$A$2:$A$43,0),MATCH(E$4,BPCiObIC!$B$1:$AG$1,0)))</f>
        <v>586052882466</v>
      </c>
      <c r="F13" s="23">
        <f t="array" ref="F13">E13*(1+INDEX(BPCiObIC!$B$2:$AG$43,MATCH($A13,BPCiObIC!$A$2:$A$43,0),MATCH(F$4,BPCiObIC!$B$1:$AG$1,0)))</f>
        <v>611315773845</v>
      </c>
      <c r="G13" s="23">
        <f t="array" ref="G13">F13*(1+INDEX(BPCiObIC!$B$2:$AG$43,MATCH($A13,BPCiObIC!$A$2:$A$43,0),MATCH(G$4,BPCiObIC!$B$1:$AG$1,0)))</f>
        <v>636578665224</v>
      </c>
      <c r="H13" s="23">
        <f t="array" ref="H13">G13*(1+INDEX(BPCiObIC!$B$2:$AG$43,MATCH($A13,BPCiObIC!$A$2:$A$43,0),MATCH(H$4,BPCiObIC!$B$1:$AG$1,0)))</f>
        <v>661841556604</v>
      </c>
      <c r="I13" s="23">
        <f t="array" ref="I13">H13*(1+INDEX(BPCiObIC!$B$2:$AG$43,MATCH($A13,BPCiObIC!$A$2:$A$43,0),MATCH(I$4,BPCiObIC!$B$1:$AG$1,0)))</f>
        <v>687104447983</v>
      </c>
      <c r="J13" s="23">
        <f t="array" ref="J13">I13*(1+INDEX(BPCiObIC!$B$2:$AG$43,MATCH($A13,BPCiObIC!$A$2:$A$43,0),MATCH(J$4,BPCiObIC!$B$1:$AG$1,0)))</f>
        <v>712367339362</v>
      </c>
      <c r="K13" s="23">
        <f t="array" ref="K13">J13*(1+INDEX(BPCiObIC!$B$2:$AG$43,MATCH($A13,BPCiObIC!$A$2:$A$43,0),MATCH(K$4,BPCiObIC!$B$1:$AG$1,0)))</f>
        <v>737630230742</v>
      </c>
      <c r="L13" s="23">
        <f t="array" ref="L13">K13*(1+INDEX(BPCiObIC!$B$2:$AG$43,MATCH($A13,BPCiObIC!$A$2:$A$43,0),MATCH(L$4,BPCiObIC!$B$1:$AG$1,0)))</f>
        <v>762893122121</v>
      </c>
      <c r="M13" s="23">
        <f t="array" ref="M13">L13*(1+INDEX(BPCiObIC!$B$2:$AG$43,MATCH($A13,BPCiObIC!$A$2:$A$43,0),MATCH(M$4,BPCiObIC!$B$1:$AG$1,0)))</f>
        <v>788156013500</v>
      </c>
      <c r="N13" s="23">
        <f t="array" ref="N13">M13*(1+INDEX(BPCiObIC!$B$2:$AG$43,MATCH($A13,BPCiObIC!$A$2:$A$43,0),MATCH(N$4,BPCiObIC!$B$1:$AG$1,0)))</f>
        <v>813418904880</v>
      </c>
      <c r="O13" s="23">
        <f t="array" ref="O13">N13*(1+INDEX(BPCiObIC!$B$2:$AG$43,MATCH($A13,BPCiObIC!$A$2:$A$43,0),MATCH(O$4,BPCiObIC!$B$1:$AG$1,0)))</f>
        <v>838681796259</v>
      </c>
      <c r="P13" s="23">
        <f t="array" ref="P13">O13*(1+INDEX(BPCiObIC!$B$2:$AG$43,MATCH($A13,BPCiObIC!$A$2:$A$43,0),MATCH(P$4,BPCiObIC!$B$1:$AG$1,0)))</f>
        <v>863944687638</v>
      </c>
      <c r="Q13" s="23">
        <f t="array" ref="Q13">P13*(1+INDEX(BPCiObIC!$B$2:$AG$43,MATCH($A13,BPCiObIC!$A$2:$A$43,0),MATCH(Q$4,BPCiObIC!$B$1:$AG$1,0)))</f>
        <v>889207579018</v>
      </c>
      <c r="R13" s="23">
        <f t="array" ref="R13">Q13*(1+INDEX(BPCiObIC!$B$2:$AG$43,MATCH($A13,BPCiObIC!$A$2:$A$43,0),MATCH(R$4,BPCiObIC!$B$1:$AG$1,0)))</f>
        <v>914470470397</v>
      </c>
      <c r="S13" s="23">
        <f t="array" ref="S13">R13*(1+INDEX(BPCiObIC!$B$2:$AG$43,MATCH($A13,BPCiObIC!$A$2:$A$43,0),MATCH(S$4,BPCiObIC!$B$1:$AG$1,0)))</f>
        <v>939733361776</v>
      </c>
      <c r="T13" s="23">
        <f t="array" ref="T13">S13*(1+INDEX(BPCiObIC!$B$2:$AG$43,MATCH($A13,BPCiObIC!$A$2:$A$43,0),MATCH(T$4,BPCiObIC!$B$1:$AG$1,0)))</f>
        <v>964996253156</v>
      </c>
      <c r="U13" s="23">
        <f t="array" ref="U13">T13*(1+INDEX(BPCiObIC!$B$2:$AG$43,MATCH($A13,BPCiObIC!$A$2:$A$43,0),MATCH(U$4,BPCiObIC!$B$1:$AG$1,0)))</f>
        <v>990259144535</v>
      </c>
      <c r="V13" s="23">
        <f t="array" ref="V13">U13*(1+INDEX(BPCiObIC!$B$2:$AG$43,MATCH($A13,BPCiObIC!$A$2:$A$43,0),MATCH(V$4,BPCiObIC!$B$1:$AG$1,0)))</f>
        <v>1015522035914</v>
      </c>
      <c r="W13" s="23">
        <f t="array" ref="W13">V13*(1+INDEX(BPCiObIC!$B$2:$AG$43,MATCH($A13,BPCiObIC!$A$2:$A$43,0),MATCH(W$4,BPCiObIC!$B$1:$AG$1,0)))</f>
        <v>1040784927294</v>
      </c>
      <c r="X13" s="23">
        <f t="array" ref="X13">W13*(1+INDEX(BPCiObIC!$B$2:$AG$43,MATCH($A13,BPCiObIC!$A$2:$A$43,0),MATCH(X$4,BPCiObIC!$B$1:$AG$1,0)))</f>
        <v>1066047818673</v>
      </c>
      <c r="Y13" s="23">
        <f t="array" ref="Y13">X13*(1+INDEX(BPCiObIC!$B$2:$AG$43,MATCH($A13,BPCiObIC!$A$2:$A$43,0),MATCH(Y$4,BPCiObIC!$B$1:$AG$1,0)))</f>
        <v>1091310710052</v>
      </c>
      <c r="Z13" s="23">
        <f t="array" ref="Z13">Y13*(1+INDEX(BPCiObIC!$B$2:$AG$43,MATCH($A13,BPCiObIC!$A$2:$A$43,0),MATCH(Z$4,BPCiObIC!$B$1:$AG$1,0)))</f>
        <v>1116573601432</v>
      </c>
      <c r="AA13" s="23">
        <f t="array" ref="AA13">Z13*(1+INDEX(BPCiObIC!$B$2:$AG$43,MATCH($A13,BPCiObIC!$A$2:$A$43,0),MATCH(AA$4,BPCiObIC!$B$1:$AG$1,0)))</f>
        <v>1141836492811</v>
      </c>
      <c r="AB13" s="23">
        <f t="array" ref="AB13">AA13*(1+INDEX(BPCiObIC!$B$2:$AG$43,MATCH($A13,BPCiObIC!$A$2:$A$43,0),MATCH(AB$4,BPCiObIC!$B$1:$AG$1,0)))</f>
        <v>1167099384191</v>
      </c>
      <c r="AC13" s="23">
        <f t="array" ref="AC13">AB13*(1+INDEX(BPCiObIC!$B$2:$AG$43,MATCH($A13,BPCiObIC!$A$2:$A$43,0),MATCH(AC$4,BPCiObIC!$B$1:$AG$1,0)))</f>
        <v>1192362275570</v>
      </c>
      <c r="AD13" s="23">
        <f t="array" ref="AD13">AC13*(1+INDEX(BPCiObIC!$B$2:$AG$43,MATCH($A13,BPCiObIC!$A$2:$A$43,0),MATCH(AD$4,BPCiObIC!$B$1:$AG$1,0)))</f>
        <v>1217625166949</v>
      </c>
      <c r="AE13" s="23">
        <f t="array" ref="AE13">AD13*(1+INDEX(BPCiObIC!$B$2:$AG$43,MATCH($A13,BPCiObIC!$A$2:$A$43,0),MATCH(AE$4,BPCiObIC!$B$1:$AG$1,0)))</f>
        <v>1242888058329</v>
      </c>
      <c r="AF13" s="23">
        <f t="array" ref="AF13">AE13*(1+INDEX(BPCiObIC!$B$2:$AG$43,MATCH($A13,BPCiObIC!$A$2:$A$43,0),MATCH(AF$4,BPCiObIC!$B$1:$AG$1,0)))</f>
        <v>1268150949708</v>
      </c>
      <c r="AG13" s="23">
        <f t="array" ref="AG13">AF13*(1+INDEX(BPCiObIC!$B$2:$AG$43,MATCH($A13,BPCiObIC!$A$2:$A$43,0),MATCH(AG$4,BPCiObIC!$B$1:$AG$1,0)))</f>
        <v>1293413841087</v>
      </c>
      <c r="AH13" s="23">
        <f t="array" ref="AH13">AG13*(1+INDEX(BPCiObIC!$B$2:$AG$43,MATCH($A13,BPCiObIC!$A$2:$A$43,0),MATCH(AH$4,BPCiObIC!$B$1:$AG$1,0)))</f>
        <v>1318676732467</v>
      </c>
    </row>
    <row r="14">
      <c r="A14" s="3" t="s">
        <v>143</v>
      </c>
      <c r="B14" s="3" t="s">
        <v>235</v>
      </c>
      <c r="C14" s="3" t="s">
        <v>114</v>
      </c>
      <c r="D14" s="71">
        <f>SUM('Bureau of Stat KBLI'!P14:Q15)*$E$1</f>
        <v>17304153343307</v>
      </c>
      <c r="E14" s="23">
        <f t="array" ref="E14">D14*(1+INDEX(BPCiObIC!$B$2:$AG$43,MATCH($A14,BPCiObIC!$A$2:$A$43,0),MATCH(E$4,BPCiObIC!$B$1:$AG$1,0)))</f>
        <v>18081322247031</v>
      </c>
      <c r="F14" s="23">
        <f t="array" ref="F14">E14*(1+INDEX(BPCiObIC!$B$2:$AG$43,MATCH($A14,BPCiObIC!$A$2:$A$43,0),MATCH(F$4,BPCiObIC!$B$1:$AG$1,0)))</f>
        <v>18858491150756</v>
      </c>
      <c r="G14" s="23">
        <f t="array" ref="G14">F14*(1+INDEX(BPCiObIC!$B$2:$AG$43,MATCH($A14,BPCiObIC!$A$2:$A$43,0),MATCH(G$4,BPCiObIC!$B$1:$AG$1,0)))</f>
        <v>19635660054481</v>
      </c>
      <c r="H14" s="23">
        <f t="array" ref="H14">G14*(1+INDEX(BPCiObIC!$B$2:$AG$43,MATCH($A14,BPCiObIC!$A$2:$A$43,0),MATCH(H$4,BPCiObIC!$B$1:$AG$1,0)))</f>
        <v>20412828958205</v>
      </c>
      <c r="I14" s="23">
        <f t="array" ref="I14">H14*(1+INDEX(BPCiObIC!$B$2:$AG$43,MATCH($A14,BPCiObIC!$A$2:$A$43,0),MATCH(I$4,BPCiObIC!$B$1:$AG$1,0)))</f>
        <v>21189997861930</v>
      </c>
      <c r="J14" s="23">
        <f t="array" ref="J14">I14*(1+INDEX(BPCiObIC!$B$2:$AG$43,MATCH($A14,BPCiObIC!$A$2:$A$43,0),MATCH(J$4,BPCiObIC!$B$1:$AG$1,0)))</f>
        <v>21967166765655</v>
      </c>
      <c r="K14" s="23">
        <f t="array" ref="K14">J14*(1+INDEX(BPCiObIC!$B$2:$AG$43,MATCH($A14,BPCiObIC!$A$2:$A$43,0),MATCH(K$4,BPCiObIC!$B$1:$AG$1,0)))</f>
        <v>22744335669379</v>
      </c>
      <c r="L14" s="23">
        <f t="array" ref="L14">K14*(1+INDEX(BPCiObIC!$B$2:$AG$43,MATCH($A14,BPCiObIC!$A$2:$A$43,0),MATCH(L$4,BPCiObIC!$B$1:$AG$1,0)))</f>
        <v>23521504573104</v>
      </c>
      <c r="M14" s="23">
        <f t="array" ref="M14">L14*(1+INDEX(BPCiObIC!$B$2:$AG$43,MATCH($A14,BPCiObIC!$A$2:$A$43,0),MATCH(M$4,BPCiObIC!$B$1:$AG$1,0)))</f>
        <v>24298673476828</v>
      </c>
      <c r="N14" s="23">
        <f t="array" ref="N14">M14*(1+INDEX(BPCiObIC!$B$2:$AG$43,MATCH($A14,BPCiObIC!$A$2:$A$43,0),MATCH(N$4,BPCiObIC!$B$1:$AG$1,0)))</f>
        <v>25075842380553</v>
      </c>
      <c r="O14" s="23">
        <f t="array" ref="O14">N14*(1+INDEX(BPCiObIC!$B$2:$AG$43,MATCH($A14,BPCiObIC!$A$2:$A$43,0),MATCH(O$4,BPCiObIC!$B$1:$AG$1,0)))</f>
        <v>25853011284277</v>
      </c>
      <c r="P14" s="23">
        <f t="array" ref="P14">O14*(1+INDEX(BPCiObIC!$B$2:$AG$43,MATCH($A14,BPCiObIC!$A$2:$A$43,0),MATCH(P$4,BPCiObIC!$B$1:$AG$1,0)))</f>
        <v>26630180188002</v>
      </c>
      <c r="Q14" s="23">
        <f t="array" ref="Q14">P14*(1+INDEX(BPCiObIC!$B$2:$AG$43,MATCH($A14,BPCiObIC!$A$2:$A$43,0),MATCH(Q$4,BPCiObIC!$B$1:$AG$1,0)))</f>
        <v>27407349091726</v>
      </c>
      <c r="R14" s="23">
        <f t="array" ref="R14">Q14*(1+INDEX(BPCiObIC!$B$2:$AG$43,MATCH($A14,BPCiObIC!$A$2:$A$43,0),MATCH(R$4,BPCiObIC!$B$1:$AG$1,0)))</f>
        <v>28184517995451</v>
      </c>
      <c r="S14" s="23">
        <f t="array" ref="S14">R14*(1+INDEX(BPCiObIC!$B$2:$AG$43,MATCH($A14,BPCiObIC!$A$2:$A$43,0),MATCH(S$4,BPCiObIC!$B$1:$AG$1,0)))</f>
        <v>28961686899176</v>
      </c>
      <c r="T14" s="23">
        <f t="array" ref="T14">S14*(1+INDEX(BPCiObIC!$B$2:$AG$43,MATCH($A14,BPCiObIC!$A$2:$A$43,0),MATCH(T$4,BPCiObIC!$B$1:$AG$1,0)))</f>
        <v>29738855802900</v>
      </c>
      <c r="U14" s="23">
        <f t="array" ref="U14">T14*(1+INDEX(BPCiObIC!$B$2:$AG$43,MATCH($A14,BPCiObIC!$A$2:$A$43,0),MATCH(U$4,BPCiObIC!$B$1:$AG$1,0)))</f>
        <v>30516024706625</v>
      </c>
      <c r="V14" s="23">
        <f t="array" ref="V14">U14*(1+INDEX(BPCiObIC!$B$2:$AG$43,MATCH($A14,BPCiObIC!$A$2:$A$43,0),MATCH(V$4,BPCiObIC!$B$1:$AG$1,0)))</f>
        <v>31293193610349</v>
      </c>
      <c r="W14" s="23">
        <f t="array" ref="W14">V14*(1+INDEX(BPCiObIC!$B$2:$AG$43,MATCH($A14,BPCiObIC!$A$2:$A$43,0),MATCH(W$4,BPCiObIC!$B$1:$AG$1,0)))</f>
        <v>32070362514074</v>
      </c>
      <c r="X14" s="23">
        <f t="array" ref="X14">W14*(1+INDEX(BPCiObIC!$B$2:$AG$43,MATCH($A14,BPCiObIC!$A$2:$A$43,0),MATCH(X$4,BPCiObIC!$B$1:$AG$1,0)))</f>
        <v>32847531417799</v>
      </c>
      <c r="Y14" s="23">
        <f t="array" ref="Y14">X14*(1+INDEX(BPCiObIC!$B$2:$AG$43,MATCH($A14,BPCiObIC!$A$2:$A$43,0),MATCH(Y$4,BPCiObIC!$B$1:$AG$1,0)))</f>
        <v>33624700321523</v>
      </c>
      <c r="Z14" s="23">
        <f t="array" ref="Z14">Y14*(1+INDEX(BPCiObIC!$B$2:$AG$43,MATCH($A14,BPCiObIC!$A$2:$A$43,0),MATCH(Z$4,BPCiObIC!$B$1:$AG$1,0)))</f>
        <v>34401869225248</v>
      </c>
      <c r="AA14" s="23">
        <f t="array" ref="AA14">Z14*(1+INDEX(BPCiObIC!$B$2:$AG$43,MATCH($A14,BPCiObIC!$A$2:$A$43,0),MATCH(AA$4,BPCiObIC!$B$1:$AG$1,0)))</f>
        <v>35179038128972</v>
      </c>
      <c r="AB14" s="23">
        <f t="array" ref="AB14">AA14*(1+INDEX(BPCiObIC!$B$2:$AG$43,MATCH($A14,BPCiObIC!$A$2:$A$43,0),MATCH(AB$4,BPCiObIC!$B$1:$AG$1,0)))</f>
        <v>35956207032697</v>
      </c>
      <c r="AC14" s="23">
        <f t="array" ref="AC14">AB14*(1+INDEX(BPCiObIC!$B$2:$AG$43,MATCH($A14,BPCiObIC!$A$2:$A$43,0),MATCH(AC$4,BPCiObIC!$B$1:$AG$1,0)))</f>
        <v>36733375936422</v>
      </c>
      <c r="AD14" s="23">
        <f t="array" ref="AD14">AC14*(1+INDEX(BPCiObIC!$B$2:$AG$43,MATCH($A14,BPCiObIC!$A$2:$A$43,0),MATCH(AD$4,BPCiObIC!$B$1:$AG$1,0)))</f>
        <v>37510544840146</v>
      </c>
      <c r="AE14" s="23">
        <f t="array" ref="AE14">AD14*(1+INDEX(BPCiObIC!$B$2:$AG$43,MATCH($A14,BPCiObIC!$A$2:$A$43,0),MATCH(AE$4,BPCiObIC!$B$1:$AG$1,0)))</f>
        <v>38287713743871</v>
      </c>
      <c r="AF14" s="23">
        <f t="array" ref="AF14">AE14*(1+INDEX(BPCiObIC!$B$2:$AG$43,MATCH($A14,BPCiObIC!$A$2:$A$43,0),MATCH(AF$4,BPCiObIC!$B$1:$AG$1,0)))</f>
        <v>39064882647595</v>
      </c>
      <c r="AG14" s="23">
        <f t="array" ref="AG14">AF14*(1+INDEX(BPCiObIC!$B$2:$AG$43,MATCH($A14,BPCiObIC!$A$2:$A$43,0),MATCH(AG$4,BPCiObIC!$B$1:$AG$1,0)))</f>
        <v>39842051551320</v>
      </c>
      <c r="AH14" s="23">
        <f t="array" ref="AH14">AG14*(1+INDEX(BPCiObIC!$B$2:$AG$43,MATCH($A14,BPCiObIC!$A$2:$A$43,0),MATCH(AH$4,BPCiObIC!$B$1:$AG$1,0)))</f>
        <v>40619220455044</v>
      </c>
    </row>
    <row r="15">
      <c r="A15" s="3" t="s">
        <v>144</v>
      </c>
      <c r="B15" s="3" t="s">
        <v>235</v>
      </c>
      <c r="C15" s="3" t="s">
        <v>115</v>
      </c>
      <c r="D15" s="71">
        <f>SUM('Bureau of Stat KBLI'!P16:Q16)*$E$1</f>
        <v>8091313904903</v>
      </c>
      <c r="E15" s="23">
        <f t="array" ref="E15">D15*(1+INDEX(BPCiObIC!$B$2:$AG$43,MATCH($A15,BPCiObIC!$A$2:$A$43,0),MATCH(E$4,BPCiObIC!$B$1:$AG$1,0)))</f>
        <v>8454713787611</v>
      </c>
      <c r="F15" s="23">
        <f t="array" ref="F15">E15*(1+INDEX(BPCiObIC!$B$2:$AG$43,MATCH($A15,BPCiObIC!$A$2:$A$43,0),MATCH(F$4,BPCiObIC!$B$1:$AG$1,0)))</f>
        <v>8818113670318</v>
      </c>
      <c r="G15" s="23">
        <f t="array" ref="G15">F15*(1+INDEX(BPCiObIC!$B$2:$AG$43,MATCH($A15,BPCiObIC!$A$2:$A$43,0),MATCH(G$4,BPCiObIC!$B$1:$AG$1,0)))</f>
        <v>9181513553026</v>
      </c>
      <c r="H15" s="23">
        <f t="array" ref="H15">G15*(1+INDEX(BPCiObIC!$B$2:$AG$43,MATCH($A15,BPCiObIC!$A$2:$A$43,0),MATCH(H$4,BPCiObIC!$B$1:$AG$1,0)))</f>
        <v>9544913435733</v>
      </c>
      <c r="I15" s="23">
        <f t="array" ref="I15">H15*(1+INDEX(BPCiObIC!$B$2:$AG$43,MATCH($A15,BPCiObIC!$A$2:$A$43,0),MATCH(I$4,BPCiObIC!$B$1:$AG$1,0)))</f>
        <v>9908313318440</v>
      </c>
      <c r="J15" s="23">
        <f t="array" ref="J15">I15*(1+INDEX(BPCiObIC!$B$2:$AG$43,MATCH($A15,BPCiObIC!$A$2:$A$43,0),MATCH(J$4,BPCiObIC!$B$1:$AG$1,0)))</f>
        <v>10271713201148</v>
      </c>
      <c r="K15" s="23">
        <f t="array" ref="K15">J15*(1+INDEX(BPCiObIC!$B$2:$AG$43,MATCH($A15,BPCiObIC!$A$2:$A$43,0),MATCH(K$4,BPCiObIC!$B$1:$AG$1,0)))</f>
        <v>10635113083855</v>
      </c>
      <c r="L15" s="23">
        <f t="array" ref="L15">K15*(1+INDEX(BPCiObIC!$B$2:$AG$43,MATCH($A15,BPCiObIC!$A$2:$A$43,0),MATCH(L$4,BPCiObIC!$B$1:$AG$1,0)))</f>
        <v>10998512966563</v>
      </c>
      <c r="M15" s="23">
        <f t="array" ref="M15">L15*(1+INDEX(BPCiObIC!$B$2:$AG$43,MATCH($A15,BPCiObIC!$A$2:$A$43,0),MATCH(M$4,BPCiObIC!$B$1:$AG$1,0)))</f>
        <v>11361912849270</v>
      </c>
      <c r="N15" s="23">
        <f t="array" ref="N15">M15*(1+INDEX(BPCiObIC!$B$2:$AG$43,MATCH($A15,BPCiObIC!$A$2:$A$43,0),MATCH(N$4,BPCiObIC!$B$1:$AG$1,0)))</f>
        <v>11725312731977</v>
      </c>
      <c r="O15" s="23">
        <f t="array" ref="O15">N15*(1+INDEX(BPCiObIC!$B$2:$AG$43,MATCH($A15,BPCiObIC!$A$2:$A$43,0),MATCH(O$4,BPCiObIC!$B$1:$AG$1,0)))</f>
        <v>12088712614685</v>
      </c>
      <c r="P15" s="23">
        <f t="array" ref="P15">O15*(1+INDEX(BPCiObIC!$B$2:$AG$43,MATCH($A15,BPCiObIC!$A$2:$A$43,0),MATCH(P$4,BPCiObIC!$B$1:$AG$1,0)))</f>
        <v>12452112497392</v>
      </c>
      <c r="Q15" s="23">
        <f t="array" ref="Q15">P15*(1+INDEX(BPCiObIC!$B$2:$AG$43,MATCH($A15,BPCiObIC!$A$2:$A$43,0),MATCH(Q$4,BPCiObIC!$B$1:$AG$1,0)))</f>
        <v>12815512380099</v>
      </c>
      <c r="R15" s="23">
        <f t="array" ref="R15">Q15*(1+INDEX(BPCiObIC!$B$2:$AG$43,MATCH($A15,BPCiObIC!$A$2:$A$43,0),MATCH(R$4,BPCiObIC!$B$1:$AG$1,0)))</f>
        <v>13178912262807</v>
      </c>
      <c r="S15" s="23">
        <f t="array" ref="S15">R15*(1+INDEX(BPCiObIC!$B$2:$AG$43,MATCH($A15,BPCiObIC!$A$2:$A$43,0),MATCH(S$4,BPCiObIC!$B$1:$AG$1,0)))</f>
        <v>13542312145514</v>
      </c>
      <c r="T15" s="23">
        <f t="array" ref="T15">S15*(1+INDEX(BPCiObIC!$B$2:$AG$43,MATCH($A15,BPCiObIC!$A$2:$A$43,0),MATCH(T$4,BPCiObIC!$B$1:$AG$1,0)))</f>
        <v>13905712028222</v>
      </c>
      <c r="U15" s="23">
        <f t="array" ref="U15">T15*(1+INDEX(BPCiObIC!$B$2:$AG$43,MATCH($A15,BPCiObIC!$A$2:$A$43,0),MATCH(U$4,BPCiObIC!$B$1:$AG$1,0)))</f>
        <v>14269111910929</v>
      </c>
      <c r="V15" s="23">
        <f t="array" ref="V15">U15*(1+INDEX(BPCiObIC!$B$2:$AG$43,MATCH($A15,BPCiObIC!$A$2:$A$43,0),MATCH(V$4,BPCiObIC!$B$1:$AG$1,0)))</f>
        <v>14632511793636</v>
      </c>
      <c r="W15" s="23">
        <f t="array" ref="W15">V15*(1+INDEX(BPCiObIC!$B$2:$AG$43,MATCH($A15,BPCiObIC!$A$2:$A$43,0),MATCH(W$4,BPCiObIC!$B$1:$AG$1,0)))</f>
        <v>14995911676344</v>
      </c>
      <c r="X15" s="23">
        <f t="array" ref="X15">W15*(1+INDEX(BPCiObIC!$B$2:$AG$43,MATCH($A15,BPCiObIC!$A$2:$A$43,0),MATCH(X$4,BPCiObIC!$B$1:$AG$1,0)))</f>
        <v>15359311559051</v>
      </c>
      <c r="Y15" s="23">
        <f t="array" ref="Y15">X15*(1+INDEX(BPCiObIC!$B$2:$AG$43,MATCH($A15,BPCiObIC!$A$2:$A$43,0),MATCH(Y$4,BPCiObIC!$B$1:$AG$1,0)))</f>
        <v>15722711441759</v>
      </c>
      <c r="Z15" s="23">
        <f t="array" ref="Z15">Y15*(1+INDEX(BPCiObIC!$B$2:$AG$43,MATCH($A15,BPCiObIC!$A$2:$A$43,0),MATCH(Z$4,BPCiObIC!$B$1:$AG$1,0)))</f>
        <v>16086111324466</v>
      </c>
      <c r="AA15" s="23">
        <f t="array" ref="AA15">Z15*(1+INDEX(BPCiObIC!$B$2:$AG$43,MATCH($A15,BPCiObIC!$A$2:$A$43,0),MATCH(AA$4,BPCiObIC!$B$1:$AG$1,0)))</f>
        <v>16449511207173</v>
      </c>
      <c r="AB15" s="23">
        <f t="array" ref="AB15">AA15*(1+INDEX(BPCiObIC!$B$2:$AG$43,MATCH($A15,BPCiObIC!$A$2:$A$43,0),MATCH(AB$4,BPCiObIC!$B$1:$AG$1,0)))</f>
        <v>16812911089881</v>
      </c>
      <c r="AC15" s="23">
        <f t="array" ref="AC15">AB15*(1+INDEX(BPCiObIC!$B$2:$AG$43,MATCH($A15,BPCiObIC!$A$2:$A$43,0),MATCH(AC$4,BPCiObIC!$B$1:$AG$1,0)))</f>
        <v>17176310972588</v>
      </c>
      <c r="AD15" s="23">
        <f t="array" ref="AD15">AC15*(1+INDEX(BPCiObIC!$B$2:$AG$43,MATCH($A15,BPCiObIC!$A$2:$A$43,0),MATCH(AD$4,BPCiObIC!$B$1:$AG$1,0)))</f>
        <v>17539710855295</v>
      </c>
      <c r="AE15" s="23">
        <f t="array" ref="AE15">AD15*(1+INDEX(BPCiObIC!$B$2:$AG$43,MATCH($A15,BPCiObIC!$A$2:$A$43,0),MATCH(AE$4,BPCiObIC!$B$1:$AG$1,0)))</f>
        <v>17903110738003</v>
      </c>
      <c r="AF15" s="23">
        <f t="array" ref="AF15">AE15*(1+INDEX(BPCiObIC!$B$2:$AG$43,MATCH($A15,BPCiObIC!$A$2:$A$43,0),MATCH(AF$4,BPCiObIC!$B$1:$AG$1,0)))</f>
        <v>18266510620710</v>
      </c>
      <c r="AG15" s="23">
        <f t="array" ref="AG15">AF15*(1+INDEX(BPCiObIC!$B$2:$AG$43,MATCH($A15,BPCiObIC!$A$2:$A$43,0),MATCH(AG$4,BPCiObIC!$B$1:$AG$1,0)))</f>
        <v>18629910503417</v>
      </c>
      <c r="AH15" s="23">
        <f t="array" ref="AH15">AG15*(1+INDEX(BPCiObIC!$B$2:$AG$43,MATCH($A15,BPCiObIC!$A$2:$A$43,0),MATCH(AH$4,BPCiObIC!$B$1:$AG$1,0)))</f>
        <v>18993310386125</v>
      </c>
    </row>
    <row r="16">
      <c r="A16" s="3" t="s">
        <v>145</v>
      </c>
      <c r="B16" s="3" t="s">
        <v>235</v>
      </c>
      <c r="C16" s="3" t="s">
        <v>116</v>
      </c>
      <c r="D16" s="71">
        <f>SUMIFS('Adjusted Elec'!$L$2:$L$20,'Adjusted Elec'!$I$2:$I$20,$C16)</f>
        <v>0</v>
      </c>
      <c r="E16" s="23">
        <f t="array" ref="E16">D16*(1+INDEX(BPCiObIC!$B$2:$AG$43,MATCH($A16,BPCiObIC!$A$2:$A$43,0),MATCH(E$4,BPCiObIC!$B$1:$AG$1,0)))</f>
        <v>0</v>
      </c>
      <c r="F16" s="23">
        <f t="array" ref="F16">E16*(1+INDEX(BPCiObIC!$B$2:$AG$43,MATCH($A16,BPCiObIC!$A$2:$A$43,0),MATCH(F$4,BPCiObIC!$B$1:$AG$1,0)))</f>
        <v>0</v>
      </c>
      <c r="G16" s="23">
        <f t="array" ref="G16">F16*(1+INDEX(BPCiObIC!$B$2:$AG$43,MATCH($A16,BPCiObIC!$A$2:$A$43,0),MATCH(G$4,BPCiObIC!$B$1:$AG$1,0)))</f>
        <v>0</v>
      </c>
      <c r="H16" s="23">
        <f t="array" ref="H16">G16*(1+INDEX(BPCiObIC!$B$2:$AG$43,MATCH($A16,BPCiObIC!$A$2:$A$43,0),MATCH(H$4,BPCiObIC!$B$1:$AG$1,0)))</f>
        <v>0</v>
      </c>
      <c r="I16" s="23">
        <f t="array" ref="I16">H16*(1+INDEX(BPCiObIC!$B$2:$AG$43,MATCH($A16,BPCiObIC!$A$2:$A$43,0),MATCH(I$4,BPCiObIC!$B$1:$AG$1,0)))</f>
        <v>0</v>
      </c>
      <c r="J16" s="23">
        <f t="array" ref="J16">I16*(1+INDEX(BPCiObIC!$B$2:$AG$43,MATCH($A16,BPCiObIC!$A$2:$A$43,0),MATCH(J$4,BPCiObIC!$B$1:$AG$1,0)))</f>
        <v>0</v>
      </c>
      <c r="K16" s="23">
        <f t="array" ref="K16">J16*(1+INDEX(BPCiObIC!$B$2:$AG$43,MATCH($A16,BPCiObIC!$A$2:$A$43,0),MATCH(K$4,BPCiObIC!$B$1:$AG$1,0)))</f>
        <v>0</v>
      </c>
      <c r="L16" s="23">
        <f t="array" ref="L16">K16*(1+INDEX(BPCiObIC!$B$2:$AG$43,MATCH($A16,BPCiObIC!$A$2:$A$43,0),MATCH(L$4,BPCiObIC!$B$1:$AG$1,0)))</f>
        <v>0</v>
      </c>
      <c r="M16" s="23">
        <f t="array" ref="M16">L16*(1+INDEX(BPCiObIC!$B$2:$AG$43,MATCH($A16,BPCiObIC!$A$2:$A$43,0),MATCH(M$4,BPCiObIC!$B$1:$AG$1,0)))</f>
        <v>0</v>
      </c>
      <c r="N16" s="23">
        <f t="array" ref="N16">M16*(1+INDEX(BPCiObIC!$B$2:$AG$43,MATCH($A16,BPCiObIC!$A$2:$A$43,0),MATCH(N$4,BPCiObIC!$B$1:$AG$1,0)))</f>
        <v>0</v>
      </c>
      <c r="O16" s="23">
        <f t="array" ref="O16">N16*(1+INDEX(BPCiObIC!$B$2:$AG$43,MATCH($A16,BPCiObIC!$A$2:$A$43,0),MATCH(O$4,BPCiObIC!$B$1:$AG$1,0)))</f>
        <v>0</v>
      </c>
      <c r="P16" s="23">
        <f t="array" ref="P16">O16*(1+INDEX(BPCiObIC!$B$2:$AG$43,MATCH($A16,BPCiObIC!$A$2:$A$43,0),MATCH(P$4,BPCiObIC!$B$1:$AG$1,0)))</f>
        <v>0</v>
      </c>
      <c r="Q16" s="23">
        <f t="array" ref="Q16">P16*(1+INDEX(BPCiObIC!$B$2:$AG$43,MATCH($A16,BPCiObIC!$A$2:$A$43,0),MATCH(Q$4,BPCiObIC!$B$1:$AG$1,0)))</f>
        <v>0</v>
      </c>
      <c r="R16" s="23">
        <f t="array" ref="R16">Q16*(1+INDEX(BPCiObIC!$B$2:$AG$43,MATCH($A16,BPCiObIC!$A$2:$A$43,0),MATCH(R$4,BPCiObIC!$B$1:$AG$1,0)))</f>
        <v>0</v>
      </c>
      <c r="S16" s="23">
        <f t="array" ref="S16">R16*(1+INDEX(BPCiObIC!$B$2:$AG$43,MATCH($A16,BPCiObIC!$A$2:$A$43,0),MATCH(S$4,BPCiObIC!$B$1:$AG$1,0)))</f>
        <v>0</v>
      </c>
      <c r="T16" s="23">
        <f t="array" ref="T16">S16*(1+INDEX(BPCiObIC!$B$2:$AG$43,MATCH($A16,BPCiObIC!$A$2:$A$43,0),MATCH(T$4,BPCiObIC!$B$1:$AG$1,0)))</f>
        <v>0</v>
      </c>
      <c r="U16" s="23">
        <f t="array" ref="U16">T16*(1+INDEX(BPCiObIC!$B$2:$AG$43,MATCH($A16,BPCiObIC!$A$2:$A$43,0),MATCH(U$4,BPCiObIC!$B$1:$AG$1,0)))</f>
        <v>0</v>
      </c>
      <c r="V16" s="23">
        <f t="array" ref="V16">U16*(1+INDEX(BPCiObIC!$B$2:$AG$43,MATCH($A16,BPCiObIC!$A$2:$A$43,0),MATCH(V$4,BPCiObIC!$B$1:$AG$1,0)))</f>
        <v>0</v>
      </c>
      <c r="W16" s="23">
        <f t="array" ref="W16">V16*(1+INDEX(BPCiObIC!$B$2:$AG$43,MATCH($A16,BPCiObIC!$A$2:$A$43,0),MATCH(W$4,BPCiObIC!$B$1:$AG$1,0)))</f>
        <v>0</v>
      </c>
      <c r="X16" s="23">
        <f t="array" ref="X16">W16*(1+INDEX(BPCiObIC!$B$2:$AG$43,MATCH($A16,BPCiObIC!$A$2:$A$43,0),MATCH(X$4,BPCiObIC!$B$1:$AG$1,0)))</f>
        <v>0</v>
      </c>
      <c r="Y16" s="23">
        <f t="array" ref="Y16">X16*(1+INDEX(BPCiObIC!$B$2:$AG$43,MATCH($A16,BPCiObIC!$A$2:$A$43,0),MATCH(Y$4,BPCiObIC!$B$1:$AG$1,0)))</f>
        <v>0</v>
      </c>
      <c r="Z16" s="23">
        <f t="array" ref="Z16">Y16*(1+INDEX(BPCiObIC!$B$2:$AG$43,MATCH($A16,BPCiObIC!$A$2:$A$43,0),MATCH(Z$4,BPCiObIC!$B$1:$AG$1,0)))</f>
        <v>0</v>
      </c>
      <c r="AA16" s="23">
        <f t="array" ref="AA16">Z16*(1+INDEX(BPCiObIC!$B$2:$AG$43,MATCH($A16,BPCiObIC!$A$2:$A$43,0),MATCH(AA$4,BPCiObIC!$B$1:$AG$1,0)))</f>
        <v>0</v>
      </c>
      <c r="AB16" s="23">
        <f t="array" ref="AB16">AA16*(1+INDEX(BPCiObIC!$B$2:$AG$43,MATCH($A16,BPCiObIC!$A$2:$A$43,0),MATCH(AB$4,BPCiObIC!$B$1:$AG$1,0)))</f>
        <v>0</v>
      </c>
      <c r="AC16" s="23">
        <f t="array" ref="AC16">AB16*(1+INDEX(BPCiObIC!$B$2:$AG$43,MATCH($A16,BPCiObIC!$A$2:$A$43,0),MATCH(AC$4,BPCiObIC!$B$1:$AG$1,0)))</f>
        <v>0</v>
      </c>
      <c r="AD16" s="23">
        <f t="array" ref="AD16">AC16*(1+INDEX(BPCiObIC!$B$2:$AG$43,MATCH($A16,BPCiObIC!$A$2:$A$43,0),MATCH(AD$4,BPCiObIC!$B$1:$AG$1,0)))</f>
        <v>0</v>
      </c>
      <c r="AE16" s="23">
        <f t="array" ref="AE16">AD16*(1+INDEX(BPCiObIC!$B$2:$AG$43,MATCH($A16,BPCiObIC!$A$2:$A$43,0),MATCH(AE$4,BPCiObIC!$B$1:$AG$1,0)))</f>
        <v>0</v>
      </c>
      <c r="AF16" s="23">
        <f t="array" ref="AF16">AE16*(1+INDEX(BPCiObIC!$B$2:$AG$43,MATCH($A16,BPCiObIC!$A$2:$A$43,0),MATCH(AF$4,BPCiObIC!$B$1:$AG$1,0)))</f>
        <v>0</v>
      </c>
      <c r="AG16" s="23">
        <f t="array" ref="AG16">AF16*(1+INDEX(BPCiObIC!$B$2:$AG$43,MATCH($A16,BPCiObIC!$A$2:$A$43,0),MATCH(AG$4,BPCiObIC!$B$1:$AG$1,0)))</f>
        <v>0</v>
      </c>
      <c r="AH16" s="23">
        <f t="array" ref="AH16">AG16*(1+INDEX(BPCiObIC!$B$2:$AG$43,MATCH($A16,BPCiObIC!$A$2:$A$43,0),MATCH(AH$4,BPCiObIC!$B$1:$AG$1,0)))</f>
        <v>0</v>
      </c>
    </row>
    <row r="17">
      <c r="A17" s="3" t="s">
        <v>146</v>
      </c>
      <c r="B17" s="3" t="s">
        <v>235</v>
      </c>
      <c r="C17" s="3" t="s">
        <v>117</v>
      </c>
      <c r="D17" s="71">
        <f>SUMIFS('Adjusted Elec'!$L$2:$L$20,'Adjusted Elec'!$I$2:$I$20,$C17)</f>
        <v>48223072325600</v>
      </c>
      <c r="E17" s="23">
        <f t="array" ref="E17">D17*(1+INDEX(BPCiObIC!$B$2:$AG$43,MATCH($A17,BPCiObIC!$A$2:$A$43,0),MATCH(E$4,BPCiObIC!$B$1:$AG$1,0)))</f>
        <v>50388887447823</v>
      </c>
      <c r="F17" s="23">
        <f t="array" ref="F17">E17*(1+INDEX(BPCiObIC!$B$2:$AG$43,MATCH($A17,BPCiObIC!$A$2:$A$43,0),MATCH(F$4,BPCiObIC!$B$1:$AG$1,0)))</f>
        <v>52554702570046</v>
      </c>
      <c r="G17" s="23">
        <f t="array" ref="G17">F17*(1+INDEX(BPCiObIC!$B$2:$AG$43,MATCH($A17,BPCiObIC!$A$2:$A$43,0),MATCH(G$4,BPCiObIC!$B$1:$AG$1,0)))</f>
        <v>54720517692270</v>
      </c>
      <c r="H17" s="23">
        <f t="array" ref="H17">G17*(1+INDEX(BPCiObIC!$B$2:$AG$43,MATCH($A17,BPCiObIC!$A$2:$A$43,0),MATCH(H$4,BPCiObIC!$B$1:$AG$1,0)))</f>
        <v>56886332814493</v>
      </c>
      <c r="I17" s="23">
        <f t="array" ref="I17">H17*(1+INDEX(BPCiObIC!$B$2:$AG$43,MATCH($A17,BPCiObIC!$A$2:$A$43,0),MATCH(I$4,BPCiObIC!$B$1:$AG$1,0)))</f>
        <v>59052147936716</v>
      </c>
      <c r="J17" s="23">
        <f t="array" ref="J17">I17*(1+INDEX(BPCiObIC!$B$2:$AG$43,MATCH($A17,BPCiObIC!$A$2:$A$43,0),MATCH(J$4,BPCiObIC!$B$1:$AG$1,0)))</f>
        <v>61217963058939</v>
      </c>
      <c r="K17" s="23">
        <f t="array" ref="K17">J17*(1+INDEX(BPCiObIC!$B$2:$AG$43,MATCH($A17,BPCiObIC!$A$2:$A$43,0),MATCH(K$4,BPCiObIC!$B$1:$AG$1,0)))</f>
        <v>63383778181163</v>
      </c>
      <c r="L17" s="23">
        <f t="array" ref="L17">K17*(1+INDEX(BPCiObIC!$B$2:$AG$43,MATCH($A17,BPCiObIC!$A$2:$A$43,0),MATCH(L$4,BPCiObIC!$B$1:$AG$1,0)))</f>
        <v>65549593303386</v>
      </c>
      <c r="M17" s="23">
        <f t="array" ref="M17">L17*(1+INDEX(BPCiObIC!$B$2:$AG$43,MATCH($A17,BPCiObIC!$A$2:$A$43,0),MATCH(M$4,BPCiObIC!$B$1:$AG$1,0)))</f>
        <v>67715408425609</v>
      </c>
      <c r="N17" s="23">
        <f t="array" ref="N17">M17*(1+INDEX(BPCiObIC!$B$2:$AG$43,MATCH($A17,BPCiObIC!$A$2:$A$43,0),MATCH(N$4,BPCiObIC!$B$1:$AG$1,0)))</f>
        <v>69881223547832</v>
      </c>
      <c r="O17" s="23">
        <f t="array" ref="O17">N17*(1+INDEX(BPCiObIC!$B$2:$AG$43,MATCH($A17,BPCiObIC!$A$2:$A$43,0),MATCH(O$4,BPCiObIC!$B$1:$AG$1,0)))</f>
        <v>72047038670055</v>
      </c>
      <c r="P17" s="23">
        <f t="array" ref="P17">O17*(1+INDEX(BPCiObIC!$B$2:$AG$43,MATCH($A17,BPCiObIC!$A$2:$A$43,0),MATCH(P$4,BPCiObIC!$B$1:$AG$1,0)))</f>
        <v>74212853792278</v>
      </c>
      <c r="Q17" s="23">
        <f t="array" ref="Q17">P17*(1+INDEX(BPCiObIC!$B$2:$AG$43,MATCH($A17,BPCiObIC!$A$2:$A$43,0),MATCH(Q$4,BPCiObIC!$B$1:$AG$1,0)))</f>
        <v>76378668914502</v>
      </c>
      <c r="R17" s="23">
        <f t="array" ref="R17">Q17*(1+INDEX(BPCiObIC!$B$2:$AG$43,MATCH($A17,BPCiObIC!$A$2:$A$43,0),MATCH(R$4,BPCiObIC!$B$1:$AG$1,0)))</f>
        <v>78544484036725</v>
      </c>
      <c r="S17" s="23">
        <f t="array" ref="S17">R17*(1+INDEX(BPCiObIC!$B$2:$AG$43,MATCH($A17,BPCiObIC!$A$2:$A$43,0),MATCH(S$4,BPCiObIC!$B$1:$AG$1,0)))</f>
        <v>80710299158948</v>
      </c>
      <c r="T17" s="23">
        <f t="array" ref="T17">S17*(1+INDEX(BPCiObIC!$B$2:$AG$43,MATCH($A17,BPCiObIC!$A$2:$A$43,0),MATCH(T$4,BPCiObIC!$B$1:$AG$1,0)))</f>
        <v>82876114281171</v>
      </c>
      <c r="U17" s="23">
        <f t="array" ref="U17">T17*(1+INDEX(BPCiObIC!$B$2:$AG$43,MATCH($A17,BPCiObIC!$A$2:$A$43,0),MATCH(U$4,BPCiObIC!$B$1:$AG$1,0)))</f>
        <v>85041929403395</v>
      </c>
      <c r="V17" s="23">
        <f t="array" ref="V17">U17*(1+INDEX(BPCiObIC!$B$2:$AG$43,MATCH($A17,BPCiObIC!$A$2:$A$43,0),MATCH(V$4,BPCiObIC!$B$1:$AG$1,0)))</f>
        <v>87207744525618</v>
      </c>
      <c r="W17" s="23">
        <f t="array" ref="W17">V17*(1+INDEX(BPCiObIC!$B$2:$AG$43,MATCH($A17,BPCiObIC!$A$2:$A$43,0),MATCH(W$4,BPCiObIC!$B$1:$AG$1,0)))</f>
        <v>89373559647841</v>
      </c>
      <c r="X17" s="23">
        <f t="array" ref="X17">W17*(1+INDEX(BPCiObIC!$B$2:$AG$43,MATCH($A17,BPCiObIC!$A$2:$A$43,0),MATCH(X$4,BPCiObIC!$B$1:$AG$1,0)))</f>
        <v>91539374770065</v>
      </c>
      <c r="Y17" s="23">
        <f t="array" ref="Y17">X17*(1+INDEX(BPCiObIC!$B$2:$AG$43,MATCH($A17,BPCiObIC!$A$2:$A$43,0),MATCH(Y$4,BPCiObIC!$B$1:$AG$1,0)))</f>
        <v>93705189892288</v>
      </c>
      <c r="Z17" s="23">
        <f t="array" ref="Z17">Y17*(1+INDEX(BPCiObIC!$B$2:$AG$43,MATCH($A17,BPCiObIC!$A$2:$A$43,0),MATCH(Z$4,BPCiObIC!$B$1:$AG$1,0)))</f>
        <v>95871005014511</v>
      </c>
      <c r="AA17" s="23">
        <f t="array" ref="AA17">Z17*(1+INDEX(BPCiObIC!$B$2:$AG$43,MATCH($A17,BPCiObIC!$A$2:$A$43,0),MATCH(AA$4,BPCiObIC!$B$1:$AG$1,0)))</f>
        <v>98036820136734</v>
      </c>
      <c r="AB17" s="23">
        <f t="array" ref="AB17">AA17*(1+INDEX(BPCiObIC!$B$2:$AG$43,MATCH($A17,BPCiObIC!$A$2:$A$43,0),MATCH(AB$4,BPCiObIC!$B$1:$AG$1,0)))</f>
        <v>100202635258957</v>
      </c>
      <c r="AC17" s="23">
        <f t="array" ref="AC17">AB17*(1+INDEX(BPCiObIC!$B$2:$AG$43,MATCH($A17,BPCiObIC!$A$2:$A$43,0),MATCH(AC$4,BPCiObIC!$B$1:$AG$1,0)))</f>
        <v>102368450381180</v>
      </c>
      <c r="AD17" s="23">
        <f t="array" ref="AD17">AC17*(1+INDEX(BPCiObIC!$B$2:$AG$43,MATCH($A17,BPCiObIC!$A$2:$A$43,0),MATCH(AD$4,BPCiObIC!$B$1:$AG$1,0)))</f>
        <v>104534265503404</v>
      </c>
      <c r="AE17" s="23">
        <f t="array" ref="AE17">AD17*(1+INDEX(BPCiObIC!$B$2:$AG$43,MATCH($A17,BPCiObIC!$A$2:$A$43,0),MATCH(AE$4,BPCiObIC!$B$1:$AG$1,0)))</f>
        <v>106700080625627</v>
      </c>
      <c r="AF17" s="23">
        <f t="array" ref="AF17">AE17*(1+INDEX(BPCiObIC!$B$2:$AG$43,MATCH($A17,BPCiObIC!$A$2:$A$43,0),MATCH(AF$4,BPCiObIC!$B$1:$AG$1,0)))</f>
        <v>108865895747850</v>
      </c>
      <c r="AG17" s="23">
        <f t="array" ref="AG17">AF17*(1+INDEX(BPCiObIC!$B$2:$AG$43,MATCH($A17,BPCiObIC!$A$2:$A$43,0),MATCH(AG$4,BPCiObIC!$B$1:$AG$1,0)))</f>
        <v>111031710870073</v>
      </c>
      <c r="AH17" s="23">
        <f t="array" ref="AH17">AG17*(1+INDEX(BPCiObIC!$B$2:$AG$43,MATCH($A17,BPCiObIC!$A$2:$A$43,0),MATCH(AH$4,BPCiObIC!$B$1:$AG$1,0)))</f>
        <v>113197525992297</v>
      </c>
    </row>
    <row r="18">
      <c r="A18" s="3" t="s">
        <v>147</v>
      </c>
      <c r="B18" s="3" t="s">
        <v>235</v>
      </c>
      <c r="C18" s="3" t="s">
        <v>62</v>
      </c>
      <c r="D18" s="71">
        <f>SUMIFS('Adjusted Elec'!$L$2:$L$20,'Adjusted Elec'!$I$2:$I$20,$C18)</f>
        <v>57815887824821</v>
      </c>
      <c r="E18" s="23">
        <f t="array" ref="E18">D18*(1+INDEX(BPCiObIC!$B$2:$AG$43,MATCH($A18,BPCiObIC!$A$2:$A$43,0),MATCH(E$4,BPCiObIC!$B$1:$AG$1,0)))</f>
        <v>60410167489716</v>
      </c>
      <c r="F18" s="23">
        <f t="array" ref="F18">E18*(1+INDEX(BPCiObIC!$B$2:$AG$43,MATCH($A18,BPCiObIC!$A$2:$A$43,0),MATCH(F$4,BPCiObIC!$B$1:$AG$1,0)))</f>
        <v>63004447154611</v>
      </c>
      <c r="G18" s="23">
        <f t="array" ref="G18">F18*(1+INDEX(BPCiObIC!$B$2:$AG$43,MATCH($A18,BPCiObIC!$A$2:$A$43,0),MATCH(G$4,BPCiObIC!$B$1:$AG$1,0)))</f>
        <v>65598726819505</v>
      </c>
      <c r="H18" s="23">
        <f t="array" ref="H18">G18*(1+INDEX(BPCiObIC!$B$2:$AG$43,MATCH($A18,BPCiObIC!$A$2:$A$43,0),MATCH(H$4,BPCiObIC!$B$1:$AG$1,0)))</f>
        <v>68193006484400</v>
      </c>
      <c r="I18" s="23">
        <f t="array" ref="I18">H18*(1+INDEX(BPCiObIC!$B$2:$AG$43,MATCH($A18,BPCiObIC!$A$2:$A$43,0),MATCH(I$4,BPCiObIC!$B$1:$AG$1,0)))</f>
        <v>70787286149295</v>
      </c>
      <c r="J18" s="23">
        <f t="array" ref="J18">I18*(1+INDEX(BPCiObIC!$B$2:$AG$43,MATCH($A18,BPCiObIC!$A$2:$A$43,0),MATCH(J$4,BPCiObIC!$B$1:$AG$1,0)))</f>
        <v>73381565814190</v>
      </c>
      <c r="K18" s="23">
        <f t="array" ref="K18">J18*(1+INDEX(BPCiObIC!$B$2:$AG$43,MATCH($A18,BPCiObIC!$A$2:$A$43,0),MATCH(K$4,BPCiObIC!$B$1:$AG$1,0)))</f>
        <v>75975845479084</v>
      </c>
      <c r="L18" s="23">
        <f t="array" ref="L18">K18*(1+INDEX(BPCiObIC!$B$2:$AG$43,MATCH($A18,BPCiObIC!$A$2:$A$43,0),MATCH(L$4,BPCiObIC!$B$1:$AG$1,0)))</f>
        <v>78570125143978</v>
      </c>
      <c r="M18" s="23">
        <f t="array" ref="M18">L18*(1+INDEX(BPCiObIC!$B$2:$AG$43,MATCH($A18,BPCiObIC!$A$2:$A$43,0),MATCH(M$4,BPCiObIC!$B$1:$AG$1,0)))</f>
        <v>81164404808873</v>
      </c>
      <c r="N18" s="23">
        <f t="array" ref="N18">M18*(1+INDEX(BPCiObIC!$B$2:$AG$43,MATCH($A18,BPCiObIC!$A$2:$A$43,0),MATCH(N$4,BPCiObIC!$B$1:$AG$1,0)))</f>
        <v>83758684473768</v>
      </c>
      <c r="O18" s="23">
        <f t="array" ref="O18">N18*(1+INDEX(BPCiObIC!$B$2:$AG$43,MATCH($A18,BPCiObIC!$A$2:$A$43,0),MATCH(O$4,BPCiObIC!$B$1:$AG$1,0)))</f>
        <v>86352964138663</v>
      </c>
      <c r="P18" s="23">
        <f t="array" ref="P18">O18*(1+INDEX(BPCiObIC!$B$2:$AG$43,MATCH($A18,BPCiObIC!$A$2:$A$43,0),MATCH(P$4,BPCiObIC!$B$1:$AG$1,0)))</f>
        <v>88947243803557</v>
      </c>
      <c r="Q18" s="23">
        <f t="array" ref="Q18">P18*(1+INDEX(BPCiObIC!$B$2:$AG$43,MATCH($A18,BPCiObIC!$A$2:$A$43,0),MATCH(Q$4,BPCiObIC!$B$1:$AG$1,0)))</f>
        <v>91541523468452</v>
      </c>
      <c r="R18" s="23">
        <f t="array" ref="R18">Q18*(1+INDEX(BPCiObIC!$B$2:$AG$43,MATCH($A18,BPCiObIC!$A$2:$A$43,0),MATCH(R$4,BPCiObIC!$B$1:$AG$1,0)))</f>
        <v>94135803133347</v>
      </c>
      <c r="S18" s="23">
        <f t="array" ref="S18">R18*(1+INDEX(BPCiObIC!$B$2:$AG$43,MATCH($A18,BPCiObIC!$A$2:$A$43,0),MATCH(S$4,BPCiObIC!$B$1:$AG$1,0)))</f>
        <v>96730082798241</v>
      </c>
      <c r="T18" s="23">
        <f t="array" ref="T18">S18*(1+INDEX(BPCiObIC!$B$2:$AG$43,MATCH($A18,BPCiObIC!$A$2:$A$43,0),MATCH(T$4,BPCiObIC!$B$1:$AG$1,0)))</f>
        <v>99324362463135</v>
      </c>
      <c r="U18" s="23">
        <f t="array" ref="U18">T18*(1+INDEX(BPCiObIC!$B$2:$AG$43,MATCH($A18,BPCiObIC!$A$2:$A$43,0),MATCH(U$4,BPCiObIC!$B$1:$AG$1,0)))</f>
        <v>101918642128030</v>
      </c>
      <c r="V18" s="23">
        <f t="array" ref="V18">U18*(1+INDEX(BPCiObIC!$B$2:$AG$43,MATCH($A18,BPCiObIC!$A$2:$A$43,0),MATCH(V$4,BPCiObIC!$B$1:$AG$1,0)))</f>
        <v>104512921792925</v>
      </c>
      <c r="W18" s="23">
        <f t="array" ref="W18">V18*(1+INDEX(BPCiObIC!$B$2:$AG$43,MATCH($A18,BPCiObIC!$A$2:$A$43,0),MATCH(W$4,BPCiObIC!$B$1:$AG$1,0)))</f>
        <v>107107201457819</v>
      </c>
      <c r="X18" s="23">
        <f t="array" ref="X18">W18*(1+INDEX(BPCiObIC!$B$2:$AG$43,MATCH($A18,BPCiObIC!$A$2:$A$43,0),MATCH(X$4,BPCiObIC!$B$1:$AG$1,0)))</f>
        <v>109701481122714</v>
      </c>
      <c r="Y18" s="23">
        <f t="array" ref="Y18">X18*(1+INDEX(BPCiObIC!$B$2:$AG$43,MATCH($A18,BPCiObIC!$A$2:$A$43,0),MATCH(Y$4,BPCiObIC!$B$1:$AG$1,0)))</f>
        <v>112295760787609</v>
      </c>
      <c r="Z18" s="23">
        <f t="array" ref="Z18">Y18*(1+INDEX(BPCiObIC!$B$2:$AG$43,MATCH($A18,BPCiObIC!$A$2:$A$43,0),MATCH(Z$4,BPCiObIC!$B$1:$AG$1,0)))</f>
        <v>114890040452504</v>
      </c>
      <c r="AA18" s="23">
        <f t="array" ref="AA18">Z18*(1+INDEX(BPCiObIC!$B$2:$AG$43,MATCH($A18,BPCiObIC!$A$2:$A$43,0),MATCH(AA$4,BPCiObIC!$B$1:$AG$1,0)))</f>
        <v>117484320117398</v>
      </c>
      <c r="AB18" s="23">
        <f t="array" ref="AB18">AA18*(1+INDEX(BPCiObIC!$B$2:$AG$43,MATCH($A18,BPCiObIC!$A$2:$A$43,0),MATCH(AB$4,BPCiObIC!$B$1:$AG$1,0)))</f>
        <v>120078599782292</v>
      </c>
      <c r="AC18" s="23">
        <f t="array" ref="AC18">AB18*(1+INDEX(BPCiObIC!$B$2:$AG$43,MATCH($A18,BPCiObIC!$A$2:$A$43,0),MATCH(AC$4,BPCiObIC!$B$1:$AG$1,0)))</f>
        <v>122672879447187</v>
      </c>
      <c r="AD18" s="23">
        <f t="array" ref="AD18">AC18*(1+INDEX(BPCiObIC!$B$2:$AG$43,MATCH($A18,BPCiObIC!$A$2:$A$43,0),MATCH(AD$4,BPCiObIC!$B$1:$AG$1,0)))</f>
        <v>125267159112082</v>
      </c>
      <c r="AE18" s="23">
        <f t="array" ref="AE18">AD18*(1+INDEX(BPCiObIC!$B$2:$AG$43,MATCH($A18,BPCiObIC!$A$2:$A$43,0),MATCH(AE$4,BPCiObIC!$B$1:$AG$1,0)))</f>
        <v>127861438776977</v>
      </c>
      <c r="AF18" s="23">
        <f t="array" ref="AF18">AE18*(1+INDEX(BPCiObIC!$B$2:$AG$43,MATCH($A18,BPCiObIC!$A$2:$A$43,0),MATCH(AF$4,BPCiObIC!$B$1:$AG$1,0)))</f>
        <v>130455718441871</v>
      </c>
      <c r="AG18" s="23">
        <f t="array" ref="AG18">AF18*(1+INDEX(BPCiObIC!$B$2:$AG$43,MATCH($A18,BPCiObIC!$A$2:$A$43,0),MATCH(AG$4,BPCiObIC!$B$1:$AG$1,0)))</f>
        <v>133049998106766</v>
      </c>
      <c r="AH18" s="23">
        <f t="array" ref="AH18">AG18*(1+INDEX(BPCiObIC!$B$2:$AG$43,MATCH($A18,BPCiObIC!$A$2:$A$43,0),MATCH(AH$4,BPCiObIC!$B$1:$AG$1,0)))</f>
        <v>135644277771661</v>
      </c>
    </row>
    <row r="19">
      <c r="A19" s="3" t="s">
        <v>148</v>
      </c>
      <c r="B19" s="3" t="s">
        <v>235</v>
      </c>
      <c r="C19" s="3" t="s">
        <v>87</v>
      </c>
      <c r="D19" s="71">
        <f>SUMIFS('Adjusted Elec'!$L$2:$L$20,'Adjusted Elec'!$I$2:$I$20,$C19)</f>
        <v>0</v>
      </c>
      <c r="E19" s="23">
        <f t="array" ref="E19">D19*(1+INDEX(BPCiObIC!$B$2:$AG$43,MATCH($A19,BPCiObIC!$A$2:$A$43,0),MATCH(E$4,BPCiObIC!$B$1:$AG$1,0)))</f>
        <v>0</v>
      </c>
      <c r="F19" s="23">
        <f t="array" ref="F19">E19*(1+INDEX(BPCiObIC!$B$2:$AG$43,MATCH($A19,BPCiObIC!$A$2:$A$43,0),MATCH(F$4,BPCiObIC!$B$1:$AG$1,0)))</f>
        <v>0</v>
      </c>
      <c r="G19" s="23">
        <f t="array" ref="G19">F19*(1+INDEX(BPCiObIC!$B$2:$AG$43,MATCH($A19,BPCiObIC!$A$2:$A$43,0),MATCH(G$4,BPCiObIC!$B$1:$AG$1,0)))</f>
        <v>0</v>
      </c>
      <c r="H19" s="23">
        <f t="array" ref="H19">G19*(1+INDEX(BPCiObIC!$B$2:$AG$43,MATCH($A19,BPCiObIC!$A$2:$A$43,0),MATCH(H$4,BPCiObIC!$B$1:$AG$1,0)))</f>
        <v>0</v>
      </c>
      <c r="I19" s="23">
        <f t="array" ref="I19">H19*(1+INDEX(BPCiObIC!$B$2:$AG$43,MATCH($A19,BPCiObIC!$A$2:$A$43,0),MATCH(I$4,BPCiObIC!$B$1:$AG$1,0)))</f>
        <v>0</v>
      </c>
      <c r="J19" s="23">
        <f t="array" ref="J19">I19*(1+INDEX(BPCiObIC!$B$2:$AG$43,MATCH($A19,BPCiObIC!$A$2:$A$43,0),MATCH(J$4,BPCiObIC!$B$1:$AG$1,0)))</f>
        <v>0</v>
      </c>
      <c r="K19" s="23">
        <f t="array" ref="K19">J19*(1+INDEX(BPCiObIC!$B$2:$AG$43,MATCH($A19,BPCiObIC!$A$2:$A$43,0),MATCH(K$4,BPCiObIC!$B$1:$AG$1,0)))</f>
        <v>0</v>
      </c>
      <c r="L19" s="23">
        <f t="array" ref="L19">K19*(1+INDEX(BPCiObIC!$B$2:$AG$43,MATCH($A19,BPCiObIC!$A$2:$A$43,0),MATCH(L$4,BPCiObIC!$B$1:$AG$1,0)))</f>
        <v>0</v>
      </c>
      <c r="M19" s="23">
        <f t="array" ref="M19">L19*(1+INDEX(BPCiObIC!$B$2:$AG$43,MATCH($A19,BPCiObIC!$A$2:$A$43,0),MATCH(M$4,BPCiObIC!$B$1:$AG$1,0)))</f>
        <v>0</v>
      </c>
      <c r="N19" s="23">
        <f t="array" ref="N19">M19*(1+INDEX(BPCiObIC!$B$2:$AG$43,MATCH($A19,BPCiObIC!$A$2:$A$43,0),MATCH(N$4,BPCiObIC!$B$1:$AG$1,0)))</f>
        <v>0</v>
      </c>
      <c r="O19" s="23">
        <f t="array" ref="O19">N19*(1+INDEX(BPCiObIC!$B$2:$AG$43,MATCH($A19,BPCiObIC!$A$2:$A$43,0),MATCH(O$4,BPCiObIC!$B$1:$AG$1,0)))</f>
        <v>0</v>
      </c>
      <c r="P19" s="23">
        <f t="array" ref="P19">O19*(1+INDEX(BPCiObIC!$B$2:$AG$43,MATCH($A19,BPCiObIC!$A$2:$A$43,0),MATCH(P$4,BPCiObIC!$B$1:$AG$1,0)))</f>
        <v>0</v>
      </c>
      <c r="Q19" s="23">
        <f t="array" ref="Q19">P19*(1+INDEX(BPCiObIC!$B$2:$AG$43,MATCH($A19,BPCiObIC!$A$2:$A$43,0),MATCH(Q$4,BPCiObIC!$B$1:$AG$1,0)))</f>
        <v>0</v>
      </c>
      <c r="R19" s="23">
        <f t="array" ref="R19">Q19*(1+INDEX(BPCiObIC!$B$2:$AG$43,MATCH($A19,BPCiObIC!$A$2:$A$43,0),MATCH(R$4,BPCiObIC!$B$1:$AG$1,0)))</f>
        <v>0</v>
      </c>
      <c r="S19" s="23">
        <f t="array" ref="S19">R19*(1+INDEX(BPCiObIC!$B$2:$AG$43,MATCH($A19,BPCiObIC!$A$2:$A$43,0),MATCH(S$4,BPCiObIC!$B$1:$AG$1,0)))</f>
        <v>0</v>
      </c>
      <c r="T19" s="23">
        <f t="array" ref="T19">S19*(1+INDEX(BPCiObIC!$B$2:$AG$43,MATCH($A19,BPCiObIC!$A$2:$A$43,0),MATCH(T$4,BPCiObIC!$B$1:$AG$1,0)))</f>
        <v>0</v>
      </c>
      <c r="U19" s="23">
        <f t="array" ref="U19">T19*(1+INDEX(BPCiObIC!$B$2:$AG$43,MATCH($A19,BPCiObIC!$A$2:$A$43,0),MATCH(U$4,BPCiObIC!$B$1:$AG$1,0)))</f>
        <v>0</v>
      </c>
      <c r="V19" s="23">
        <f t="array" ref="V19">U19*(1+INDEX(BPCiObIC!$B$2:$AG$43,MATCH($A19,BPCiObIC!$A$2:$A$43,0),MATCH(V$4,BPCiObIC!$B$1:$AG$1,0)))</f>
        <v>0</v>
      </c>
      <c r="W19" s="23">
        <f t="array" ref="W19">V19*(1+INDEX(BPCiObIC!$B$2:$AG$43,MATCH($A19,BPCiObIC!$A$2:$A$43,0),MATCH(W$4,BPCiObIC!$B$1:$AG$1,0)))</f>
        <v>0</v>
      </c>
      <c r="X19" s="23">
        <f t="array" ref="X19">W19*(1+INDEX(BPCiObIC!$B$2:$AG$43,MATCH($A19,BPCiObIC!$A$2:$A$43,0),MATCH(X$4,BPCiObIC!$B$1:$AG$1,0)))</f>
        <v>0</v>
      </c>
      <c r="Y19" s="23">
        <f t="array" ref="Y19">X19*(1+INDEX(BPCiObIC!$B$2:$AG$43,MATCH($A19,BPCiObIC!$A$2:$A$43,0),MATCH(Y$4,BPCiObIC!$B$1:$AG$1,0)))</f>
        <v>0</v>
      </c>
      <c r="Z19" s="23">
        <f t="array" ref="Z19">Y19*(1+INDEX(BPCiObIC!$B$2:$AG$43,MATCH($A19,BPCiObIC!$A$2:$A$43,0),MATCH(Z$4,BPCiObIC!$B$1:$AG$1,0)))</f>
        <v>0</v>
      </c>
      <c r="AA19" s="23">
        <f t="array" ref="AA19">Z19*(1+INDEX(BPCiObIC!$B$2:$AG$43,MATCH($A19,BPCiObIC!$A$2:$A$43,0),MATCH(AA$4,BPCiObIC!$B$1:$AG$1,0)))</f>
        <v>0</v>
      </c>
      <c r="AB19" s="23">
        <f t="array" ref="AB19">AA19*(1+INDEX(BPCiObIC!$B$2:$AG$43,MATCH($A19,BPCiObIC!$A$2:$A$43,0),MATCH(AB$4,BPCiObIC!$B$1:$AG$1,0)))</f>
        <v>0</v>
      </c>
      <c r="AC19" s="23">
        <f t="array" ref="AC19">AB19*(1+INDEX(BPCiObIC!$B$2:$AG$43,MATCH($A19,BPCiObIC!$A$2:$A$43,0),MATCH(AC$4,BPCiObIC!$B$1:$AG$1,0)))</f>
        <v>0</v>
      </c>
      <c r="AD19" s="23">
        <f t="array" ref="AD19">AC19*(1+INDEX(BPCiObIC!$B$2:$AG$43,MATCH($A19,BPCiObIC!$A$2:$A$43,0),MATCH(AD$4,BPCiObIC!$B$1:$AG$1,0)))</f>
        <v>0</v>
      </c>
      <c r="AE19" s="23">
        <f t="array" ref="AE19">AD19*(1+INDEX(BPCiObIC!$B$2:$AG$43,MATCH($A19,BPCiObIC!$A$2:$A$43,0),MATCH(AE$4,BPCiObIC!$B$1:$AG$1,0)))</f>
        <v>0</v>
      </c>
      <c r="AF19" s="23">
        <f t="array" ref="AF19">AE19*(1+INDEX(BPCiObIC!$B$2:$AG$43,MATCH($A19,BPCiObIC!$A$2:$A$43,0),MATCH(AF$4,BPCiObIC!$B$1:$AG$1,0)))</f>
        <v>0</v>
      </c>
      <c r="AG19" s="23">
        <f t="array" ref="AG19">AF19*(1+INDEX(BPCiObIC!$B$2:$AG$43,MATCH($A19,BPCiObIC!$A$2:$A$43,0),MATCH(AG$4,BPCiObIC!$B$1:$AG$1,0)))</f>
        <v>0</v>
      </c>
      <c r="AH19" s="23">
        <f t="array" ref="AH19">AG19*(1+INDEX(BPCiObIC!$B$2:$AG$43,MATCH($A19,BPCiObIC!$A$2:$A$43,0),MATCH(AH$4,BPCiObIC!$B$1:$AG$1,0)))</f>
        <v>0</v>
      </c>
    </row>
    <row r="20">
      <c r="A20" s="3" t="s">
        <v>149</v>
      </c>
      <c r="B20" s="3" t="s">
        <v>235</v>
      </c>
      <c r="C20" s="3" t="s">
        <v>118</v>
      </c>
      <c r="D20" s="71">
        <f>SUM('Bureau of Stat KBLI'!P19:Q19)*$E$1</f>
        <v>1877131619876</v>
      </c>
      <c r="E20" s="23">
        <f t="array" ref="E20">D20*(1+INDEX(BPCiObIC!$B$2:$AG$43,MATCH($A20,BPCiObIC!$A$2:$A$43,0),MATCH(E$4,BPCiObIC!$B$1:$AG$1,0)))</f>
        <v>1961437967944</v>
      </c>
      <c r="F20" s="23">
        <f t="array" ref="F20">E20*(1+INDEX(BPCiObIC!$B$2:$AG$43,MATCH($A20,BPCiObIC!$A$2:$A$43,0),MATCH(F$4,BPCiObIC!$B$1:$AG$1,0)))</f>
        <v>2045744316011</v>
      </c>
      <c r="G20" s="23">
        <f t="array" ref="G20">F20*(1+INDEX(BPCiObIC!$B$2:$AG$43,MATCH($A20,BPCiObIC!$A$2:$A$43,0),MATCH(G$4,BPCiObIC!$B$1:$AG$1,0)))</f>
        <v>2130050664079</v>
      </c>
      <c r="H20" s="23">
        <f t="array" ref="H20">G20*(1+INDEX(BPCiObIC!$B$2:$AG$43,MATCH($A20,BPCiObIC!$A$2:$A$43,0),MATCH(H$4,BPCiObIC!$B$1:$AG$1,0)))</f>
        <v>2214357012146</v>
      </c>
      <c r="I20" s="23">
        <f t="array" ref="I20">H20*(1+INDEX(BPCiObIC!$B$2:$AG$43,MATCH($A20,BPCiObIC!$A$2:$A$43,0),MATCH(I$4,BPCiObIC!$B$1:$AG$1,0)))</f>
        <v>2298663360214</v>
      </c>
      <c r="J20" s="23">
        <f t="array" ref="J20">I20*(1+INDEX(BPCiObIC!$B$2:$AG$43,MATCH($A20,BPCiObIC!$A$2:$A$43,0),MATCH(J$4,BPCiObIC!$B$1:$AG$1,0)))</f>
        <v>2382969708281</v>
      </c>
      <c r="K20" s="23">
        <f t="array" ref="K20">J20*(1+INDEX(BPCiObIC!$B$2:$AG$43,MATCH($A20,BPCiObIC!$A$2:$A$43,0),MATCH(K$4,BPCiObIC!$B$1:$AG$1,0)))</f>
        <v>2467276056349</v>
      </c>
      <c r="L20" s="23">
        <f t="array" ref="L20">K20*(1+INDEX(BPCiObIC!$B$2:$AG$43,MATCH($A20,BPCiObIC!$A$2:$A$43,0),MATCH(L$4,BPCiObIC!$B$1:$AG$1,0)))</f>
        <v>2551582404416</v>
      </c>
      <c r="M20" s="23">
        <f t="array" ref="M20">L20*(1+INDEX(BPCiObIC!$B$2:$AG$43,MATCH($A20,BPCiObIC!$A$2:$A$43,0),MATCH(M$4,BPCiObIC!$B$1:$AG$1,0)))</f>
        <v>2635888752483</v>
      </c>
      <c r="N20" s="23">
        <f t="array" ref="N20">M20*(1+INDEX(BPCiObIC!$B$2:$AG$43,MATCH($A20,BPCiObIC!$A$2:$A$43,0),MATCH(N$4,BPCiObIC!$B$1:$AG$1,0)))</f>
        <v>2720195100551</v>
      </c>
      <c r="O20" s="23">
        <f t="array" ref="O20">N20*(1+INDEX(BPCiObIC!$B$2:$AG$43,MATCH($A20,BPCiObIC!$A$2:$A$43,0),MATCH(O$4,BPCiObIC!$B$1:$AG$1,0)))</f>
        <v>2804501448618</v>
      </c>
      <c r="P20" s="23">
        <f t="array" ref="P20">O20*(1+INDEX(BPCiObIC!$B$2:$AG$43,MATCH($A20,BPCiObIC!$A$2:$A$43,0),MATCH(P$4,BPCiObIC!$B$1:$AG$1,0)))</f>
        <v>2888807796686</v>
      </c>
      <c r="Q20" s="23">
        <f t="array" ref="Q20">P20*(1+INDEX(BPCiObIC!$B$2:$AG$43,MATCH($A20,BPCiObIC!$A$2:$A$43,0),MATCH(Q$4,BPCiObIC!$B$1:$AG$1,0)))</f>
        <v>2973114144753</v>
      </c>
      <c r="R20" s="23">
        <f t="array" ref="R20">Q20*(1+INDEX(BPCiObIC!$B$2:$AG$43,MATCH($A20,BPCiObIC!$A$2:$A$43,0),MATCH(R$4,BPCiObIC!$B$1:$AG$1,0)))</f>
        <v>3057420492821</v>
      </c>
      <c r="S20" s="23">
        <f t="array" ref="S20">R20*(1+INDEX(BPCiObIC!$B$2:$AG$43,MATCH($A20,BPCiObIC!$A$2:$A$43,0),MATCH(S$4,BPCiObIC!$B$1:$AG$1,0)))</f>
        <v>3141726840888</v>
      </c>
      <c r="T20" s="23">
        <f t="array" ref="T20">S20*(1+INDEX(BPCiObIC!$B$2:$AG$43,MATCH($A20,BPCiObIC!$A$2:$A$43,0),MATCH(T$4,BPCiObIC!$B$1:$AG$1,0)))</f>
        <v>3226033188956</v>
      </c>
      <c r="U20" s="23">
        <f t="array" ref="U20">T20*(1+INDEX(BPCiObIC!$B$2:$AG$43,MATCH($A20,BPCiObIC!$A$2:$A$43,0),MATCH(U$4,BPCiObIC!$B$1:$AG$1,0)))</f>
        <v>3310339537023</v>
      </c>
      <c r="V20" s="23">
        <f t="array" ref="V20">U20*(1+INDEX(BPCiObIC!$B$2:$AG$43,MATCH($A20,BPCiObIC!$A$2:$A$43,0),MATCH(V$4,BPCiObIC!$B$1:$AG$1,0)))</f>
        <v>3394645885090</v>
      </c>
      <c r="W20" s="23">
        <f t="array" ref="W20">V20*(1+INDEX(BPCiObIC!$B$2:$AG$43,MATCH($A20,BPCiObIC!$A$2:$A$43,0),MATCH(W$4,BPCiObIC!$B$1:$AG$1,0)))</f>
        <v>3478952233158</v>
      </c>
      <c r="X20" s="23">
        <f t="array" ref="X20">W20*(1+INDEX(BPCiObIC!$B$2:$AG$43,MATCH($A20,BPCiObIC!$A$2:$A$43,0),MATCH(X$4,BPCiObIC!$B$1:$AG$1,0)))</f>
        <v>3563258581225</v>
      </c>
      <c r="Y20" s="23">
        <f t="array" ref="Y20">X20*(1+INDEX(BPCiObIC!$B$2:$AG$43,MATCH($A20,BPCiObIC!$A$2:$A$43,0),MATCH(Y$4,BPCiObIC!$B$1:$AG$1,0)))</f>
        <v>3647564929293</v>
      </c>
      <c r="Z20" s="23">
        <f t="array" ref="Z20">Y20*(1+INDEX(BPCiObIC!$B$2:$AG$43,MATCH($A20,BPCiObIC!$A$2:$A$43,0),MATCH(Z$4,BPCiObIC!$B$1:$AG$1,0)))</f>
        <v>3731871277360</v>
      </c>
      <c r="AA20" s="23">
        <f t="array" ref="AA20">Z20*(1+INDEX(BPCiObIC!$B$2:$AG$43,MATCH($A20,BPCiObIC!$A$2:$A$43,0),MATCH(AA$4,BPCiObIC!$B$1:$AG$1,0)))</f>
        <v>3816177625428</v>
      </c>
      <c r="AB20" s="23">
        <f t="array" ref="AB20">AA20*(1+INDEX(BPCiObIC!$B$2:$AG$43,MATCH($A20,BPCiObIC!$A$2:$A$43,0),MATCH(AB$4,BPCiObIC!$B$1:$AG$1,0)))</f>
        <v>3900483973495</v>
      </c>
      <c r="AC20" s="23">
        <f t="array" ref="AC20">AB20*(1+INDEX(BPCiObIC!$B$2:$AG$43,MATCH($A20,BPCiObIC!$A$2:$A$43,0),MATCH(AC$4,BPCiObIC!$B$1:$AG$1,0)))</f>
        <v>3984790321563</v>
      </c>
      <c r="AD20" s="23">
        <f t="array" ref="AD20">AC20*(1+INDEX(BPCiObIC!$B$2:$AG$43,MATCH($A20,BPCiObIC!$A$2:$A$43,0),MATCH(AD$4,BPCiObIC!$B$1:$AG$1,0)))</f>
        <v>4069096669630</v>
      </c>
      <c r="AE20" s="23">
        <f t="array" ref="AE20">AD20*(1+INDEX(BPCiObIC!$B$2:$AG$43,MATCH($A20,BPCiObIC!$A$2:$A$43,0),MATCH(AE$4,BPCiObIC!$B$1:$AG$1,0)))</f>
        <v>4153403017698</v>
      </c>
      <c r="AF20" s="23">
        <f t="array" ref="AF20">AE20*(1+INDEX(BPCiObIC!$B$2:$AG$43,MATCH($A20,BPCiObIC!$A$2:$A$43,0),MATCH(AF$4,BPCiObIC!$B$1:$AG$1,0)))</f>
        <v>4237709365765</v>
      </c>
      <c r="AG20" s="23">
        <f t="array" ref="AG20">AF20*(1+INDEX(BPCiObIC!$B$2:$AG$43,MATCH($A20,BPCiObIC!$A$2:$A$43,0),MATCH(AG$4,BPCiObIC!$B$1:$AG$1,0)))</f>
        <v>4322015713832</v>
      </c>
      <c r="AH20" s="23">
        <f t="array" ref="AH20">AG20*(1+INDEX(BPCiObIC!$B$2:$AG$43,MATCH($A20,BPCiObIC!$A$2:$A$43,0),MATCH(AH$4,BPCiObIC!$B$1:$AG$1,0)))</f>
        <v>4406322061900</v>
      </c>
    </row>
    <row r="21">
      <c r="A21" s="3" t="s">
        <v>150</v>
      </c>
      <c r="B21" s="3" t="s">
        <v>235</v>
      </c>
      <c r="C21" s="3" t="s">
        <v>119</v>
      </c>
      <c r="D21" s="71">
        <f>SUM('Bureau of Stat KBLI'!P20:Q20)*$E$1</f>
        <v>834742839885</v>
      </c>
      <c r="E21" s="23">
        <f t="array" ref="E21">D21*(1+INDEX(BPCiObIC!$B$2:$AG$43,MATCH($A21,BPCiObIC!$A$2:$A$43,0),MATCH(E$4,BPCiObIC!$B$1:$AG$1,0)))</f>
        <v>869206254605</v>
      </c>
      <c r="F21" s="23">
        <f t="array" ref="F21">E21*(1+INDEX(BPCiObIC!$B$2:$AG$43,MATCH($A21,BPCiObIC!$A$2:$A$43,0),MATCH(F$4,BPCiObIC!$B$1:$AG$1,0)))</f>
        <v>903669669325</v>
      </c>
      <c r="G21" s="23">
        <f t="array" ref="G21">F21*(1+INDEX(BPCiObIC!$B$2:$AG$43,MATCH($A21,BPCiObIC!$A$2:$A$43,0),MATCH(G$4,BPCiObIC!$B$1:$AG$1,0)))</f>
        <v>938133084044</v>
      </c>
      <c r="H21" s="23">
        <f t="array" ref="H21">G21*(1+INDEX(BPCiObIC!$B$2:$AG$43,MATCH($A21,BPCiObIC!$A$2:$A$43,0),MATCH(H$4,BPCiObIC!$B$1:$AG$1,0)))</f>
        <v>972596498764</v>
      </c>
      <c r="I21" s="23">
        <f t="array" ref="I21">H21*(1+INDEX(BPCiObIC!$B$2:$AG$43,MATCH($A21,BPCiObIC!$A$2:$A$43,0),MATCH(I$4,BPCiObIC!$B$1:$AG$1,0)))</f>
        <v>1007059913484</v>
      </c>
      <c r="J21" s="23">
        <f t="array" ref="J21">I21*(1+INDEX(BPCiObIC!$B$2:$AG$43,MATCH($A21,BPCiObIC!$A$2:$A$43,0),MATCH(J$4,BPCiObIC!$B$1:$AG$1,0)))</f>
        <v>1041523328203</v>
      </c>
      <c r="K21" s="23">
        <f t="array" ref="K21">J21*(1+INDEX(BPCiObIC!$B$2:$AG$43,MATCH($A21,BPCiObIC!$A$2:$A$43,0),MATCH(K$4,BPCiObIC!$B$1:$AG$1,0)))</f>
        <v>1075986742923</v>
      </c>
      <c r="L21" s="23">
        <f t="array" ref="L21">K21*(1+INDEX(BPCiObIC!$B$2:$AG$43,MATCH($A21,BPCiObIC!$A$2:$A$43,0),MATCH(L$4,BPCiObIC!$B$1:$AG$1,0)))</f>
        <v>1110450157643</v>
      </c>
      <c r="M21" s="23">
        <f t="array" ref="M21">L21*(1+INDEX(BPCiObIC!$B$2:$AG$43,MATCH($A21,BPCiObIC!$A$2:$A$43,0),MATCH(M$4,BPCiObIC!$B$1:$AG$1,0)))</f>
        <v>1144913572362</v>
      </c>
      <c r="N21" s="23">
        <f t="array" ref="N21">M21*(1+INDEX(BPCiObIC!$B$2:$AG$43,MATCH($A21,BPCiObIC!$A$2:$A$43,0),MATCH(N$4,BPCiObIC!$B$1:$AG$1,0)))</f>
        <v>1179376987082</v>
      </c>
      <c r="O21" s="23">
        <f t="array" ref="O21">N21*(1+INDEX(BPCiObIC!$B$2:$AG$43,MATCH($A21,BPCiObIC!$A$2:$A$43,0),MATCH(O$4,BPCiObIC!$B$1:$AG$1,0)))</f>
        <v>1213840401802</v>
      </c>
      <c r="P21" s="23">
        <f t="array" ref="P21">O21*(1+INDEX(BPCiObIC!$B$2:$AG$43,MATCH($A21,BPCiObIC!$A$2:$A$43,0),MATCH(P$4,BPCiObIC!$B$1:$AG$1,0)))</f>
        <v>1248303816522</v>
      </c>
      <c r="Q21" s="23">
        <f t="array" ref="Q21">P21*(1+INDEX(BPCiObIC!$B$2:$AG$43,MATCH($A21,BPCiObIC!$A$2:$A$43,0),MATCH(Q$4,BPCiObIC!$B$1:$AG$1,0)))</f>
        <v>1282767231241</v>
      </c>
      <c r="R21" s="23">
        <f t="array" ref="R21">Q21*(1+INDEX(BPCiObIC!$B$2:$AG$43,MATCH($A21,BPCiObIC!$A$2:$A$43,0),MATCH(R$4,BPCiObIC!$B$1:$AG$1,0)))</f>
        <v>1317230645961</v>
      </c>
      <c r="S21" s="23">
        <f t="array" ref="S21">R21*(1+INDEX(BPCiObIC!$B$2:$AG$43,MATCH($A21,BPCiObIC!$A$2:$A$43,0),MATCH(S$4,BPCiObIC!$B$1:$AG$1,0)))</f>
        <v>1351694060681</v>
      </c>
      <c r="T21" s="23">
        <f t="array" ref="T21">S21*(1+INDEX(BPCiObIC!$B$2:$AG$43,MATCH($A21,BPCiObIC!$A$2:$A$43,0),MATCH(T$4,BPCiObIC!$B$1:$AG$1,0)))</f>
        <v>1386157475400</v>
      </c>
      <c r="U21" s="23">
        <f t="array" ref="U21">T21*(1+INDEX(BPCiObIC!$B$2:$AG$43,MATCH($A21,BPCiObIC!$A$2:$A$43,0),MATCH(U$4,BPCiObIC!$B$1:$AG$1,0)))</f>
        <v>1420620890120</v>
      </c>
      <c r="V21" s="23">
        <f t="array" ref="V21">U21*(1+INDEX(BPCiObIC!$B$2:$AG$43,MATCH($A21,BPCiObIC!$A$2:$A$43,0),MATCH(V$4,BPCiObIC!$B$1:$AG$1,0)))</f>
        <v>1455084304840</v>
      </c>
      <c r="W21" s="23">
        <f t="array" ref="W21">V21*(1+INDEX(BPCiObIC!$B$2:$AG$43,MATCH($A21,BPCiObIC!$A$2:$A$43,0),MATCH(W$4,BPCiObIC!$B$1:$AG$1,0)))</f>
        <v>1489547719559</v>
      </c>
      <c r="X21" s="23">
        <f t="array" ref="X21">W21*(1+INDEX(BPCiObIC!$B$2:$AG$43,MATCH($A21,BPCiObIC!$A$2:$A$43,0),MATCH(X$4,BPCiObIC!$B$1:$AG$1,0)))</f>
        <v>1524011134279</v>
      </c>
      <c r="Y21" s="23">
        <f t="array" ref="Y21">X21*(1+INDEX(BPCiObIC!$B$2:$AG$43,MATCH($A21,BPCiObIC!$A$2:$A$43,0),MATCH(Y$4,BPCiObIC!$B$1:$AG$1,0)))</f>
        <v>1558474548999</v>
      </c>
      <c r="Z21" s="23">
        <f t="array" ref="Z21">Y21*(1+INDEX(BPCiObIC!$B$2:$AG$43,MATCH($A21,BPCiObIC!$A$2:$A$43,0),MATCH(Z$4,BPCiObIC!$B$1:$AG$1,0)))</f>
        <v>1592937963719</v>
      </c>
      <c r="AA21" s="23">
        <f t="array" ref="AA21">Z21*(1+INDEX(BPCiObIC!$B$2:$AG$43,MATCH($A21,BPCiObIC!$A$2:$A$43,0),MATCH(AA$4,BPCiObIC!$B$1:$AG$1,0)))</f>
        <v>1627401378438</v>
      </c>
      <c r="AB21" s="23">
        <f t="array" ref="AB21">AA21*(1+INDEX(BPCiObIC!$B$2:$AG$43,MATCH($A21,BPCiObIC!$A$2:$A$43,0),MATCH(AB$4,BPCiObIC!$B$1:$AG$1,0)))</f>
        <v>1661864793158</v>
      </c>
      <c r="AC21" s="23">
        <f t="array" ref="AC21">AB21*(1+INDEX(BPCiObIC!$B$2:$AG$43,MATCH($A21,BPCiObIC!$A$2:$A$43,0),MATCH(AC$4,BPCiObIC!$B$1:$AG$1,0)))</f>
        <v>1696328207878</v>
      </c>
      <c r="AD21" s="23">
        <f t="array" ref="AD21">AC21*(1+INDEX(BPCiObIC!$B$2:$AG$43,MATCH($A21,BPCiObIC!$A$2:$A$43,0),MATCH(AD$4,BPCiObIC!$B$1:$AG$1,0)))</f>
        <v>1730791622597</v>
      </c>
      <c r="AE21" s="23">
        <f t="array" ref="AE21">AD21*(1+INDEX(BPCiObIC!$B$2:$AG$43,MATCH($A21,BPCiObIC!$A$2:$A$43,0),MATCH(AE$4,BPCiObIC!$B$1:$AG$1,0)))</f>
        <v>1765255037317</v>
      </c>
      <c r="AF21" s="23">
        <f t="array" ref="AF21">AE21*(1+INDEX(BPCiObIC!$B$2:$AG$43,MATCH($A21,BPCiObIC!$A$2:$A$43,0),MATCH(AF$4,BPCiObIC!$B$1:$AG$1,0)))</f>
        <v>1799718452037</v>
      </c>
      <c r="AG21" s="23">
        <f t="array" ref="AG21">AF21*(1+INDEX(BPCiObIC!$B$2:$AG$43,MATCH($A21,BPCiObIC!$A$2:$A$43,0),MATCH(AG$4,BPCiObIC!$B$1:$AG$1,0)))</f>
        <v>1834181866756</v>
      </c>
      <c r="AH21" s="23">
        <f t="array" ref="AH21">AG21*(1+INDEX(BPCiObIC!$B$2:$AG$43,MATCH($A21,BPCiObIC!$A$2:$A$43,0),MATCH(AH$4,BPCiObIC!$B$1:$AG$1,0)))</f>
        <v>1868645281476</v>
      </c>
    </row>
    <row r="22">
      <c r="A22" s="3" t="s">
        <v>151</v>
      </c>
      <c r="B22" s="3" t="s">
        <v>235</v>
      </c>
      <c r="C22" s="3" t="s">
        <v>120</v>
      </c>
      <c r="D22" s="71">
        <f>SUM('Bureau of Stat KBLI'!P21:Q21)*$E$1</f>
        <v>1001581012530</v>
      </c>
      <c r="E22" s="23">
        <f t="array" ref="E22">D22*(1+INDEX(BPCiObIC!$B$2:$AG$43,MATCH($A22,BPCiObIC!$A$2:$A$43,0),MATCH(E$4,BPCiObIC!$B$1:$AG$1,0)))</f>
        <v>1047003403993</v>
      </c>
      <c r="F22" s="23">
        <f t="array" ref="F22">E22*(1+INDEX(BPCiObIC!$B$2:$AG$43,MATCH($A22,BPCiObIC!$A$2:$A$43,0),MATCH(F$4,BPCiObIC!$B$1:$AG$1,0)))</f>
        <v>1092425795456</v>
      </c>
      <c r="G22" s="23">
        <f t="array" ref="G22">F22*(1+INDEX(BPCiObIC!$B$2:$AG$43,MATCH($A22,BPCiObIC!$A$2:$A$43,0),MATCH(G$4,BPCiObIC!$B$1:$AG$1,0)))</f>
        <v>1137848186919</v>
      </c>
      <c r="H22" s="23">
        <f t="array" ref="H22">G22*(1+INDEX(BPCiObIC!$B$2:$AG$43,MATCH($A22,BPCiObIC!$A$2:$A$43,0),MATCH(H$4,BPCiObIC!$B$1:$AG$1,0)))</f>
        <v>1183270578382</v>
      </c>
      <c r="I22" s="23">
        <f t="array" ref="I22">H22*(1+INDEX(BPCiObIC!$B$2:$AG$43,MATCH($A22,BPCiObIC!$A$2:$A$43,0),MATCH(I$4,BPCiObIC!$B$1:$AG$1,0)))</f>
        <v>1228692969845</v>
      </c>
      <c r="J22" s="23">
        <f t="array" ref="J22">I22*(1+INDEX(BPCiObIC!$B$2:$AG$43,MATCH($A22,BPCiObIC!$A$2:$A$43,0),MATCH(J$4,BPCiObIC!$B$1:$AG$1,0)))</f>
        <v>1274115361308</v>
      </c>
      <c r="K22" s="23">
        <f t="array" ref="K22">J22*(1+INDEX(BPCiObIC!$B$2:$AG$43,MATCH($A22,BPCiObIC!$A$2:$A$43,0),MATCH(K$4,BPCiObIC!$B$1:$AG$1,0)))</f>
        <v>1319537752771</v>
      </c>
      <c r="L22" s="23">
        <f t="array" ref="L22">K22*(1+INDEX(BPCiObIC!$B$2:$AG$43,MATCH($A22,BPCiObIC!$A$2:$A$43,0),MATCH(L$4,BPCiObIC!$B$1:$AG$1,0)))</f>
        <v>1364960144234</v>
      </c>
      <c r="M22" s="23">
        <f t="array" ref="M22">L22*(1+INDEX(BPCiObIC!$B$2:$AG$43,MATCH($A22,BPCiObIC!$A$2:$A$43,0),MATCH(M$4,BPCiObIC!$B$1:$AG$1,0)))</f>
        <v>1410382535697</v>
      </c>
      <c r="N22" s="23">
        <f t="array" ref="N22">M22*(1+INDEX(BPCiObIC!$B$2:$AG$43,MATCH($A22,BPCiObIC!$A$2:$A$43,0),MATCH(N$4,BPCiObIC!$B$1:$AG$1,0)))</f>
        <v>1455804927160</v>
      </c>
      <c r="O22" s="23">
        <f t="array" ref="O22">N22*(1+INDEX(BPCiObIC!$B$2:$AG$43,MATCH($A22,BPCiObIC!$A$2:$A$43,0),MATCH(O$4,BPCiObIC!$B$1:$AG$1,0)))</f>
        <v>1501227318623</v>
      </c>
      <c r="P22" s="23">
        <f t="array" ref="P22">O22*(1+INDEX(BPCiObIC!$B$2:$AG$43,MATCH($A22,BPCiObIC!$A$2:$A$43,0),MATCH(P$4,BPCiObIC!$B$1:$AG$1,0)))</f>
        <v>1546649710086</v>
      </c>
      <c r="Q22" s="23">
        <f t="array" ref="Q22">P22*(1+INDEX(BPCiObIC!$B$2:$AG$43,MATCH($A22,BPCiObIC!$A$2:$A$43,0),MATCH(Q$4,BPCiObIC!$B$1:$AG$1,0)))</f>
        <v>1592072101549</v>
      </c>
      <c r="R22" s="23">
        <f t="array" ref="R22">Q22*(1+INDEX(BPCiObIC!$B$2:$AG$43,MATCH($A22,BPCiObIC!$A$2:$A$43,0),MATCH(R$4,BPCiObIC!$B$1:$AG$1,0)))</f>
        <v>1637494493012</v>
      </c>
      <c r="S22" s="23">
        <f t="array" ref="S22">R22*(1+INDEX(BPCiObIC!$B$2:$AG$43,MATCH($A22,BPCiObIC!$A$2:$A$43,0),MATCH(S$4,BPCiObIC!$B$1:$AG$1,0)))</f>
        <v>1682916884475</v>
      </c>
      <c r="T22" s="23">
        <f t="array" ref="T22">S22*(1+INDEX(BPCiObIC!$B$2:$AG$43,MATCH($A22,BPCiObIC!$A$2:$A$43,0),MATCH(T$4,BPCiObIC!$B$1:$AG$1,0)))</f>
        <v>1728339275938</v>
      </c>
      <c r="U22" s="23">
        <f t="array" ref="U22">T22*(1+INDEX(BPCiObIC!$B$2:$AG$43,MATCH($A22,BPCiObIC!$A$2:$A$43,0),MATCH(U$4,BPCiObIC!$B$1:$AG$1,0)))</f>
        <v>1773761667401</v>
      </c>
      <c r="V22" s="23">
        <f t="array" ref="V22">U22*(1+INDEX(BPCiObIC!$B$2:$AG$43,MATCH($A22,BPCiObIC!$A$2:$A$43,0),MATCH(V$4,BPCiObIC!$B$1:$AG$1,0)))</f>
        <v>1819184058865</v>
      </c>
      <c r="W22" s="23">
        <f t="array" ref="W22">V22*(1+INDEX(BPCiObIC!$B$2:$AG$43,MATCH($A22,BPCiObIC!$A$2:$A$43,0),MATCH(W$4,BPCiObIC!$B$1:$AG$1,0)))</f>
        <v>1864606450328</v>
      </c>
      <c r="X22" s="23">
        <f t="array" ref="X22">W22*(1+INDEX(BPCiObIC!$B$2:$AG$43,MATCH($A22,BPCiObIC!$A$2:$A$43,0),MATCH(X$4,BPCiObIC!$B$1:$AG$1,0)))</f>
        <v>1910028841791</v>
      </c>
      <c r="Y22" s="23">
        <f t="array" ref="Y22">X22*(1+INDEX(BPCiObIC!$B$2:$AG$43,MATCH($A22,BPCiObIC!$A$2:$A$43,0),MATCH(Y$4,BPCiObIC!$B$1:$AG$1,0)))</f>
        <v>1955451233254</v>
      </c>
      <c r="Z22" s="23">
        <f t="array" ref="Z22">Y22*(1+INDEX(BPCiObIC!$B$2:$AG$43,MATCH($A22,BPCiObIC!$A$2:$A$43,0),MATCH(Z$4,BPCiObIC!$B$1:$AG$1,0)))</f>
        <v>2000873624717</v>
      </c>
      <c r="AA22" s="23">
        <f t="array" ref="AA22">Z22*(1+INDEX(BPCiObIC!$B$2:$AG$43,MATCH($A22,BPCiObIC!$A$2:$A$43,0),MATCH(AA$4,BPCiObIC!$B$1:$AG$1,0)))</f>
        <v>2046296016180</v>
      </c>
      <c r="AB22" s="23">
        <f t="array" ref="AB22">AA22*(1+INDEX(BPCiObIC!$B$2:$AG$43,MATCH($A22,BPCiObIC!$A$2:$A$43,0),MATCH(AB$4,BPCiObIC!$B$1:$AG$1,0)))</f>
        <v>2091718407643</v>
      </c>
      <c r="AC22" s="23">
        <f t="array" ref="AC22">AB22*(1+INDEX(BPCiObIC!$B$2:$AG$43,MATCH($A22,BPCiObIC!$A$2:$A$43,0),MATCH(AC$4,BPCiObIC!$B$1:$AG$1,0)))</f>
        <v>2137140799106</v>
      </c>
      <c r="AD22" s="23">
        <f t="array" ref="AD22">AC22*(1+INDEX(BPCiObIC!$B$2:$AG$43,MATCH($A22,BPCiObIC!$A$2:$A$43,0),MATCH(AD$4,BPCiObIC!$B$1:$AG$1,0)))</f>
        <v>2182563190569</v>
      </c>
      <c r="AE22" s="23">
        <f t="array" ref="AE22">AD22*(1+INDEX(BPCiObIC!$B$2:$AG$43,MATCH($A22,BPCiObIC!$A$2:$A$43,0),MATCH(AE$4,BPCiObIC!$B$1:$AG$1,0)))</f>
        <v>2227985582032</v>
      </c>
      <c r="AF22" s="23">
        <f t="array" ref="AF22">AE22*(1+INDEX(BPCiObIC!$B$2:$AG$43,MATCH($A22,BPCiObIC!$A$2:$A$43,0),MATCH(AF$4,BPCiObIC!$B$1:$AG$1,0)))</f>
        <v>2273407973495</v>
      </c>
      <c r="AG22" s="23">
        <f t="array" ref="AG22">AF22*(1+INDEX(BPCiObIC!$B$2:$AG$43,MATCH($A22,BPCiObIC!$A$2:$A$43,0),MATCH(AG$4,BPCiObIC!$B$1:$AG$1,0)))</f>
        <v>2318830364958</v>
      </c>
      <c r="AH22" s="23">
        <f t="array" ref="AH22">AG22*(1+INDEX(BPCiObIC!$B$2:$AG$43,MATCH($A22,BPCiObIC!$A$2:$A$43,0),MATCH(AH$4,BPCiObIC!$B$1:$AG$1,0)))</f>
        <v>2364252756421</v>
      </c>
    </row>
    <row r="23" ht="15.75" customHeight="1">
      <c r="A23" s="3" t="s">
        <v>152</v>
      </c>
      <c r="B23" s="3" t="s">
        <v>235</v>
      </c>
      <c r="C23" s="3" t="s">
        <v>121</v>
      </c>
      <c r="D23" s="71">
        <f>SUM('Bureau of Stat KBLI'!P22:Q22)*$E$1</f>
        <v>1072024719279</v>
      </c>
      <c r="E23" s="23">
        <f t="array" ref="E23">D23*(1+INDEX(BPCiObIC!$B$2:$AG$43,MATCH($A23,BPCiObIC!$A$2:$A$43,0),MATCH(E$4,BPCiObIC!$B$1:$AG$1,0)))</f>
        <v>1120171932221</v>
      </c>
      <c r="F23" s="23">
        <f t="array" ref="F23">E23*(1+INDEX(BPCiObIC!$B$2:$AG$43,MATCH($A23,BPCiObIC!$A$2:$A$43,0),MATCH(F$4,BPCiObIC!$B$1:$AG$1,0)))</f>
        <v>1168319145164</v>
      </c>
      <c r="G23" s="23">
        <f t="array" ref="G23">F23*(1+INDEX(BPCiObIC!$B$2:$AG$43,MATCH($A23,BPCiObIC!$A$2:$A$43,0),MATCH(G$4,BPCiObIC!$B$1:$AG$1,0)))</f>
        <v>1216466358106</v>
      </c>
      <c r="H23" s="23">
        <f t="array" ref="H23">G23*(1+INDEX(BPCiObIC!$B$2:$AG$43,MATCH($A23,BPCiObIC!$A$2:$A$43,0),MATCH(H$4,BPCiObIC!$B$1:$AG$1,0)))</f>
        <v>1264613571048</v>
      </c>
      <c r="I23" s="23">
        <f t="array" ref="I23">H23*(1+INDEX(BPCiObIC!$B$2:$AG$43,MATCH($A23,BPCiObIC!$A$2:$A$43,0),MATCH(I$4,BPCiObIC!$B$1:$AG$1,0)))</f>
        <v>1312760783990</v>
      </c>
      <c r="J23" s="23">
        <f t="array" ref="J23">I23*(1+INDEX(BPCiObIC!$B$2:$AG$43,MATCH($A23,BPCiObIC!$A$2:$A$43,0),MATCH(J$4,BPCiObIC!$B$1:$AG$1,0)))</f>
        <v>1360907996932</v>
      </c>
      <c r="K23" s="23">
        <f t="array" ref="K23">J23*(1+INDEX(BPCiObIC!$B$2:$AG$43,MATCH($A23,BPCiObIC!$A$2:$A$43,0),MATCH(K$4,BPCiObIC!$B$1:$AG$1,0)))</f>
        <v>1409055209874</v>
      </c>
      <c r="L23" s="23">
        <f t="array" ref="L23">K23*(1+INDEX(BPCiObIC!$B$2:$AG$43,MATCH($A23,BPCiObIC!$A$2:$A$43,0),MATCH(L$4,BPCiObIC!$B$1:$AG$1,0)))</f>
        <v>1457202422816</v>
      </c>
      <c r="M23" s="23">
        <f t="array" ref="M23">L23*(1+INDEX(BPCiObIC!$B$2:$AG$43,MATCH($A23,BPCiObIC!$A$2:$A$43,0),MATCH(M$4,BPCiObIC!$B$1:$AG$1,0)))</f>
        <v>1505349635758</v>
      </c>
      <c r="N23" s="23">
        <f t="array" ref="N23">M23*(1+INDEX(BPCiObIC!$B$2:$AG$43,MATCH($A23,BPCiObIC!$A$2:$A$43,0),MATCH(N$4,BPCiObIC!$B$1:$AG$1,0)))</f>
        <v>1553496848700</v>
      </c>
      <c r="O23" s="23">
        <f t="array" ref="O23">N23*(1+INDEX(BPCiObIC!$B$2:$AG$43,MATCH($A23,BPCiObIC!$A$2:$A$43,0),MATCH(O$4,BPCiObIC!$B$1:$AG$1,0)))</f>
        <v>1601644061642</v>
      </c>
      <c r="P23" s="23">
        <f t="array" ref="P23">O23*(1+INDEX(BPCiObIC!$B$2:$AG$43,MATCH($A23,BPCiObIC!$A$2:$A$43,0),MATCH(P$4,BPCiObIC!$B$1:$AG$1,0)))</f>
        <v>1649791274584</v>
      </c>
      <c r="Q23" s="23">
        <f t="array" ref="Q23">P23*(1+INDEX(BPCiObIC!$B$2:$AG$43,MATCH($A23,BPCiObIC!$A$2:$A$43,0),MATCH(Q$4,BPCiObIC!$B$1:$AG$1,0)))</f>
        <v>1697938487526</v>
      </c>
      <c r="R23" s="23">
        <f t="array" ref="R23">Q23*(1+INDEX(BPCiObIC!$B$2:$AG$43,MATCH($A23,BPCiObIC!$A$2:$A$43,0),MATCH(R$4,BPCiObIC!$B$1:$AG$1,0)))</f>
        <v>1746085700469</v>
      </c>
      <c r="S23" s="23">
        <f t="array" ref="S23">R23*(1+INDEX(BPCiObIC!$B$2:$AG$43,MATCH($A23,BPCiObIC!$A$2:$A$43,0),MATCH(S$4,BPCiObIC!$B$1:$AG$1,0)))</f>
        <v>1794232913411</v>
      </c>
      <c r="T23" s="23">
        <f t="array" ref="T23">S23*(1+INDEX(BPCiObIC!$B$2:$AG$43,MATCH($A23,BPCiObIC!$A$2:$A$43,0),MATCH(T$4,BPCiObIC!$B$1:$AG$1,0)))</f>
        <v>1842380126353</v>
      </c>
      <c r="U23" s="23">
        <f t="array" ref="U23">T23*(1+INDEX(BPCiObIC!$B$2:$AG$43,MATCH($A23,BPCiObIC!$A$2:$A$43,0),MATCH(U$4,BPCiObIC!$B$1:$AG$1,0)))</f>
        <v>1890527339295</v>
      </c>
      <c r="V23" s="23">
        <f t="array" ref="V23">U23*(1+INDEX(BPCiObIC!$B$2:$AG$43,MATCH($A23,BPCiObIC!$A$2:$A$43,0),MATCH(V$4,BPCiObIC!$B$1:$AG$1,0)))</f>
        <v>1938674552237</v>
      </c>
      <c r="W23" s="23">
        <f t="array" ref="W23">V23*(1+INDEX(BPCiObIC!$B$2:$AG$43,MATCH($A23,BPCiObIC!$A$2:$A$43,0),MATCH(W$4,BPCiObIC!$B$1:$AG$1,0)))</f>
        <v>1986821765179</v>
      </c>
      <c r="X23" s="23">
        <f t="array" ref="X23">W23*(1+INDEX(BPCiObIC!$B$2:$AG$43,MATCH($A23,BPCiObIC!$A$2:$A$43,0),MATCH(X$4,BPCiObIC!$B$1:$AG$1,0)))</f>
        <v>2034968978121</v>
      </c>
      <c r="Y23" s="23">
        <f t="array" ref="Y23">X23*(1+INDEX(BPCiObIC!$B$2:$AG$43,MATCH($A23,BPCiObIC!$A$2:$A$43,0),MATCH(Y$4,BPCiObIC!$B$1:$AG$1,0)))</f>
        <v>2083116191063</v>
      </c>
      <c r="Z23" s="23">
        <f t="array" ref="Z23">Y23*(1+INDEX(BPCiObIC!$B$2:$AG$43,MATCH($A23,BPCiObIC!$A$2:$A$43,0),MATCH(Z$4,BPCiObIC!$B$1:$AG$1,0)))</f>
        <v>2131263404005</v>
      </c>
      <c r="AA23" s="23">
        <f t="array" ref="AA23">Z23*(1+INDEX(BPCiObIC!$B$2:$AG$43,MATCH($A23,BPCiObIC!$A$2:$A$43,0),MATCH(AA$4,BPCiObIC!$B$1:$AG$1,0)))</f>
        <v>2179410616947</v>
      </c>
      <c r="AB23" s="23">
        <f t="array" ref="AB23">AA23*(1+INDEX(BPCiObIC!$B$2:$AG$43,MATCH($A23,BPCiObIC!$A$2:$A$43,0),MATCH(AB$4,BPCiObIC!$B$1:$AG$1,0)))</f>
        <v>2227557829889</v>
      </c>
      <c r="AC23" s="23">
        <f t="array" ref="AC23">AB23*(1+INDEX(BPCiObIC!$B$2:$AG$43,MATCH($A23,BPCiObIC!$A$2:$A$43,0),MATCH(AC$4,BPCiObIC!$B$1:$AG$1,0)))</f>
        <v>2275705042831</v>
      </c>
      <c r="AD23" s="23">
        <f t="array" ref="AD23">AC23*(1+INDEX(BPCiObIC!$B$2:$AG$43,MATCH($A23,BPCiObIC!$A$2:$A$43,0),MATCH(AD$4,BPCiObIC!$B$1:$AG$1,0)))</f>
        <v>2323852255774</v>
      </c>
      <c r="AE23" s="23">
        <f t="array" ref="AE23">AD23*(1+INDEX(BPCiObIC!$B$2:$AG$43,MATCH($A23,BPCiObIC!$A$2:$A$43,0),MATCH(AE$4,BPCiObIC!$B$1:$AG$1,0)))</f>
        <v>2371999468716</v>
      </c>
      <c r="AF23" s="23">
        <f t="array" ref="AF23">AE23*(1+INDEX(BPCiObIC!$B$2:$AG$43,MATCH($A23,BPCiObIC!$A$2:$A$43,0),MATCH(AF$4,BPCiObIC!$B$1:$AG$1,0)))</f>
        <v>2420146681658</v>
      </c>
      <c r="AG23" s="23">
        <f t="array" ref="AG23">AF23*(1+INDEX(BPCiObIC!$B$2:$AG$43,MATCH($A23,BPCiObIC!$A$2:$A$43,0),MATCH(AG$4,BPCiObIC!$B$1:$AG$1,0)))</f>
        <v>2468293894600</v>
      </c>
      <c r="AH23" s="23">
        <f t="array" ref="AH23">AG23*(1+INDEX(BPCiObIC!$B$2:$AG$43,MATCH($A23,BPCiObIC!$A$2:$A$43,0),MATCH(AH$4,BPCiObIC!$B$1:$AG$1,0)))</f>
        <v>2516441107542</v>
      </c>
    </row>
    <row r="24" ht="15.75" customHeight="1">
      <c r="A24" s="3" t="s">
        <v>153</v>
      </c>
      <c r="B24" s="3" t="s">
        <v>235</v>
      </c>
      <c r="C24" s="3" t="s">
        <v>122</v>
      </c>
      <c r="D24" s="71">
        <f>SUM('Bureau of Stat KBLI'!P23:Q23)*$E$1</f>
        <v>2559118213229</v>
      </c>
      <c r="E24" s="23">
        <f t="array" ref="E24">D24*(1+INDEX(BPCiObIC!$B$2:$AG$43,MATCH($A24,BPCiObIC!$A$2:$A$43,0),MATCH(E$4,BPCiObIC!$B$1:$AG$1,0)))</f>
        <v>2674054062952</v>
      </c>
      <c r="F24" s="23">
        <f t="array" ref="F24">E24*(1+INDEX(BPCiObIC!$B$2:$AG$43,MATCH($A24,BPCiObIC!$A$2:$A$43,0),MATCH(F$4,BPCiObIC!$B$1:$AG$1,0)))</f>
        <v>2788989912675</v>
      </c>
      <c r="G24" s="23">
        <f t="array" ref="G24">F24*(1+INDEX(BPCiObIC!$B$2:$AG$43,MATCH($A24,BPCiObIC!$A$2:$A$43,0),MATCH(G$4,BPCiObIC!$B$1:$AG$1,0)))</f>
        <v>2903925762398</v>
      </c>
      <c r="H24" s="23">
        <f t="array" ref="H24">G24*(1+INDEX(BPCiObIC!$B$2:$AG$43,MATCH($A24,BPCiObIC!$A$2:$A$43,0),MATCH(H$4,BPCiObIC!$B$1:$AG$1,0)))</f>
        <v>3018861612120</v>
      </c>
      <c r="I24" s="23">
        <f t="array" ref="I24">H24*(1+INDEX(BPCiObIC!$B$2:$AG$43,MATCH($A24,BPCiObIC!$A$2:$A$43,0),MATCH(I$4,BPCiObIC!$B$1:$AG$1,0)))</f>
        <v>3133797461843</v>
      </c>
      <c r="J24" s="23">
        <f t="array" ref="J24">I24*(1+INDEX(BPCiObIC!$B$2:$AG$43,MATCH($A24,BPCiObIC!$A$2:$A$43,0),MATCH(J$4,BPCiObIC!$B$1:$AG$1,0)))</f>
        <v>3248733311566</v>
      </c>
      <c r="K24" s="23">
        <f t="array" ref="K24">J24*(1+INDEX(BPCiObIC!$B$2:$AG$43,MATCH($A24,BPCiObIC!$A$2:$A$43,0),MATCH(K$4,BPCiObIC!$B$1:$AG$1,0)))</f>
        <v>3363669161289</v>
      </c>
      <c r="L24" s="23">
        <f t="array" ref="L24">K24*(1+INDEX(BPCiObIC!$B$2:$AG$43,MATCH($A24,BPCiObIC!$A$2:$A$43,0),MATCH(L$4,BPCiObIC!$B$1:$AG$1,0)))</f>
        <v>3478605011012</v>
      </c>
      <c r="M24" s="23">
        <f t="array" ref="M24">L24*(1+INDEX(BPCiObIC!$B$2:$AG$43,MATCH($A24,BPCiObIC!$A$2:$A$43,0),MATCH(M$4,BPCiObIC!$B$1:$AG$1,0)))</f>
        <v>3593540860734</v>
      </c>
      <c r="N24" s="23">
        <f t="array" ref="N24">M24*(1+INDEX(BPCiObIC!$B$2:$AG$43,MATCH($A24,BPCiObIC!$A$2:$A$43,0),MATCH(N$4,BPCiObIC!$B$1:$AG$1,0)))</f>
        <v>3708476710457</v>
      </c>
      <c r="O24" s="23">
        <f t="array" ref="O24">N24*(1+INDEX(BPCiObIC!$B$2:$AG$43,MATCH($A24,BPCiObIC!$A$2:$A$43,0),MATCH(O$4,BPCiObIC!$B$1:$AG$1,0)))</f>
        <v>3823412560180</v>
      </c>
      <c r="P24" s="23">
        <f t="array" ref="P24">O24*(1+INDEX(BPCiObIC!$B$2:$AG$43,MATCH($A24,BPCiObIC!$A$2:$A$43,0),MATCH(P$4,BPCiObIC!$B$1:$AG$1,0)))</f>
        <v>3938348409903</v>
      </c>
      <c r="Q24" s="23">
        <f t="array" ref="Q24">P24*(1+INDEX(BPCiObIC!$B$2:$AG$43,MATCH($A24,BPCiObIC!$A$2:$A$43,0),MATCH(Q$4,BPCiObIC!$B$1:$AG$1,0)))</f>
        <v>4053284259626</v>
      </c>
      <c r="R24" s="23">
        <f t="array" ref="R24">Q24*(1+INDEX(BPCiObIC!$B$2:$AG$43,MATCH($A24,BPCiObIC!$A$2:$A$43,0),MATCH(R$4,BPCiObIC!$B$1:$AG$1,0)))</f>
        <v>4168220109349</v>
      </c>
      <c r="S24" s="23">
        <f t="array" ref="S24">R24*(1+INDEX(BPCiObIC!$B$2:$AG$43,MATCH($A24,BPCiObIC!$A$2:$A$43,0),MATCH(S$4,BPCiObIC!$B$1:$AG$1,0)))</f>
        <v>4283155959071</v>
      </c>
      <c r="T24" s="23">
        <f t="array" ref="T24">S24*(1+INDEX(BPCiObIC!$B$2:$AG$43,MATCH($A24,BPCiObIC!$A$2:$A$43,0),MATCH(T$4,BPCiObIC!$B$1:$AG$1,0)))</f>
        <v>4398091808794</v>
      </c>
      <c r="U24" s="23">
        <f t="array" ref="U24">T24*(1+INDEX(BPCiObIC!$B$2:$AG$43,MATCH($A24,BPCiObIC!$A$2:$A$43,0),MATCH(U$4,BPCiObIC!$B$1:$AG$1,0)))</f>
        <v>4513027658517</v>
      </c>
      <c r="V24" s="23">
        <f t="array" ref="V24">U24*(1+INDEX(BPCiObIC!$B$2:$AG$43,MATCH($A24,BPCiObIC!$A$2:$A$43,0),MATCH(V$4,BPCiObIC!$B$1:$AG$1,0)))</f>
        <v>4627963508240</v>
      </c>
      <c r="W24" s="23">
        <f t="array" ref="W24">V24*(1+INDEX(BPCiObIC!$B$2:$AG$43,MATCH($A24,BPCiObIC!$A$2:$A$43,0),MATCH(W$4,BPCiObIC!$B$1:$AG$1,0)))</f>
        <v>4742899357963</v>
      </c>
      <c r="X24" s="23">
        <f t="array" ref="X24">W24*(1+INDEX(BPCiObIC!$B$2:$AG$43,MATCH($A24,BPCiObIC!$A$2:$A$43,0),MATCH(X$4,BPCiObIC!$B$1:$AG$1,0)))</f>
        <v>4857835207686</v>
      </c>
      <c r="Y24" s="23">
        <f t="array" ref="Y24">X24*(1+INDEX(BPCiObIC!$B$2:$AG$43,MATCH($A24,BPCiObIC!$A$2:$A$43,0),MATCH(Y$4,BPCiObIC!$B$1:$AG$1,0)))</f>
        <v>4972771057408</v>
      </c>
      <c r="Z24" s="23">
        <f t="array" ref="Z24">Y24*(1+INDEX(BPCiObIC!$B$2:$AG$43,MATCH($A24,BPCiObIC!$A$2:$A$43,0),MATCH(Z$4,BPCiObIC!$B$1:$AG$1,0)))</f>
        <v>5087706907131</v>
      </c>
      <c r="AA24" s="23">
        <f t="array" ref="AA24">Z24*(1+INDEX(BPCiObIC!$B$2:$AG$43,MATCH($A24,BPCiObIC!$A$2:$A$43,0),MATCH(AA$4,BPCiObIC!$B$1:$AG$1,0)))</f>
        <v>5202642756854</v>
      </c>
      <c r="AB24" s="23">
        <f t="array" ref="AB24">AA24*(1+INDEX(BPCiObIC!$B$2:$AG$43,MATCH($A24,BPCiObIC!$A$2:$A$43,0),MATCH(AB$4,BPCiObIC!$B$1:$AG$1,0)))</f>
        <v>5317578606577</v>
      </c>
      <c r="AC24" s="23">
        <f t="array" ref="AC24">AB24*(1+INDEX(BPCiObIC!$B$2:$AG$43,MATCH($A24,BPCiObIC!$A$2:$A$43,0),MATCH(AC$4,BPCiObIC!$B$1:$AG$1,0)))</f>
        <v>5432514456300</v>
      </c>
      <c r="AD24" s="23">
        <f t="array" ref="AD24">AC24*(1+INDEX(BPCiObIC!$B$2:$AG$43,MATCH($A24,BPCiObIC!$A$2:$A$43,0),MATCH(AD$4,BPCiObIC!$B$1:$AG$1,0)))</f>
        <v>5547450306022</v>
      </c>
      <c r="AE24" s="23">
        <f t="array" ref="AE24">AD24*(1+INDEX(BPCiObIC!$B$2:$AG$43,MATCH($A24,BPCiObIC!$A$2:$A$43,0),MATCH(AE$4,BPCiObIC!$B$1:$AG$1,0)))</f>
        <v>5662386155745</v>
      </c>
      <c r="AF24" s="23">
        <f t="array" ref="AF24">AE24*(1+INDEX(BPCiObIC!$B$2:$AG$43,MATCH($A24,BPCiObIC!$A$2:$A$43,0),MATCH(AF$4,BPCiObIC!$B$1:$AG$1,0)))</f>
        <v>5777322005468</v>
      </c>
      <c r="AG24" s="23">
        <f t="array" ref="AG24">AF24*(1+INDEX(BPCiObIC!$B$2:$AG$43,MATCH($A24,BPCiObIC!$A$2:$A$43,0),MATCH(AG$4,BPCiObIC!$B$1:$AG$1,0)))</f>
        <v>5892257855191</v>
      </c>
      <c r="AH24" s="23">
        <f t="array" ref="AH24">AG24*(1+INDEX(BPCiObIC!$B$2:$AG$43,MATCH($A24,BPCiObIC!$A$2:$A$43,0),MATCH(AH$4,BPCiObIC!$B$1:$AG$1,0)))</f>
        <v>6007193704914</v>
      </c>
    </row>
    <row r="25" ht="15.75" customHeight="1">
      <c r="A25" s="3" t="s">
        <v>154</v>
      </c>
      <c r="B25" s="3" t="s">
        <v>235</v>
      </c>
      <c r="C25" s="3" t="s">
        <v>123</v>
      </c>
      <c r="D25" s="71">
        <f>SUM('Bureau of Stat KBLI'!P24:Q24)*$E$1</f>
        <v>1633183441312</v>
      </c>
      <c r="E25" s="23">
        <f t="array" ref="E25">D25*(1+INDEX(BPCiObIC!$B$2:$AG$43,MATCH($A25,BPCiObIC!$A$2:$A$43,0),MATCH(E$4,BPCiObIC!$B$1:$AG$1,0)))</f>
        <v>1702813616810</v>
      </c>
      <c r="F25" s="23">
        <f t="array" ref="F25">E25*(1+INDEX(BPCiObIC!$B$2:$AG$43,MATCH($A25,BPCiObIC!$A$2:$A$43,0),MATCH(F$4,BPCiObIC!$B$1:$AG$1,0)))</f>
        <v>1772443792308</v>
      </c>
      <c r="G25" s="23">
        <f t="array" ref="G25">F25*(1+INDEX(BPCiObIC!$B$2:$AG$43,MATCH($A25,BPCiObIC!$A$2:$A$43,0),MATCH(G$4,BPCiObIC!$B$1:$AG$1,0)))</f>
        <v>1842073967806</v>
      </c>
      <c r="H25" s="23">
        <f t="array" ref="H25">G25*(1+INDEX(BPCiObIC!$B$2:$AG$43,MATCH($A25,BPCiObIC!$A$2:$A$43,0),MATCH(H$4,BPCiObIC!$B$1:$AG$1,0)))</f>
        <v>1911704143304</v>
      </c>
      <c r="I25" s="23">
        <f t="array" ref="I25">H25*(1+INDEX(BPCiObIC!$B$2:$AG$43,MATCH($A25,BPCiObIC!$A$2:$A$43,0),MATCH(I$4,BPCiObIC!$B$1:$AG$1,0)))</f>
        <v>1981334318802</v>
      </c>
      <c r="J25" s="23">
        <f t="array" ref="J25">I25*(1+INDEX(BPCiObIC!$B$2:$AG$43,MATCH($A25,BPCiObIC!$A$2:$A$43,0),MATCH(J$4,BPCiObIC!$B$1:$AG$1,0)))</f>
        <v>2050964494300</v>
      </c>
      <c r="K25" s="23">
        <f t="array" ref="K25">J25*(1+INDEX(BPCiObIC!$B$2:$AG$43,MATCH($A25,BPCiObIC!$A$2:$A$43,0),MATCH(K$4,BPCiObIC!$B$1:$AG$1,0)))</f>
        <v>2120594669799</v>
      </c>
      <c r="L25" s="23">
        <f t="array" ref="L25">K25*(1+INDEX(BPCiObIC!$B$2:$AG$43,MATCH($A25,BPCiObIC!$A$2:$A$43,0),MATCH(L$4,BPCiObIC!$B$1:$AG$1,0)))</f>
        <v>2190224845297</v>
      </c>
      <c r="M25" s="23">
        <f t="array" ref="M25">L25*(1+INDEX(BPCiObIC!$B$2:$AG$43,MATCH($A25,BPCiObIC!$A$2:$A$43,0),MATCH(M$4,BPCiObIC!$B$1:$AG$1,0)))</f>
        <v>2259855020795</v>
      </c>
      <c r="N25" s="23">
        <f t="array" ref="N25">M25*(1+INDEX(BPCiObIC!$B$2:$AG$43,MATCH($A25,BPCiObIC!$A$2:$A$43,0),MATCH(N$4,BPCiObIC!$B$1:$AG$1,0)))</f>
        <v>2329485196293</v>
      </c>
      <c r="O25" s="23">
        <f t="array" ref="O25">N25*(1+INDEX(BPCiObIC!$B$2:$AG$43,MATCH($A25,BPCiObIC!$A$2:$A$43,0),MATCH(O$4,BPCiObIC!$B$1:$AG$1,0)))</f>
        <v>2399115371791</v>
      </c>
      <c r="P25" s="23">
        <f t="array" ref="P25">O25*(1+INDEX(BPCiObIC!$B$2:$AG$43,MATCH($A25,BPCiObIC!$A$2:$A$43,0),MATCH(P$4,BPCiObIC!$B$1:$AG$1,0)))</f>
        <v>2468745547289</v>
      </c>
      <c r="Q25" s="23">
        <f t="array" ref="Q25">P25*(1+INDEX(BPCiObIC!$B$2:$AG$43,MATCH($A25,BPCiObIC!$A$2:$A$43,0),MATCH(Q$4,BPCiObIC!$B$1:$AG$1,0)))</f>
        <v>2538375722787</v>
      </c>
      <c r="R25" s="23">
        <f t="array" ref="R25">Q25*(1+INDEX(BPCiObIC!$B$2:$AG$43,MATCH($A25,BPCiObIC!$A$2:$A$43,0),MATCH(R$4,BPCiObIC!$B$1:$AG$1,0)))</f>
        <v>2608005898285</v>
      </c>
      <c r="S25" s="23">
        <f t="array" ref="S25">R25*(1+INDEX(BPCiObIC!$B$2:$AG$43,MATCH($A25,BPCiObIC!$A$2:$A$43,0),MATCH(S$4,BPCiObIC!$B$1:$AG$1,0)))</f>
        <v>2677636073784</v>
      </c>
      <c r="T25" s="23">
        <f t="array" ref="T25">S25*(1+INDEX(BPCiObIC!$B$2:$AG$43,MATCH($A25,BPCiObIC!$A$2:$A$43,0),MATCH(T$4,BPCiObIC!$B$1:$AG$1,0)))</f>
        <v>2747266249282</v>
      </c>
      <c r="U25" s="23">
        <f t="array" ref="U25">T25*(1+INDEX(BPCiObIC!$B$2:$AG$43,MATCH($A25,BPCiObIC!$A$2:$A$43,0),MATCH(U$4,BPCiObIC!$B$1:$AG$1,0)))</f>
        <v>2816896424780</v>
      </c>
      <c r="V25" s="23">
        <f t="array" ref="V25">U25*(1+INDEX(BPCiObIC!$B$2:$AG$43,MATCH($A25,BPCiObIC!$A$2:$A$43,0),MATCH(V$4,BPCiObIC!$B$1:$AG$1,0)))</f>
        <v>2886526600278</v>
      </c>
      <c r="W25" s="23">
        <f t="array" ref="W25">V25*(1+INDEX(BPCiObIC!$B$2:$AG$43,MATCH($A25,BPCiObIC!$A$2:$A$43,0),MATCH(W$4,BPCiObIC!$B$1:$AG$1,0)))</f>
        <v>2956156775776</v>
      </c>
      <c r="X25" s="23">
        <f t="array" ref="X25">W25*(1+INDEX(BPCiObIC!$B$2:$AG$43,MATCH($A25,BPCiObIC!$A$2:$A$43,0),MATCH(X$4,BPCiObIC!$B$1:$AG$1,0)))</f>
        <v>3025786951274</v>
      </c>
      <c r="Y25" s="23">
        <f t="array" ref="Y25">X25*(1+INDEX(BPCiObIC!$B$2:$AG$43,MATCH($A25,BPCiObIC!$A$2:$A$43,0),MATCH(Y$4,BPCiObIC!$B$1:$AG$1,0)))</f>
        <v>3095417126772</v>
      </c>
      <c r="Z25" s="23">
        <f t="array" ref="Z25">Y25*(1+INDEX(BPCiObIC!$B$2:$AG$43,MATCH($A25,BPCiObIC!$A$2:$A$43,0),MATCH(Z$4,BPCiObIC!$B$1:$AG$1,0)))</f>
        <v>3165047302270</v>
      </c>
      <c r="AA25" s="23">
        <f t="array" ref="AA25">Z25*(1+INDEX(BPCiObIC!$B$2:$AG$43,MATCH($A25,BPCiObIC!$A$2:$A$43,0),MATCH(AA$4,BPCiObIC!$B$1:$AG$1,0)))</f>
        <v>3234677477769</v>
      </c>
      <c r="AB25" s="23">
        <f t="array" ref="AB25">AA25*(1+INDEX(BPCiObIC!$B$2:$AG$43,MATCH($A25,BPCiObIC!$A$2:$A$43,0),MATCH(AB$4,BPCiObIC!$B$1:$AG$1,0)))</f>
        <v>3304307653267</v>
      </c>
      <c r="AC25" s="23">
        <f t="array" ref="AC25">AB25*(1+INDEX(BPCiObIC!$B$2:$AG$43,MATCH($A25,BPCiObIC!$A$2:$A$43,0),MATCH(AC$4,BPCiObIC!$B$1:$AG$1,0)))</f>
        <v>3373937828765</v>
      </c>
      <c r="AD25" s="23">
        <f t="array" ref="AD25">AC25*(1+INDEX(BPCiObIC!$B$2:$AG$43,MATCH($A25,BPCiObIC!$A$2:$A$43,0),MATCH(AD$4,BPCiObIC!$B$1:$AG$1,0)))</f>
        <v>3443568004263</v>
      </c>
      <c r="AE25" s="23">
        <f t="array" ref="AE25">AD25*(1+INDEX(BPCiObIC!$B$2:$AG$43,MATCH($A25,BPCiObIC!$A$2:$A$43,0),MATCH(AE$4,BPCiObIC!$B$1:$AG$1,0)))</f>
        <v>3513198179761</v>
      </c>
      <c r="AF25" s="23">
        <f t="array" ref="AF25">AE25*(1+INDEX(BPCiObIC!$B$2:$AG$43,MATCH($A25,BPCiObIC!$A$2:$A$43,0),MATCH(AF$4,BPCiObIC!$B$1:$AG$1,0)))</f>
        <v>3582828355259</v>
      </c>
      <c r="AG25" s="23">
        <f t="array" ref="AG25">AF25*(1+INDEX(BPCiObIC!$B$2:$AG$43,MATCH($A25,BPCiObIC!$A$2:$A$43,0),MATCH(AG$4,BPCiObIC!$B$1:$AG$1,0)))</f>
        <v>3652458530757</v>
      </c>
      <c r="AH25" s="23">
        <f t="array" ref="AH25">AG25*(1+INDEX(BPCiObIC!$B$2:$AG$43,MATCH($A25,BPCiObIC!$A$2:$A$43,0),MATCH(AH$4,BPCiObIC!$B$1:$AG$1,0)))</f>
        <v>3722088706255</v>
      </c>
    </row>
    <row r="26" ht="15.75" customHeight="1">
      <c r="A26" s="3" t="s">
        <v>155</v>
      </c>
      <c r="B26" s="3" t="s">
        <v>235</v>
      </c>
      <c r="C26" s="3" t="s">
        <v>124</v>
      </c>
      <c r="D26" s="71">
        <f>SUM('Bureau of Stat KBLI'!P25:Q26)*$E$1</f>
        <v>1452053446601</v>
      </c>
      <c r="E26" s="23">
        <f t="array" ref="E26">D26*(1+INDEX(BPCiObIC!$B$2:$AG$43,MATCH($A26,BPCiObIC!$A$2:$A$43,0),MATCH(E$4,BPCiObIC!$B$1:$AG$1,0)))</f>
        <v>1518308430020</v>
      </c>
      <c r="F26" s="23">
        <f t="array" ref="F26">E26*(1+INDEX(BPCiObIC!$B$2:$AG$43,MATCH($A26,BPCiObIC!$A$2:$A$43,0),MATCH(F$4,BPCiObIC!$B$1:$AG$1,0)))</f>
        <v>1584563413438</v>
      </c>
      <c r="G26" s="23">
        <f t="array" ref="G26">F26*(1+INDEX(BPCiObIC!$B$2:$AG$43,MATCH($A26,BPCiObIC!$A$2:$A$43,0),MATCH(G$4,BPCiObIC!$B$1:$AG$1,0)))</f>
        <v>1650818396857</v>
      </c>
      <c r="H26" s="23">
        <f t="array" ref="H26">G26*(1+INDEX(BPCiObIC!$B$2:$AG$43,MATCH($A26,BPCiObIC!$A$2:$A$43,0),MATCH(H$4,BPCiObIC!$B$1:$AG$1,0)))</f>
        <v>1717073380275</v>
      </c>
      <c r="I26" s="23">
        <f t="array" ref="I26">H26*(1+INDEX(BPCiObIC!$B$2:$AG$43,MATCH($A26,BPCiObIC!$A$2:$A$43,0),MATCH(I$4,BPCiObIC!$B$1:$AG$1,0)))</f>
        <v>1783328363694</v>
      </c>
      <c r="J26" s="23">
        <f t="array" ref="J26">I26*(1+INDEX(BPCiObIC!$B$2:$AG$43,MATCH($A26,BPCiObIC!$A$2:$A$43,0),MATCH(J$4,BPCiObIC!$B$1:$AG$1,0)))</f>
        <v>1849583347113</v>
      </c>
      <c r="K26" s="23">
        <f t="array" ref="K26">J26*(1+INDEX(BPCiObIC!$B$2:$AG$43,MATCH($A26,BPCiObIC!$A$2:$A$43,0),MATCH(K$4,BPCiObIC!$B$1:$AG$1,0)))</f>
        <v>1915838330531</v>
      </c>
      <c r="L26" s="23">
        <f t="array" ref="L26">K26*(1+INDEX(BPCiObIC!$B$2:$AG$43,MATCH($A26,BPCiObIC!$A$2:$A$43,0),MATCH(L$4,BPCiObIC!$B$1:$AG$1,0)))</f>
        <v>1982093313950</v>
      </c>
      <c r="M26" s="23">
        <f t="array" ref="M26">L26*(1+INDEX(BPCiObIC!$B$2:$AG$43,MATCH($A26,BPCiObIC!$A$2:$A$43,0),MATCH(M$4,BPCiObIC!$B$1:$AG$1,0)))</f>
        <v>2048348297368</v>
      </c>
      <c r="N26" s="23">
        <f t="array" ref="N26">M26*(1+INDEX(BPCiObIC!$B$2:$AG$43,MATCH($A26,BPCiObIC!$A$2:$A$43,0),MATCH(N$4,BPCiObIC!$B$1:$AG$1,0)))</f>
        <v>2114603280787</v>
      </c>
      <c r="O26" s="23">
        <f t="array" ref="O26">N26*(1+INDEX(BPCiObIC!$B$2:$AG$43,MATCH($A26,BPCiObIC!$A$2:$A$43,0),MATCH(O$4,BPCiObIC!$B$1:$AG$1,0)))</f>
        <v>2180858264205</v>
      </c>
      <c r="P26" s="23">
        <f t="array" ref="P26">O26*(1+INDEX(BPCiObIC!$B$2:$AG$43,MATCH($A26,BPCiObIC!$A$2:$A$43,0),MATCH(P$4,BPCiObIC!$B$1:$AG$1,0)))</f>
        <v>2247113247624</v>
      </c>
      <c r="Q26" s="23">
        <f t="array" ref="Q26">P26*(1+INDEX(BPCiObIC!$B$2:$AG$43,MATCH($A26,BPCiObIC!$A$2:$A$43,0),MATCH(Q$4,BPCiObIC!$B$1:$AG$1,0)))</f>
        <v>2313368231042</v>
      </c>
      <c r="R26" s="23">
        <f t="array" ref="R26">Q26*(1+INDEX(BPCiObIC!$B$2:$AG$43,MATCH($A26,BPCiObIC!$A$2:$A$43,0),MATCH(R$4,BPCiObIC!$B$1:$AG$1,0)))</f>
        <v>2379623214461</v>
      </c>
      <c r="S26" s="23">
        <f t="array" ref="S26">R26*(1+INDEX(BPCiObIC!$B$2:$AG$43,MATCH($A26,BPCiObIC!$A$2:$A$43,0),MATCH(S$4,BPCiObIC!$B$1:$AG$1,0)))</f>
        <v>2445878197879</v>
      </c>
      <c r="T26" s="23">
        <f t="array" ref="T26">S26*(1+INDEX(BPCiObIC!$B$2:$AG$43,MATCH($A26,BPCiObIC!$A$2:$A$43,0),MATCH(T$4,BPCiObIC!$B$1:$AG$1,0)))</f>
        <v>2512133181298</v>
      </c>
      <c r="U26" s="23">
        <f t="array" ref="U26">T26*(1+INDEX(BPCiObIC!$B$2:$AG$43,MATCH($A26,BPCiObIC!$A$2:$A$43,0),MATCH(U$4,BPCiObIC!$B$1:$AG$1,0)))</f>
        <v>2578388164716</v>
      </c>
      <c r="V26" s="23">
        <f t="array" ref="V26">U26*(1+INDEX(BPCiObIC!$B$2:$AG$43,MATCH($A26,BPCiObIC!$A$2:$A$43,0),MATCH(V$4,BPCiObIC!$B$1:$AG$1,0)))</f>
        <v>2644643148135</v>
      </c>
      <c r="W26" s="23">
        <f t="array" ref="W26">V26*(1+INDEX(BPCiObIC!$B$2:$AG$43,MATCH($A26,BPCiObIC!$A$2:$A$43,0),MATCH(W$4,BPCiObIC!$B$1:$AG$1,0)))</f>
        <v>2710898131554</v>
      </c>
      <c r="X26" s="23">
        <f t="array" ref="X26">W26*(1+INDEX(BPCiObIC!$B$2:$AG$43,MATCH($A26,BPCiObIC!$A$2:$A$43,0),MATCH(X$4,BPCiObIC!$B$1:$AG$1,0)))</f>
        <v>2777153114972</v>
      </c>
      <c r="Y26" s="23">
        <f t="array" ref="Y26">X26*(1+INDEX(BPCiObIC!$B$2:$AG$43,MATCH($A26,BPCiObIC!$A$2:$A$43,0),MATCH(Y$4,BPCiObIC!$B$1:$AG$1,0)))</f>
        <v>2843408098391</v>
      </c>
      <c r="Z26" s="23">
        <f t="array" ref="Z26">Y26*(1+INDEX(BPCiObIC!$B$2:$AG$43,MATCH($A26,BPCiObIC!$A$2:$A$43,0),MATCH(Z$4,BPCiObIC!$B$1:$AG$1,0)))</f>
        <v>2909663081809</v>
      </c>
      <c r="AA26" s="23">
        <f t="array" ref="AA26">Z26*(1+INDEX(BPCiObIC!$B$2:$AG$43,MATCH($A26,BPCiObIC!$A$2:$A$43,0),MATCH(AA$4,BPCiObIC!$B$1:$AG$1,0)))</f>
        <v>2975918065228</v>
      </c>
      <c r="AB26" s="23">
        <f t="array" ref="AB26">AA26*(1+INDEX(BPCiObIC!$B$2:$AG$43,MATCH($A26,BPCiObIC!$A$2:$A$43,0),MATCH(AB$4,BPCiObIC!$B$1:$AG$1,0)))</f>
        <v>3042173048646</v>
      </c>
      <c r="AC26" s="23">
        <f t="array" ref="AC26">AB26*(1+INDEX(BPCiObIC!$B$2:$AG$43,MATCH($A26,BPCiObIC!$A$2:$A$43,0),MATCH(AC$4,BPCiObIC!$B$1:$AG$1,0)))</f>
        <v>3108428032065</v>
      </c>
      <c r="AD26" s="23">
        <f t="array" ref="AD26">AC26*(1+INDEX(BPCiObIC!$B$2:$AG$43,MATCH($A26,BPCiObIC!$A$2:$A$43,0),MATCH(AD$4,BPCiObIC!$B$1:$AG$1,0)))</f>
        <v>3174683015483</v>
      </c>
      <c r="AE26" s="23">
        <f t="array" ref="AE26">AD26*(1+INDEX(BPCiObIC!$B$2:$AG$43,MATCH($A26,BPCiObIC!$A$2:$A$43,0),MATCH(AE$4,BPCiObIC!$B$1:$AG$1,0)))</f>
        <v>3240937998902</v>
      </c>
      <c r="AF26" s="23">
        <f t="array" ref="AF26">AE26*(1+INDEX(BPCiObIC!$B$2:$AG$43,MATCH($A26,BPCiObIC!$A$2:$A$43,0),MATCH(AF$4,BPCiObIC!$B$1:$AG$1,0)))</f>
        <v>3307192982320</v>
      </c>
      <c r="AG26" s="23">
        <f t="array" ref="AG26">AF26*(1+INDEX(BPCiObIC!$B$2:$AG$43,MATCH($A26,BPCiObIC!$A$2:$A$43,0),MATCH(AG$4,BPCiObIC!$B$1:$AG$1,0)))</f>
        <v>3373447965739</v>
      </c>
      <c r="AH26" s="23">
        <f t="array" ref="AH26">AG26*(1+INDEX(BPCiObIC!$B$2:$AG$43,MATCH($A26,BPCiObIC!$A$2:$A$43,0),MATCH(AH$4,BPCiObIC!$B$1:$AG$1,0)))</f>
        <v>3439702949157</v>
      </c>
    </row>
    <row r="27" ht="15.75" customHeight="1">
      <c r="A27" s="3" t="s">
        <v>156</v>
      </c>
      <c r="B27" s="3" t="s">
        <v>235</v>
      </c>
      <c r="C27" s="3" t="s">
        <v>84</v>
      </c>
      <c r="D27" s="71">
        <f>SUMIFS('Adjusted Elec'!$L$2:$L$20,'Adjusted Elec'!$I$2:$I$20,$C27)</f>
        <v>0</v>
      </c>
      <c r="E27" s="23">
        <f t="array" ref="E27">D27*(1+INDEX(BPCiObIC!$B$2:$AG$43,MATCH($A27,BPCiObIC!$A$2:$A$43,0),MATCH(E$4,BPCiObIC!$B$1:$AG$1,0)))</f>
        <v>0</v>
      </c>
      <c r="F27" s="23">
        <f t="array" ref="F27">E27*(1+INDEX(BPCiObIC!$B$2:$AG$43,MATCH($A27,BPCiObIC!$A$2:$A$43,0),MATCH(F$4,BPCiObIC!$B$1:$AG$1,0)))</f>
        <v>0</v>
      </c>
      <c r="G27" s="23">
        <f t="array" ref="G27">F27*(1+INDEX(BPCiObIC!$B$2:$AG$43,MATCH($A27,BPCiObIC!$A$2:$A$43,0),MATCH(G$4,BPCiObIC!$B$1:$AG$1,0)))</f>
        <v>0</v>
      </c>
      <c r="H27" s="23">
        <f t="array" ref="H27">G27*(1+INDEX(BPCiObIC!$B$2:$AG$43,MATCH($A27,BPCiObIC!$A$2:$A$43,0),MATCH(H$4,BPCiObIC!$B$1:$AG$1,0)))</f>
        <v>0</v>
      </c>
      <c r="I27" s="23">
        <f t="array" ref="I27">H27*(1+INDEX(BPCiObIC!$B$2:$AG$43,MATCH($A27,BPCiObIC!$A$2:$A$43,0),MATCH(I$4,BPCiObIC!$B$1:$AG$1,0)))</f>
        <v>0</v>
      </c>
      <c r="J27" s="23">
        <f t="array" ref="J27">I27*(1+INDEX(BPCiObIC!$B$2:$AG$43,MATCH($A27,BPCiObIC!$A$2:$A$43,0),MATCH(J$4,BPCiObIC!$B$1:$AG$1,0)))</f>
        <v>0</v>
      </c>
      <c r="K27" s="23">
        <f t="array" ref="K27">J27*(1+INDEX(BPCiObIC!$B$2:$AG$43,MATCH($A27,BPCiObIC!$A$2:$A$43,0),MATCH(K$4,BPCiObIC!$B$1:$AG$1,0)))</f>
        <v>0</v>
      </c>
      <c r="L27" s="23">
        <f t="array" ref="L27">K27*(1+INDEX(BPCiObIC!$B$2:$AG$43,MATCH($A27,BPCiObIC!$A$2:$A$43,0),MATCH(L$4,BPCiObIC!$B$1:$AG$1,0)))</f>
        <v>0</v>
      </c>
      <c r="M27" s="23">
        <f t="array" ref="M27">L27*(1+INDEX(BPCiObIC!$B$2:$AG$43,MATCH($A27,BPCiObIC!$A$2:$A$43,0),MATCH(M$4,BPCiObIC!$B$1:$AG$1,0)))</f>
        <v>0</v>
      </c>
      <c r="N27" s="23">
        <f t="array" ref="N27">M27*(1+INDEX(BPCiObIC!$B$2:$AG$43,MATCH($A27,BPCiObIC!$A$2:$A$43,0),MATCH(N$4,BPCiObIC!$B$1:$AG$1,0)))</f>
        <v>0</v>
      </c>
      <c r="O27" s="23">
        <f t="array" ref="O27">N27*(1+INDEX(BPCiObIC!$B$2:$AG$43,MATCH($A27,BPCiObIC!$A$2:$A$43,0),MATCH(O$4,BPCiObIC!$B$1:$AG$1,0)))</f>
        <v>0</v>
      </c>
      <c r="P27" s="23">
        <f t="array" ref="P27">O27*(1+INDEX(BPCiObIC!$B$2:$AG$43,MATCH($A27,BPCiObIC!$A$2:$A$43,0),MATCH(P$4,BPCiObIC!$B$1:$AG$1,0)))</f>
        <v>0</v>
      </c>
      <c r="Q27" s="23">
        <f t="array" ref="Q27">P27*(1+INDEX(BPCiObIC!$B$2:$AG$43,MATCH($A27,BPCiObIC!$A$2:$A$43,0),MATCH(Q$4,BPCiObIC!$B$1:$AG$1,0)))</f>
        <v>0</v>
      </c>
      <c r="R27" s="23">
        <f t="array" ref="R27">Q27*(1+INDEX(BPCiObIC!$B$2:$AG$43,MATCH($A27,BPCiObIC!$A$2:$A$43,0),MATCH(R$4,BPCiObIC!$B$1:$AG$1,0)))</f>
        <v>0</v>
      </c>
      <c r="S27" s="23">
        <f t="array" ref="S27">R27*(1+INDEX(BPCiObIC!$B$2:$AG$43,MATCH($A27,BPCiObIC!$A$2:$A$43,0),MATCH(S$4,BPCiObIC!$B$1:$AG$1,0)))</f>
        <v>0</v>
      </c>
      <c r="T27" s="23">
        <f t="array" ref="T27">S27*(1+INDEX(BPCiObIC!$B$2:$AG$43,MATCH($A27,BPCiObIC!$A$2:$A$43,0),MATCH(T$4,BPCiObIC!$B$1:$AG$1,0)))</f>
        <v>0</v>
      </c>
      <c r="U27" s="23">
        <f t="array" ref="U27">T27*(1+INDEX(BPCiObIC!$B$2:$AG$43,MATCH($A27,BPCiObIC!$A$2:$A$43,0),MATCH(U$4,BPCiObIC!$B$1:$AG$1,0)))</f>
        <v>0</v>
      </c>
      <c r="V27" s="23">
        <f t="array" ref="V27">U27*(1+INDEX(BPCiObIC!$B$2:$AG$43,MATCH($A27,BPCiObIC!$A$2:$A$43,0),MATCH(V$4,BPCiObIC!$B$1:$AG$1,0)))</f>
        <v>0</v>
      </c>
      <c r="W27" s="23">
        <f t="array" ref="W27">V27*(1+INDEX(BPCiObIC!$B$2:$AG$43,MATCH($A27,BPCiObIC!$A$2:$A$43,0),MATCH(W$4,BPCiObIC!$B$1:$AG$1,0)))</f>
        <v>0</v>
      </c>
      <c r="X27" s="23">
        <f t="array" ref="X27">W27*(1+INDEX(BPCiObIC!$B$2:$AG$43,MATCH($A27,BPCiObIC!$A$2:$A$43,0),MATCH(X$4,BPCiObIC!$B$1:$AG$1,0)))</f>
        <v>0</v>
      </c>
      <c r="Y27" s="23">
        <f t="array" ref="Y27">X27*(1+INDEX(BPCiObIC!$B$2:$AG$43,MATCH($A27,BPCiObIC!$A$2:$A$43,0),MATCH(Y$4,BPCiObIC!$B$1:$AG$1,0)))</f>
        <v>0</v>
      </c>
      <c r="Z27" s="23">
        <f t="array" ref="Z27">Y27*(1+INDEX(BPCiObIC!$B$2:$AG$43,MATCH($A27,BPCiObIC!$A$2:$A$43,0),MATCH(Z$4,BPCiObIC!$B$1:$AG$1,0)))</f>
        <v>0</v>
      </c>
      <c r="AA27" s="23">
        <f t="array" ref="AA27">Z27*(1+INDEX(BPCiObIC!$B$2:$AG$43,MATCH($A27,BPCiObIC!$A$2:$A$43,0),MATCH(AA$4,BPCiObIC!$B$1:$AG$1,0)))</f>
        <v>0</v>
      </c>
      <c r="AB27" s="23">
        <f t="array" ref="AB27">AA27*(1+INDEX(BPCiObIC!$B$2:$AG$43,MATCH($A27,BPCiObIC!$A$2:$A$43,0),MATCH(AB$4,BPCiObIC!$B$1:$AG$1,0)))</f>
        <v>0</v>
      </c>
      <c r="AC27" s="23">
        <f t="array" ref="AC27">AB27*(1+INDEX(BPCiObIC!$B$2:$AG$43,MATCH($A27,BPCiObIC!$A$2:$A$43,0),MATCH(AC$4,BPCiObIC!$B$1:$AG$1,0)))</f>
        <v>0</v>
      </c>
      <c r="AD27" s="23">
        <f t="array" ref="AD27">AC27*(1+INDEX(BPCiObIC!$B$2:$AG$43,MATCH($A27,BPCiObIC!$A$2:$A$43,0),MATCH(AD$4,BPCiObIC!$B$1:$AG$1,0)))</f>
        <v>0</v>
      </c>
      <c r="AE27" s="23">
        <f t="array" ref="AE27">AD27*(1+INDEX(BPCiObIC!$B$2:$AG$43,MATCH($A27,BPCiObIC!$A$2:$A$43,0),MATCH(AE$4,BPCiObIC!$B$1:$AG$1,0)))</f>
        <v>0</v>
      </c>
      <c r="AF27" s="23">
        <f t="array" ref="AF27">AE27*(1+INDEX(BPCiObIC!$B$2:$AG$43,MATCH($A27,BPCiObIC!$A$2:$A$43,0),MATCH(AF$4,BPCiObIC!$B$1:$AG$1,0)))</f>
        <v>0</v>
      </c>
      <c r="AG27" s="23">
        <f t="array" ref="AG27">AF27*(1+INDEX(BPCiObIC!$B$2:$AG$43,MATCH($A27,BPCiObIC!$A$2:$A$43,0),MATCH(AG$4,BPCiObIC!$B$1:$AG$1,0)))</f>
        <v>0</v>
      </c>
      <c r="AH27" s="23">
        <f t="array" ref="AH27">AG27*(1+INDEX(BPCiObIC!$B$2:$AG$43,MATCH($A27,BPCiObIC!$A$2:$A$43,0),MATCH(AH$4,BPCiObIC!$B$1:$AG$1,0)))</f>
        <v>0</v>
      </c>
    </row>
    <row r="28" ht="15.75" customHeight="1">
      <c r="A28" s="3" t="s">
        <v>157</v>
      </c>
      <c r="B28" s="3" t="s">
        <v>235</v>
      </c>
      <c r="C28" s="3" t="s">
        <v>125</v>
      </c>
      <c r="D28" s="71">
        <f>'China BIFUbC'!C25*('Population comparison'!$B$2/'Population comparison'!$B$3)</f>
        <v>37628701378599</v>
      </c>
      <c r="E28" s="23">
        <f t="array" ref="E28">D28*(1+INDEX(BPCiObIC!$B$2:$AG$43,MATCH($A28,BPCiObIC!$A$2:$A$43,0),MATCH(E$4,BPCiObIC!$B$1:$AG$1,0)))</f>
        <v>39287150776024</v>
      </c>
      <c r="F28" s="23">
        <f t="array" ref="F28">E28*(1+INDEX(BPCiObIC!$B$2:$AG$43,MATCH($A28,BPCiObIC!$A$2:$A$43,0),MATCH(F$4,BPCiObIC!$B$1:$AG$1,0)))</f>
        <v>40945600173450</v>
      </c>
      <c r="G28" s="23">
        <f t="array" ref="G28">F28*(1+INDEX(BPCiObIC!$B$2:$AG$43,MATCH($A28,BPCiObIC!$A$2:$A$43,0),MATCH(G$4,BPCiObIC!$B$1:$AG$1,0)))</f>
        <v>42604049570876</v>
      </c>
      <c r="H28" s="23">
        <f t="array" ref="H28">G28*(1+INDEX(BPCiObIC!$B$2:$AG$43,MATCH($A28,BPCiObIC!$A$2:$A$43,0),MATCH(H$4,BPCiObIC!$B$1:$AG$1,0)))</f>
        <v>44262498968302</v>
      </c>
      <c r="I28" s="23">
        <f t="array" ref="I28">H28*(1+INDEX(BPCiObIC!$B$2:$AG$43,MATCH($A28,BPCiObIC!$A$2:$A$43,0),MATCH(I$4,BPCiObIC!$B$1:$AG$1,0)))</f>
        <v>45920948365728</v>
      </c>
      <c r="J28" s="23">
        <f t="array" ref="J28">I28*(1+INDEX(BPCiObIC!$B$2:$AG$43,MATCH($A28,BPCiObIC!$A$2:$A$43,0),MATCH(J$4,BPCiObIC!$B$1:$AG$1,0)))</f>
        <v>47579397763154</v>
      </c>
      <c r="K28" s="23">
        <f t="array" ref="K28">J28*(1+INDEX(BPCiObIC!$B$2:$AG$43,MATCH($A28,BPCiObIC!$A$2:$A$43,0),MATCH(K$4,BPCiObIC!$B$1:$AG$1,0)))</f>
        <v>49237847160580</v>
      </c>
      <c r="L28" s="23">
        <f t="array" ref="L28">K28*(1+INDEX(BPCiObIC!$B$2:$AG$43,MATCH($A28,BPCiObIC!$A$2:$A$43,0),MATCH(L$4,BPCiObIC!$B$1:$AG$1,0)))</f>
        <v>50896296558005</v>
      </c>
      <c r="M28" s="23">
        <f t="array" ref="M28">L28*(1+INDEX(BPCiObIC!$B$2:$AG$43,MATCH($A28,BPCiObIC!$A$2:$A$43,0),MATCH(M$4,BPCiObIC!$B$1:$AG$1,0)))</f>
        <v>52554745955431</v>
      </c>
      <c r="N28" s="23">
        <f t="array" ref="N28">M28*(1+INDEX(BPCiObIC!$B$2:$AG$43,MATCH($A28,BPCiObIC!$A$2:$A$43,0),MATCH(N$4,BPCiObIC!$B$1:$AG$1,0)))</f>
        <v>54213195352857</v>
      </c>
      <c r="O28" s="23">
        <f t="array" ref="O28">N28*(1+INDEX(BPCiObIC!$B$2:$AG$43,MATCH($A28,BPCiObIC!$A$2:$A$43,0),MATCH(O$4,BPCiObIC!$B$1:$AG$1,0)))</f>
        <v>55871644750283</v>
      </c>
      <c r="P28" s="23">
        <f t="array" ref="P28">O28*(1+INDEX(BPCiObIC!$B$2:$AG$43,MATCH($A28,BPCiObIC!$A$2:$A$43,0),MATCH(P$4,BPCiObIC!$B$1:$AG$1,0)))</f>
        <v>57530094147708</v>
      </c>
      <c r="Q28" s="23">
        <f t="array" ref="Q28">P28*(1+INDEX(BPCiObIC!$B$2:$AG$43,MATCH($A28,BPCiObIC!$A$2:$A$43,0),MATCH(Q$4,BPCiObIC!$B$1:$AG$1,0)))</f>
        <v>59188543545134</v>
      </c>
      <c r="R28" s="23">
        <f t="array" ref="R28">Q28*(1+INDEX(BPCiObIC!$B$2:$AG$43,MATCH($A28,BPCiObIC!$A$2:$A$43,0),MATCH(R$4,BPCiObIC!$B$1:$AG$1,0)))</f>
        <v>60846992942560</v>
      </c>
      <c r="S28" s="23">
        <f t="array" ref="S28">R28*(1+INDEX(BPCiObIC!$B$2:$AG$43,MATCH($A28,BPCiObIC!$A$2:$A$43,0),MATCH(S$4,BPCiObIC!$B$1:$AG$1,0)))</f>
        <v>62505442339986</v>
      </c>
      <c r="T28" s="23">
        <f t="array" ref="T28">S28*(1+INDEX(BPCiObIC!$B$2:$AG$43,MATCH($A28,BPCiObIC!$A$2:$A$43,0),MATCH(T$4,BPCiObIC!$B$1:$AG$1,0)))</f>
        <v>64163891737412</v>
      </c>
      <c r="U28" s="23">
        <f t="array" ref="U28">T28*(1+INDEX(BPCiObIC!$B$2:$AG$43,MATCH($A28,BPCiObIC!$A$2:$A$43,0),MATCH(U$4,BPCiObIC!$B$1:$AG$1,0)))</f>
        <v>65822341134838</v>
      </c>
      <c r="V28" s="23">
        <f t="array" ref="V28">U28*(1+INDEX(BPCiObIC!$B$2:$AG$43,MATCH($A28,BPCiObIC!$A$2:$A$43,0),MATCH(V$4,BPCiObIC!$B$1:$AG$1,0)))</f>
        <v>67480790532264</v>
      </c>
      <c r="W28" s="23">
        <f t="array" ref="W28">V28*(1+INDEX(BPCiObIC!$B$2:$AG$43,MATCH($A28,BPCiObIC!$A$2:$A$43,0),MATCH(W$4,BPCiObIC!$B$1:$AG$1,0)))</f>
        <v>69139239929689</v>
      </c>
      <c r="X28" s="23">
        <f t="array" ref="X28">W28*(1+INDEX(BPCiObIC!$B$2:$AG$43,MATCH($A28,BPCiObIC!$A$2:$A$43,0),MATCH(X$4,BPCiObIC!$B$1:$AG$1,0)))</f>
        <v>70797689327115</v>
      </c>
      <c r="Y28" s="23">
        <f t="array" ref="Y28">X28*(1+INDEX(BPCiObIC!$B$2:$AG$43,MATCH($A28,BPCiObIC!$A$2:$A$43,0),MATCH(Y$4,BPCiObIC!$B$1:$AG$1,0)))</f>
        <v>72456138724541</v>
      </c>
      <c r="Z28" s="23">
        <f t="array" ref="Z28">Y28*(1+INDEX(BPCiObIC!$B$2:$AG$43,MATCH($A28,BPCiObIC!$A$2:$A$43,0),MATCH(Z$4,BPCiObIC!$B$1:$AG$1,0)))</f>
        <v>74114588121967</v>
      </c>
      <c r="AA28" s="23">
        <f t="array" ref="AA28">Z28*(1+INDEX(BPCiObIC!$B$2:$AG$43,MATCH($A28,BPCiObIC!$A$2:$A$43,0),MATCH(AA$4,BPCiObIC!$B$1:$AG$1,0)))</f>
        <v>75773037519392</v>
      </c>
      <c r="AB28" s="23">
        <f t="array" ref="AB28">AA28*(1+INDEX(BPCiObIC!$B$2:$AG$43,MATCH($A28,BPCiObIC!$A$2:$A$43,0),MATCH(AB$4,BPCiObIC!$B$1:$AG$1,0)))</f>
        <v>77431486916818</v>
      </c>
      <c r="AC28" s="23">
        <f t="array" ref="AC28">AB28*(1+INDEX(BPCiObIC!$B$2:$AG$43,MATCH($A28,BPCiObIC!$A$2:$A$43,0),MATCH(AC$4,BPCiObIC!$B$1:$AG$1,0)))</f>
        <v>79089936314244</v>
      </c>
      <c r="AD28" s="23">
        <f t="array" ref="AD28">AC28*(1+INDEX(BPCiObIC!$B$2:$AG$43,MATCH($A28,BPCiObIC!$A$2:$A$43,0),MATCH(AD$4,BPCiObIC!$B$1:$AG$1,0)))</f>
        <v>80748385711670</v>
      </c>
      <c r="AE28" s="23">
        <f t="array" ref="AE28">AD28*(1+INDEX(BPCiObIC!$B$2:$AG$43,MATCH($A28,BPCiObIC!$A$2:$A$43,0),MATCH(AE$4,BPCiObIC!$B$1:$AG$1,0)))</f>
        <v>82406835109096</v>
      </c>
      <c r="AF28" s="23">
        <f t="array" ref="AF28">AE28*(1+INDEX(BPCiObIC!$B$2:$AG$43,MATCH($A28,BPCiObIC!$A$2:$A$43,0),MATCH(AF$4,BPCiObIC!$B$1:$AG$1,0)))</f>
        <v>84065284506522</v>
      </c>
      <c r="AG28" s="23">
        <f t="array" ref="AG28">AF28*(1+INDEX(BPCiObIC!$B$2:$AG$43,MATCH($A28,BPCiObIC!$A$2:$A$43,0),MATCH(AG$4,BPCiObIC!$B$1:$AG$1,0)))</f>
        <v>85723733903948</v>
      </c>
      <c r="AH28" s="23">
        <f t="array" ref="AH28">AG28*(1+INDEX(BPCiObIC!$B$2:$AG$43,MATCH($A28,BPCiObIC!$A$2:$A$43,0),MATCH(AH$4,BPCiObIC!$B$1:$AG$1,0)))</f>
        <v>87382183301373</v>
      </c>
    </row>
    <row r="29" ht="15.75" customHeight="1">
      <c r="A29" s="46" t="s">
        <v>158</v>
      </c>
      <c r="B29" s="46" t="s">
        <v>235</v>
      </c>
      <c r="C29" s="46" t="s">
        <v>83</v>
      </c>
      <c r="D29" s="72">
        <f>SUMIFS('Adjusted Elec'!$L$2:$L$20,'Adjusted Elec'!$I$2:$I$20,$C29)</f>
        <v>0</v>
      </c>
      <c r="E29" s="73">
        <f t="array" ref="E29">D29*(1+INDEX(BPCiObIC!$B$2:$AG$43,MATCH($A29,BPCiObIC!$A$2:$A$43,0),MATCH(E$4,BPCiObIC!$B$1:$AG$1,0)))</f>
        <v>0</v>
      </c>
      <c r="F29" s="73">
        <f t="array" ref="F29">E29*(1+INDEX(BPCiObIC!$B$2:$AG$43,MATCH($A29,BPCiObIC!$A$2:$A$43,0),MATCH(F$4,BPCiObIC!$B$1:$AG$1,0)))</f>
        <v>0</v>
      </c>
      <c r="G29" s="73">
        <f t="array" ref="G29">F29*(1+INDEX(BPCiObIC!$B$2:$AG$43,MATCH($A29,BPCiObIC!$A$2:$A$43,0),MATCH(G$4,BPCiObIC!$B$1:$AG$1,0)))</f>
        <v>0</v>
      </c>
      <c r="H29" s="73">
        <f t="array" ref="H29">G29*(1+INDEX(BPCiObIC!$B$2:$AG$43,MATCH($A29,BPCiObIC!$A$2:$A$43,0),MATCH(H$4,BPCiObIC!$B$1:$AG$1,0)))</f>
        <v>0</v>
      </c>
      <c r="I29" s="73">
        <f t="array" ref="I29">H29*(1+INDEX(BPCiObIC!$B$2:$AG$43,MATCH($A29,BPCiObIC!$A$2:$A$43,0),MATCH(I$4,BPCiObIC!$B$1:$AG$1,0)))</f>
        <v>0</v>
      </c>
      <c r="J29" s="73">
        <f t="array" ref="J29">I29*(1+INDEX(BPCiObIC!$B$2:$AG$43,MATCH($A29,BPCiObIC!$A$2:$A$43,0),MATCH(J$4,BPCiObIC!$B$1:$AG$1,0)))</f>
        <v>0</v>
      </c>
      <c r="K29" s="73">
        <f t="array" ref="K29">J29*(1+INDEX(BPCiObIC!$B$2:$AG$43,MATCH($A29,BPCiObIC!$A$2:$A$43,0),MATCH(K$4,BPCiObIC!$B$1:$AG$1,0)))</f>
        <v>0</v>
      </c>
      <c r="L29" s="73">
        <f t="array" ref="L29">K29*(1+INDEX(BPCiObIC!$B$2:$AG$43,MATCH($A29,BPCiObIC!$A$2:$A$43,0),MATCH(L$4,BPCiObIC!$B$1:$AG$1,0)))</f>
        <v>0</v>
      </c>
      <c r="M29" s="73">
        <f t="array" ref="M29">L29*(1+INDEX(BPCiObIC!$B$2:$AG$43,MATCH($A29,BPCiObIC!$A$2:$A$43,0),MATCH(M$4,BPCiObIC!$B$1:$AG$1,0)))</f>
        <v>0</v>
      </c>
      <c r="N29" s="73">
        <f t="array" ref="N29">M29*(1+INDEX(BPCiObIC!$B$2:$AG$43,MATCH($A29,BPCiObIC!$A$2:$A$43,0),MATCH(N$4,BPCiObIC!$B$1:$AG$1,0)))</f>
        <v>0</v>
      </c>
      <c r="O29" s="73">
        <f t="array" ref="O29">N29*(1+INDEX(BPCiObIC!$B$2:$AG$43,MATCH($A29,BPCiObIC!$A$2:$A$43,0),MATCH(O$4,BPCiObIC!$B$1:$AG$1,0)))</f>
        <v>0</v>
      </c>
      <c r="P29" s="73">
        <f t="array" ref="P29">O29*(1+INDEX(BPCiObIC!$B$2:$AG$43,MATCH($A29,BPCiObIC!$A$2:$A$43,0),MATCH(P$4,BPCiObIC!$B$1:$AG$1,0)))</f>
        <v>0</v>
      </c>
      <c r="Q29" s="73">
        <f t="array" ref="Q29">P29*(1+INDEX(BPCiObIC!$B$2:$AG$43,MATCH($A29,BPCiObIC!$A$2:$A$43,0),MATCH(Q$4,BPCiObIC!$B$1:$AG$1,0)))</f>
        <v>0</v>
      </c>
      <c r="R29" s="73">
        <f t="array" ref="R29">Q29*(1+INDEX(BPCiObIC!$B$2:$AG$43,MATCH($A29,BPCiObIC!$A$2:$A$43,0),MATCH(R$4,BPCiObIC!$B$1:$AG$1,0)))</f>
        <v>0</v>
      </c>
      <c r="S29" s="73">
        <f t="array" ref="S29">R29*(1+INDEX(BPCiObIC!$B$2:$AG$43,MATCH($A29,BPCiObIC!$A$2:$A$43,0),MATCH(S$4,BPCiObIC!$B$1:$AG$1,0)))</f>
        <v>0</v>
      </c>
      <c r="T29" s="73">
        <f t="array" ref="T29">S29*(1+INDEX(BPCiObIC!$B$2:$AG$43,MATCH($A29,BPCiObIC!$A$2:$A$43,0),MATCH(T$4,BPCiObIC!$B$1:$AG$1,0)))</f>
        <v>0</v>
      </c>
      <c r="U29" s="73">
        <f t="array" ref="U29">T29*(1+INDEX(BPCiObIC!$B$2:$AG$43,MATCH($A29,BPCiObIC!$A$2:$A$43,0),MATCH(U$4,BPCiObIC!$B$1:$AG$1,0)))</f>
        <v>0</v>
      </c>
      <c r="V29" s="73">
        <f t="array" ref="V29">U29*(1+INDEX(BPCiObIC!$B$2:$AG$43,MATCH($A29,BPCiObIC!$A$2:$A$43,0),MATCH(V$4,BPCiObIC!$B$1:$AG$1,0)))</f>
        <v>0</v>
      </c>
      <c r="W29" s="73">
        <f t="array" ref="W29">V29*(1+INDEX(BPCiObIC!$B$2:$AG$43,MATCH($A29,BPCiObIC!$A$2:$A$43,0),MATCH(W$4,BPCiObIC!$B$1:$AG$1,0)))</f>
        <v>0</v>
      </c>
      <c r="X29" s="73">
        <f t="array" ref="X29">W29*(1+INDEX(BPCiObIC!$B$2:$AG$43,MATCH($A29,BPCiObIC!$A$2:$A$43,0),MATCH(X$4,BPCiObIC!$B$1:$AG$1,0)))</f>
        <v>0</v>
      </c>
      <c r="Y29" s="73">
        <f t="array" ref="Y29">X29*(1+INDEX(BPCiObIC!$B$2:$AG$43,MATCH($A29,BPCiObIC!$A$2:$A$43,0),MATCH(Y$4,BPCiObIC!$B$1:$AG$1,0)))</f>
        <v>0</v>
      </c>
      <c r="Z29" s="73">
        <f t="array" ref="Z29">Y29*(1+INDEX(BPCiObIC!$B$2:$AG$43,MATCH($A29,BPCiObIC!$A$2:$A$43,0),MATCH(Z$4,BPCiObIC!$B$1:$AG$1,0)))</f>
        <v>0</v>
      </c>
      <c r="AA29" s="73">
        <f t="array" ref="AA29">Z29*(1+INDEX(BPCiObIC!$B$2:$AG$43,MATCH($A29,BPCiObIC!$A$2:$A$43,0),MATCH(AA$4,BPCiObIC!$B$1:$AG$1,0)))</f>
        <v>0</v>
      </c>
      <c r="AB29" s="73">
        <f t="array" ref="AB29">AA29*(1+INDEX(BPCiObIC!$B$2:$AG$43,MATCH($A29,BPCiObIC!$A$2:$A$43,0),MATCH(AB$4,BPCiObIC!$B$1:$AG$1,0)))</f>
        <v>0</v>
      </c>
      <c r="AC29" s="73">
        <f t="array" ref="AC29">AB29*(1+INDEX(BPCiObIC!$B$2:$AG$43,MATCH($A29,BPCiObIC!$A$2:$A$43,0),MATCH(AC$4,BPCiObIC!$B$1:$AG$1,0)))</f>
        <v>0</v>
      </c>
      <c r="AD29" s="73">
        <f t="array" ref="AD29">AC29*(1+INDEX(BPCiObIC!$B$2:$AG$43,MATCH($A29,BPCiObIC!$A$2:$A$43,0),MATCH(AD$4,BPCiObIC!$B$1:$AG$1,0)))</f>
        <v>0</v>
      </c>
      <c r="AE29" s="73">
        <f t="array" ref="AE29">AD29*(1+INDEX(BPCiObIC!$B$2:$AG$43,MATCH($A29,BPCiObIC!$A$2:$A$43,0),MATCH(AE$4,BPCiObIC!$B$1:$AG$1,0)))</f>
        <v>0</v>
      </c>
      <c r="AF29" s="73">
        <f t="array" ref="AF29">AE29*(1+INDEX(BPCiObIC!$B$2:$AG$43,MATCH($A29,BPCiObIC!$A$2:$A$43,0),MATCH(AF$4,BPCiObIC!$B$1:$AG$1,0)))</f>
        <v>0</v>
      </c>
      <c r="AG29" s="73">
        <f t="array" ref="AG29">AF29*(1+INDEX(BPCiObIC!$B$2:$AG$43,MATCH($A29,BPCiObIC!$A$2:$A$43,0),MATCH(AG$4,BPCiObIC!$B$1:$AG$1,0)))</f>
        <v>0</v>
      </c>
      <c r="AH29" s="73">
        <f t="array" ref="AH29">AG29*(1+INDEX(BPCiObIC!$B$2:$AG$43,MATCH($A29,BPCiObIC!$A$2:$A$43,0),MATCH(AH$4,BPCiObIC!$B$1:$AG$1,0)))</f>
        <v>0</v>
      </c>
    </row>
    <row r="30" ht="15.75" customHeight="1">
      <c r="A30" s="45" t="s">
        <v>134</v>
      </c>
      <c r="B30" s="45" t="s">
        <v>80</v>
      </c>
      <c r="C30" s="45" t="s">
        <v>111</v>
      </c>
      <c r="D30" s="71">
        <f>SUM(SUMIFS('BIFUBC Output_energy'!G:G,'BIFUBC Output_energy'!A:A,B30,'BIFUBC Output_energy'!B:B,C30),SUMIFS('BIFUBC Output_nonenergy'!E:E,'BIFUBC Output_nonenergy'!A:A,B30,'BIFUBC Output_nonenergy'!B:B,C30))</f>
        <v>0</v>
      </c>
      <c r="E30" s="74">
        <f t="array" ref="E30">D30*(1+INDEX(BPCiObIC!$B$2:$AG$43,MATCH($A30,BPCiObIC!$A$2:$A$43,0),MATCH(E$4,BPCiObIC!$B$1:$AG$1,0)))</f>
        <v>0</v>
      </c>
      <c r="F30" s="74">
        <f t="array" ref="F30">E30*(1+INDEX(BPCiObIC!$B$2:$AG$43,MATCH($A30,BPCiObIC!$A$2:$A$43,0),MATCH(F$4,BPCiObIC!$B$1:$AG$1,0)))</f>
        <v>0</v>
      </c>
      <c r="G30" s="74">
        <f t="array" ref="G30">F30*(1+INDEX(BPCiObIC!$B$2:$AG$43,MATCH($A30,BPCiObIC!$A$2:$A$43,0),MATCH(G$4,BPCiObIC!$B$1:$AG$1,0)))</f>
        <v>0</v>
      </c>
      <c r="H30" s="74">
        <f t="array" ref="H30">G30*(1+INDEX(BPCiObIC!$B$2:$AG$43,MATCH($A30,BPCiObIC!$A$2:$A$43,0),MATCH(H$4,BPCiObIC!$B$1:$AG$1,0)))</f>
        <v>0</v>
      </c>
      <c r="I30" s="74">
        <f t="array" ref="I30">H30*(1+INDEX(BPCiObIC!$B$2:$AG$43,MATCH($A30,BPCiObIC!$A$2:$A$43,0),MATCH(I$4,BPCiObIC!$B$1:$AG$1,0)))</f>
        <v>0</v>
      </c>
      <c r="J30" s="74">
        <f t="array" ref="J30">I30*(1+INDEX(BPCiObIC!$B$2:$AG$43,MATCH($A30,BPCiObIC!$A$2:$A$43,0),MATCH(J$4,BPCiObIC!$B$1:$AG$1,0)))</f>
        <v>0</v>
      </c>
      <c r="K30" s="74">
        <f t="array" ref="K30">J30*(1+INDEX(BPCiObIC!$B$2:$AG$43,MATCH($A30,BPCiObIC!$A$2:$A$43,0),MATCH(K$4,BPCiObIC!$B$1:$AG$1,0)))</f>
        <v>0</v>
      </c>
      <c r="L30" s="74">
        <f t="array" ref="L30">K30*(1+INDEX(BPCiObIC!$B$2:$AG$43,MATCH($A30,BPCiObIC!$A$2:$A$43,0),MATCH(L$4,BPCiObIC!$B$1:$AG$1,0)))</f>
        <v>0</v>
      </c>
      <c r="M30" s="74">
        <f t="array" ref="M30">L30*(1+INDEX(BPCiObIC!$B$2:$AG$43,MATCH($A30,BPCiObIC!$A$2:$A$43,0),MATCH(M$4,BPCiObIC!$B$1:$AG$1,0)))</f>
        <v>0</v>
      </c>
      <c r="N30" s="74">
        <f t="array" ref="N30">M30*(1+INDEX(BPCiObIC!$B$2:$AG$43,MATCH($A30,BPCiObIC!$A$2:$A$43,0),MATCH(N$4,BPCiObIC!$B$1:$AG$1,0)))</f>
        <v>0</v>
      </c>
      <c r="O30" s="74">
        <f t="array" ref="O30">N30*(1+INDEX(BPCiObIC!$B$2:$AG$43,MATCH($A30,BPCiObIC!$A$2:$A$43,0),MATCH(O$4,BPCiObIC!$B$1:$AG$1,0)))</f>
        <v>0</v>
      </c>
      <c r="P30" s="74">
        <f t="array" ref="P30">O30*(1+INDEX(BPCiObIC!$B$2:$AG$43,MATCH($A30,BPCiObIC!$A$2:$A$43,0),MATCH(P$4,BPCiObIC!$B$1:$AG$1,0)))</f>
        <v>0</v>
      </c>
      <c r="Q30" s="74">
        <f t="array" ref="Q30">P30*(1+INDEX(BPCiObIC!$B$2:$AG$43,MATCH($A30,BPCiObIC!$A$2:$A$43,0),MATCH(Q$4,BPCiObIC!$B$1:$AG$1,0)))</f>
        <v>0</v>
      </c>
      <c r="R30" s="74">
        <f t="array" ref="R30">Q30*(1+INDEX(BPCiObIC!$B$2:$AG$43,MATCH($A30,BPCiObIC!$A$2:$A$43,0),MATCH(R$4,BPCiObIC!$B$1:$AG$1,0)))</f>
        <v>0</v>
      </c>
      <c r="S30" s="74">
        <f t="array" ref="S30">R30*(1+INDEX(BPCiObIC!$B$2:$AG$43,MATCH($A30,BPCiObIC!$A$2:$A$43,0),MATCH(S$4,BPCiObIC!$B$1:$AG$1,0)))</f>
        <v>0</v>
      </c>
      <c r="T30" s="74">
        <f t="array" ref="T30">S30*(1+INDEX(BPCiObIC!$B$2:$AG$43,MATCH($A30,BPCiObIC!$A$2:$A$43,0),MATCH(T$4,BPCiObIC!$B$1:$AG$1,0)))</f>
        <v>0</v>
      </c>
      <c r="U30" s="74">
        <f t="array" ref="U30">T30*(1+INDEX(BPCiObIC!$B$2:$AG$43,MATCH($A30,BPCiObIC!$A$2:$A$43,0),MATCH(U$4,BPCiObIC!$B$1:$AG$1,0)))</f>
        <v>0</v>
      </c>
      <c r="V30" s="74">
        <f t="array" ref="V30">U30*(1+INDEX(BPCiObIC!$B$2:$AG$43,MATCH($A30,BPCiObIC!$A$2:$A$43,0),MATCH(V$4,BPCiObIC!$B$1:$AG$1,0)))</f>
        <v>0</v>
      </c>
      <c r="W30" s="74">
        <f t="array" ref="W30">V30*(1+INDEX(BPCiObIC!$B$2:$AG$43,MATCH($A30,BPCiObIC!$A$2:$A$43,0),MATCH(W$4,BPCiObIC!$B$1:$AG$1,0)))</f>
        <v>0</v>
      </c>
      <c r="X30" s="74">
        <f t="array" ref="X30">W30*(1+INDEX(BPCiObIC!$B$2:$AG$43,MATCH($A30,BPCiObIC!$A$2:$A$43,0),MATCH(X$4,BPCiObIC!$B$1:$AG$1,0)))</f>
        <v>0</v>
      </c>
      <c r="Y30" s="74">
        <f t="array" ref="Y30">X30*(1+INDEX(BPCiObIC!$B$2:$AG$43,MATCH($A30,BPCiObIC!$A$2:$A$43,0),MATCH(Y$4,BPCiObIC!$B$1:$AG$1,0)))</f>
        <v>0</v>
      </c>
      <c r="Z30" s="74">
        <f t="array" ref="Z30">Y30*(1+INDEX(BPCiObIC!$B$2:$AG$43,MATCH($A30,BPCiObIC!$A$2:$A$43,0),MATCH(Z$4,BPCiObIC!$B$1:$AG$1,0)))</f>
        <v>0</v>
      </c>
      <c r="AA30" s="74">
        <f t="array" ref="AA30">Z30*(1+INDEX(BPCiObIC!$B$2:$AG$43,MATCH($A30,BPCiObIC!$A$2:$A$43,0),MATCH(AA$4,BPCiObIC!$B$1:$AG$1,0)))</f>
        <v>0</v>
      </c>
      <c r="AB30" s="74">
        <f t="array" ref="AB30">AA30*(1+INDEX(BPCiObIC!$B$2:$AG$43,MATCH($A30,BPCiObIC!$A$2:$A$43,0),MATCH(AB$4,BPCiObIC!$B$1:$AG$1,0)))</f>
        <v>0</v>
      </c>
      <c r="AC30" s="74">
        <f t="array" ref="AC30">AB30*(1+INDEX(BPCiObIC!$B$2:$AG$43,MATCH($A30,BPCiObIC!$A$2:$A$43,0),MATCH(AC$4,BPCiObIC!$B$1:$AG$1,0)))</f>
        <v>0</v>
      </c>
      <c r="AD30" s="74">
        <f t="array" ref="AD30">AC30*(1+INDEX(BPCiObIC!$B$2:$AG$43,MATCH($A30,BPCiObIC!$A$2:$A$43,0),MATCH(AD$4,BPCiObIC!$B$1:$AG$1,0)))</f>
        <v>0</v>
      </c>
      <c r="AE30" s="74">
        <f t="array" ref="AE30">AD30*(1+INDEX(BPCiObIC!$B$2:$AG$43,MATCH($A30,BPCiObIC!$A$2:$A$43,0),MATCH(AE$4,BPCiObIC!$B$1:$AG$1,0)))</f>
        <v>0</v>
      </c>
      <c r="AF30" s="74">
        <f t="array" ref="AF30">AE30*(1+INDEX(BPCiObIC!$B$2:$AG$43,MATCH($A30,BPCiObIC!$A$2:$A$43,0),MATCH(AF$4,BPCiObIC!$B$1:$AG$1,0)))</f>
        <v>0</v>
      </c>
      <c r="AG30" s="74">
        <f t="array" ref="AG30">AF30*(1+INDEX(BPCiObIC!$B$2:$AG$43,MATCH($A30,BPCiObIC!$A$2:$A$43,0),MATCH(AG$4,BPCiObIC!$B$1:$AG$1,0)))</f>
        <v>0</v>
      </c>
      <c r="AH30" s="74">
        <f t="array" ref="AH30">AG30*(1+INDEX(BPCiObIC!$B$2:$AG$43,MATCH($A30,BPCiObIC!$A$2:$A$43,0),MATCH(AH$4,BPCiObIC!$B$1:$AG$1,0)))</f>
        <v>0</v>
      </c>
    </row>
    <row r="31" ht="15.75" customHeight="1">
      <c r="A31" s="3" t="s">
        <v>135</v>
      </c>
      <c r="B31" s="3" t="s">
        <v>80</v>
      </c>
      <c r="C31" s="3" t="s">
        <v>82</v>
      </c>
      <c r="D31" s="71">
        <f>'China BIFUbC'!C28*('Indonesia BFPIaE-production'!$C$3/'China BFPIaE-production'!$E$3)</f>
        <v>108574478895836</v>
      </c>
      <c r="E31" s="23">
        <f t="array" ref="E31">D31*(1+INDEX(BPCiObIC!$B$2:$AG$43,MATCH($A31,BPCiObIC!$A$2:$A$43,0),MATCH(E$4,BPCiObIC!$B$1:$AG$1,0)))</f>
        <v>113402701426349</v>
      </c>
      <c r="F31" s="23">
        <f t="array" ref="F31">E31*(1+INDEX(BPCiObIC!$B$2:$AG$43,MATCH($A31,BPCiObIC!$A$2:$A$43,0),MATCH(F$4,BPCiObIC!$B$1:$AG$1,0)))</f>
        <v>118230923956864</v>
      </c>
      <c r="G31" s="23">
        <f t="array" ref="G31">F31*(1+INDEX(BPCiObIC!$B$2:$AG$43,MATCH($A31,BPCiObIC!$A$2:$A$43,0),MATCH(G$4,BPCiObIC!$B$1:$AG$1,0)))</f>
        <v>123059146487378</v>
      </c>
      <c r="H31" s="23">
        <f t="array" ref="H31">G31*(1+INDEX(BPCiObIC!$B$2:$AG$43,MATCH($A31,BPCiObIC!$A$2:$A$43,0),MATCH(H$4,BPCiObIC!$B$1:$AG$1,0)))</f>
        <v>127887369017893</v>
      </c>
      <c r="I31" s="23">
        <f t="array" ref="I31">H31*(1+INDEX(BPCiObIC!$B$2:$AG$43,MATCH($A31,BPCiObIC!$A$2:$A$43,0),MATCH(I$4,BPCiObIC!$B$1:$AG$1,0)))</f>
        <v>132715591548406</v>
      </c>
      <c r="J31" s="23">
        <f t="array" ref="J31">I31*(1+INDEX(BPCiObIC!$B$2:$AG$43,MATCH($A31,BPCiObIC!$A$2:$A$43,0),MATCH(J$4,BPCiObIC!$B$1:$AG$1,0)))</f>
        <v>137543814078921</v>
      </c>
      <c r="K31" s="23">
        <f t="array" ref="K31">J31*(1+INDEX(BPCiObIC!$B$2:$AG$43,MATCH($A31,BPCiObIC!$A$2:$A$43,0),MATCH(K$4,BPCiObIC!$B$1:$AG$1,0)))</f>
        <v>142372036609434</v>
      </c>
      <c r="L31" s="23">
        <f t="array" ref="L31">K31*(1+INDEX(BPCiObIC!$B$2:$AG$43,MATCH($A31,BPCiObIC!$A$2:$A$43,0),MATCH(L$4,BPCiObIC!$B$1:$AG$1,0)))</f>
        <v>147200259139949</v>
      </c>
      <c r="M31" s="23">
        <f t="array" ref="M31">L31*(1+INDEX(BPCiObIC!$B$2:$AG$43,MATCH($A31,BPCiObIC!$A$2:$A$43,0),MATCH(M$4,BPCiObIC!$B$1:$AG$1,0)))</f>
        <v>152028481670463</v>
      </c>
      <c r="N31" s="23">
        <f t="array" ref="N31">M31*(1+INDEX(BPCiObIC!$B$2:$AG$43,MATCH($A31,BPCiObIC!$A$2:$A$43,0),MATCH(N$4,BPCiObIC!$B$1:$AG$1,0)))</f>
        <v>156856704200976</v>
      </c>
      <c r="O31" s="23">
        <f t="array" ref="O31">N31*(1+INDEX(BPCiObIC!$B$2:$AG$43,MATCH($A31,BPCiObIC!$A$2:$A$43,0),MATCH(O$4,BPCiObIC!$B$1:$AG$1,0)))</f>
        <v>161684926731491</v>
      </c>
      <c r="P31" s="23">
        <f t="array" ref="P31">O31*(1+INDEX(BPCiObIC!$B$2:$AG$43,MATCH($A31,BPCiObIC!$A$2:$A$43,0),MATCH(P$4,BPCiObIC!$B$1:$AG$1,0)))</f>
        <v>166513149262004</v>
      </c>
      <c r="Q31" s="23">
        <f t="array" ref="Q31">P31*(1+INDEX(BPCiObIC!$B$2:$AG$43,MATCH($A31,BPCiObIC!$A$2:$A$43,0),MATCH(Q$4,BPCiObIC!$B$1:$AG$1,0)))</f>
        <v>171341371792519</v>
      </c>
      <c r="R31" s="23">
        <f t="array" ref="R31">Q31*(1+INDEX(BPCiObIC!$B$2:$AG$43,MATCH($A31,BPCiObIC!$A$2:$A$43,0),MATCH(R$4,BPCiObIC!$B$1:$AG$1,0)))</f>
        <v>176169594323033</v>
      </c>
      <c r="S31" s="23">
        <f t="array" ref="S31">R31*(1+INDEX(BPCiObIC!$B$2:$AG$43,MATCH($A31,BPCiObIC!$A$2:$A$43,0),MATCH(S$4,BPCiObIC!$B$1:$AG$1,0)))</f>
        <v>180997816853548</v>
      </c>
      <c r="T31" s="23">
        <f t="array" ref="T31">S31*(1+INDEX(BPCiObIC!$B$2:$AG$43,MATCH($A31,BPCiObIC!$A$2:$A$43,0),MATCH(T$4,BPCiObIC!$B$1:$AG$1,0)))</f>
        <v>185826039384061</v>
      </c>
      <c r="U31" s="23">
        <f t="array" ref="U31">T31*(1+INDEX(BPCiObIC!$B$2:$AG$43,MATCH($A31,BPCiObIC!$A$2:$A$43,0),MATCH(U$4,BPCiObIC!$B$1:$AG$1,0)))</f>
        <v>190654261914576</v>
      </c>
      <c r="V31" s="23">
        <f t="array" ref="V31">U31*(1+INDEX(BPCiObIC!$B$2:$AG$43,MATCH($A31,BPCiObIC!$A$2:$A$43,0),MATCH(V$4,BPCiObIC!$B$1:$AG$1,0)))</f>
        <v>195482484445089</v>
      </c>
      <c r="W31" s="23">
        <f t="array" ref="W31">V31*(1+INDEX(BPCiObIC!$B$2:$AG$43,MATCH($A31,BPCiObIC!$A$2:$A$43,0),MATCH(W$4,BPCiObIC!$B$1:$AG$1,0)))</f>
        <v>200310706975604</v>
      </c>
      <c r="X31" s="23">
        <f t="array" ref="X31">W31*(1+INDEX(BPCiObIC!$B$2:$AG$43,MATCH($A31,BPCiObIC!$A$2:$A$43,0),MATCH(X$4,BPCiObIC!$B$1:$AG$1,0)))</f>
        <v>205138929506118</v>
      </c>
      <c r="Y31" s="23">
        <f t="array" ref="Y31">X31*(1+INDEX(BPCiObIC!$B$2:$AG$43,MATCH($A31,BPCiObIC!$A$2:$A$43,0),MATCH(Y$4,BPCiObIC!$B$1:$AG$1,0)))</f>
        <v>209967152036633</v>
      </c>
      <c r="Z31" s="23">
        <f t="array" ref="Z31">Y31*(1+INDEX(BPCiObIC!$B$2:$AG$43,MATCH($A31,BPCiObIC!$A$2:$A$43,0),MATCH(Z$4,BPCiObIC!$B$1:$AG$1,0)))</f>
        <v>214795374567146</v>
      </c>
      <c r="AA31" s="23">
        <f t="array" ref="AA31">Z31*(1+INDEX(BPCiObIC!$B$2:$AG$43,MATCH($A31,BPCiObIC!$A$2:$A$43,0),MATCH(AA$4,BPCiObIC!$B$1:$AG$1,0)))</f>
        <v>219623597097661</v>
      </c>
      <c r="AB31" s="23">
        <f t="array" ref="AB31">AA31*(1+INDEX(BPCiObIC!$B$2:$AG$43,MATCH($A31,BPCiObIC!$A$2:$A$43,0),MATCH(AB$4,BPCiObIC!$B$1:$AG$1,0)))</f>
        <v>224451819628174</v>
      </c>
      <c r="AC31" s="23">
        <f t="array" ref="AC31">AB31*(1+INDEX(BPCiObIC!$B$2:$AG$43,MATCH($A31,BPCiObIC!$A$2:$A$43,0),MATCH(AC$4,BPCiObIC!$B$1:$AG$1,0)))</f>
        <v>229280042158689</v>
      </c>
      <c r="AD31" s="23">
        <f t="array" ref="AD31">AC31*(1+INDEX(BPCiObIC!$B$2:$AG$43,MATCH($A31,BPCiObIC!$A$2:$A$43,0),MATCH(AD$4,BPCiObIC!$B$1:$AG$1,0)))</f>
        <v>234108264689203</v>
      </c>
      <c r="AE31" s="23">
        <f t="array" ref="AE31">AD31*(1+INDEX(BPCiObIC!$B$2:$AG$43,MATCH($A31,BPCiObIC!$A$2:$A$43,0),MATCH(AE$4,BPCiObIC!$B$1:$AG$1,0)))</f>
        <v>238936487219718</v>
      </c>
      <c r="AF31" s="23">
        <f t="array" ref="AF31">AE31*(1+INDEX(BPCiObIC!$B$2:$AG$43,MATCH($A31,BPCiObIC!$A$2:$A$43,0),MATCH(AF$4,BPCiObIC!$B$1:$AG$1,0)))</f>
        <v>243764709750231</v>
      </c>
      <c r="AG31" s="23">
        <f t="array" ref="AG31">AF31*(1+INDEX(BPCiObIC!$B$2:$AG$43,MATCH($A31,BPCiObIC!$A$2:$A$43,0),MATCH(AG$4,BPCiObIC!$B$1:$AG$1,0)))</f>
        <v>248592932280744</v>
      </c>
      <c r="AH31" s="23">
        <f t="array" ref="AH31">AG31*(1+INDEX(BPCiObIC!$B$2:$AG$43,MATCH($A31,BPCiObIC!$A$2:$A$43,0),MATCH(AH$4,BPCiObIC!$B$1:$AG$1,0)))</f>
        <v>253421154811259</v>
      </c>
    </row>
    <row r="32" ht="15.75" customHeight="1">
      <c r="A32" s="3" t="s">
        <v>136</v>
      </c>
      <c r="B32" s="3" t="s">
        <v>80</v>
      </c>
      <c r="C32" s="3" t="s">
        <v>86</v>
      </c>
      <c r="D32" s="71">
        <f>'China BIFUbC'!C29*('Indonesia BFPIaE-production'!$C$4/'China BFPIaE-production'!$E$4)</f>
        <v>134490054220366</v>
      </c>
      <c r="E32" s="23">
        <f t="array" ref="E32">D32*(1+INDEX(BPCiObIC!$B$2:$AG$43,MATCH($A32,BPCiObIC!$A$2:$A$43,0),MATCH(E$4,BPCiObIC!$B$1:$AG$1,0)))</f>
        <v>140470722205333</v>
      </c>
      <c r="F32" s="23">
        <f t="array" ref="F32">E32*(1+INDEX(BPCiObIC!$B$2:$AG$43,MATCH($A32,BPCiObIC!$A$2:$A$43,0),MATCH(F$4,BPCiObIC!$B$1:$AG$1,0)))</f>
        <v>146451390190301</v>
      </c>
      <c r="G32" s="23">
        <f t="array" ref="G32">F32*(1+INDEX(BPCiObIC!$B$2:$AG$43,MATCH($A32,BPCiObIC!$A$2:$A$43,0),MATCH(G$4,BPCiObIC!$B$1:$AG$1,0)))</f>
        <v>152432058175267</v>
      </c>
      <c r="H32" s="23">
        <f t="array" ref="H32">G32*(1+INDEX(BPCiObIC!$B$2:$AG$43,MATCH($A32,BPCiObIC!$A$2:$A$43,0),MATCH(H$4,BPCiObIC!$B$1:$AG$1,0)))</f>
        <v>158412726160236</v>
      </c>
      <c r="I32" s="23">
        <f t="array" ref="I32">H32*(1+INDEX(BPCiObIC!$B$2:$AG$43,MATCH($A32,BPCiObIC!$A$2:$A$43,0),MATCH(I$4,BPCiObIC!$B$1:$AG$1,0)))</f>
        <v>164393394145202</v>
      </c>
      <c r="J32" s="23">
        <f t="array" ref="J32">I32*(1+INDEX(BPCiObIC!$B$2:$AG$43,MATCH($A32,BPCiObIC!$A$2:$A$43,0),MATCH(J$4,BPCiObIC!$B$1:$AG$1,0)))</f>
        <v>170374062130171</v>
      </c>
      <c r="K32" s="23">
        <f t="array" ref="K32">J32*(1+INDEX(BPCiObIC!$B$2:$AG$43,MATCH($A32,BPCiObIC!$A$2:$A$43,0),MATCH(K$4,BPCiObIC!$B$1:$AG$1,0)))</f>
        <v>176354730115137</v>
      </c>
      <c r="L32" s="23">
        <f t="array" ref="L32">K32*(1+INDEX(BPCiObIC!$B$2:$AG$43,MATCH($A32,BPCiObIC!$A$2:$A$43,0),MATCH(L$4,BPCiObIC!$B$1:$AG$1,0)))</f>
        <v>182335398100105</v>
      </c>
      <c r="M32" s="23">
        <f t="array" ref="M32">L32*(1+INDEX(BPCiObIC!$B$2:$AG$43,MATCH($A32,BPCiObIC!$A$2:$A$43,0),MATCH(M$4,BPCiObIC!$B$1:$AG$1,0)))</f>
        <v>188316066085072</v>
      </c>
      <c r="N32" s="23">
        <f t="array" ref="N32">M32*(1+INDEX(BPCiObIC!$B$2:$AG$43,MATCH($A32,BPCiObIC!$A$2:$A$43,0),MATCH(N$4,BPCiObIC!$B$1:$AG$1,0)))</f>
        <v>194296734070038</v>
      </c>
      <c r="O32" s="23">
        <f t="array" ref="O32">N32*(1+INDEX(BPCiObIC!$B$2:$AG$43,MATCH($A32,BPCiObIC!$A$2:$A$43,0),MATCH(O$4,BPCiObIC!$B$1:$AG$1,0)))</f>
        <v>200277402055007</v>
      </c>
      <c r="P32" s="23">
        <f t="array" ref="P32">O32*(1+INDEX(BPCiObIC!$B$2:$AG$43,MATCH($A32,BPCiObIC!$A$2:$A$43,0),MATCH(P$4,BPCiObIC!$B$1:$AG$1,0)))</f>
        <v>206258070039973</v>
      </c>
      <c r="Q32" s="23">
        <f t="array" ref="Q32">P32*(1+INDEX(BPCiObIC!$B$2:$AG$43,MATCH($A32,BPCiObIC!$A$2:$A$43,0),MATCH(Q$4,BPCiObIC!$B$1:$AG$1,0)))</f>
        <v>212238738024941</v>
      </c>
      <c r="R32" s="23">
        <f t="array" ref="R32">Q32*(1+INDEX(BPCiObIC!$B$2:$AG$43,MATCH($A32,BPCiObIC!$A$2:$A$43,0),MATCH(R$4,BPCiObIC!$B$1:$AG$1,0)))</f>
        <v>218219406009908</v>
      </c>
      <c r="S32" s="23">
        <f t="array" ref="S32">R32*(1+INDEX(BPCiObIC!$B$2:$AG$43,MATCH($A32,BPCiObIC!$A$2:$A$43,0),MATCH(S$4,BPCiObIC!$B$1:$AG$1,0)))</f>
        <v>224200073994876</v>
      </c>
      <c r="T32" s="23">
        <f t="array" ref="T32">S32*(1+INDEX(BPCiObIC!$B$2:$AG$43,MATCH($A32,BPCiObIC!$A$2:$A$43,0),MATCH(T$4,BPCiObIC!$B$1:$AG$1,0)))</f>
        <v>230180741979842</v>
      </c>
      <c r="U32" s="23">
        <f t="array" ref="U32">T32*(1+INDEX(BPCiObIC!$B$2:$AG$43,MATCH($A32,BPCiObIC!$A$2:$A$43,0),MATCH(U$4,BPCiObIC!$B$1:$AG$1,0)))</f>
        <v>236161409964811</v>
      </c>
      <c r="V32" s="23">
        <f t="array" ref="V32">U32*(1+INDEX(BPCiObIC!$B$2:$AG$43,MATCH($A32,BPCiObIC!$A$2:$A$43,0),MATCH(V$4,BPCiObIC!$B$1:$AG$1,0)))</f>
        <v>242142077949777</v>
      </c>
      <c r="W32" s="23">
        <f t="array" ref="W32">V32*(1+INDEX(BPCiObIC!$B$2:$AG$43,MATCH($A32,BPCiObIC!$A$2:$A$43,0),MATCH(W$4,BPCiObIC!$B$1:$AG$1,0)))</f>
        <v>248122745934746</v>
      </c>
      <c r="X32" s="23">
        <f t="array" ref="X32">W32*(1+INDEX(BPCiObIC!$B$2:$AG$43,MATCH($A32,BPCiObIC!$A$2:$A$43,0),MATCH(X$4,BPCiObIC!$B$1:$AG$1,0)))</f>
        <v>254103413919712</v>
      </c>
      <c r="Y32" s="23">
        <f t="array" ref="Y32">X32*(1+INDEX(BPCiObIC!$B$2:$AG$43,MATCH($A32,BPCiObIC!$A$2:$A$43,0),MATCH(Y$4,BPCiObIC!$B$1:$AG$1,0)))</f>
        <v>260084081904680</v>
      </c>
      <c r="Z32" s="23">
        <f t="array" ref="Z32">Y32*(1+INDEX(BPCiObIC!$B$2:$AG$43,MATCH($A32,BPCiObIC!$A$2:$A$43,0),MATCH(Z$4,BPCiObIC!$B$1:$AG$1,0)))</f>
        <v>266064749889647</v>
      </c>
      <c r="AA32" s="23">
        <f t="array" ref="AA32">Z32*(1+INDEX(BPCiObIC!$B$2:$AG$43,MATCH($A32,BPCiObIC!$A$2:$A$43,0),MATCH(AA$4,BPCiObIC!$B$1:$AG$1,0)))</f>
        <v>272045417874615</v>
      </c>
      <c r="AB32" s="23">
        <f t="array" ref="AB32">AA32*(1+INDEX(BPCiObIC!$B$2:$AG$43,MATCH($A32,BPCiObIC!$A$2:$A$43,0),MATCH(AB$4,BPCiObIC!$B$1:$AG$1,0)))</f>
        <v>278026085859582</v>
      </c>
      <c r="AC32" s="23">
        <f t="array" ref="AC32">AB32*(1+INDEX(BPCiObIC!$B$2:$AG$43,MATCH($A32,BPCiObIC!$A$2:$A$43,0),MATCH(AC$4,BPCiObIC!$B$1:$AG$1,0)))</f>
        <v>284006753844550</v>
      </c>
      <c r="AD32" s="23">
        <f t="array" ref="AD32">AC32*(1+INDEX(BPCiObIC!$B$2:$AG$43,MATCH($A32,BPCiObIC!$A$2:$A$43,0),MATCH(AD$4,BPCiObIC!$B$1:$AG$1,0)))</f>
        <v>289987421829516</v>
      </c>
      <c r="AE32" s="23">
        <f t="array" ref="AE32">AD32*(1+INDEX(BPCiObIC!$B$2:$AG$43,MATCH($A32,BPCiObIC!$A$2:$A$43,0),MATCH(AE$4,BPCiObIC!$B$1:$AG$1,0)))</f>
        <v>295968089814485</v>
      </c>
      <c r="AF32" s="23">
        <f t="array" ref="AF32">AE32*(1+INDEX(BPCiObIC!$B$2:$AG$43,MATCH($A32,BPCiObIC!$A$2:$A$43,0),MATCH(AF$4,BPCiObIC!$B$1:$AG$1,0)))</f>
        <v>301948757799451</v>
      </c>
      <c r="AG32" s="23">
        <f t="array" ref="AG32">AF32*(1+INDEX(BPCiObIC!$B$2:$AG$43,MATCH($A32,BPCiObIC!$A$2:$A$43,0),MATCH(AG$4,BPCiObIC!$B$1:$AG$1,0)))</f>
        <v>307929425784418</v>
      </c>
      <c r="AH32" s="23">
        <f t="array" ref="AH32">AG32*(1+INDEX(BPCiObIC!$B$2:$AG$43,MATCH($A32,BPCiObIC!$A$2:$A$43,0),MATCH(AH$4,BPCiObIC!$B$1:$AG$1,0)))</f>
        <v>313910093769386</v>
      </c>
    </row>
    <row r="33" ht="15.75" customHeight="1">
      <c r="A33" s="3" t="s">
        <v>137</v>
      </c>
      <c r="B33" s="3" t="s">
        <v>80</v>
      </c>
      <c r="C33" s="3" t="s">
        <v>112</v>
      </c>
      <c r="D33" s="71">
        <f>SUM(SUMIFS('BIFUBC Output_energy'!G:G,'BIFUBC Output_energy'!A:A,B33,'BIFUBC Output_energy'!B:B,C33),SUMIFS('BIFUBC Output_nonenergy'!E:E,'BIFUBC Output_nonenergy'!A:A,B33,'BIFUBC Output_nonenergy'!B:B,C33))</f>
        <v>0</v>
      </c>
      <c r="E33" s="23">
        <f t="array" ref="E33">D33*(1+INDEX(BPCiObIC!$B$2:$AG$43,MATCH($A33,BPCiObIC!$A$2:$A$43,0),MATCH(E$4,BPCiObIC!$B$1:$AG$1,0)))</f>
        <v>0</v>
      </c>
      <c r="F33" s="23">
        <f t="array" ref="F33">E33*(1+INDEX(BPCiObIC!$B$2:$AG$43,MATCH($A33,BPCiObIC!$A$2:$A$43,0),MATCH(F$4,BPCiObIC!$B$1:$AG$1,0)))</f>
        <v>0</v>
      </c>
      <c r="G33" s="23">
        <f t="array" ref="G33">F33*(1+INDEX(BPCiObIC!$B$2:$AG$43,MATCH($A33,BPCiObIC!$A$2:$A$43,0),MATCH(G$4,BPCiObIC!$B$1:$AG$1,0)))</f>
        <v>0</v>
      </c>
      <c r="H33" s="23">
        <f t="array" ref="H33">G33*(1+INDEX(BPCiObIC!$B$2:$AG$43,MATCH($A33,BPCiObIC!$A$2:$A$43,0),MATCH(H$4,BPCiObIC!$B$1:$AG$1,0)))</f>
        <v>0</v>
      </c>
      <c r="I33" s="23">
        <f t="array" ref="I33">H33*(1+INDEX(BPCiObIC!$B$2:$AG$43,MATCH($A33,BPCiObIC!$A$2:$A$43,0),MATCH(I$4,BPCiObIC!$B$1:$AG$1,0)))</f>
        <v>0</v>
      </c>
      <c r="J33" s="23">
        <f t="array" ref="J33">I33*(1+INDEX(BPCiObIC!$B$2:$AG$43,MATCH($A33,BPCiObIC!$A$2:$A$43,0),MATCH(J$4,BPCiObIC!$B$1:$AG$1,0)))</f>
        <v>0</v>
      </c>
      <c r="K33" s="23">
        <f t="array" ref="K33">J33*(1+INDEX(BPCiObIC!$B$2:$AG$43,MATCH($A33,BPCiObIC!$A$2:$A$43,0),MATCH(K$4,BPCiObIC!$B$1:$AG$1,0)))</f>
        <v>0</v>
      </c>
      <c r="L33" s="23">
        <f t="array" ref="L33">K33*(1+INDEX(BPCiObIC!$B$2:$AG$43,MATCH($A33,BPCiObIC!$A$2:$A$43,0),MATCH(L$4,BPCiObIC!$B$1:$AG$1,0)))</f>
        <v>0</v>
      </c>
      <c r="M33" s="23">
        <f t="array" ref="M33">L33*(1+INDEX(BPCiObIC!$B$2:$AG$43,MATCH($A33,BPCiObIC!$A$2:$A$43,0),MATCH(M$4,BPCiObIC!$B$1:$AG$1,0)))</f>
        <v>0</v>
      </c>
      <c r="N33" s="23">
        <f t="array" ref="N33">M33*(1+INDEX(BPCiObIC!$B$2:$AG$43,MATCH($A33,BPCiObIC!$A$2:$A$43,0),MATCH(N$4,BPCiObIC!$B$1:$AG$1,0)))</f>
        <v>0</v>
      </c>
      <c r="O33" s="23">
        <f t="array" ref="O33">N33*(1+INDEX(BPCiObIC!$B$2:$AG$43,MATCH($A33,BPCiObIC!$A$2:$A$43,0),MATCH(O$4,BPCiObIC!$B$1:$AG$1,0)))</f>
        <v>0</v>
      </c>
      <c r="P33" s="23">
        <f t="array" ref="P33">O33*(1+INDEX(BPCiObIC!$B$2:$AG$43,MATCH($A33,BPCiObIC!$A$2:$A$43,0),MATCH(P$4,BPCiObIC!$B$1:$AG$1,0)))</f>
        <v>0</v>
      </c>
      <c r="Q33" s="23">
        <f t="array" ref="Q33">P33*(1+INDEX(BPCiObIC!$B$2:$AG$43,MATCH($A33,BPCiObIC!$A$2:$A$43,0),MATCH(Q$4,BPCiObIC!$B$1:$AG$1,0)))</f>
        <v>0</v>
      </c>
      <c r="R33" s="23">
        <f t="array" ref="R33">Q33*(1+INDEX(BPCiObIC!$B$2:$AG$43,MATCH($A33,BPCiObIC!$A$2:$A$43,0),MATCH(R$4,BPCiObIC!$B$1:$AG$1,0)))</f>
        <v>0</v>
      </c>
      <c r="S33" s="23">
        <f t="array" ref="S33">R33*(1+INDEX(BPCiObIC!$B$2:$AG$43,MATCH($A33,BPCiObIC!$A$2:$A$43,0),MATCH(S$4,BPCiObIC!$B$1:$AG$1,0)))</f>
        <v>0</v>
      </c>
      <c r="T33" s="23">
        <f t="array" ref="T33">S33*(1+INDEX(BPCiObIC!$B$2:$AG$43,MATCH($A33,BPCiObIC!$A$2:$A$43,0),MATCH(T$4,BPCiObIC!$B$1:$AG$1,0)))</f>
        <v>0</v>
      </c>
      <c r="U33" s="23">
        <f t="array" ref="U33">T33*(1+INDEX(BPCiObIC!$B$2:$AG$43,MATCH($A33,BPCiObIC!$A$2:$A$43,0),MATCH(U$4,BPCiObIC!$B$1:$AG$1,0)))</f>
        <v>0</v>
      </c>
      <c r="V33" s="23">
        <f t="array" ref="V33">U33*(1+INDEX(BPCiObIC!$B$2:$AG$43,MATCH($A33,BPCiObIC!$A$2:$A$43,0),MATCH(V$4,BPCiObIC!$B$1:$AG$1,0)))</f>
        <v>0</v>
      </c>
      <c r="W33" s="23">
        <f t="array" ref="W33">V33*(1+INDEX(BPCiObIC!$B$2:$AG$43,MATCH($A33,BPCiObIC!$A$2:$A$43,0),MATCH(W$4,BPCiObIC!$B$1:$AG$1,0)))</f>
        <v>0</v>
      </c>
      <c r="X33" s="23">
        <f t="array" ref="X33">W33*(1+INDEX(BPCiObIC!$B$2:$AG$43,MATCH($A33,BPCiObIC!$A$2:$A$43,0),MATCH(X$4,BPCiObIC!$B$1:$AG$1,0)))</f>
        <v>0</v>
      </c>
      <c r="Y33" s="23">
        <f t="array" ref="Y33">X33*(1+INDEX(BPCiObIC!$B$2:$AG$43,MATCH($A33,BPCiObIC!$A$2:$A$43,0),MATCH(Y$4,BPCiObIC!$B$1:$AG$1,0)))</f>
        <v>0</v>
      </c>
      <c r="Z33" s="23">
        <f t="array" ref="Z33">Y33*(1+INDEX(BPCiObIC!$B$2:$AG$43,MATCH($A33,BPCiObIC!$A$2:$A$43,0),MATCH(Z$4,BPCiObIC!$B$1:$AG$1,0)))</f>
        <v>0</v>
      </c>
      <c r="AA33" s="23">
        <f t="array" ref="AA33">Z33*(1+INDEX(BPCiObIC!$B$2:$AG$43,MATCH($A33,BPCiObIC!$A$2:$A$43,0),MATCH(AA$4,BPCiObIC!$B$1:$AG$1,0)))</f>
        <v>0</v>
      </c>
      <c r="AB33" s="23">
        <f t="array" ref="AB33">AA33*(1+INDEX(BPCiObIC!$B$2:$AG$43,MATCH($A33,BPCiObIC!$A$2:$A$43,0),MATCH(AB$4,BPCiObIC!$B$1:$AG$1,0)))</f>
        <v>0</v>
      </c>
      <c r="AC33" s="23">
        <f t="array" ref="AC33">AB33*(1+INDEX(BPCiObIC!$B$2:$AG$43,MATCH($A33,BPCiObIC!$A$2:$A$43,0),MATCH(AC$4,BPCiObIC!$B$1:$AG$1,0)))</f>
        <v>0</v>
      </c>
      <c r="AD33" s="23">
        <f t="array" ref="AD33">AC33*(1+INDEX(BPCiObIC!$B$2:$AG$43,MATCH($A33,BPCiObIC!$A$2:$A$43,0),MATCH(AD$4,BPCiObIC!$B$1:$AG$1,0)))</f>
        <v>0</v>
      </c>
      <c r="AE33" s="23">
        <f t="array" ref="AE33">AD33*(1+INDEX(BPCiObIC!$B$2:$AG$43,MATCH($A33,BPCiObIC!$A$2:$A$43,0),MATCH(AE$4,BPCiObIC!$B$1:$AG$1,0)))</f>
        <v>0</v>
      </c>
      <c r="AF33" s="23">
        <f t="array" ref="AF33">AE33*(1+INDEX(BPCiObIC!$B$2:$AG$43,MATCH($A33,BPCiObIC!$A$2:$A$43,0),MATCH(AF$4,BPCiObIC!$B$1:$AG$1,0)))</f>
        <v>0</v>
      </c>
      <c r="AG33" s="23">
        <f t="array" ref="AG33">AF33*(1+INDEX(BPCiObIC!$B$2:$AG$43,MATCH($A33,BPCiObIC!$A$2:$A$43,0),MATCH(AG$4,BPCiObIC!$B$1:$AG$1,0)))</f>
        <v>0</v>
      </c>
      <c r="AH33" s="23">
        <f t="array" ref="AH33">AG33*(1+INDEX(BPCiObIC!$B$2:$AG$43,MATCH($A33,BPCiObIC!$A$2:$A$43,0),MATCH(AH$4,BPCiObIC!$B$1:$AG$1,0)))</f>
        <v>0</v>
      </c>
    </row>
    <row r="34" ht="15.75" customHeight="1">
      <c r="A34" s="3" t="s">
        <v>138</v>
      </c>
      <c r="B34" s="3" t="s">
        <v>80</v>
      </c>
      <c r="C34" s="3" t="s">
        <v>113</v>
      </c>
      <c r="D34" s="71">
        <f>SUM('Bureau of Stat KBLI'!T4:T6)*$E$1</f>
        <v>1387661291883</v>
      </c>
      <c r="E34" s="23">
        <f t="array" ref="E34">D34*(1+INDEX(BPCiObIC!$B$2:$AG$43,MATCH($A34,BPCiObIC!$A$2:$A$43,0),MATCH(E$4,BPCiObIC!$B$1:$AG$1,0)))</f>
        <v>1449927872290</v>
      </c>
      <c r="F34" s="23">
        <f t="array" ref="F34">E34*(1+INDEX(BPCiObIC!$B$2:$AG$43,MATCH($A34,BPCiObIC!$A$2:$A$43,0),MATCH(F$4,BPCiObIC!$B$1:$AG$1,0)))</f>
        <v>1512194452697</v>
      </c>
      <c r="G34" s="23">
        <f t="array" ref="G34">F34*(1+INDEX(BPCiObIC!$B$2:$AG$43,MATCH($A34,BPCiObIC!$A$2:$A$43,0),MATCH(G$4,BPCiObIC!$B$1:$AG$1,0)))</f>
        <v>1574461033103</v>
      </c>
      <c r="H34" s="23">
        <f t="array" ref="H34">G34*(1+INDEX(BPCiObIC!$B$2:$AG$43,MATCH($A34,BPCiObIC!$A$2:$A$43,0),MATCH(H$4,BPCiObIC!$B$1:$AG$1,0)))</f>
        <v>1636727613510</v>
      </c>
      <c r="I34" s="23">
        <f t="array" ref="I34">H34*(1+INDEX(BPCiObIC!$B$2:$AG$43,MATCH($A34,BPCiObIC!$A$2:$A$43,0),MATCH(I$4,BPCiObIC!$B$1:$AG$1,0)))</f>
        <v>1698994193917</v>
      </c>
      <c r="J34" s="23">
        <f t="array" ref="J34">I34*(1+INDEX(BPCiObIC!$B$2:$AG$43,MATCH($A34,BPCiObIC!$A$2:$A$43,0),MATCH(J$4,BPCiObIC!$B$1:$AG$1,0)))</f>
        <v>1761260774324</v>
      </c>
      <c r="K34" s="23">
        <f t="array" ref="K34">J34*(1+INDEX(BPCiObIC!$B$2:$AG$43,MATCH($A34,BPCiObIC!$A$2:$A$43,0),MATCH(K$4,BPCiObIC!$B$1:$AG$1,0)))</f>
        <v>1823527354730</v>
      </c>
      <c r="L34" s="23">
        <f t="array" ref="L34">K34*(1+INDEX(BPCiObIC!$B$2:$AG$43,MATCH($A34,BPCiObIC!$A$2:$A$43,0),MATCH(L$4,BPCiObIC!$B$1:$AG$1,0)))</f>
        <v>1885793935137</v>
      </c>
      <c r="M34" s="23">
        <f t="array" ref="M34">L34*(1+INDEX(BPCiObIC!$B$2:$AG$43,MATCH($A34,BPCiObIC!$A$2:$A$43,0),MATCH(M$4,BPCiObIC!$B$1:$AG$1,0)))</f>
        <v>1948060515544</v>
      </c>
      <c r="N34" s="23">
        <f t="array" ref="N34">M34*(1+INDEX(BPCiObIC!$B$2:$AG$43,MATCH($A34,BPCiObIC!$A$2:$A$43,0),MATCH(N$4,BPCiObIC!$B$1:$AG$1,0)))</f>
        <v>2010327095951</v>
      </c>
      <c r="O34" s="23">
        <f t="array" ref="O34">N34*(1+INDEX(BPCiObIC!$B$2:$AG$43,MATCH($A34,BPCiObIC!$A$2:$A$43,0),MATCH(O$4,BPCiObIC!$B$1:$AG$1,0)))</f>
        <v>2072593676358</v>
      </c>
      <c r="P34" s="23">
        <f t="array" ref="P34">O34*(1+INDEX(BPCiObIC!$B$2:$AG$43,MATCH($A34,BPCiObIC!$A$2:$A$43,0),MATCH(P$4,BPCiObIC!$B$1:$AG$1,0)))</f>
        <v>2134860256764</v>
      </c>
      <c r="Q34" s="23">
        <f t="array" ref="Q34">P34*(1+INDEX(BPCiObIC!$B$2:$AG$43,MATCH($A34,BPCiObIC!$A$2:$A$43,0),MATCH(Q$4,BPCiObIC!$B$1:$AG$1,0)))</f>
        <v>2197126837171</v>
      </c>
      <c r="R34" s="23">
        <f t="array" ref="R34">Q34*(1+INDEX(BPCiObIC!$B$2:$AG$43,MATCH($A34,BPCiObIC!$A$2:$A$43,0),MATCH(R$4,BPCiObIC!$B$1:$AG$1,0)))</f>
        <v>2259393417578</v>
      </c>
      <c r="S34" s="23">
        <f t="array" ref="S34">R34*(1+INDEX(BPCiObIC!$B$2:$AG$43,MATCH($A34,BPCiObIC!$A$2:$A$43,0),MATCH(S$4,BPCiObIC!$B$1:$AG$1,0)))</f>
        <v>2321659997985</v>
      </c>
      <c r="T34" s="23">
        <f t="array" ref="T34">S34*(1+INDEX(BPCiObIC!$B$2:$AG$43,MATCH($A34,BPCiObIC!$A$2:$A$43,0),MATCH(T$4,BPCiObIC!$B$1:$AG$1,0)))</f>
        <v>2383926578392</v>
      </c>
      <c r="U34" s="23">
        <f t="array" ref="U34">T34*(1+INDEX(BPCiObIC!$B$2:$AG$43,MATCH($A34,BPCiObIC!$A$2:$A$43,0),MATCH(U$4,BPCiObIC!$B$1:$AG$1,0)))</f>
        <v>2446193158798</v>
      </c>
      <c r="V34" s="23">
        <f t="array" ref="V34">U34*(1+INDEX(BPCiObIC!$B$2:$AG$43,MATCH($A34,BPCiObIC!$A$2:$A$43,0),MATCH(V$4,BPCiObIC!$B$1:$AG$1,0)))</f>
        <v>2508459739205</v>
      </c>
      <c r="W34" s="23">
        <f t="array" ref="W34">V34*(1+INDEX(BPCiObIC!$B$2:$AG$43,MATCH($A34,BPCiObIC!$A$2:$A$43,0),MATCH(W$4,BPCiObIC!$B$1:$AG$1,0)))</f>
        <v>2570726319612</v>
      </c>
      <c r="X34" s="23">
        <f t="array" ref="X34">W34*(1+INDEX(BPCiObIC!$B$2:$AG$43,MATCH($A34,BPCiObIC!$A$2:$A$43,0),MATCH(X$4,BPCiObIC!$B$1:$AG$1,0)))</f>
        <v>2632992900019</v>
      </c>
      <c r="Y34" s="23">
        <f t="array" ref="Y34">X34*(1+INDEX(BPCiObIC!$B$2:$AG$43,MATCH($A34,BPCiObIC!$A$2:$A$43,0),MATCH(Y$4,BPCiObIC!$B$1:$AG$1,0)))</f>
        <v>2695259480425</v>
      </c>
      <c r="Z34" s="23">
        <f t="array" ref="Z34">Y34*(1+INDEX(BPCiObIC!$B$2:$AG$43,MATCH($A34,BPCiObIC!$A$2:$A$43,0),MATCH(Z$4,BPCiObIC!$B$1:$AG$1,0)))</f>
        <v>2757526060832</v>
      </c>
      <c r="AA34" s="23">
        <f t="array" ref="AA34">Z34*(1+INDEX(BPCiObIC!$B$2:$AG$43,MATCH($A34,BPCiObIC!$A$2:$A$43,0),MATCH(AA$4,BPCiObIC!$B$1:$AG$1,0)))</f>
        <v>2819792641239</v>
      </c>
      <c r="AB34" s="23">
        <f t="array" ref="AB34">AA34*(1+INDEX(BPCiObIC!$B$2:$AG$43,MATCH($A34,BPCiObIC!$A$2:$A$43,0),MATCH(AB$4,BPCiObIC!$B$1:$AG$1,0)))</f>
        <v>2882059221646</v>
      </c>
      <c r="AC34" s="23">
        <f t="array" ref="AC34">AB34*(1+INDEX(BPCiObIC!$B$2:$AG$43,MATCH($A34,BPCiObIC!$A$2:$A$43,0),MATCH(AC$4,BPCiObIC!$B$1:$AG$1,0)))</f>
        <v>2944325802053</v>
      </c>
      <c r="AD34" s="23">
        <f t="array" ref="AD34">AC34*(1+INDEX(BPCiObIC!$B$2:$AG$43,MATCH($A34,BPCiObIC!$A$2:$A$43,0),MATCH(AD$4,BPCiObIC!$B$1:$AG$1,0)))</f>
        <v>3006592382459</v>
      </c>
      <c r="AE34" s="23">
        <f t="array" ref="AE34">AD34*(1+INDEX(BPCiObIC!$B$2:$AG$43,MATCH($A34,BPCiObIC!$A$2:$A$43,0),MATCH(AE$4,BPCiObIC!$B$1:$AG$1,0)))</f>
        <v>3068858962866</v>
      </c>
      <c r="AF34" s="23">
        <f t="array" ref="AF34">AE34*(1+INDEX(BPCiObIC!$B$2:$AG$43,MATCH($A34,BPCiObIC!$A$2:$A$43,0),MATCH(AF$4,BPCiObIC!$B$1:$AG$1,0)))</f>
        <v>3131125543273</v>
      </c>
      <c r="AG34" s="23">
        <f t="array" ref="AG34">AF34*(1+INDEX(BPCiObIC!$B$2:$AG$43,MATCH($A34,BPCiObIC!$A$2:$A$43,0),MATCH(AG$4,BPCiObIC!$B$1:$AG$1,0)))</f>
        <v>3193392123680</v>
      </c>
      <c r="AH34" s="23">
        <f t="array" ref="AH34">AG34*(1+INDEX(BPCiObIC!$B$2:$AG$43,MATCH($A34,BPCiObIC!$A$2:$A$43,0),MATCH(AH$4,BPCiObIC!$B$1:$AG$1,0)))</f>
        <v>3255658704087</v>
      </c>
    </row>
    <row r="35" ht="15.75" customHeight="1">
      <c r="A35" s="3" t="s">
        <v>139</v>
      </c>
      <c r="B35" s="3" t="s">
        <v>80</v>
      </c>
      <c r="C35" s="3" t="s">
        <v>44</v>
      </c>
      <c r="D35" s="71">
        <f>SUM('Bureau of Stat KBLI'!T7:T9)*$E$1</f>
        <v>6976699269810</v>
      </c>
      <c r="E35" s="23">
        <f t="array" ref="E35">D35*(1+INDEX(BPCiObIC!$B$2:$AG$43,MATCH($A35,BPCiObIC!$A$2:$A$43,0),MATCH(E$4,BPCiObIC!$B$1:$AG$1,0)))</f>
        <v>7282433960649</v>
      </c>
      <c r="F35" s="23">
        <f t="array" ref="F35">E35*(1+INDEX(BPCiObIC!$B$2:$AG$43,MATCH($A35,BPCiObIC!$A$2:$A$43,0),MATCH(F$4,BPCiObIC!$B$1:$AG$1,0)))</f>
        <v>7588168651488</v>
      </c>
      <c r="G35" s="23">
        <f t="array" ref="G35">F35*(1+INDEX(BPCiObIC!$B$2:$AG$43,MATCH($A35,BPCiObIC!$A$2:$A$43,0),MATCH(G$4,BPCiObIC!$B$1:$AG$1,0)))</f>
        <v>7893903342327</v>
      </c>
      <c r="H35" s="23">
        <f t="array" ref="H35">G35*(1+INDEX(BPCiObIC!$B$2:$AG$43,MATCH($A35,BPCiObIC!$A$2:$A$43,0),MATCH(H$4,BPCiObIC!$B$1:$AG$1,0)))</f>
        <v>8199638033166</v>
      </c>
      <c r="I35" s="23">
        <f t="array" ref="I35">H35*(1+INDEX(BPCiObIC!$B$2:$AG$43,MATCH($A35,BPCiObIC!$A$2:$A$43,0),MATCH(I$4,BPCiObIC!$B$1:$AG$1,0)))</f>
        <v>8505372724005</v>
      </c>
      <c r="J35" s="23">
        <f t="array" ref="J35">I35*(1+INDEX(BPCiObIC!$B$2:$AG$43,MATCH($A35,BPCiObIC!$A$2:$A$43,0),MATCH(J$4,BPCiObIC!$B$1:$AG$1,0)))</f>
        <v>8811107414844</v>
      </c>
      <c r="K35" s="23">
        <f t="array" ref="K35">J35*(1+INDEX(BPCiObIC!$B$2:$AG$43,MATCH($A35,BPCiObIC!$A$2:$A$43,0),MATCH(K$4,BPCiObIC!$B$1:$AG$1,0)))</f>
        <v>9116842105683</v>
      </c>
      <c r="L35" s="23">
        <f t="array" ref="L35">K35*(1+INDEX(BPCiObIC!$B$2:$AG$43,MATCH($A35,BPCiObIC!$A$2:$A$43,0),MATCH(L$4,BPCiObIC!$B$1:$AG$1,0)))</f>
        <v>9422576796522</v>
      </c>
      <c r="M35" s="23">
        <f t="array" ref="M35">L35*(1+INDEX(BPCiObIC!$B$2:$AG$43,MATCH($A35,BPCiObIC!$A$2:$A$43,0),MATCH(M$4,BPCiObIC!$B$1:$AG$1,0)))</f>
        <v>9728311487361</v>
      </c>
      <c r="N35" s="23">
        <f t="array" ref="N35">M35*(1+INDEX(BPCiObIC!$B$2:$AG$43,MATCH($A35,BPCiObIC!$A$2:$A$43,0),MATCH(N$4,BPCiObIC!$B$1:$AG$1,0)))</f>
        <v>10034046178200</v>
      </c>
      <c r="O35" s="23">
        <f t="array" ref="O35">N35*(1+INDEX(BPCiObIC!$B$2:$AG$43,MATCH($A35,BPCiObIC!$A$2:$A$43,0),MATCH(O$4,BPCiObIC!$B$1:$AG$1,0)))</f>
        <v>10339780869039</v>
      </c>
      <c r="P35" s="23">
        <f t="array" ref="P35">O35*(1+INDEX(BPCiObIC!$B$2:$AG$43,MATCH($A35,BPCiObIC!$A$2:$A$43,0),MATCH(P$4,BPCiObIC!$B$1:$AG$1,0)))</f>
        <v>10645515559878</v>
      </c>
      <c r="Q35" s="23">
        <f t="array" ref="Q35">P35*(1+INDEX(BPCiObIC!$B$2:$AG$43,MATCH($A35,BPCiObIC!$A$2:$A$43,0),MATCH(Q$4,BPCiObIC!$B$1:$AG$1,0)))</f>
        <v>10951250250717</v>
      </c>
      <c r="R35" s="23">
        <f t="array" ref="R35">Q35*(1+INDEX(BPCiObIC!$B$2:$AG$43,MATCH($A35,BPCiObIC!$A$2:$A$43,0),MATCH(R$4,BPCiObIC!$B$1:$AG$1,0)))</f>
        <v>11256984941557</v>
      </c>
      <c r="S35" s="23">
        <f t="array" ref="S35">R35*(1+INDEX(BPCiObIC!$B$2:$AG$43,MATCH($A35,BPCiObIC!$A$2:$A$43,0),MATCH(S$4,BPCiObIC!$B$1:$AG$1,0)))</f>
        <v>11562719632395</v>
      </c>
      <c r="T35" s="23">
        <f t="array" ref="T35">S35*(1+INDEX(BPCiObIC!$B$2:$AG$43,MATCH($A35,BPCiObIC!$A$2:$A$43,0),MATCH(T$4,BPCiObIC!$B$1:$AG$1,0)))</f>
        <v>11868454323235</v>
      </c>
      <c r="U35" s="23">
        <f t="array" ref="U35">T35*(1+INDEX(BPCiObIC!$B$2:$AG$43,MATCH($A35,BPCiObIC!$A$2:$A$43,0),MATCH(U$4,BPCiObIC!$B$1:$AG$1,0)))</f>
        <v>12174189014074</v>
      </c>
      <c r="V35" s="23">
        <f t="array" ref="V35">U35*(1+INDEX(BPCiObIC!$B$2:$AG$43,MATCH($A35,BPCiObIC!$A$2:$A$43,0),MATCH(V$4,BPCiObIC!$B$1:$AG$1,0)))</f>
        <v>12479923704913</v>
      </c>
      <c r="W35" s="23">
        <f t="array" ref="W35">V35*(1+INDEX(BPCiObIC!$B$2:$AG$43,MATCH($A35,BPCiObIC!$A$2:$A$43,0),MATCH(W$4,BPCiObIC!$B$1:$AG$1,0)))</f>
        <v>12785658395752</v>
      </c>
      <c r="X35" s="23">
        <f t="array" ref="X35">W35*(1+INDEX(BPCiObIC!$B$2:$AG$43,MATCH($A35,BPCiObIC!$A$2:$A$43,0),MATCH(X$4,BPCiObIC!$B$1:$AG$1,0)))</f>
        <v>13091393086591</v>
      </c>
      <c r="Y35" s="23">
        <f t="array" ref="Y35">X35*(1+INDEX(BPCiObIC!$B$2:$AG$43,MATCH($A35,BPCiObIC!$A$2:$A$43,0),MATCH(Y$4,BPCiObIC!$B$1:$AG$1,0)))</f>
        <v>13397127777430</v>
      </c>
      <c r="Z35" s="23">
        <f t="array" ref="Z35">Y35*(1+INDEX(BPCiObIC!$B$2:$AG$43,MATCH($A35,BPCiObIC!$A$2:$A$43,0),MATCH(Z$4,BPCiObIC!$B$1:$AG$1,0)))</f>
        <v>13702862468269</v>
      </c>
      <c r="AA35" s="23">
        <f t="array" ref="AA35">Z35*(1+INDEX(BPCiObIC!$B$2:$AG$43,MATCH($A35,BPCiObIC!$A$2:$A$43,0),MATCH(AA$4,BPCiObIC!$B$1:$AG$1,0)))</f>
        <v>14008597159108</v>
      </c>
      <c r="AB35" s="23">
        <f t="array" ref="AB35">AA35*(1+INDEX(BPCiObIC!$B$2:$AG$43,MATCH($A35,BPCiObIC!$A$2:$A$43,0),MATCH(AB$4,BPCiObIC!$B$1:$AG$1,0)))</f>
        <v>14314331849947</v>
      </c>
      <c r="AC35" s="23">
        <f t="array" ref="AC35">AB35*(1+INDEX(BPCiObIC!$B$2:$AG$43,MATCH($A35,BPCiObIC!$A$2:$A$43,0),MATCH(AC$4,BPCiObIC!$B$1:$AG$1,0)))</f>
        <v>14620066540786</v>
      </c>
      <c r="AD35" s="23">
        <f t="array" ref="AD35">AC35*(1+INDEX(BPCiObIC!$B$2:$AG$43,MATCH($A35,BPCiObIC!$A$2:$A$43,0),MATCH(AD$4,BPCiObIC!$B$1:$AG$1,0)))</f>
        <v>14925801231625</v>
      </c>
      <c r="AE35" s="23">
        <f t="array" ref="AE35">AD35*(1+INDEX(BPCiObIC!$B$2:$AG$43,MATCH($A35,BPCiObIC!$A$2:$A$43,0),MATCH(AE$4,BPCiObIC!$B$1:$AG$1,0)))</f>
        <v>15231535922464</v>
      </c>
      <c r="AF35" s="23">
        <f t="array" ref="AF35">AE35*(1+INDEX(BPCiObIC!$B$2:$AG$43,MATCH($A35,BPCiObIC!$A$2:$A$43,0),MATCH(AF$4,BPCiObIC!$B$1:$AG$1,0)))</f>
        <v>15537270613303</v>
      </c>
      <c r="AG35" s="23">
        <f t="array" ref="AG35">AF35*(1+INDEX(BPCiObIC!$B$2:$AG$43,MATCH($A35,BPCiObIC!$A$2:$A$43,0),MATCH(AG$4,BPCiObIC!$B$1:$AG$1,0)))</f>
        <v>15843005304142</v>
      </c>
      <c r="AH35" s="23">
        <f t="array" ref="AH35">AG35*(1+INDEX(BPCiObIC!$B$2:$AG$43,MATCH($A35,BPCiObIC!$A$2:$A$43,0),MATCH(AH$4,BPCiObIC!$B$1:$AG$1,0)))</f>
        <v>16148739994981</v>
      </c>
    </row>
    <row r="36" ht="15.75" customHeight="1">
      <c r="A36" s="3" t="s">
        <v>140</v>
      </c>
      <c r="B36" s="3" t="s">
        <v>80</v>
      </c>
      <c r="C36" s="3" t="s">
        <v>48</v>
      </c>
      <c r="D36" s="71">
        <f>'Bureau of Stat KBLI'!T10*$E$1</f>
        <v>107217703398</v>
      </c>
      <c r="E36" s="23">
        <f t="array" ref="E36">D36*(1+INDEX(BPCiObIC!$B$2:$AG$43,MATCH($A36,BPCiObIC!$A$2:$A$43,0),MATCH(E$4,BPCiObIC!$B$1:$AG$1,0)))</f>
        <v>112033094604</v>
      </c>
      <c r="F36" s="23">
        <f t="array" ref="F36">E36*(1+INDEX(BPCiObIC!$B$2:$AG$43,MATCH($A36,BPCiObIC!$A$2:$A$43,0),MATCH(F$4,BPCiObIC!$B$1:$AG$1,0)))</f>
        <v>116848485810</v>
      </c>
      <c r="G36" s="23">
        <f t="array" ref="G36">F36*(1+INDEX(BPCiObIC!$B$2:$AG$43,MATCH($A36,BPCiObIC!$A$2:$A$43,0),MATCH(G$4,BPCiObIC!$B$1:$AG$1,0)))</f>
        <v>121663877016</v>
      </c>
      <c r="H36" s="23">
        <f t="array" ref="H36">G36*(1+INDEX(BPCiObIC!$B$2:$AG$43,MATCH($A36,BPCiObIC!$A$2:$A$43,0),MATCH(H$4,BPCiObIC!$B$1:$AG$1,0)))</f>
        <v>126479268222</v>
      </c>
      <c r="I36" s="23">
        <f t="array" ref="I36">H36*(1+INDEX(BPCiObIC!$B$2:$AG$43,MATCH($A36,BPCiObIC!$A$2:$A$43,0),MATCH(I$4,BPCiObIC!$B$1:$AG$1,0)))</f>
        <v>131294659428</v>
      </c>
      <c r="J36" s="23">
        <f t="array" ref="J36">I36*(1+INDEX(BPCiObIC!$B$2:$AG$43,MATCH($A36,BPCiObIC!$A$2:$A$43,0),MATCH(J$4,BPCiObIC!$B$1:$AG$1,0)))</f>
        <v>136110050634</v>
      </c>
      <c r="K36" s="23">
        <f t="array" ref="K36">J36*(1+INDEX(BPCiObIC!$B$2:$AG$43,MATCH($A36,BPCiObIC!$A$2:$A$43,0),MATCH(K$4,BPCiObIC!$B$1:$AG$1,0)))</f>
        <v>140925441840</v>
      </c>
      <c r="L36" s="23">
        <f t="array" ref="L36">K36*(1+INDEX(BPCiObIC!$B$2:$AG$43,MATCH($A36,BPCiObIC!$A$2:$A$43,0),MATCH(L$4,BPCiObIC!$B$1:$AG$1,0)))</f>
        <v>145740833046</v>
      </c>
      <c r="M36" s="23">
        <f t="array" ref="M36">L36*(1+INDEX(BPCiObIC!$B$2:$AG$43,MATCH($A36,BPCiObIC!$A$2:$A$43,0),MATCH(M$4,BPCiObIC!$B$1:$AG$1,0)))</f>
        <v>150556224252</v>
      </c>
      <c r="N36" s="23">
        <f t="array" ref="N36">M36*(1+INDEX(BPCiObIC!$B$2:$AG$43,MATCH($A36,BPCiObIC!$A$2:$A$43,0),MATCH(N$4,BPCiObIC!$B$1:$AG$1,0)))</f>
        <v>155371615458</v>
      </c>
      <c r="O36" s="23">
        <f t="array" ref="O36">N36*(1+INDEX(BPCiObIC!$B$2:$AG$43,MATCH($A36,BPCiObIC!$A$2:$A$43,0),MATCH(O$4,BPCiObIC!$B$1:$AG$1,0)))</f>
        <v>160187006664</v>
      </c>
      <c r="P36" s="23">
        <f t="array" ref="P36">O36*(1+INDEX(BPCiObIC!$B$2:$AG$43,MATCH($A36,BPCiObIC!$A$2:$A$43,0),MATCH(P$4,BPCiObIC!$B$1:$AG$1,0)))</f>
        <v>165002397870</v>
      </c>
      <c r="Q36" s="23">
        <f t="array" ref="Q36">P36*(1+INDEX(BPCiObIC!$B$2:$AG$43,MATCH($A36,BPCiObIC!$A$2:$A$43,0),MATCH(Q$4,BPCiObIC!$B$1:$AG$1,0)))</f>
        <v>169817789076</v>
      </c>
      <c r="R36" s="23">
        <f t="array" ref="R36">Q36*(1+INDEX(BPCiObIC!$B$2:$AG$43,MATCH($A36,BPCiObIC!$A$2:$A$43,0),MATCH(R$4,BPCiObIC!$B$1:$AG$1,0)))</f>
        <v>174633180282</v>
      </c>
      <c r="S36" s="23">
        <f t="array" ref="S36">R36*(1+INDEX(BPCiObIC!$B$2:$AG$43,MATCH($A36,BPCiObIC!$A$2:$A$43,0),MATCH(S$4,BPCiObIC!$B$1:$AG$1,0)))</f>
        <v>179448571488</v>
      </c>
      <c r="T36" s="23">
        <f t="array" ref="T36">S36*(1+INDEX(BPCiObIC!$B$2:$AG$43,MATCH($A36,BPCiObIC!$A$2:$A$43,0),MATCH(T$4,BPCiObIC!$B$1:$AG$1,0)))</f>
        <v>184263962694</v>
      </c>
      <c r="U36" s="23">
        <f t="array" ref="U36">T36*(1+INDEX(BPCiObIC!$B$2:$AG$43,MATCH($A36,BPCiObIC!$A$2:$A$43,0),MATCH(U$4,BPCiObIC!$B$1:$AG$1,0)))</f>
        <v>189079353900</v>
      </c>
      <c r="V36" s="23">
        <f t="array" ref="V36">U36*(1+INDEX(BPCiObIC!$B$2:$AG$43,MATCH($A36,BPCiObIC!$A$2:$A$43,0),MATCH(V$4,BPCiObIC!$B$1:$AG$1,0)))</f>
        <v>193894745106</v>
      </c>
      <c r="W36" s="23">
        <f t="array" ref="W36">V36*(1+INDEX(BPCiObIC!$B$2:$AG$43,MATCH($A36,BPCiObIC!$A$2:$A$43,0),MATCH(W$4,BPCiObIC!$B$1:$AG$1,0)))</f>
        <v>198710136312</v>
      </c>
      <c r="X36" s="23">
        <f t="array" ref="X36">W36*(1+INDEX(BPCiObIC!$B$2:$AG$43,MATCH($A36,BPCiObIC!$A$2:$A$43,0),MATCH(X$4,BPCiObIC!$B$1:$AG$1,0)))</f>
        <v>203525527518</v>
      </c>
      <c r="Y36" s="23">
        <f t="array" ref="Y36">X36*(1+INDEX(BPCiObIC!$B$2:$AG$43,MATCH($A36,BPCiObIC!$A$2:$A$43,0),MATCH(Y$4,BPCiObIC!$B$1:$AG$1,0)))</f>
        <v>208340918724</v>
      </c>
      <c r="Z36" s="23">
        <f t="array" ref="Z36">Y36*(1+INDEX(BPCiObIC!$B$2:$AG$43,MATCH($A36,BPCiObIC!$A$2:$A$43,0),MATCH(Z$4,BPCiObIC!$B$1:$AG$1,0)))</f>
        <v>213156309930</v>
      </c>
      <c r="AA36" s="23">
        <f t="array" ref="AA36">Z36*(1+INDEX(BPCiObIC!$B$2:$AG$43,MATCH($A36,BPCiObIC!$A$2:$A$43,0),MATCH(AA$4,BPCiObIC!$B$1:$AG$1,0)))</f>
        <v>217971701136</v>
      </c>
      <c r="AB36" s="23">
        <f t="array" ref="AB36">AA36*(1+INDEX(BPCiObIC!$B$2:$AG$43,MATCH($A36,BPCiObIC!$A$2:$A$43,0),MATCH(AB$4,BPCiObIC!$B$1:$AG$1,0)))</f>
        <v>222787092342</v>
      </c>
      <c r="AC36" s="23">
        <f t="array" ref="AC36">AB36*(1+INDEX(BPCiObIC!$B$2:$AG$43,MATCH($A36,BPCiObIC!$A$2:$A$43,0),MATCH(AC$4,BPCiObIC!$B$1:$AG$1,0)))</f>
        <v>227602483548</v>
      </c>
      <c r="AD36" s="23">
        <f t="array" ref="AD36">AC36*(1+INDEX(BPCiObIC!$B$2:$AG$43,MATCH($A36,BPCiObIC!$A$2:$A$43,0),MATCH(AD$4,BPCiObIC!$B$1:$AG$1,0)))</f>
        <v>232417874754</v>
      </c>
      <c r="AE36" s="23">
        <f t="array" ref="AE36">AD36*(1+INDEX(BPCiObIC!$B$2:$AG$43,MATCH($A36,BPCiObIC!$A$2:$A$43,0),MATCH(AE$4,BPCiObIC!$B$1:$AG$1,0)))</f>
        <v>237233265960</v>
      </c>
      <c r="AF36" s="23">
        <f t="array" ref="AF36">AE36*(1+INDEX(BPCiObIC!$B$2:$AG$43,MATCH($A36,BPCiObIC!$A$2:$A$43,0),MATCH(AF$4,BPCiObIC!$B$1:$AG$1,0)))</f>
        <v>242048657166</v>
      </c>
      <c r="AG36" s="23">
        <f t="array" ref="AG36">AF36*(1+INDEX(BPCiObIC!$B$2:$AG$43,MATCH($A36,BPCiObIC!$A$2:$A$43,0),MATCH(AG$4,BPCiObIC!$B$1:$AG$1,0)))</f>
        <v>246864048372</v>
      </c>
      <c r="AH36" s="23">
        <f t="array" ref="AH36">AG36*(1+INDEX(BPCiObIC!$B$2:$AG$43,MATCH($A36,BPCiObIC!$A$2:$A$43,0),MATCH(AH$4,BPCiObIC!$B$1:$AG$1,0)))</f>
        <v>251679439578</v>
      </c>
    </row>
    <row r="37" ht="15.75" customHeight="1">
      <c r="A37" s="3" t="s">
        <v>141</v>
      </c>
      <c r="B37" s="3" t="s">
        <v>80</v>
      </c>
      <c r="C37" s="3" t="s">
        <v>50</v>
      </c>
      <c r="D37" s="71">
        <f>SUM('Bureau of Stat KBLI'!T11:T12)*$E$1</f>
        <v>1946192838332</v>
      </c>
      <c r="E37" s="23">
        <f t="array" ref="E37">D37*(1+INDEX(BPCiObIC!$B$2:$AG$43,MATCH($A37,BPCiObIC!$A$2:$A$43,0),MATCH(E$4,BPCiObIC!$B$1:$AG$1,0)))</f>
        <v>2034575191102</v>
      </c>
      <c r="F37" s="23">
        <f t="array" ref="F37">E37*(1+INDEX(BPCiObIC!$B$2:$AG$43,MATCH($A37,BPCiObIC!$A$2:$A$43,0),MATCH(F$4,BPCiObIC!$B$1:$AG$1,0)))</f>
        <v>2122957543872</v>
      </c>
      <c r="G37" s="23">
        <f t="array" ref="G37">F37*(1+INDEX(BPCiObIC!$B$2:$AG$43,MATCH($A37,BPCiObIC!$A$2:$A$43,0),MATCH(G$4,BPCiObIC!$B$1:$AG$1,0)))</f>
        <v>2211339896642</v>
      </c>
      <c r="H37" s="23">
        <f t="array" ref="H37">G37*(1+INDEX(BPCiObIC!$B$2:$AG$43,MATCH($A37,BPCiObIC!$A$2:$A$43,0),MATCH(H$4,BPCiObIC!$B$1:$AG$1,0)))</f>
        <v>2299722249412</v>
      </c>
      <c r="I37" s="23">
        <f t="array" ref="I37">H37*(1+INDEX(BPCiObIC!$B$2:$AG$43,MATCH($A37,BPCiObIC!$A$2:$A$43,0),MATCH(I$4,BPCiObIC!$B$1:$AG$1,0)))</f>
        <v>2388104602182</v>
      </c>
      <c r="J37" s="23">
        <f t="array" ref="J37">I37*(1+INDEX(BPCiObIC!$B$2:$AG$43,MATCH($A37,BPCiObIC!$A$2:$A$43,0),MATCH(J$4,BPCiObIC!$B$1:$AG$1,0)))</f>
        <v>2476486954952</v>
      </c>
      <c r="K37" s="23">
        <f t="array" ref="K37">J37*(1+INDEX(BPCiObIC!$B$2:$AG$43,MATCH($A37,BPCiObIC!$A$2:$A$43,0),MATCH(K$4,BPCiObIC!$B$1:$AG$1,0)))</f>
        <v>2564869307722</v>
      </c>
      <c r="L37" s="23">
        <f t="array" ref="L37">K37*(1+INDEX(BPCiObIC!$B$2:$AG$43,MATCH($A37,BPCiObIC!$A$2:$A$43,0),MATCH(L$4,BPCiObIC!$B$1:$AG$1,0)))</f>
        <v>2653251660492</v>
      </c>
      <c r="M37" s="23">
        <f t="array" ref="M37">L37*(1+INDEX(BPCiObIC!$B$2:$AG$43,MATCH($A37,BPCiObIC!$A$2:$A$43,0),MATCH(M$4,BPCiObIC!$B$1:$AG$1,0)))</f>
        <v>2741634013263</v>
      </c>
      <c r="N37" s="23">
        <f t="array" ref="N37">M37*(1+INDEX(BPCiObIC!$B$2:$AG$43,MATCH($A37,BPCiObIC!$A$2:$A$43,0),MATCH(N$4,BPCiObIC!$B$1:$AG$1,0)))</f>
        <v>2830016366033</v>
      </c>
      <c r="O37" s="23">
        <f t="array" ref="O37">N37*(1+INDEX(BPCiObIC!$B$2:$AG$43,MATCH($A37,BPCiObIC!$A$2:$A$43,0),MATCH(O$4,BPCiObIC!$B$1:$AG$1,0)))</f>
        <v>2918398718803</v>
      </c>
      <c r="P37" s="23">
        <f t="array" ref="P37">O37*(1+INDEX(BPCiObIC!$B$2:$AG$43,MATCH($A37,BPCiObIC!$A$2:$A$43,0),MATCH(P$4,BPCiObIC!$B$1:$AG$1,0)))</f>
        <v>3006781071573</v>
      </c>
      <c r="Q37" s="23">
        <f t="array" ref="Q37">P37*(1+INDEX(BPCiObIC!$B$2:$AG$43,MATCH($A37,BPCiObIC!$A$2:$A$43,0),MATCH(Q$4,BPCiObIC!$B$1:$AG$1,0)))</f>
        <v>3095163424343</v>
      </c>
      <c r="R37" s="23">
        <f t="array" ref="R37">Q37*(1+INDEX(BPCiObIC!$B$2:$AG$43,MATCH($A37,BPCiObIC!$A$2:$A$43,0),MATCH(R$4,BPCiObIC!$B$1:$AG$1,0)))</f>
        <v>3183545777113</v>
      </c>
      <c r="S37" s="23">
        <f t="array" ref="S37">R37*(1+INDEX(BPCiObIC!$B$2:$AG$43,MATCH($A37,BPCiObIC!$A$2:$A$43,0),MATCH(S$4,BPCiObIC!$B$1:$AG$1,0)))</f>
        <v>3271928129883</v>
      </c>
      <c r="T37" s="23">
        <f t="array" ref="T37">S37*(1+INDEX(BPCiObIC!$B$2:$AG$43,MATCH($A37,BPCiObIC!$A$2:$A$43,0),MATCH(T$4,BPCiObIC!$B$1:$AG$1,0)))</f>
        <v>3360310482653</v>
      </c>
      <c r="U37" s="23">
        <f t="array" ref="U37">T37*(1+INDEX(BPCiObIC!$B$2:$AG$43,MATCH($A37,BPCiObIC!$A$2:$A$43,0),MATCH(U$4,BPCiObIC!$B$1:$AG$1,0)))</f>
        <v>3448692835423</v>
      </c>
      <c r="V37" s="23">
        <f t="array" ref="V37">U37*(1+INDEX(BPCiObIC!$B$2:$AG$43,MATCH($A37,BPCiObIC!$A$2:$A$43,0),MATCH(V$4,BPCiObIC!$B$1:$AG$1,0)))</f>
        <v>3537075188193</v>
      </c>
      <c r="W37" s="23">
        <f t="array" ref="W37">V37*(1+INDEX(BPCiObIC!$B$2:$AG$43,MATCH($A37,BPCiObIC!$A$2:$A$43,0),MATCH(W$4,BPCiObIC!$B$1:$AG$1,0)))</f>
        <v>3625457540963</v>
      </c>
      <c r="X37" s="23">
        <f t="array" ref="X37">W37*(1+INDEX(BPCiObIC!$B$2:$AG$43,MATCH($A37,BPCiObIC!$A$2:$A$43,0),MATCH(X$4,BPCiObIC!$B$1:$AG$1,0)))</f>
        <v>3713839893733</v>
      </c>
      <c r="Y37" s="23">
        <f t="array" ref="Y37">X37*(1+INDEX(BPCiObIC!$B$2:$AG$43,MATCH($A37,BPCiObIC!$A$2:$A$43,0),MATCH(Y$4,BPCiObIC!$B$1:$AG$1,0)))</f>
        <v>3802222246503</v>
      </c>
      <c r="Z37" s="23">
        <f t="array" ref="Z37">Y37*(1+INDEX(BPCiObIC!$B$2:$AG$43,MATCH($A37,BPCiObIC!$A$2:$A$43,0),MATCH(Z$4,BPCiObIC!$B$1:$AG$1,0)))</f>
        <v>3890604599273</v>
      </c>
      <c r="AA37" s="23">
        <f t="array" ref="AA37">Z37*(1+INDEX(BPCiObIC!$B$2:$AG$43,MATCH($A37,BPCiObIC!$A$2:$A$43,0),MATCH(AA$4,BPCiObIC!$B$1:$AG$1,0)))</f>
        <v>3978986952043</v>
      </c>
      <c r="AB37" s="23">
        <f t="array" ref="AB37">AA37*(1+INDEX(BPCiObIC!$B$2:$AG$43,MATCH($A37,BPCiObIC!$A$2:$A$43,0),MATCH(AB$4,BPCiObIC!$B$1:$AG$1,0)))</f>
        <v>4067369304813</v>
      </c>
      <c r="AC37" s="23">
        <f t="array" ref="AC37">AB37*(1+INDEX(BPCiObIC!$B$2:$AG$43,MATCH($A37,BPCiObIC!$A$2:$A$43,0),MATCH(AC$4,BPCiObIC!$B$1:$AG$1,0)))</f>
        <v>4155751657583</v>
      </c>
      <c r="AD37" s="23">
        <f t="array" ref="AD37">AC37*(1+INDEX(BPCiObIC!$B$2:$AG$43,MATCH($A37,BPCiObIC!$A$2:$A$43,0),MATCH(AD$4,BPCiObIC!$B$1:$AG$1,0)))</f>
        <v>4244134010354</v>
      </c>
      <c r="AE37" s="23">
        <f t="array" ref="AE37">AD37*(1+INDEX(BPCiObIC!$B$2:$AG$43,MATCH($A37,BPCiObIC!$A$2:$A$43,0),MATCH(AE$4,BPCiObIC!$B$1:$AG$1,0)))</f>
        <v>4332516363124</v>
      </c>
      <c r="AF37" s="23">
        <f t="array" ref="AF37">AE37*(1+INDEX(BPCiObIC!$B$2:$AG$43,MATCH($A37,BPCiObIC!$A$2:$A$43,0),MATCH(AF$4,BPCiObIC!$B$1:$AG$1,0)))</f>
        <v>4420898715894</v>
      </c>
      <c r="AG37" s="23">
        <f t="array" ref="AG37">AF37*(1+INDEX(BPCiObIC!$B$2:$AG$43,MATCH($A37,BPCiObIC!$A$2:$A$43,0),MATCH(AG$4,BPCiObIC!$B$1:$AG$1,0)))</f>
        <v>4509281068664</v>
      </c>
      <c r="AH37" s="23">
        <f t="array" ref="AH37">AG37*(1+INDEX(BPCiObIC!$B$2:$AG$43,MATCH($A37,BPCiObIC!$A$2:$A$43,0),MATCH(AH$4,BPCiObIC!$B$1:$AG$1,0)))</f>
        <v>4597663421434</v>
      </c>
    </row>
    <row r="38" ht="15.75" customHeight="1">
      <c r="A38" s="3" t="s">
        <v>142</v>
      </c>
      <c r="B38" s="3" t="s">
        <v>80</v>
      </c>
      <c r="C38" s="3" t="s">
        <v>53</v>
      </c>
      <c r="D38" s="71">
        <f>'Bureau of Stat KBLI'!T13*$E$1</f>
        <v>22580084849</v>
      </c>
      <c r="E38" s="23">
        <f t="array" ref="E38">D38*(1+INDEX(BPCiObIC!$B$2:$AG$43,MATCH($A38,BPCiObIC!$A$2:$A$43,0),MATCH(E$4,BPCiObIC!$B$1:$AG$1,0)))</f>
        <v>23597289578</v>
      </c>
      <c r="F38" s="23">
        <f t="array" ref="F38">E38*(1+INDEX(BPCiObIC!$B$2:$AG$43,MATCH($A38,BPCiObIC!$A$2:$A$43,0),MATCH(F$4,BPCiObIC!$B$1:$AG$1,0)))</f>
        <v>24614494307</v>
      </c>
      <c r="G38" s="23">
        <f t="array" ref="G38">F38*(1+INDEX(BPCiObIC!$B$2:$AG$43,MATCH($A38,BPCiObIC!$A$2:$A$43,0),MATCH(G$4,BPCiObIC!$B$1:$AG$1,0)))</f>
        <v>25631699036</v>
      </c>
      <c r="H38" s="23">
        <f t="array" ref="H38">G38*(1+INDEX(BPCiObIC!$B$2:$AG$43,MATCH($A38,BPCiObIC!$A$2:$A$43,0),MATCH(H$4,BPCiObIC!$B$1:$AG$1,0)))</f>
        <v>26648903765</v>
      </c>
      <c r="I38" s="23">
        <f t="array" ref="I38">H38*(1+INDEX(BPCiObIC!$B$2:$AG$43,MATCH($A38,BPCiObIC!$A$2:$A$43,0),MATCH(I$4,BPCiObIC!$B$1:$AG$1,0)))</f>
        <v>27666108494</v>
      </c>
      <c r="J38" s="23">
        <f t="array" ref="J38">I38*(1+INDEX(BPCiObIC!$B$2:$AG$43,MATCH($A38,BPCiObIC!$A$2:$A$43,0),MATCH(J$4,BPCiObIC!$B$1:$AG$1,0)))</f>
        <v>28683313223</v>
      </c>
      <c r="K38" s="23">
        <f t="array" ref="K38">J38*(1+INDEX(BPCiObIC!$B$2:$AG$43,MATCH($A38,BPCiObIC!$A$2:$A$43,0),MATCH(K$4,BPCiObIC!$B$1:$AG$1,0)))</f>
        <v>29700517951</v>
      </c>
      <c r="L38" s="23">
        <f t="array" ref="L38">K38*(1+INDEX(BPCiObIC!$B$2:$AG$43,MATCH($A38,BPCiObIC!$A$2:$A$43,0),MATCH(L$4,BPCiObIC!$B$1:$AG$1,0)))</f>
        <v>30717722680</v>
      </c>
      <c r="M38" s="23">
        <f t="array" ref="M38">L38*(1+INDEX(BPCiObIC!$B$2:$AG$43,MATCH($A38,BPCiObIC!$A$2:$A$43,0),MATCH(M$4,BPCiObIC!$B$1:$AG$1,0)))</f>
        <v>31734927409</v>
      </c>
      <c r="N38" s="23">
        <f t="array" ref="N38">M38*(1+INDEX(BPCiObIC!$B$2:$AG$43,MATCH($A38,BPCiObIC!$A$2:$A$43,0),MATCH(N$4,BPCiObIC!$B$1:$AG$1,0)))</f>
        <v>32752132138</v>
      </c>
      <c r="O38" s="23">
        <f t="array" ref="O38">N38*(1+INDEX(BPCiObIC!$B$2:$AG$43,MATCH($A38,BPCiObIC!$A$2:$A$43,0),MATCH(O$4,BPCiObIC!$B$1:$AG$1,0)))</f>
        <v>33769336867</v>
      </c>
      <c r="P38" s="23">
        <f t="array" ref="P38">O38*(1+INDEX(BPCiObIC!$B$2:$AG$43,MATCH($A38,BPCiObIC!$A$2:$A$43,0),MATCH(P$4,BPCiObIC!$B$1:$AG$1,0)))</f>
        <v>34786541596</v>
      </c>
      <c r="Q38" s="23">
        <f t="array" ref="Q38">P38*(1+INDEX(BPCiObIC!$B$2:$AG$43,MATCH($A38,BPCiObIC!$A$2:$A$43,0),MATCH(Q$4,BPCiObIC!$B$1:$AG$1,0)))</f>
        <v>35803746325</v>
      </c>
      <c r="R38" s="23">
        <f t="array" ref="R38">Q38*(1+INDEX(BPCiObIC!$B$2:$AG$43,MATCH($A38,BPCiObIC!$A$2:$A$43,0),MATCH(R$4,BPCiObIC!$B$1:$AG$1,0)))</f>
        <v>36820951054</v>
      </c>
      <c r="S38" s="23">
        <f t="array" ref="S38">R38*(1+INDEX(BPCiObIC!$B$2:$AG$43,MATCH($A38,BPCiObIC!$A$2:$A$43,0),MATCH(S$4,BPCiObIC!$B$1:$AG$1,0)))</f>
        <v>37838155783</v>
      </c>
      <c r="T38" s="23">
        <f t="array" ref="T38">S38*(1+INDEX(BPCiObIC!$B$2:$AG$43,MATCH($A38,BPCiObIC!$A$2:$A$43,0),MATCH(T$4,BPCiObIC!$B$1:$AG$1,0)))</f>
        <v>38855360512</v>
      </c>
      <c r="U38" s="23">
        <f t="array" ref="U38">T38*(1+INDEX(BPCiObIC!$B$2:$AG$43,MATCH($A38,BPCiObIC!$A$2:$A$43,0),MATCH(U$4,BPCiObIC!$B$1:$AG$1,0)))</f>
        <v>39872565241</v>
      </c>
      <c r="V38" s="23">
        <f t="array" ref="V38">U38*(1+INDEX(BPCiObIC!$B$2:$AG$43,MATCH($A38,BPCiObIC!$A$2:$A$43,0),MATCH(V$4,BPCiObIC!$B$1:$AG$1,0)))</f>
        <v>40889769970</v>
      </c>
      <c r="W38" s="23">
        <f t="array" ref="W38">V38*(1+INDEX(BPCiObIC!$B$2:$AG$43,MATCH($A38,BPCiObIC!$A$2:$A$43,0),MATCH(W$4,BPCiObIC!$B$1:$AG$1,0)))</f>
        <v>41906974699</v>
      </c>
      <c r="X38" s="23">
        <f t="array" ref="X38">W38*(1+INDEX(BPCiObIC!$B$2:$AG$43,MATCH($A38,BPCiObIC!$A$2:$A$43,0),MATCH(X$4,BPCiObIC!$B$1:$AG$1,0)))</f>
        <v>42924179428</v>
      </c>
      <c r="Y38" s="23">
        <f t="array" ref="Y38">X38*(1+INDEX(BPCiObIC!$B$2:$AG$43,MATCH($A38,BPCiObIC!$A$2:$A$43,0),MATCH(Y$4,BPCiObIC!$B$1:$AG$1,0)))</f>
        <v>43941384157</v>
      </c>
      <c r="Z38" s="23">
        <f t="array" ref="Z38">Y38*(1+INDEX(BPCiObIC!$B$2:$AG$43,MATCH($A38,BPCiObIC!$A$2:$A$43,0),MATCH(Z$4,BPCiObIC!$B$1:$AG$1,0)))</f>
        <v>44958588886</v>
      </c>
      <c r="AA38" s="23">
        <f t="array" ref="AA38">Z38*(1+INDEX(BPCiObIC!$B$2:$AG$43,MATCH($A38,BPCiObIC!$A$2:$A$43,0),MATCH(AA$4,BPCiObIC!$B$1:$AG$1,0)))</f>
        <v>45975793614</v>
      </c>
      <c r="AB38" s="23">
        <f t="array" ref="AB38">AA38*(1+INDEX(BPCiObIC!$B$2:$AG$43,MATCH($A38,BPCiObIC!$A$2:$A$43,0),MATCH(AB$4,BPCiObIC!$B$1:$AG$1,0)))</f>
        <v>46992998343</v>
      </c>
      <c r="AC38" s="23">
        <f t="array" ref="AC38">AB38*(1+INDEX(BPCiObIC!$B$2:$AG$43,MATCH($A38,BPCiObIC!$A$2:$A$43,0),MATCH(AC$4,BPCiObIC!$B$1:$AG$1,0)))</f>
        <v>48010203072</v>
      </c>
      <c r="AD38" s="23">
        <f t="array" ref="AD38">AC38*(1+INDEX(BPCiObIC!$B$2:$AG$43,MATCH($A38,BPCiObIC!$A$2:$A$43,0),MATCH(AD$4,BPCiObIC!$B$1:$AG$1,0)))</f>
        <v>49027407801</v>
      </c>
      <c r="AE38" s="23">
        <f t="array" ref="AE38">AD38*(1+INDEX(BPCiObIC!$B$2:$AG$43,MATCH($A38,BPCiObIC!$A$2:$A$43,0),MATCH(AE$4,BPCiObIC!$B$1:$AG$1,0)))</f>
        <v>50044612530</v>
      </c>
      <c r="AF38" s="23">
        <f t="array" ref="AF38">AE38*(1+INDEX(BPCiObIC!$B$2:$AG$43,MATCH($A38,BPCiObIC!$A$2:$A$43,0),MATCH(AF$4,BPCiObIC!$B$1:$AG$1,0)))</f>
        <v>51061817259</v>
      </c>
      <c r="AG38" s="23">
        <f t="array" ref="AG38">AF38*(1+INDEX(BPCiObIC!$B$2:$AG$43,MATCH($A38,BPCiObIC!$A$2:$A$43,0),MATCH(AG$4,BPCiObIC!$B$1:$AG$1,0)))</f>
        <v>52079021988</v>
      </c>
      <c r="AH38" s="23">
        <f t="array" ref="AH38">AG38*(1+INDEX(BPCiObIC!$B$2:$AG$43,MATCH($A38,BPCiObIC!$A$2:$A$43,0),MATCH(AH$4,BPCiObIC!$B$1:$AG$1,0)))</f>
        <v>53096226717</v>
      </c>
    </row>
    <row r="39" ht="15.75" customHeight="1">
      <c r="A39" s="3" t="s">
        <v>143</v>
      </c>
      <c r="B39" s="3" t="s">
        <v>80</v>
      </c>
      <c r="C39" s="3" t="s">
        <v>114</v>
      </c>
      <c r="D39" s="71">
        <f>SUM('Bureau of Stat KBLI'!T14:T15)*$E$1</f>
        <v>5560228397329</v>
      </c>
      <c r="E39" s="23">
        <f t="array" ref="E39">D39*(1+INDEX(BPCiObIC!$B$2:$AG$43,MATCH($A39,BPCiObIC!$A$2:$A$43,0),MATCH(E$4,BPCiObIC!$B$1:$AG$1,0)))</f>
        <v>5809950907427</v>
      </c>
      <c r="F39" s="23">
        <f t="array" ref="F39">E39*(1+INDEX(BPCiObIC!$B$2:$AG$43,MATCH($A39,BPCiObIC!$A$2:$A$43,0),MATCH(F$4,BPCiObIC!$B$1:$AG$1,0)))</f>
        <v>6059673417525</v>
      </c>
      <c r="G39" s="23">
        <f t="array" ref="G39">F39*(1+INDEX(BPCiObIC!$B$2:$AG$43,MATCH($A39,BPCiObIC!$A$2:$A$43,0),MATCH(G$4,BPCiObIC!$B$1:$AG$1,0)))</f>
        <v>6309395927623</v>
      </c>
      <c r="H39" s="23">
        <f t="array" ref="H39">G39*(1+INDEX(BPCiObIC!$B$2:$AG$43,MATCH($A39,BPCiObIC!$A$2:$A$43,0),MATCH(H$4,BPCiObIC!$B$1:$AG$1,0)))</f>
        <v>6559118437720</v>
      </c>
      <c r="I39" s="23">
        <f t="array" ref="I39">H39*(1+INDEX(BPCiObIC!$B$2:$AG$43,MATCH($A39,BPCiObIC!$A$2:$A$43,0),MATCH(I$4,BPCiObIC!$B$1:$AG$1,0)))</f>
        <v>6808840947818</v>
      </c>
      <c r="J39" s="23">
        <f t="array" ref="J39">I39*(1+INDEX(BPCiObIC!$B$2:$AG$43,MATCH($A39,BPCiObIC!$A$2:$A$43,0),MATCH(J$4,BPCiObIC!$B$1:$AG$1,0)))</f>
        <v>7058563457916</v>
      </c>
      <c r="K39" s="23">
        <f t="array" ref="K39">J39*(1+INDEX(BPCiObIC!$B$2:$AG$43,MATCH($A39,BPCiObIC!$A$2:$A$43,0),MATCH(K$4,BPCiObIC!$B$1:$AG$1,0)))</f>
        <v>7308285968014</v>
      </c>
      <c r="L39" s="23">
        <f t="array" ref="L39">K39*(1+INDEX(BPCiObIC!$B$2:$AG$43,MATCH($A39,BPCiObIC!$A$2:$A$43,0),MATCH(L$4,BPCiObIC!$B$1:$AG$1,0)))</f>
        <v>7558008478112</v>
      </c>
      <c r="M39" s="23">
        <f t="array" ref="M39">L39*(1+INDEX(BPCiObIC!$B$2:$AG$43,MATCH($A39,BPCiObIC!$A$2:$A$43,0),MATCH(M$4,BPCiObIC!$B$1:$AG$1,0)))</f>
        <v>7807730988210</v>
      </c>
      <c r="N39" s="23">
        <f t="array" ref="N39">M39*(1+INDEX(BPCiObIC!$B$2:$AG$43,MATCH($A39,BPCiObIC!$A$2:$A$43,0),MATCH(N$4,BPCiObIC!$B$1:$AG$1,0)))</f>
        <v>8057453498308</v>
      </c>
      <c r="O39" s="23">
        <f t="array" ref="O39">N39*(1+INDEX(BPCiObIC!$B$2:$AG$43,MATCH($A39,BPCiObIC!$A$2:$A$43,0),MATCH(O$4,BPCiObIC!$B$1:$AG$1,0)))</f>
        <v>8307176008406</v>
      </c>
      <c r="P39" s="23">
        <f t="array" ref="P39">O39*(1+INDEX(BPCiObIC!$B$2:$AG$43,MATCH($A39,BPCiObIC!$A$2:$A$43,0),MATCH(P$4,BPCiObIC!$B$1:$AG$1,0)))</f>
        <v>8556898518504</v>
      </c>
      <c r="Q39" s="23">
        <f t="array" ref="Q39">P39*(1+INDEX(BPCiObIC!$B$2:$AG$43,MATCH($A39,BPCiObIC!$A$2:$A$43,0),MATCH(Q$4,BPCiObIC!$B$1:$AG$1,0)))</f>
        <v>8806621028602</v>
      </c>
      <c r="R39" s="23">
        <f t="array" ref="R39">Q39*(1+INDEX(BPCiObIC!$B$2:$AG$43,MATCH($A39,BPCiObIC!$A$2:$A$43,0),MATCH(R$4,BPCiObIC!$B$1:$AG$1,0)))</f>
        <v>9056343538700</v>
      </c>
      <c r="S39" s="23">
        <f t="array" ref="S39">R39*(1+INDEX(BPCiObIC!$B$2:$AG$43,MATCH($A39,BPCiObIC!$A$2:$A$43,0),MATCH(S$4,BPCiObIC!$B$1:$AG$1,0)))</f>
        <v>9306066048798</v>
      </c>
      <c r="T39" s="23">
        <f t="array" ref="T39">S39*(1+INDEX(BPCiObIC!$B$2:$AG$43,MATCH($A39,BPCiObIC!$A$2:$A$43,0),MATCH(T$4,BPCiObIC!$B$1:$AG$1,0)))</f>
        <v>9555788558896</v>
      </c>
      <c r="U39" s="23">
        <f t="array" ref="U39">T39*(1+INDEX(BPCiObIC!$B$2:$AG$43,MATCH($A39,BPCiObIC!$A$2:$A$43,0),MATCH(U$4,BPCiObIC!$B$1:$AG$1,0)))</f>
        <v>9805511068994</v>
      </c>
      <c r="V39" s="23">
        <f t="array" ref="V39">U39*(1+INDEX(BPCiObIC!$B$2:$AG$43,MATCH($A39,BPCiObIC!$A$2:$A$43,0),MATCH(V$4,BPCiObIC!$B$1:$AG$1,0)))</f>
        <v>10055233579092</v>
      </c>
      <c r="W39" s="23">
        <f t="array" ref="W39">V39*(1+INDEX(BPCiObIC!$B$2:$AG$43,MATCH($A39,BPCiObIC!$A$2:$A$43,0),MATCH(W$4,BPCiObIC!$B$1:$AG$1,0)))</f>
        <v>10304956089190</v>
      </c>
      <c r="X39" s="23">
        <f t="array" ref="X39">W39*(1+INDEX(BPCiObIC!$B$2:$AG$43,MATCH($A39,BPCiObIC!$A$2:$A$43,0),MATCH(X$4,BPCiObIC!$B$1:$AG$1,0)))</f>
        <v>10554678599288</v>
      </c>
      <c r="Y39" s="23">
        <f t="array" ref="Y39">X39*(1+INDEX(BPCiObIC!$B$2:$AG$43,MATCH($A39,BPCiObIC!$A$2:$A$43,0),MATCH(Y$4,BPCiObIC!$B$1:$AG$1,0)))</f>
        <v>10804401109385</v>
      </c>
      <c r="Z39" s="23">
        <f t="array" ref="Z39">Y39*(1+INDEX(BPCiObIC!$B$2:$AG$43,MATCH($A39,BPCiObIC!$A$2:$A$43,0),MATCH(Z$4,BPCiObIC!$B$1:$AG$1,0)))</f>
        <v>11054123619483</v>
      </c>
      <c r="AA39" s="23">
        <f t="array" ref="AA39">Z39*(1+INDEX(BPCiObIC!$B$2:$AG$43,MATCH($A39,BPCiObIC!$A$2:$A$43,0),MATCH(AA$4,BPCiObIC!$B$1:$AG$1,0)))</f>
        <v>11303846129581</v>
      </c>
      <c r="AB39" s="23">
        <f t="array" ref="AB39">AA39*(1+INDEX(BPCiObIC!$B$2:$AG$43,MATCH($A39,BPCiObIC!$A$2:$A$43,0),MATCH(AB$4,BPCiObIC!$B$1:$AG$1,0)))</f>
        <v>11553568639679</v>
      </c>
      <c r="AC39" s="23">
        <f t="array" ref="AC39">AB39*(1+INDEX(BPCiObIC!$B$2:$AG$43,MATCH($A39,BPCiObIC!$A$2:$A$43,0),MATCH(AC$4,BPCiObIC!$B$1:$AG$1,0)))</f>
        <v>11803291149777</v>
      </c>
      <c r="AD39" s="23">
        <f t="array" ref="AD39">AC39*(1+INDEX(BPCiObIC!$B$2:$AG$43,MATCH($A39,BPCiObIC!$A$2:$A$43,0),MATCH(AD$4,BPCiObIC!$B$1:$AG$1,0)))</f>
        <v>12053013659875</v>
      </c>
      <c r="AE39" s="23">
        <f t="array" ref="AE39">AD39*(1+INDEX(BPCiObIC!$B$2:$AG$43,MATCH($A39,BPCiObIC!$A$2:$A$43,0),MATCH(AE$4,BPCiObIC!$B$1:$AG$1,0)))</f>
        <v>12302736169973</v>
      </c>
      <c r="AF39" s="23">
        <f t="array" ref="AF39">AE39*(1+INDEX(BPCiObIC!$B$2:$AG$43,MATCH($A39,BPCiObIC!$A$2:$A$43,0),MATCH(AF$4,BPCiObIC!$B$1:$AG$1,0)))</f>
        <v>12552458680071</v>
      </c>
      <c r="AG39" s="23">
        <f t="array" ref="AG39">AF39*(1+INDEX(BPCiObIC!$B$2:$AG$43,MATCH($A39,BPCiObIC!$A$2:$A$43,0),MATCH(AG$4,BPCiObIC!$B$1:$AG$1,0)))</f>
        <v>12802181190169</v>
      </c>
      <c r="AH39" s="23">
        <f t="array" ref="AH39">AG39*(1+INDEX(BPCiObIC!$B$2:$AG$43,MATCH($A39,BPCiObIC!$A$2:$A$43,0),MATCH(AH$4,BPCiObIC!$B$1:$AG$1,0)))</f>
        <v>13051903700267</v>
      </c>
    </row>
    <row r="40" ht="15.75" customHeight="1">
      <c r="A40" s="3" t="s">
        <v>144</v>
      </c>
      <c r="B40" s="3" t="s">
        <v>80</v>
      </c>
      <c r="C40" s="3" t="s">
        <v>115</v>
      </c>
      <c r="D40" s="71">
        <f>'Bureau of Stat KBLI'!T16*$E$1</f>
        <v>218544724850</v>
      </c>
      <c r="E40" s="23">
        <f t="array" ref="E40">D40*(1+INDEX(BPCiObIC!$B$2:$AG$43,MATCH($A40,BPCiObIC!$A$2:$A$43,0),MATCH(E$4,BPCiObIC!$B$1:$AG$1,0)))</f>
        <v>228360080960</v>
      </c>
      <c r="F40" s="23">
        <f t="array" ref="F40">E40*(1+INDEX(BPCiObIC!$B$2:$AG$43,MATCH($A40,BPCiObIC!$A$2:$A$43,0),MATCH(F$4,BPCiObIC!$B$1:$AG$1,0)))</f>
        <v>238175437071</v>
      </c>
      <c r="G40" s="23">
        <f t="array" ref="G40">F40*(1+INDEX(BPCiObIC!$B$2:$AG$43,MATCH($A40,BPCiObIC!$A$2:$A$43,0),MATCH(G$4,BPCiObIC!$B$1:$AG$1,0)))</f>
        <v>247990793181</v>
      </c>
      <c r="H40" s="23">
        <f t="array" ref="H40">G40*(1+INDEX(BPCiObIC!$B$2:$AG$43,MATCH($A40,BPCiObIC!$A$2:$A$43,0),MATCH(H$4,BPCiObIC!$B$1:$AG$1,0)))</f>
        <v>257806149291</v>
      </c>
      <c r="I40" s="23">
        <f t="array" ref="I40">H40*(1+INDEX(BPCiObIC!$B$2:$AG$43,MATCH($A40,BPCiObIC!$A$2:$A$43,0),MATCH(I$4,BPCiObIC!$B$1:$AG$1,0)))</f>
        <v>267621505401</v>
      </c>
      <c r="J40" s="23">
        <f t="array" ref="J40">I40*(1+INDEX(BPCiObIC!$B$2:$AG$43,MATCH($A40,BPCiObIC!$A$2:$A$43,0),MATCH(J$4,BPCiObIC!$B$1:$AG$1,0)))</f>
        <v>277436861512</v>
      </c>
      <c r="K40" s="23">
        <f t="array" ref="K40">J40*(1+INDEX(BPCiObIC!$B$2:$AG$43,MATCH($A40,BPCiObIC!$A$2:$A$43,0),MATCH(K$4,BPCiObIC!$B$1:$AG$1,0)))</f>
        <v>287252217622</v>
      </c>
      <c r="L40" s="23">
        <f t="array" ref="L40">K40*(1+INDEX(BPCiObIC!$B$2:$AG$43,MATCH($A40,BPCiObIC!$A$2:$A$43,0),MATCH(L$4,BPCiObIC!$B$1:$AG$1,0)))</f>
        <v>297067573732</v>
      </c>
      <c r="M40" s="23">
        <f t="array" ref="M40">L40*(1+INDEX(BPCiObIC!$B$2:$AG$43,MATCH($A40,BPCiObIC!$A$2:$A$43,0),MATCH(M$4,BPCiObIC!$B$1:$AG$1,0)))</f>
        <v>306882929843</v>
      </c>
      <c r="N40" s="23">
        <f t="array" ref="N40">M40*(1+INDEX(BPCiObIC!$B$2:$AG$43,MATCH($A40,BPCiObIC!$A$2:$A$43,0),MATCH(N$4,BPCiObIC!$B$1:$AG$1,0)))</f>
        <v>316698285953</v>
      </c>
      <c r="O40" s="23">
        <f t="array" ref="O40">N40*(1+INDEX(BPCiObIC!$B$2:$AG$43,MATCH($A40,BPCiObIC!$A$2:$A$43,0),MATCH(O$4,BPCiObIC!$B$1:$AG$1,0)))</f>
        <v>326513642063</v>
      </c>
      <c r="P40" s="23">
        <f t="array" ref="P40">O40*(1+INDEX(BPCiObIC!$B$2:$AG$43,MATCH($A40,BPCiObIC!$A$2:$A$43,0),MATCH(P$4,BPCiObIC!$B$1:$AG$1,0)))</f>
        <v>336328998174</v>
      </c>
      <c r="Q40" s="23">
        <f t="array" ref="Q40">P40*(1+INDEX(BPCiObIC!$B$2:$AG$43,MATCH($A40,BPCiObIC!$A$2:$A$43,0),MATCH(Q$4,BPCiObIC!$B$1:$AG$1,0)))</f>
        <v>346144354284</v>
      </c>
      <c r="R40" s="23">
        <f t="array" ref="R40">Q40*(1+INDEX(BPCiObIC!$B$2:$AG$43,MATCH($A40,BPCiObIC!$A$2:$A$43,0),MATCH(R$4,BPCiObIC!$B$1:$AG$1,0)))</f>
        <v>355959710394</v>
      </c>
      <c r="S40" s="23">
        <f t="array" ref="S40">R40*(1+INDEX(BPCiObIC!$B$2:$AG$43,MATCH($A40,BPCiObIC!$A$2:$A$43,0),MATCH(S$4,BPCiObIC!$B$1:$AG$1,0)))</f>
        <v>365775066504</v>
      </c>
      <c r="T40" s="23">
        <f t="array" ref="T40">S40*(1+INDEX(BPCiObIC!$B$2:$AG$43,MATCH($A40,BPCiObIC!$A$2:$A$43,0),MATCH(T$4,BPCiObIC!$B$1:$AG$1,0)))</f>
        <v>375590422615</v>
      </c>
      <c r="U40" s="23">
        <f t="array" ref="U40">T40*(1+INDEX(BPCiObIC!$B$2:$AG$43,MATCH($A40,BPCiObIC!$A$2:$A$43,0),MATCH(U$4,BPCiObIC!$B$1:$AG$1,0)))</f>
        <v>385405778725</v>
      </c>
      <c r="V40" s="23">
        <f t="array" ref="V40">U40*(1+INDEX(BPCiObIC!$B$2:$AG$43,MATCH($A40,BPCiObIC!$A$2:$A$43,0),MATCH(V$4,BPCiObIC!$B$1:$AG$1,0)))</f>
        <v>395221134835</v>
      </c>
      <c r="W40" s="23">
        <f t="array" ref="W40">V40*(1+INDEX(BPCiObIC!$B$2:$AG$43,MATCH($A40,BPCiObIC!$A$2:$A$43,0),MATCH(W$4,BPCiObIC!$B$1:$AG$1,0)))</f>
        <v>405036490946</v>
      </c>
      <c r="X40" s="23">
        <f t="array" ref="X40">W40*(1+INDEX(BPCiObIC!$B$2:$AG$43,MATCH($A40,BPCiObIC!$A$2:$A$43,0),MATCH(X$4,BPCiObIC!$B$1:$AG$1,0)))</f>
        <v>414851847056</v>
      </c>
      <c r="Y40" s="23">
        <f t="array" ref="Y40">X40*(1+INDEX(BPCiObIC!$B$2:$AG$43,MATCH($A40,BPCiObIC!$A$2:$A$43,0),MATCH(Y$4,BPCiObIC!$B$1:$AG$1,0)))</f>
        <v>424667203166</v>
      </c>
      <c r="Z40" s="23">
        <f t="array" ref="Z40">Y40*(1+INDEX(BPCiObIC!$B$2:$AG$43,MATCH($A40,BPCiObIC!$A$2:$A$43,0),MATCH(Z$4,BPCiObIC!$B$1:$AG$1,0)))</f>
        <v>434482559276</v>
      </c>
      <c r="AA40" s="23">
        <f t="array" ref="AA40">Z40*(1+INDEX(BPCiObIC!$B$2:$AG$43,MATCH($A40,BPCiObIC!$A$2:$A$43,0),MATCH(AA$4,BPCiObIC!$B$1:$AG$1,0)))</f>
        <v>444297915387</v>
      </c>
      <c r="AB40" s="23">
        <f t="array" ref="AB40">AA40*(1+INDEX(BPCiObIC!$B$2:$AG$43,MATCH($A40,BPCiObIC!$A$2:$A$43,0),MATCH(AB$4,BPCiObIC!$B$1:$AG$1,0)))</f>
        <v>454113271497</v>
      </c>
      <c r="AC40" s="23">
        <f t="array" ref="AC40">AB40*(1+INDEX(BPCiObIC!$B$2:$AG$43,MATCH($A40,BPCiObIC!$A$2:$A$43,0),MATCH(AC$4,BPCiObIC!$B$1:$AG$1,0)))</f>
        <v>463928627607</v>
      </c>
      <c r="AD40" s="23">
        <f t="array" ref="AD40">AC40*(1+INDEX(BPCiObIC!$B$2:$AG$43,MATCH($A40,BPCiObIC!$A$2:$A$43,0),MATCH(AD$4,BPCiObIC!$B$1:$AG$1,0)))</f>
        <v>473743983718</v>
      </c>
      <c r="AE40" s="23">
        <f t="array" ref="AE40">AD40*(1+INDEX(BPCiObIC!$B$2:$AG$43,MATCH($A40,BPCiObIC!$A$2:$A$43,0),MATCH(AE$4,BPCiObIC!$B$1:$AG$1,0)))</f>
        <v>483559339828</v>
      </c>
      <c r="AF40" s="23">
        <f t="array" ref="AF40">AE40*(1+INDEX(BPCiObIC!$B$2:$AG$43,MATCH($A40,BPCiObIC!$A$2:$A$43,0),MATCH(AF$4,BPCiObIC!$B$1:$AG$1,0)))</f>
        <v>493374695938</v>
      </c>
      <c r="AG40" s="23">
        <f t="array" ref="AG40">AF40*(1+INDEX(BPCiObIC!$B$2:$AG$43,MATCH($A40,BPCiObIC!$A$2:$A$43,0),MATCH(AG$4,BPCiObIC!$B$1:$AG$1,0)))</f>
        <v>503190052049</v>
      </c>
      <c r="AH40" s="23">
        <f t="array" ref="AH40">AG40*(1+INDEX(BPCiObIC!$B$2:$AG$43,MATCH($A40,BPCiObIC!$A$2:$A$43,0),MATCH(AH$4,BPCiObIC!$B$1:$AG$1,0)))</f>
        <v>513005408159</v>
      </c>
    </row>
    <row r="41" ht="15.75" customHeight="1">
      <c r="A41" s="3" t="s">
        <v>145</v>
      </c>
      <c r="B41" s="3" t="s">
        <v>80</v>
      </c>
      <c r="C41" s="3" t="s">
        <v>116</v>
      </c>
      <c r="D41" s="71">
        <f>SUM(SUMIFS('BIFUBC Output_energy'!G:G,'BIFUBC Output_energy'!A:A,B41,'BIFUBC Output_energy'!B:B,C41),SUMIFS('BIFUBC Output_nonenergy'!E:E,'BIFUBC Output_nonenergy'!A:A,B41,'BIFUBC Output_nonenergy'!B:B,C41))</f>
        <v>0</v>
      </c>
      <c r="E41" s="23">
        <f t="array" ref="E41">D41*(1+INDEX(BPCiObIC!$B$2:$AG$43,MATCH($A41,BPCiObIC!$A$2:$A$43,0),MATCH(E$4,BPCiObIC!$B$1:$AG$1,0)))</f>
        <v>0</v>
      </c>
      <c r="F41" s="23">
        <f t="array" ref="F41">E41*(1+INDEX(BPCiObIC!$B$2:$AG$43,MATCH($A41,BPCiObIC!$A$2:$A$43,0),MATCH(F$4,BPCiObIC!$B$1:$AG$1,0)))</f>
        <v>0</v>
      </c>
      <c r="G41" s="23">
        <f t="array" ref="G41">F41*(1+INDEX(BPCiObIC!$B$2:$AG$43,MATCH($A41,BPCiObIC!$A$2:$A$43,0),MATCH(G$4,BPCiObIC!$B$1:$AG$1,0)))</f>
        <v>0</v>
      </c>
      <c r="H41" s="23">
        <f t="array" ref="H41">G41*(1+INDEX(BPCiObIC!$B$2:$AG$43,MATCH($A41,BPCiObIC!$A$2:$A$43,0),MATCH(H$4,BPCiObIC!$B$1:$AG$1,0)))</f>
        <v>0</v>
      </c>
      <c r="I41" s="23">
        <f t="array" ref="I41">H41*(1+INDEX(BPCiObIC!$B$2:$AG$43,MATCH($A41,BPCiObIC!$A$2:$A$43,0),MATCH(I$4,BPCiObIC!$B$1:$AG$1,0)))</f>
        <v>0</v>
      </c>
      <c r="J41" s="23">
        <f t="array" ref="J41">I41*(1+INDEX(BPCiObIC!$B$2:$AG$43,MATCH($A41,BPCiObIC!$A$2:$A$43,0),MATCH(J$4,BPCiObIC!$B$1:$AG$1,0)))</f>
        <v>0</v>
      </c>
      <c r="K41" s="23">
        <f t="array" ref="K41">J41*(1+INDEX(BPCiObIC!$B$2:$AG$43,MATCH($A41,BPCiObIC!$A$2:$A$43,0),MATCH(K$4,BPCiObIC!$B$1:$AG$1,0)))</f>
        <v>0</v>
      </c>
      <c r="L41" s="23">
        <f t="array" ref="L41">K41*(1+INDEX(BPCiObIC!$B$2:$AG$43,MATCH($A41,BPCiObIC!$A$2:$A$43,0),MATCH(L$4,BPCiObIC!$B$1:$AG$1,0)))</f>
        <v>0</v>
      </c>
      <c r="M41" s="23">
        <f t="array" ref="M41">L41*(1+INDEX(BPCiObIC!$B$2:$AG$43,MATCH($A41,BPCiObIC!$A$2:$A$43,0),MATCH(M$4,BPCiObIC!$B$1:$AG$1,0)))</f>
        <v>0</v>
      </c>
      <c r="N41" s="23">
        <f t="array" ref="N41">M41*(1+INDEX(BPCiObIC!$B$2:$AG$43,MATCH($A41,BPCiObIC!$A$2:$A$43,0),MATCH(N$4,BPCiObIC!$B$1:$AG$1,0)))</f>
        <v>0</v>
      </c>
      <c r="O41" s="23">
        <f t="array" ref="O41">N41*(1+INDEX(BPCiObIC!$B$2:$AG$43,MATCH($A41,BPCiObIC!$A$2:$A$43,0),MATCH(O$4,BPCiObIC!$B$1:$AG$1,0)))</f>
        <v>0</v>
      </c>
      <c r="P41" s="23">
        <f t="array" ref="P41">O41*(1+INDEX(BPCiObIC!$B$2:$AG$43,MATCH($A41,BPCiObIC!$A$2:$A$43,0),MATCH(P$4,BPCiObIC!$B$1:$AG$1,0)))</f>
        <v>0</v>
      </c>
      <c r="Q41" s="23">
        <f t="array" ref="Q41">P41*(1+INDEX(BPCiObIC!$B$2:$AG$43,MATCH($A41,BPCiObIC!$A$2:$A$43,0),MATCH(Q$4,BPCiObIC!$B$1:$AG$1,0)))</f>
        <v>0</v>
      </c>
      <c r="R41" s="23">
        <f t="array" ref="R41">Q41*(1+INDEX(BPCiObIC!$B$2:$AG$43,MATCH($A41,BPCiObIC!$A$2:$A$43,0),MATCH(R$4,BPCiObIC!$B$1:$AG$1,0)))</f>
        <v>0</v>
      </c>
      <c r="S41" s="23">
        <f t="array" ref="S41">R41*(1+INDEX(BPCiObIC!$B$2:$AG$43,MATCH($A41,BPCiObIC!$A$2:$A$43,0),MATCH(S$4,BPCiObIC!$B$1:$AG$1,0)))</f>
        <v>0</v>
      </c>
      <c r="T41" s="23">
        <f t="array" ref="T41">S41*(1+INDEX(BPCiObIC!$B$2:$AG$43,MATCH($A41,BPCiObIC!$A$2:$A$43,0),MATCH(T$4,BPCiObIC!$B$1:$AG$1,0)))</f>
        <v>0</v>
      </c>
      <c r="U41" s="23">
        <f t="array" ref="U41">T41*(1+INDEX(BPCiObIC!$B$2:$AG$43,MATCH($A41,BPCiObIC!$A$2:$A$43,0),MATCH(U$4,BPCiObIC!$B$1:$AG$1,0)))</f>
        <v>0</v>
      </c>
      <c r="V41" s="23">
        <f t="array" ref="V41">U41*(1+INDEX(BPCiObIC!$B$2:$AG$43,MATCH($A41,BPCiObIC!$A$2:$A$43,0),MATCH(V$4,BPCiObIC!$B$1:$AG$1,0)))</f>
        <v>0</v>
      </c>
      <c r="W41" s="23">
        <f t="array" ref="W41">V41*(1+INDEX(BPCiObIC!$B$2:$AG$43,MATCH($A41,BPCiObIC!$A$2:$A$43,0),MATCH(W$4,BPCiObIC!$B$1:$AG$1,0)))</f>
        <v>0</v>
      </c>
      <c r="X41" s="23">
        <f t="array" ref="X41">W41*(1+INDEX(BPCiObIC!$B$2:$AG$43,MATCH($A41,BPCiObIC!$A$2:$A$43,0),MATCH(X$4,BPCiObIC!$B$1:$AG$1,0)))</f>
        <v>0</v>
      </c>
      <c r="Y41" s="23">
        <f t="array" ref="Y41">X41*(1+INDEX(BPCiObIC!$B$2:$AG$43,MATCH($A41,BPCiObIC!$A$2:$A$43,0),MATCH(Y$4,BPCiObIC!$B$1:$AG$1,0)))</f>
        <v>0</v>
      </c>
      <c r="Z41" s="23">
        <f t="array" ref="Z41">Y41*(1+INDEX(BPCiObIC!$B$2:$AG$43,MATCH($A41,BPCiObIC!$A$2:$A$43,0),MATCH(Z$4,BPCiObIC!$B$1:$AG$1,0)))</f>
        <v>0</v>
      </c>
      <c r="AA41" s="23">
        <f t="array" ref="AA41">Z41*(1+INDEX(BPCiObIC!$B$2:$AG$43,MATCH($A41,BPCiObIC!$A$2:$A$43,0),MATCH(AA$4,BPCiObIC!$B$1:$AG$1,0)))</f>
        <v>0</v>
      </c>
      <c r="AB41" s="23">
        <f t="array" ref="AB41">AA41*(1+INDEX(BPCiObIC!$B$2:$AG$43,MATCH($A41,BPCiObIC!$A$2:$A$43,0),MATCH(AB$4,BPCiObIC!$B$1:$AG$1,0)))</f>
        <v>0</v>
      </c>
      <c r="AC41" s="23">
        <f t="array" ref="AC41">AB41*(1+INDEX(BPCiObIC!$B$2:$AG$43,MATCH($A41,BPCiObIC!$A$2:$A$43,0),MATCH(AC$4,BPCiObIC!$B$1:$AG$1,0)))</f>
        <v>0</v>
      </c>
      <c r="AD41" s="23">
        <f t="array" ref="AD41">AC41*(1+INDEX(BPCiObIC!$B$2:$AG$43,MATCH($A41,BPCiObIC!$A$2:$A$43,0),MATCH(AD$4,BPCiObIC!$B$1:$AG$1,0)))</f>
        <v>0</v>
      </c>
      <c r="AE41" s="23">
        <f t="array" ref="AE41">AD41*(1+INDEX(BPCiObIC!$B$2:$AG$43,MATCH($A41,BPCiObIC!$A$2:$A$43,0),MATCH(AE$4,BPCiObIC!$B$1:$AG$1,0)))</f>
        <v>0</v>
      </c>
      <c r="AF41" s="23">
        <f t="array" ref="AF41">AE41*(1+INDEX(BPCiObIC!$B$2:$AG$43,MATCH($A41,BPCiObIC!$A$2:$A$43,0),MATCH(AF$4,BPCiObIC!$B$1:$AG$1,0)))</f>
        <v>0</v>
      </c>
      <c r="AG41" s="23">
        <f t="array" ref="AG41">AF41*(1+INDEX(BPCiObIC!$B$2:$AG$43,MATCH($A41,BPCiObIC!$A$2:$A$43,0),MATCH(AG$4,BPCiObIC!$B$1:$AG$1,0)))</f>
        <v>0</v>
      </c>
      <c r="AH41" s="23">
        <f t="array" ref="AH41">AG41*(1+INDEX(BPCiObIC!$B$2:$AG$43,MATCH($A41,BPCiObIC!$A$2:$A$43,0),MATCH(AH$4,BPCiObIC!$B$1:$AG$1,0)))</f>
        <v>0</v>
      </c>
    </row>
    <row r="42" ht="15.75" customHeight="1">
      <c r="A42" s="3" t="s">
        <v>146</v>
      </c>
      <c r="B42" s="3" t="s">
        <v>80</v>
      </c>
      <c r="C42" s="3" t="s">
        <v>117</v>
      </c>
      <c r="D42" s="71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3">
        <f t="array" ref="E42">D42*(1+INDEX(BPCiObIC!$B$2:$AG$43,MATCH($A42,BPCiObIC!$A$2:$A$43,0),MATCH(E$4,BPCiObIC!$B$1:$AG$1,0)))</f>
        <v>121108731903188</v>
      </c>
      <c r="F42" s="23">
        <f t="array" ref="F42">E42*(1+INDEX(BPCiObIC!$B$2:$AG$43,MATCH($A42,BPCiObIC!$A$2:$A$43,0),MATCH(F$4,BPCiObIC!$B$1:$AG$1,0)))</f>
        <v>126314227326376</v>
      </c>
      <c r="G42" s="23">
        <f t="array" ref="G42">F42*(1+INDEX(BPCiObIC!$B$2:$AG$43,MATCH($A42,BPCiObIC!$A$2:$A$43,0),MATCH(G$4,BPCiObIC!$B$1:$AG$1,0)))</f>
        <v>131519722749566</v>
      </c>
      <c r="H42" s="23">
        <f t="array" ref="H42">G42*(1+INDEX(BPCiObIC!$B$2:$AG$43,MATCH($A42,BPCiObIC!$A$2:$A$43,0),MATCH(H$4,BPCiObIC!$B$1:$AG$1,0)))</f>
        <v>136725218172754</v>
      </c>
      <c r="I42" s="23">
        <f t="array" ref="I42">H42*(1+INDEX(BPCiObIC!$B$2:$AG$43,MATCH($A42,BPCiObIC!$A$2:$A$43,0),MATCH(I$4,BPCiObIC!$B$1:$AG$1,0)))</f>
        <v>141930713595942</v>
      </c>
      <c r="J42" s="23">
        <f t="array" ref="J42">I42*(1+INDEX(BPCiObIC!$B$2:$AG$43,MATCH($A42,BPCiObIC!$A$2:$A$43,0),MATCH(J$4,BPCiObIC!$B$1:$AG$1,0)))</f>
        <v>147136209019130</v>
      </c>
      <c r="K42" s="23">
        <f t="array" ref="K42">J42*(1+INDEX(BPCiObIC!$B$2:$AG$43,MATCH($A42,BPCiObIC!$A$2:$A$43,0),MATCH(K$4,BPCiObIC!$B$1:$AG$1,0)))</f>
        <v>152341704442319</v>
      </c>
      <c r="L42" s="23">
        <f t="array" ref="L42">K42*(1+INDEX(BPCiObIC!$B$2:$AG$43,MATCH($A42,BPCiObIC!$A$2:$A$43,0),MATCH(L$4,BPCiObIC!$B$1:$AG$1,0)))</f>
        <v>157547199865507</v>
      </c>
      <c r="M42" s="23">
        <f t="array" ref="M42">L42*(1+INDEX(BPCiObIC!$B$2:$AG$43,MATCH($A42,BPCiObIC!$A$2:$A$43,0),MATCH(M$4,BPCiObIC!$B$1:$AG$1,0)))</f>
        <v>162752695288696</v>
      </c>
      <c r="N42" s="23">
        <f t="array" ref="N42">M42*(1+INDEX(BPCiObIC!$B$2:$AG$43,MATCH($A42,BPCiObIC!$A$2:$A$43,0),MATCH(N$4,BPCiObIC!$B$1:$AG$1,0)))</f>
        <v>167958190711885</v>
      </c>
      <c r="O42" s="23">
        <f t="array" ref="O42">N42*(1+INDEX(BPCiObIC!$B$2:$AG$43,MATCH($A42,BPCiObIC!$A$2:$A$43,0),MATCH(O$4,BPCiObIC!$B$1:$AG$1,0)))</f>
        <v>173163686135073</v>
      </c>
      <c r="P42" s="23">
        <f t="array" ref="P42">O42*(1+INDEX(BPCiObIC!$B$2:$AG$43,MATCH($A42,BPCiObIC!$A$2:$A$43,0),MATCH(P$4,BPCiObIC!$B$1:$AG$1,0)))</f>
        <v>178369181558261</v>
      </c>
      <c r="Q42" s="23">
        <f t="array" ref="Q42">P42*(1+INDEX(BPCiObIC!$B$2:$AG$43,MATCH($A42,BPCiObIC!$A$2:$A$43,0),MATCH(Q$4,BPCiObIC!$B$1:$AG$1,0)))</f>
        <v>183574676981451</v>
      </c>
      <c r="R42" s="23">
        <f t="array" ref="R42">Q42*(1+INDEX(BPCiObIC!$B$2:$AG$43,MATCH($A42,BPCiObIC!$A$2:$A$43,0),MATCH(R$4,BPCiObIC!$B$1:$AG$1,0)))</f>
        <v>188780172404639</v>
      </c>
      <c r="S42" s="23">
        <f t="array" ref="S42">R42*(1+INDEX(BPCiObIC!$B$2:$AG$43,MATCH($A42,BPCiObIC!$A$2:$A$43,0),MATCH(S$4,BPCiObIC!$B$1:$AG$1,0)))</f>
        <v>193985667827827</v>
      </c>
      <c r="T42" s="23">
        <f t="array" ref="T42">S42*(1+INDEX(BPCiObIC!$B$2:$AG$43,MATCH($A42,BPCiObIC!$A$2:$A$43,0),MATCH(T$4,BPCiObIC!$B$1:$AG$1,0)))</f>
        <v>199191163251015</v>
      </c>
      <c r="U42" s="23">
        <f t="array" ref="U42">T42*(1+INDEX(BPCiObIC!$B$2:$AG$43,MATCH($A42,BPCiObIC!$A$2:$A$43,0),MATCH(U$4,BPCiObIC!$B$1:$AG$1,0)))</f>
        <v>204396658674204</v>
      </c>
      <c r="V42" s="23">
        <f t="array" ref="V42">U42*(1+INDEX(BPCiObIC!$B$2:$AG$43,MATCH($A42,BPCiObIC!$A$2:$A$43,0),MATCH(V$4,BPCiObIC!$B$1:$AG$1,0)))</f>
        <v>209602154097392</v>
      </c>
      <c r="W42" s="23">
        <f t="array" ref="W42">V42*(1+INDEX(BPCiObIC!$B$2:$AG$43,MATCH($A42,BPCiObIC!$A$2:$A$43,0),MATCH(W$4,BPCiObIC!$B$1:$AG$1,0)))</f>
        <v>214807649520581</v>
      </c>
      <c r="X42" s="23">
        <f t="array" ref="X42">W42*(1+INDEX(BPCiObIC!$B$2:$AG$43,MATCH($A42,BPCiObIC!$A$2:$A$43,0),MATCH(X$4,BPCiObIC!$B$1:$AG$1,0)))</f>
        <v>220013144943770</v>
      </c>
      <c r="Y42" s="23">
        <f t="array" ref="Y42">X42*(1+INDEX(BPCiObIC!$B$2:$AG$43,MATCH($A42,BPCiObIC!$A$2:$A$43,0),MATCH(Y$4,BPCiObIC!$B$1:$AG$1,0)))</f>
        <v>225218640366958</v>
      </c>
      <c r="Z42" s="23">
        <f t="array" ref="Z42">Y42*(1+INDEX(BPCiObIC!$B$2:$AG$43,MATCH($A42,BPCiObIC!$A$2:$A$43,0),MATCH(Z$4,BPCiObIC!$B$1:$AG$1,0)))</f>
        <v>230424135790146</v>
      </c>
      <c r="AA42" s="23">
        <f t="array" ref="AA42">Z42*(1+INDEX(BPCiObIC!$B$2:$AG$43,MATCH($A42,BPCiObIC!$A$2:$A$43,0),MATCH(AA$4,BPCiObIC!$B$1:$AG$1,0)))</f>
        <v>235629631213336</v>
      </c>
      <c r="AB42" s="23">
        <f t="array" ref="AB42">AA42*(1+INDEX(BPCiObIC!$B$2:$AG$43,MATCH($A42,BPCiObIC!$A$2:$A$43,0),MATCH(AB$4,BPCiObIC!$B$1:$AG$1,0)))</f>
        <v>240835126636524</v>
      </c>
      <c r="AC42" s="23">
        <f t="array" ref="AC42">AB42*(1+INDEX(BPCiObIC!$B$2:$AG$43,MATCH($A42,BPCiObIC!$A$2:$A$43,0),MATCH(AC$4,BPCiObIC!$B$1:$AG$1,0)))</f>
        <v>246040622059712</v>
      </c>
      <c r="AD42" s="23">
        <f t="array" ref="AD42">AC42*(1+INDEX(BPCiObIC!$B$2:$AG$43,MATCH($A42,BPCiObIC!$A$2:$A$43,0),MATCH(AD$4,BPCiObIC!$B$1:$AG$1,0)))</f>
        <v>251246117482900</v>
      </c>
      <c r="AE42" s="23">
        <f t="array" ref="AE42">AD42*(1+INDEX(BPCiObIC!$B$2:$AG$43,MATCH($A42,BPCiObIC!$A$2:$A$43,0),MATCH(AE$4,BPCiObIC!$B$1:$AG$1,0)))</f>
        <v>256451612906089</v>
      </c>
      <c r="AF42" s="23">
        <f t="array" ref="AF42">AE42*(1+INDEX(BPCiObIC!$B$2:$AG$43,MATCH($A42,BPCiObIC!$A$2:$A$43,0),MATCH(AF$4,BPCiObIC!$B$1:$AG$1,0)))</f>
        <v>261657108329277</v>
      </c>
      <c r="AG42" s="23">
        <f t="array" ref="AG42">AF42*(1+INDEX(BPCiObIC!$B$2:$AG$43,MATCH($A42,BPCiObIC!$A$2:$A$43,0),MATCH(AG$4,BPCiObIC!$B$1:$AG$1,0)))</f>
        <v>266862603752466</v>
      </c>
      <c r="AH42" s="23">
        <f t="array" ref="AH42">AG42*(1+INDEX(BPCiObIC!$B$2:$AG$43,MATCH($A42,BPCiObIC!$A$2:$A$43,0),MATCH(AH$4,BPCiObIC!$B$1:$AG$1,0)))</f>
        <v>272068099175655</v>
      </c>
    </row>
    <row r="43" ht="15.75" customHeight="1">
      <c r="A43" s="3" t="s">
        <v>147</v>
      </c>
      <c r="B43" s="3" t="s">
        <v>80</v>
      </c>
      <c r="C43" s="3" t="s">
        <v>62</v>
      </c>
      <c r="D43" s="71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3">
        <f t="array" ref="E43">D43*(1+INDEX(BPCiObIC!$B$2:$AG$43,MATCH($A43,BPCiObIC!$A$2:$A$43,0),MATCH(E$4,BPCiObIC!$B$1:$AG$1,0)))</f>
        <v>384936452328065</v>
      </c>
      <c r="F43" s="23">
        <f t="array" ref="F43">E43*(1+INDEX(BPCiObIC!$B$2:$AG$43,MATCH($A43,BPCiObIC!$A$2:$A$43,0),MATCH(F$4,BPCiObIC!$B$1:$AG$1,0)))</f>
        <v>401467325392131</v>
      </c>
      <c r="G43" s="23">
        <f t="array" ref="G43">F43*(1+INDEX(BPCiObIC!$B$2:$AG$43,MATCH($A43,BPCiObIC!$A$2:$A$43,0),MATCH(G$4,BPCiObIC!$B$1:$AG$1,0)))</f>
        <v>417998198456196</v>
      </c>
      <c r="H43" s="23">
        <f t="array" ref="H43">G43*(1+INDEX(BPCiObIC!$B$2:$AG$43,MATCH($A43,BPCiObIC!$A$2:$A$43,0),MATCH(H$4,BPCiObIC!$B$1:$AG$1,0)))</f>
        <v>434529071520262</v>
      </c>
      <c r="I43" s="23">
        <f t="array" ref="I43">H43*(1+INDEX(BPCiObIC!$B$2:$AG$43,MATCH($A43,BPCiObIC!$A$2:$A$43,0),MATCH(I$4,BPCiObIC!$B$1:$AG$1,0)))</f>
        <v>451059944584327</v>
      </c>
      <c r="J43" s="23">
        <f t="array" ref="J43">I43*(1+INDEX(BPCiObIC!$B$2:$AG$43,MATCH($A43,BPCiObIC!$A$2:$A$43,0),MATCH(J$4,BPCiObIC!$B$1:$AG$1,0)))</f>
        <v>467590817648392</v>
      </c>
      <c r="K43" s="23">
        <f t="array" ref="K43">J43*(1+INDEX(BPCiObIC!$B$2:$AG$43,MATCH($A43,BPCiObIC!$A$2:$A$43,0),MATCH(K$4,BPCiObIC!$B$1:$AG$1,0)))</f>
        <v>484121690712452</v>
      </c>
      <c r="L43" s="23">
        <f t="array" ref="L43">K43*(1+INDEX(BPCiObIC!$B$2:$AG$43,MATCH($A43,BPCiObIC!$A$2:$A$43,0),MATCH(L$4,BPCiObIC!$B$1:$AG$1,0)))</f>
        <v>500652563776518</v>
      </c>
      <c r="M43" s="23">
        <f t="array" ref="M43">L43*(1+INDEX(BPCiObIC!$B$2:$AG$43,MATCH($A43,BPCiObIC!$A$2:$A$43,0),MATCH(M$4,BPCiObIC!$B$1:$AG$1,0)))</f>
        <v>517183436840583</v>
      </c>
      <c r="N43" s="23">
        <f t="array" ref="N43">M43*(1+INDEX(BPCiObIC!$B$2:$AG$43,MATCH($A43,BPCiObIC!$A$2:$A$43,0),MATCH(N$4,BPCiObIC!$B$1:$AG$1,0)))</f>
        <v>533714309904648</v>
      </c>
      <c r="O43" s="23">
        <f t="array" ref="O43">N43*(1+INDEX(BPCiObIC!$B$2:$AG$43,MATCH($A43,BPCiObIC!$A$2:$A$43,0),MATCH(O$4,BPCiObIC!$B$1:$AG$1,0)))</f>
        <v>550245182968714</v>
      </c>
      <c r="P43" s="23">
        <f t="array" ref="P43">O43*(1+INDEX(BPCiObIC!$B$2:$AG$43,MATCH($A43,BPCiObIC!$A$2:$A$43,0),MATCH(P$4,BPCiObIC!$B$1:$AG$1,0)))</f>
        <v>566776056032779</v>
      </c>
      <c r="Q43" s="23">
        <f t="array" ref="Q43">P43*(1+INDEX(BPCiObIC!$B$2:$AG$43,MATCH($A43,BPCiObIC!$A$2:$A$43,0),MATCH(Q$4,BPCiObIC!$B$1:$AG$1,0)))</f>
        <v>583306929096845</v>
      </c>
      <c r="R43" s="23">
        <f t="array" ref="R43">Q43*(1+INDEX(BPCiObIC!$B$2:$AG$43,MATCH($A43,BPCiObIC!$A$2:$A$43,0),MATCH(R$4,BPCiObIC!$B$1:$AG$1,0)))</f>
        <v>599837802160910</v>
      </c>
      <c r="S43" s="23">
        <f t="array" ref="S43">R43*(1+INDEX(BPCiObIC!$B$2:$AG$43,MATCH($A43,BPCiObIC!$A$2:$A$43,0),MATCH(S$4,BPCiObIC!$B$1:$AG$1,0)))</f>
        <v>616368675224970</v>
      </c>
      <c r="T43" s="23">
        <f t="array" ref="T43">S43*(1+INDEX(BPCiObIC!$B$2:$AG$43,MATCH($A43,BPCiObIC!$A$2:$A$43,0),MATCH(T$4,BPCiObIC!$B$1:$AG$1,0)))</f>
        <v>632899548289035</v>
      </c>
      <c r="U43" s="23">
        <f t="array" ref="U43">T43*(1+INDEX(BPCiObIC!$B$2:$AG$43,MATCH($A43,BPCiObIC!$A$2:$A$43,0),MATCH(U$4,BPCiObIC!$B$1:$AG$1,0)))</f>
        <v>649430421353100</v>
      </c>
      <c r="V43" s="23">
        <f t="array" ref="V43">U43*(1+INDEX(BPCiObIC!$B$2:$AG$43,MATCH($A43,BPCiObIC!$A$2:$A$43,0),MATCH(V$4,BPCiObIC!$B$1:$AG$1,0)))</f>
        <v>665961294417166</v>
      </c>
      <c r="W43" s="23">
        <f t="array" ref="W43">V43*(1+INDEX(BPCiObIC!$B$2:$AG$43,MATCH($A43,BPCiObIC!$A$2:$A$43,0),MATCH(W$4,BPCiObIC!$B$1:$AG$1,0)))</f>
        <v>682492167481231</v>
      </c>
      <c r="X43" s="23">
        <f t="array" ref="X43">W43*(1+INDEX(BPCiObIC!$B$2:$AG$43,MATCH($A43,BPCiObIC!$A$2:$A$43,0),MATCH(X$4,BPCiObIC!$B$1:$AG$1,0)))</f>
        <v>699023040545296</v>
      </c>
      <c r="Y43" s="23">
        <f t="array" ref="Y43">X43*(1+INDEX(BPCiObIC!$B$2:$AG$43,MATCH($A43,BPCiObIC!$A$2:$A$43,0),MATCH(Y$4,BPCiObIC!$B$1:$AG$1,0)))</f>
        <v>715553913609362</v>
      </c>
      <c r="Z43" s="23">
        <f t="array" ref="Z43">Y43*(1+INDEX(BPCiObIC!$B$2:$AG$43,MATCH($A43,BPCiObIC!$A$2:$A$43,0),MATCH(Z$4,BPCiObIC!$B$1:$AG$1,0)))</f>
        <v>732084786673427</v>
      </c>
      <c r="AA43" s="23">
        <f t="array" ref="AA43">Z43*(1+INDEX(BPCiObIC!$B$2:$AG$43,MATCH($A43,BPCiObIC!$A$2:$A$43,0),MATCH(AA$4,BPCiObIC!$B$1:$AG$1,0)))</f>
        <v>748615659737493</v>
      </c>
      <c r="AB43" s="23">
        <f t="array" ref="AB43">AA43*(1+INDEX(BPCiObIC!$B$2:$AG$43,MATCH($A43,BPCiObIC!$A$2:$A$43,0),MATCH(AB$4,BPCiObIC!$B$1:$AG$1,0)))</f>
        <v>765146532801552</v>
      </c>
      <c r="AC43" s="23">
        <f t="array" ref="AC43">AB43*(1+INDEX(BPCiObIC!$B$2:$AG$43,MATCH($A43,BPCiObIC!$A$2:$A$43,0),MATCH(AC$4,BPCiObIC!$B$1:$AG$1,0)))</f>
        <v>781677405865618</v>
      </c>
      <c r="AD43" s="23">
        <f t="array" ref="AD43">AC43*(1+INDEX(BPCiObIC!$B$2:$AG$43,MATCH($A43,BPCiObIC!$A$2:$A$43,0),MATCH(AD$4,BPCiObIC!$B$1:$AG$1,0)))</f>
        <v>798208278929683</v>
      </c>
      <c r="AE43" s="23">
        <f t="array" ref="AE43">AD43*(1+INDEX(BPCiObIC!$B$2:$AG$43,MATCH($A43,BPCiObIC!$A$2:$A$43,0),MATCH(AE$4,BPCiObIC!$B$1:$AG$1,0)))</f>
        <v>814739151993749</v>
      </c>
      <c r="AF43" s="23">
        <f t="array" ref="AF43">AE43*(1+INDEX(BPCiObIC!$B$2:$AG$43,MATCH($A43,BPCiObIC!$A$2:$A$43,0),MATCH(AF$4,BPCiObIC!$B$1:$AG$1,0)))</f>
        <v>831270025057814</v>
      </c>
      <c r="AG43" s="23">
        <f t="array" ref="AG43">AF43*(1+INDEX(BPCiObIC!$B$2:$AG$43,MATCH($A43,BPCiObIC!$A$2:$A$43,0),MATCH(AG$4,BPCiObIC!$B$1:$AG$1,0)))</f>
        <v>847800898121879</v>
      </c>
      <c r="AH43" s="23">
        <f t="array" ref="AH43">AG43*(1+INDEX(BPCiObIC!$B$2:$AG$43,MATCH($A43,BPCiObIC!$A$2:$A$43,0),MATCH(AH$4,BPCiObIC!$B$1:$AG$1,0)))</f>
        <v>864331771185945</v>
      </c>
    </row>
    <row r="44" ht="15.75" customHeight="1">
      <c r="A44" s="3" t="s">
        <v>148</v>
      </c>
      <c r="B44" s="3" t="s">
        <v>80</v>
      </c>
      <c r="C44" s="3" t="s">
        <v>87</v>
      </c>
      <c r="D44" s="71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3">
        <f t="array" ref="E44">D44*(1+INDEX(BPCiObIC!$B$2:$AG$43,MATCH($A44,BPCiObIC!$A$2:$A$43,0),MATCH(E$4,BPCiObIC!$B$1:$AG$1,0)))</f>
        <v>197105358871207</v>
      </c>
      <c r="F44" s="23">
        <f t="array" ref="F44">E44*(1+INDEX(BPCiObIC!$B$2:$AG$43,MATCH($A44,BPCiObIC!$A$2:$A$43,0),MATCH(F$4,BPCiObIC!$B$1:$AG$1,0)))</f>
        <v>205569934382414</v>
      </c>
      <c r="G44" s="23">
        <f t="array" ref="G44">F44*(1+INDEX(BPCiObIC!$B$2:$AG$43,MATCH($A44,BPCiObIC!$A$2:$A$43,0),MATCH(G$4,BPCiObIC!$B$1:$AG$1,0)))</f>
        <v>214034509893621</v>
      </c>
      <c r="H44" s="23">
        <f t="array" ref="H44">G44*(1+INDEX(BPCiObIC!$B$2:$AG$43,MATCH($A44,BPCiObIC!$A$2:$A$43,0),MATCH(H$4,BPCiObIC!$B$1:$AG$1,0)))</f>
        <v>222499085404827</v>
      </c>
      <c r="I44" s="23">
        <f t="array" ref="I44">H44*(1+INDEX(BPCiObIC!$B$2:$AG$43,MATCH($A44,BPCiObIC!$A$2:$A$43,0),MATCH(I$4,BPCiObIC!$B$1:$AG$1,0)))</f>
        <v>230963660916034</v>
      </c>
      <c r="J44" s="23">
        <f t="array" ref="J44">I44*(1+INDEX(BPCiObIC!$B$2:$AG$43,MATCH($A44,BPCiObIC!$A$2:$A$43,0),MATCH(J$4,BPCiObIC!$B$1:$AG$1,0)))</f>
        <v>239428236427241</v>
      </c>
      <c r="K44" s="23">
        <f t="array" ref="K44">J44*(1+INDEX(BPCiObIC!$B$2:$AG$43,MATCH($A44,BPCiObIC!$A$2:$A$43,0),MATCH(K$4,BPCiObIC!$B$1:$AG$1,0)))</f>
        <v>247892811938445</v>
      </c>
      <c r="L44" s="23">
        <f t="array" ref="L44">K44*(1+INDEX(BPCiObIC!$B$2:$AG$43,MATCH($A44,BPCiObIC!$A$2:$A$43,0),MATCH(L$4,BPCiObIC!$B$1:$AG$1,0)))</f>
        <v>256357387449652</v>
      </c>
      <c r="M44" s="23">
        <f t="array" ref="M44">L44*(1+INDEX(BPCiObIC!$B$2:$AG$43,MATCH($A44,BPCiObIC!$A$2:$A$43,0),MATCH(M$4,BPCiObIC!$B$1:$AG$1,0)))</f>
        <v>264821962960859</v>
      </c>
      <c r="N44" s="23">
        <f t="array" ref="N44">M44*(1+INDEX(BPCiObIC!$B$2:$AG$43,MATCH($A44,BPCiObIC!$A$2:$A$43,0),MATCH(N$4,BPCiObIC!$B$1:$AG$1,0)))</f>
        <v>273286538472065</v>
      </c>
      <c r="O44" s="23">
        <f t="array" ref="O44">N44*(1+INDEX(BPCiObIC!$B$2:$AG$43,MATCH($A44,BPCiObIC!$A$2:$A$43,0),MATCH(O$4,BPCiObIC!$B$1:$AG$1,0)))</f>
        <v>281751113983272</v>
      </c>
      <c r="P44" s="23">
        <f t="array" ref="P44">O44*(1+INDEX(BPCiObIC!$B$2:$AG$43,MATCH($A44,BPCiObIC!$A$2:$A$43,0),MATCH(P$4,BPCiObIC!$B$1:$AG$1,0)))</f>
        <v>290215689494479</v>
      </c>
      <c r="Q44" s="23">
        <f t="array" ref="Q44">P44*(1+INDEX(BPCiObIC!$B$2:$AG$43,MATCH($A44,BPCiObIC!$A$2:$A$43,0),MATCH(Q$4,BPCiObIC!$B$1:$AG$1,0)))</f>
        <v>298680265005686</v>
      </c>
      <c r="R44" s="23">
        <f t="array" ref="R44">Q44*(1+INDEX(BPCiObIC!$B$2:$AG$43,MATCH($A44,BPCiObIC!$A$2:$A$43,0),MATCH(R$4,BPCiObIC!$B$1:$AG$1,0)))</f>
        <v>307144840516893</v>
      </c>
      <c r="S44" s="23">
        <f t="array" ref="S44">R44*(1+INDEX(BPCiObIC!$B$2:$AG$43,MATCH($A44,BPCiObIC!$A$2:$A$43,0),MATCH(S$4,BPCiObIC!$B$1:$AG$1,0)))</f>
        <v>315609416028097</v>
      </c>
      <c r="T44" s="23">
        <f t="array" ref="T44">S44*(1+INDEX(BPCiObIC!$B$2:$AG$43,MATCH($A44,BPCiObIC!$A$2:$A$43,0),MATCH(T$4,BPCiObIC!$B$1:$AG$1,0)))</f>
        <v>324073991539303</v>
      </c>
      <c r="U44" s="23">
        <f t="array" ref="U44">T44*(1+INDEX(BPCiObIC!$B$2:$AG$43,MATCH($A44,BPCiObIC!$A$2:$A$43,0),MATCH(U$4,BPCiObIC!$B$1:$AG$1,0)))</f>
        <v>332538567050510</v>
      </c>
      <c r="V44" s="23">
        <f t="array" ref="V44">U44*(1+INDEX(BPCiObIC!$B$2:$AG$43,MATCH($A44,BPCiObIC!$A$2:$A$43,0),MATCH(V$4,BPCiObIC!$B$1:$AG$1,0)))</f>
        <v>341003142561717</v>
      </c>
      <c r="W44" s="23">
        <f t="array" ref="W44">V44*(1+INDEX(BPCiObIC!$B$2:$AG$43,MATCH($A44,BPCiObIC!$A$2:$A$43,0),MATCH(W$4,BPCiObIC!$B$1:$AG$1,0)))</f>
        <v>349467718072924</v>
      </c>
      <c r="X44" s="23">
        <f t="array" ref="X44">W44*(1+INDEX(BPCiObIC!$B$2:$AG$43,MATCH($A44,BPCiObIC!$A$2:$A$43,0),MATCH(X$4,BPCiObIC!$B$1:$AG$1,0)))</f>
        <v>357932293584131</v>
      </c>
      <c r="Y44" s="23">
        <f t="array" ref="Y44">X44*(1+INDEX(BPCiObIC!$B$2:$AG$43,MATCH($A44,BPCiObIC!$A$2:$A$43,0),MATCH(Y$4,BPCiObIC!$B$1:$AG$1,0)))</f>
        <v>366396869095338</v>
      </c>
      <c r="Z44" s="23">
        <f t="array" ref="Z44">Y44*(1+INDEX(BPCiObIC!$B$2:$AG$43,MATCH($A44,BPCiObIC!$A$2:$A$43,0),MATCH(Z$4,BPCiObIC!$B$1:$AG$1,0)))</f>
        <v>374861444606544</v>
      </c>
      <c r="AA44" s="23">
        <f t="array" ref="AA44">Z44*(1+INDEX(BPCiObIC!$B$2:$AG$43,MATCH($A44,BPCiObIC!$A$2:$A$43,0),MATCH(AA$4,BPCiObIC!$B$1:$AG$1,0)))</f>
        <v>383326020117751</v>
      </c>
      <c r="AB44" s="23">
        <f t="array" ref="AB44">AA44*(1+INDEX(BPCiObIC!$B$2:$AG$43,MATCH($A44,BPCiObIC!$A$2:$A$43,0),MATCH(AB$4,BPCiObIC!$B$1:$AG$1,0)))</f>
        <v>391790595628955</v>
      </c>
      <c r="AC44" s="23">
        <f t="array" ref="AC44">AB44*(1+INDEX(BPCiObIC!$B$2:$AG$43,MATCH($A44,BPCiObIC!$A$2:$A$43,0),MATCH(AC$4,BPCiObIC!$B$1:$AG$1,0)))</f>
        <v>400255171140162</v>
      </c>
      <c r="AD44" s="23">
        <f t="array" ref="AD44">AC44*(1+INDEX(BPCiObIC!$B$2:$AG$43,MATCH($A44,BPCiObIC!$A$2:$A$43,0),MATCH(AD$4,BPCiObIC!$B$1:$AG$1,0)))</f>
        <v>408719746651369</v>
      </c>
      <c r="AE44" s="23">
        <f t="array" ref="AE44">AD44*(1+INDEX(BPCiObIC!$B$2:$AG$43,MATCH($A44,BPCiObIC!$A$2:$A$43,0),MATCH(AE$4,BPCiObIC!$B$1:$AG$1,0)))</f>
        <v>417184322162576</v>
      </c>
      <c r="AF44" s="23">
        <f t="array" ref="AF44">AE44*(1+INDEX(BPCiObIC!$B$2:$AG$43,MATCH($A44,BPCiObIC!$A$2:$A$43,0),MATCH(AF$4,BPCiObIC!$B$1:$AG$1,0)))</f>
        <v>425648897673782</v>
      </c>
      <c r="AG44" s="23">
        <f t="array" ref="AG44">AF44*(1+INDEX(BPCiObIC!$B$2:$AG$43,MATCH($A44,BPCiObIC!$A$2:$A$43,0),MATCH(AG$4,BPCiObIC!$B$1:$AG$1,0)))</f>
        <v>434113473184989</v>
      </c>
      <c r="AH44" s="23">
        <f t="array" ref="AH44">AG44*(1+INDEX(BPCiObIC!$B$2:$AG$43,MATCH($A44,BPCiObIC!$A$2:$A$43,0),MATCH(AH$4,BPCiObIC!$B$1:$AG$1,0)))</f>
        <v>442578048696196</v>
      </c>
    </row>
    <row r="45" ht="15.75" customHeight="1">
      <c r="A45" s="3" t="s">
        <v>149</v>
      </c>
      <c r="B45" s="3" t="s">
        <v>80</v>
      </c>
      <c r="C45" s="3" t="s">
        <v>118</v>
      </c>
      <c r="D45" s="71">
        <f>'Bureau of Stat KBLI'!T19*$E$1</f>
        <v>116228870893</v>
      </c>
      <c r="E45" s="23">
        <f t="array" ref="E45">D45*(1+INDEX(BPCiObIC!$B$2:$AG$43,MATCH($A45,BPCiObIC!$A$2:$A$43,0),MATCH(E$4,BPCiObIC!$B$1:$AG$1,0)))</f>
        <v>121448979883</v>
      </c>
      <c r="F45" s="23">
        <f t="array" ref="F45">E45*(1+INDEX(BPCiObIC!$B$2:$AG$43,MATCH($A45,BPCiObIC!$A$2:$A$43,0),MATCH(F$4,BPCiObIC!$B$1:$AG$1,0)))</f>
        <v>126669088874</v>
      </c>
      <c r="G45" s="23">
        <f t="array" ref="G45">F45*(1+INDEX(BPCiObIC!$B$2:$AG$43,MATCH($A45,BPCiObIC!$A$2:$A$43,0),MATCH(G$4,BPCiObIC!$B$1:$AG$1,0)))</f>
        <v>131889197864</v>
      </c>
      <c r="H45" s="23">
        <f t="array" ref="H45">G45*(1+INDEX(BPCiObIC!$B$2:$AG$43,MATCH($A45,BPCiObIC!$A$2:$A$43,0),MATCH(H$4,BPCiObIC!$B$1:$AG$1,0)))</f>
        <v>137109306854</v>
      </c>
      <c r="I45" s="23">
        <f t="array" ref="I45">H45*(1+INDEX(BPCiObIC!$B$2:$AG$43,MATCH($A45,BPCiObIC!$A$2:$A$43,0),MATCH(I$4,BPCiObIC!$B$1:$AG$1,0)))</f>
        <v>142329415845</v>
      </c>
      <c r="J45" s="23">
        <f t="array" ref="J45">I45*(1+INDEX(BPCiObIC!$B$2:$AG$43,MATCH($A45,BPCiObIC!$A$2:$A$43,0),MATCH(J$4,BPCiObIC!$B$1:$AG$1,0)))</f>
        <v>147549524835</v>
      </c>
      <c r="K45" s="23">
        <f t="array" ref="K45">J45*(1+INDEX(BPCiObIC!$B$2:$AG$43,MATCH($A45,BPCiObIC!$A$2:$A$43,0),MATCH(K$4,BPCiObIC!$B$1:$AG$1,0)))</f>
        <v>152769633825</v>
      </c>
      <c r="L45" s="23">
        <f t="array" ref="L45">K45*(1+INDEX(BPCiObIC!$B$2:$AG$43,MATCH($A45,BPCiObIC!$A$2:$A$43,0),MATCH(L$4,BPCiObIC!$B$1:$AG$1,0)))</f>
        <v>157989742816</v>
      </c>
      <c r="M45" s="23">
        <f t="array" ref="M45">L45*(1+INDEX(BPCiObIC!$B$2:$AG$43,MATCH($A45,BPCiObIC!$A$2:$A$43,0),MATCH(M$4,BPCiObIC!$B$1:$AG$1,0)))</f>
        <v>163209851806</v>
      </c>
      <c r="N45" s="23">
        <f t="array" ref="N45">M45*(1+INDEX(BPCiObIC!$B$2:$AG$43,MATCH($A45,BPCiObIC!$A$2:$A$43,0),MATCH(N$4,BPCiObIC!$B$1:$AG$1,0)))</f>
        <v>168429960797</v>
      </c>
      <c r="O45" s="23">
        <f t="array" ref="O45">N45*(1+INDEX(BPCiObIC!$B$2:$AG$43,MATCH($A45,BPCiObIC!$A$2:$A$43,0),MATCH(O$4,BPCiObIC!$B$1:$AG$1,0)))</f>
        <v>173650069787</v>
      </c>
      <c r="P45" s="23">
        <f t="array" ref="P45">O45*(1+INDEX(BPCiObIC!$B$2:$AG$43,MATCH($A45,BPCiObIC!$A$2:$A$43,0),MATCH(P$4,BPCiObIC!$B$1:$AG$1,0)))</f>
        <v>178870178777</v>
      </c>
      <c r="Q45" s="23">
        <f t="array" ref="Q45">P45*(1+INDEX(BPCiObIC!$B$2:$AG$43,MATCH($A45,BPCiObIC!$A$2:$A$43,0),MATCH(Q$4,BPCiObIC!$B$1:$AG$1,0)))</f>
        <v>184090287768</v>
      </c>
      <c r="R45" s="23">
        <f t="array" ref="R45">Q45*(1+INDEX(BPCiObIC!$B$2:$AG$43,MATCH($A45,BPCiObIC!$A$2:$A$43,0),MATCH(R$4,BPCiObIC!$B$1:$AG$1,0)))</f>
        <v>189310396758</v>
      </c>
      <c r="S45" s="23">
        <f t="array" ref="S45">R45*(1+INDEX(BPCiObIC!$B$2:$AG$43,MATCH($A45,BPCiObIC!$A$2:$A$43,0),MATCH(S$4,BPCiObIC!$B$1:$AG$1,0)))</f>
        <v>194530505748</v>
      </c>
      <c r="T45" s="23">
        <f t="array" ref="T45">S45*(1+INDEX(BPCiObIC!$B$2:$AG$43,MATCH($A45,BPCiObIC!$A$2:$A$43,0),MATCH(T$4,BPCiObIC!$B$1:$AG$1,0)))</f>
        <v>199750614739</v>
      </c>
      <c r="U45" s="23">
        <f t="array" ref="U45">T45*(1+INDEX(BPCiObIC!$B$2:$AG$43,MATCH($A45,BPCiObIC!$A$2:$A$43,0),MATCH(U$4,BPCiObIC!$B$1:$AG$1,0)))</f>
        <v>204970723729</v>
      </c>
      <c r="V45" s="23">
        <f t="array" ref="V45">U45*(1+INDEX(BPCiObIC!$B$2:$AG$43,MATCH($A45,BPCiObIC!$A$2:$A$43,0),MATCH(V$4,BPCiObIC!$B$1:$AG$1,0)))</f>
        <v>210190832719</v>
      </c>
      <c r="W45" s="23">
        <f t="array" ref="W45">V45*(1+INDEX(BPCiObIC!$B$2:$AG$43,MATCH($A45,BPCiObIC!$A$2:$A$43,0),MATCH(W$4,BPCiObIC!$B$1:$AG$1,0)))</f>
        <v>215410941710</v>
      </c>
      <c r="X45" s="23">
        <f t="array" ref="X45">W45*(1+INDEX(BPCiObIC!$B$2:$AG$43,MATCH($A45,BPCiObIC!$A$2:$A$43,0),MATCH(X$4,BPCiObIC!$B$1:$AG$1,0)))</f>
        <v>220631050700</v>
      </c>
      <c r="Y45" s="23">
        <f t="array" ref="Y45">X45*(1+INDEX(BPCiObIC!$B$2:$AG$43,MATCH($A45,BPCiObIC!$A$2:$A$43,0),MATCH(Y$4,BPCiObIC!$B$1:$AG$1,0)))</f>
        <v>225851159690</v>
      </c>
      <c r="Z45" s="23">
        <f t="array" ref="Z45">Y45*(1+INDEX(BPCiObIC!$B$2:$AG$43,MATCH($A45,BPCiObIC!$A$2:$A$43,0),MATCH(Z$4,BPCiObIC!$B$1:$AG$1,0)))</f>
        <v>231071268681</v>
      </c>
      <c r="AA45" s="23">
        <f t="array" ref="AA45">Z45*(1+INDEX(BPCiObIC!$B$2:$AG$43,MATCH($A45,BPCiObIC!$A$2:$A$43,0),MATCH(AA$4,BPCiObIC!$B$1:$AG$1,0)))</f>
        <v>236291377671</v>
      </c>
      <c r="AB45" s="23">
        <f t="array" ref="AB45">AA45*(1+INDEX(BPCiObIC!$B$2:$AG$43,MATCH($A45,BPCiObIC!$A$2:$A$43,0),MATCH(AB$4,BPCiObIC!$B$1:$AG$1,0)))</f>
        <v>241511486662</v>
      </c>
      <c r="AC45" s="23">
        <f t="array" ref="AC45">AB45*(1+INDEX(BPCiObIC!$B$2:$AG$43,MATCH($A45,BPCiObIC!$A$2:$A$43,0),MATCH(AC$4,BPCiObIC!$B$1:$AG$1,0)))</f>
        <v>246731595652</v>
      </c>
      <c r="AD45" s="23">
        <f t="array" ref="AD45">AC45*(1+INDEX(BPCiObIC!$B$2:$AG$43,MATCH($A45,BPCiObIC!$A$2:$A$43,0),MATCH(AD$4,BPCiObIC!$B$1:$AG$1,0)))</f>
        <v>251951704642</v>
      </c>
      <c r="AE45" s="23">
        <f t="array" ref="AE45">AD45*(1+INDEX(BPCiObIC!$B$2:$AG$43,MATCH($A45,BPCiObIC!$A$2:$A$43,0),MATCH(AE$4,BPCiObIC!$B$1:$AG$1,0)))</f>
        <v>257171813633</v>
      </c>
      <c r="AF45" s="23">
        <f t="array" ref="AF45">AE45*(1+INDEX(BPCiObIC!$B$2:$AG$43,MATCH($A45,BPCiObIC!$A$2:$A$43,0),MATCH(AF$4,BPCiObIC!$B$1:$AG$1,0)))</f>
        <v>262391922623</v>
      </c>
      <c r="AG45" s="23">
        <f t="array" ref="AG45">AF45*(1+INDEX(BPCiObIC!$B$2:$AG$43,MATCH($A45,BPCiObIC!$A$2:$A$43,0),MATCH(AG$4,BPCiObIC!$B$1:$AG$1,0)))</f>
        <v>267612031613</v>
      </c>
      <c r="AH45" s="23">
        <f t="array" ref="AH45">AG45*(1+INDEX(BPCiObIC!$B$2:$AG$43,MATCH($A45,BPCiObIC!$A$2:$A$43,0),MATCH(AH$4,BPCiObIC!$B$1:$AG$1,0)))</f>
        <v>272832140604</v>
      </c>
    </row>
    <row r="46" ht="15.75" customHeight="1">
      <c r="A46" s="3" t="s">
        <v>150</v>
      </c>
      <c r="B46" s="3" t="s">
        <v>80</v>
      </c>
      <c r="C46" s="3" t="s">
        <v>119</v>
      </c>
      <c r="D46" s="71">
        <f>'Bureau of Stat KBLI'!T20*$E$1</f>
        <v>7845835040</v>
      </c>
      <c r="E46" s="23">
        <f t="array" ref="E46">D46*(1+INDEX(BPCiObIC!$B$2:$AG$43,MATCH($A46,BPCiObIC!$A$2:$A$43,0),MATCH(E$4,BPCiObIC!$B$1:$AG$1,0)))</f>
        <v>8169760271</v>
      </c>
      <c r="F46" s="23">
        <f t="array" ref="F46">E46*(1+INDEX(BPCiObIC!$B$2:$AG$43,MATCH($A46,BPCiObIC!$A$2:$A$43,0),MATCH(F$4,BPCiObIC!$B$1:$AG$1,0)))</f>
        <v>8493685501</v>
      </c>
      <c r="G46" s="23">
        <f t="array" ref="G46">F46*(1+INDEX(BPCiObIC!$B$2:$AG$43,MATCH($A46,BPCiObIC!$A$2:$A$43,0),MATCH(G$4,BPCiObIC!$B$1:$AG$1,0)))</f>
        <v>8817610732</v>
      </c>
      <c r="H46" s="23">
        <f t="array" ref="H46">G46*(1+INDEX(BPCiObIC!$B$2:$AG$43,MATCH($A46,BPCiObIC!$A$2:$A$43,0),MATCH(H$4,BPCiObIC!$B$1:$AG$1,0)))</f>
        <v>9141535962</v>
      </c>
      <c r="I46" s="23">
        <f t="array" ref="I46">H46*(1+INDEX(BPCiObIC!$B$2:$AG$43,MATCH($A46,BPCiObIC!$A$2:$A$43,0),MATCH(I$4,BPCiObIC!$B$1:$AG$1,0)))</f>
        <v>9465461193</v>
      </c>
      <c r="J46" s="23">
        <f t="array" ref="J46">I46*(1+INDEX(BPCiObIC!$B$2:$AG$43,MATCH($A46,BPCiObIC!$A$2:$A$43,0),MATCH(J$4,BPCiObIC!$B$1:$AG$1,0)))</f>
        <v>9789386423</v>
      </c>
      <c r="K46" s="23">
        <f t="array" ref="K46">J46*(1+INDEX(BPCiObIC!$B$2:$AG$43,MATCH($A46,BPCiObIC!$A$2:$A$43,0),MATCH(K$4,BPCiObIC!$B$1:$AG$1,0)))</f>
        <v>10113311654</v>
      </c>
      <c r="L46" s="23">
        <f t="array" ref="L46">K46*(1+INDEX(BPCiObIC!$B$2:$AG$43,MATCH($A46,BPCiObIC!$A$2:$A$43,0),MATCH(L$4,BPCiObIC!$B$1:$AG$1,0)))</f>
        <v>10437236884</v>
      </c>
      <c r="M46" s="23">
        <f t="array" ref="M46">L46*(1+INDEX(BPCiObIC!$B$2:$AG$43,MATCH($A46,BPCiObIC!$A$2:$A$43,0),MATCH(M$4,BPCiObIC!$B$1:$AG$1,0)))</f>
        <v>10761162115</v>
      </c>
      <c r="N46" s="23">
        <f t="array" ref="N46">M46*(1+INDEX(BPCiObIC!$B$2:$AG$43,MATCH($A46,BPCiObIC!$A$2:$A$43,0),MATCH(N$4,BPCiObIC!$B$1:$AG$1,0)))</f>
        <v>11085087345</v>
      </c>
      <c r="O46" s="23">
        <f t="array" ref="O46">N46*(1+INDEX(BPCiObIC!$B$2:$AG$43,MATCH($A46,BPCiObIC!$A$2:$A$43,0),MATCH(O$4,BPCiObIC!$B$1:$AG$1,0)))</f>
        <v>11409012576</v>
      </c>
      <c r="P46" s="23">
        <f t="array" ref="P46">O46*(1+INDEX(BPCiObIC!$B$2:$AG$43,MATCH($A46,BPCiObIC!$A$2:$A$43,0),MATCH(P$4,BPCiObIC!$B$1:$AG$1,0)))</f>
        <v>11732937806</v>
      </c>
      <c r="Q46" s="23">
        <f t="array" ref="Q46">P46*(1+INDEX(BPCiObIC!$B$2:$AG$43,MATCH($A46,BPCiObIC!$A$2:$A$43,0),MATCH(Q$4,BPCiObIC!$B$1:$AG$1,0)))</f>
        <v>12056863037</v>
      </c>
      <c r="R46" s="23">
        <f t="array" ref="R46">Q46*(1+INDEX(BPCiObIC!$B$2:$AG$43,MATCH($A46,BPCiObIC!$A$2:$A$43,0),MATCH(R$4,BPCiObIC!$B$1:$AG$1,0)))</f>
        <v>12380788267</v>
      </c>
      <c r="S46" s="23">
        <f t="array" ref="S46">R46*(1+INDEX(BPCiObIC!$B$2:$AG$43,MATCH($A46,BPCiObIC!$A$2:$A$43,0),MATCH(S$4,BPCiObIC!$B$1:$AG$1,0)))</f>
        <v>12704713498</v>
      </c>
      <c r="T46" s="23">
        <f t="array" ref="T46">S46*(1+INDEX(BPCiObIC!$B$2:$AG$43,MATCH($A46,BPCiObIC!$A$2:$A$43,0),MATCH(T$4,BPCiObIC!$B$1:$AG$1,0)))</f>
        <v>13028638728</v>
      </c>
      <c r="U46" s="23">
        <f t="array" ref="U46">T46*(1+INDEX(BPCiObIC!$B$2:$AG$43,MATCH($A46,BPCiObIC!$A$2:$A$43,0),MATCH(U$4,BPCiObIC!$B$1:$AG$1,0)))</f>
        <v>13352563959</v>
      </c>
      <c r="V46" s="23">
        <f t="array" ref="V46">U46*(1+INDEX(BPCiObIC!$B$2:$AG$43,MATCH($A46,BPCiObIC!$A$2:$A$43,0),MATCH(V$4,BPCiObIC!$B$1:$AG$1,0)))</f>
        <v>13676489189</v>
      </c>
      <c r="W46" s="23">
        <f t="array" ref="W46">V46*(1+INDEX(BPCiObIC!$B$2:$AG$43,MATCH($A46,BPCiObIC!$A$2:$A$43,0),MATCH(W$4,BPCiObIC!$B$1:$AG$1,0)))</f>
        <v>14000414420</v>
      </c>
      <c r="X46" s="23">
        <f t="array" ref="X46">W46*(1+INDEX(BPCiObIC!$B$2:$AG$43,MATCH($A46,BPCiObIC!$A$2:$A$43,0),MATCH(X$4,BPCiObIC!$B$1:$AG$1,0)))</f>
        <v>14324339650</v>
      </c>
      <c r="Y46" s="23">
        <f t="array" ref="Y46">X46*(1+INDEX(BPCiObIC!$B$2:$AG$43,MATCH($A46,BPCiObIC!$A$2:$A$43,0),MATCH(Y$4,BPCiObIC!$B$1:$AG$1,0)))</f>
        <v>14648264881</v>
      </c>
      <c r="Z46" s="23">
        <f t="array" ref="Z46">Y46*(1+INDEX(BPCiObIC!$B$2:$AG$43,MATCH($A46,BPCiObIC!$A$2:$A$43,0),MATCH(Z$4,BPCiObIC!$B$1:$AG$1,0)))</f>
        <v>14972190111</v>
      </c>
      <c r="AA46" s="23">
        <f t="array" ref="AA46">Z46*(1+INDEX(BPCiObIC!$B$2:$AG$43,MATCH($A46,BPCiObIC!$A$2:$A$43,0),MATCH(AA$4,BPCiObIC!$B$1:$AG$1,0)))</f>
        <v>15296115341</v>
      </c>
      <c r="AB46" s="23">
        <f t="array" ref="AB46">AA46*(1+INDEX(BPCiObIC!$B$2:$AG$43,MATCH($A46,BPCiObIC!$A$2:$A$43,0),MATCH(AB$4,BPCiObIC!$B$1:$AG$1,0)))</f>
        <v>15620040572</v>
      </c>
      <c r="AC46" s="23">
        <f t="array" ref="AC46">AB46*(1+INDEX(BPCiObIC!$B$2:$AG$43,MATCH($A46,BPCiObIC!$A$2:$A$43,0),MATCH(AC$4,BPCiObIC!$B$1:$AG$1,0)))</f>
        <v>15943965802</v>
      </c>
      <c r="AD46" s="23">
        <f t="array" ref="AD46">AC46*(1+INDEX(BPCiObIC!$B$2:$AG$43,MATCH($A46,BPCiObIC!$A$2:$A$43,0),MATCH(AD$4,BPCiObIC!$B$1:$AG$1,0)))</f>
        <v>16267891033</v>
      </c>
      <c r="AE46" s="23">
        <f t="array" ref="AE46">AD46*(1+INDEX(BPCiObIC!$B$2:$AG$43,MATCH($A46,BPCiObIC!$A$2:$A$43,0),MATCH(AE$4,BPCiObIC!$B$1:$AG$1,0)))</f>
        <v>16591816263</v>
      </c>
      <c r="AF46" s="23">
        <f t="array" ref="AF46">AE46*(1+INDEX(BPCiObIC!$B$2:$AG$43,MATCH($A46,BPCiObIC!$A$2:$A$43,0),MATCH(AF$4,BPCiObIC!$B$1:$AG$1,0)))</f>
        <v>16915741494</v>
      </c>
      <c r="AG46" s="23">
        <f t="array" ref="AG46">AF46*(1+INDEX(BPCiObIC!$B$2:$AG$43,MATCH($A46,BPCiObIC!$A$2:$A$43,0),MATCH(AG$4,BPCiObIC!$B$1:$AG$1,0)))</f>
        <v>17239666724</v>
      </c>
      <c r="AH46" s="23">
        <f t="array" ref="AH46">AG46*(1+INDEX(BPCiObIC!$B$2:$AG$43,MATCH($A46,BPCiObIC!$A$2:$A$43,0),MATCH(AH$4,BPCiObIC!$B$1:$AG$1,0)))</f>
        <v>17563591955</v>
      </c>
    </row>
    <row r="47" ht="15.75" customHeight="1">
      <c r="A47" s="3" t="s">
        <v>151</v>
      </c>
      <c r="B47" s="3" t="s">
        <v>80</v>
      </c>
      <c r="C47" s="3" t="s">
        <v>120</v>
      </c>
      <c r="D47" s="71">
        <f>'Bureau of Stat KBLI'!T21*$E$1</f>
        <v>1909574.746</v>
      </c>
      <c r="E47" s="23">
        <f t="array" ref="E47">D47*(1+INDEX(BPCiObIC!$B$2:$AG$43,MATCH($A47,BPCiObIC!$A$2:$A$43,0),MATCH(E$4,BPCiObIC!$B$1:$AG$1,0)))</f>
        <v>1996175.281</v>
      </c>
      <c r="F47" s="23">
        <f t="array" ref="F47">E47*(1+INDEX(BPCiObIC!$B$2:$AG$43,MATCH($A47,BPCiObIC!$A$2:$A$43,0),MATCH(F$4,BPCiObIC!$B$1:$AG$1,0)))</f>
        <v>2082775.816</v>
      </c>
      <c r="G47" s="23">
        <f t="array" ref="G47">F47*(1+INDEX(BPCiObIC!$B$2:$AG$43,MATCH($A47,BPCiObIC!$A$2:$A$43,0),MATCH(G$4,BPCiObIC!$B$1:$AG$1,0)))</f>
        <v>2169376.352</v>
      </c>
      <c r="H47" s="23">
        <f t="array" ref="H47">G47*(1+INDEX(BPCiObIC!$B$2:$AG$43,MATCH($A47,BPCiObIC!$A$2:$A$43,0),MATCH(H$4,BPCiObIC!$B$1:$AG$1,0)))</f>
        <v>2255976.887</v>
      </c>
      <c r="I47" s="23">
        <f t="array" ref="I47">H47*(1+INDEX(BPCiObIC!$B$2:$AG$43,MATCH($A47,BPCiObIC!$A$2:$A$43,0),MATCH(I$4,BPCiObIC!$B$1:$AG$1,0)))</f>
        <v>2342577.422</v>
      </c>
      <c r="J47" s="23">
        <f t="array" ref="J47">I47*(1+INDEX(BPCiObIC!$B$2:$AG$43,MATCH($A47,BPCiObIC!$A$2:$A$43,0),MATCH(J$4,BPCiObIC!$B$1:$AG$1,0)))</f>
        <v>2429177.957</v>
      </c>
      <c r="K47" s="23">
        <f t="array" ref="K47">J47*(1+INDEX(BPCiObIC!$B$2:$AG$43,MATCH($A47,BPCiObIC!$A$2:$A$43,0),MATCH(K$4,BPCiObIC!$B$1:$AG$1,0)))</f>
        <v>2515778.492</v>
      </c>
      <c r="L47" s="23">
        <f t="array" ref="L47">K47*(1+INDEX(BPCiObIC!$B$2:$AG$43,MATCH($A47,BPCiObIC!$A$2:$A$43,0),MATCH(L$4,BPCiObIC!$B$1:$AG$1,0)))</f>
        <v>2602379.027</v>
      </c>
      <c r="M47" s="23">
        <f t="array" ref="M47">L47*(1+INDEX(BPCiObIC!$B$2:$AG$43,MATCH($A47,BPCiObIC!$A$2:$A$43,0),MATCH(M$4,BPCiObIC!$B$1:$AG$1,0)))</f>
        <v>2688979.562</v>
      </c>
      <c r="N47" s="23">
        <f t="array" ref="N47">M47*(1+INDEX(BPCiObIC!$B$2:$AG$43,MATCH($A47,BPCiObIC!$A$2:$A$43,0),MATCH(N$4,BPCiObIC!$B$1:$AG$1,0)))</f>
        <v>2775580.097</v>
      </c>
      <c r="O47" s="23">
        <f t="array" ref="O47">N47*(1+INDEX(BPCiObIC!$B$2:$AG$43,MATCH($A47,BPCiObIC!$A$2:$A$43,0),MATCH(O$4,BPCiObIC!$B$1:$AG$1,0)))</f>
        <v>2862180.633</v>
      </c>
      <c r="P47" s="23">
        <f t="array" ref="P47">O47*(1+INDEX(BPCiObIC!$B$2:$AG$43,MATCH($A47,BPCiObIC!$A$2:$A$43,0),MATCH(P$4,BPCiObIC!$B$1:$AG$1,0)))</f>
        <v>2948781.168</v>
      </c>
      <c r="Q47" s="23">
        <f t="array" ref="Q47">P47*(1+INDEX(BPCiObIC!$B$2:$AG$43,MATCH($A47,BPCiObIC!$A$2:$A$43,0),MATCH(Q$4,BPCiObIC!$B$1:$AG$1,0)))</f>
        <v>3035381.703</v>
      </c>
      <c r="R47" s="23">
        <f t="array" ref="R47">Q47*(1+INDEX(BPCiObIC!$B$2:$AG$43,MATCH($A47,BPCiObIC!$A$2:$A$43,0),MATCH(R$4,BPCiObIC!$B$1:$AG$1,0)))</f>
        <v>3121982.238</v>
      </c>
      <c r="S47" s="23">
        <f t="array" ref="S47">R47*(1+INDEX(BPCiObIC!$B$2:$AG$43,MATCH($A47,BPCiObIC!$A$2:$A$43,0),MATCH(S$4,BPCiObIC!$B$1:$AG$1,0)))</f>
        <v>3208582.773</v>
      </c>
      <c r="T47" s="23">
        <f t="array" ref="T47">S47*(1+INDEX(BPCiObIC!$B$2:$AG$43,MATCH($A47,BPCiObIC!$A$2:$A$43,0),MATCH(T$4,BPCiObIC!$B$1:$AG$1,0)))</f>
        <v>3295183.308</v>
      </c>
      <c r="U47" s="23">
        <f t="array" ref="U47">T47*(1+INDEX(BPCiObIC!$B$2:$AG$43,MATCH($A47,BPCiObIC!$A$2:$A$43,0),MATCH(U$4,BPCiObIC!$B$1:$AG$1,0)))</f>
        <v>3381783.843</v>
      </c>
      <c r="V47" s="23">
        <f t="array" ref="V47">U47*(1+INDEX(BPCiObIC!$B$2:$AG$43,MATCH($A47,BPCiObIC!$A$2:$A$43,0),MATCH(V$4,BPCiObIC!$B$1:$AG$1,0)))</f>
        <v>3468384.378</v>
      </c>
      <c r="W47" s="23">
        <f t="array" ref="W47">V47*(1+INDEX(BPCiObIC!$B$2:$AG$43,MATCH($A47,BPCiObIC!$A$2:$A$43,0),MATCH(W$4,BPCiObIC!$B$1:$AG$1,0)))</f>
        <v>3554984.913</v>
      </c>
      <c r="X47" s="23">
        <f t="array" ref="X47">W47*(1+INDEX(BPCiObIC!$B$2:$AG$43,MATCH($A47,BPCiObIC!$A$2:$A$43,0),MATCH(X$4,BPCiObIC!$B$1:$AG$1,0)))</f>
        <v>3641585.449</v>
      </c>
      <c r="Y47" s="23">
        <f t="array" ref="Y47">X47*(1+INDEX(BPCiObIC!$B$2:$AG$43,MATCH($A47,BPCiObIC!$A$2:$A$43,0),MATCH(Y$4,BPCiObIC!$B$1:$AG$1,0)))</f>
        <v>3728185.984</v>
      </c>
      <c r="Z47" s="23">
        <f t="array" ref="Z47">Y47*(1+INDEX(BPCiObIC!$B$2:$AG$43,MATCH($A47,BPCiObIC!$A$2:$A$43,0),MATCH(Z$4,BPCiObIC!$B$1:$AG$1,0)))</f>
        <v>3814786.519</v>
      </c>
      <c r="AA47" s="23">
        <f t="array" ref="AA47">Z47*(1+INDEX(BPCiObIC!$B$2:$AG$43,MATCH($A47,BPCiObIC!$A$2:$A$43,0),MATCH(AA$4,BPCiObIC!$B$1:$AG$1,0)))</f>
        <v>3901387.054</v>
      </c>
      <c r="AB47" s="23">
        <f t="array" ref="AB47">AA47*(1+INDEX(BPCiObIC!$B$2:$AG$43,MATCH($A47,BPCiObIC!$A$2:$A$43,0),MATCH(AB$4,BPCiObIC!$B$1:$AG$1,0)))</f>
        <v>3987987.589</v>
      </c>
      <c r="AC47" s="23">
        <f t="array" ref="AC47">AB47*(1+INDEX(BPCiObIC!$B$2:$AG$43,MATCH($A47,BPCiObIC!$A$2:$A$43,0),MATCH(AC$4,BPCiObIC!$B$1:$AG$1,0)))</f>
        <v>4074588.124</v>
      </c>
      <c r="AD47" s="23">
        <f t="array" ref="AD47">AC47*(1+INDEX(BPCiObIC!$B$2:$AG$43,MATCH($A47,BPCiObIC!$A$2:$A$43,0),MATCH(AD$4,BPCiObIC!$B$1:$AG$1,0)))</f>
        <v>4161188.659</v>
      </c>
      <c r="AE47" s="23">
        <f t="array" ref="AE47">AD47*(1+INDEX(BPCiObIC!$B$2:$AG$43,MATCH($A47,BPCiObIC!$A$2:$A$43,0),MATCH(AE$4,BPCiObIC!$B$1:$AG$1,0)))</f>
        <v>4247789.194</v>
      </c>
      <c r="AF47" s="23">
        <f t="array" ref="AF47">AE47*(1+INDEX(BPCiObIC!$B$2:$AG$43,MATCH($A47,BPCiObIC!$A$2:$A$43,0),MATCH(AF$4,BPCiObIC!$B$1:$AG$1,0)))</f>
        <v>4334389.73</v>
      </c>
      <c r="AG47" s="23">
        <f t="array" ref="AG47">AF47*(1+INDEX(BPCiObIC!$B$2:$AG$43,MATCH($A47,BPCiObIC!$A$2:$A$43,0),MATCH(AG$4,BPCiObIC!$B$1:$AG$1,0)))</f>
        <v>4420990.265</v>
      </c>
      <c r="AH47" s="23">
        <f t="array" ref="AH47">AG47*(1+INDEX(BPCiObIC!$B$2:$AG$43,MATCH($A47,BPCiObIC!$A$2:$A$43,0),MATCH(AH$4,BPCiObIC!$B$1:$AG$1,0)))</f>
        <v>4507590.8</v>
      </c>
    </row>
    <row r="48" ht="15.75" customHeight="1">
      <c r="A48" s="3" t="s">
        <v>152</v>
      </c>
      <c r="B48" s="3" t="s">
        <v>80</v>
      </c>
      <c r="C48" s="3" t="s">
        <v>121</v>
      </c>
      <c r="D48" s="71">
        <f>'Bureau of Stat KBLI'!T22*$E$1</f>
        <v>16313815319</v>
      </c>
      <c r="E48" s="23">
        <f t="array" ref="E48">D48*(1+INDEX(BPCiObIC!$B$2:$AG$43,MATCH($A48,BPCiObIC!$A$2:$A$43,0),MATCH(E$4,BPCiObIC!$B$1:$AG$1,0)))</f>
        <v>17046508070</v>
      </c>
      <c r="F48" s="23">
        <f t="array" ref="F48">E48*(1+INDEX(BPCiObIC!$B$2:$AG$43,MATCH($A48,BPCiObIC!$A$2:$A$43,0),MATCH(F$4,BPCiObIC!$B$1:$AG$1,0)))</f>
        <v>17779200820</v>
      </c>
      <c r="G48" s="23">
        <f t="array" ref="G48">F48*(1+INDEX(BPCiObIC!$B$2:$AG$43,MATCH($A48,BPCiObIC!$A$2:$A$43,0),MATCH(G$4,BPCiObIC!$B$1:$AG$1,0)))</f>
        <v>18511893570</v>
      </c>
      <c r="H48" s="23">
        <f t="array" ref="H48">G48*(1+INDEX(BPCiObIC!$B$2:$AG$43,MATCH($A48,BPCiObIC!$A$2:$A$43,0),MATCH(H$4,BPCiObIC!$B$1:$AG$1,0)))</f>
        <v>19244586321</v>
      </c>
      <c r="I48" s="23">
        <f t="array" ref="I48">H48*(1+INDEX(BPCiObIC!$B$2:$AG$43,MATCH($A48,BPCiObIC!$A$2:$A$43,0),MATCH(I$4,BPCiObIC!$B$1:$AG$1,0)))</f>
        <v>19977279071</v>
      </c>
      <c r="J48" s="23">
        <f t="array" ref="J48">I48*(1+INDEX(BPCiObIC!$B$2:$AG$43,MATCH($A48,BPCiObIC!$A$2:$A$43,0),MATCH(J$4,BPCiObIC!$B$1:$AG$1,0)))</f>
        <v>20709971822</v>
      </c>
      <c r="K48" s="23">
        <f t="array" ref="K48">J48*(1+INDEX(BPCiObIC!$B$2:$AG$43,MATCH($A48,BPCiObIC!$A$2:$A$43,0),MATCH(K$4,BPCiObIC!$B$1:$AG$1,0)))</f>
        <v>21442664572</v>
      </c>
      <c r="L48" s="23">
        <f t="array" ref="L48">K48*(1+INDEX(BPCiObIC!$B$2:$AG$43,MATCH($A48,BPCiObIC!$A$2:$A$43,0),MATCH(L$4,BPCiObIC!$B$1:$AG$1,0)))</f>
        <v>22175357323</v>
      </c>
      <c r="M48" s="23">
        <f t="array" ref="M48">L48*(1+INDEX(BPCiObIC!$B$2:$AG$43,MATCH($A48,BPCiObIC!$A$2:$A$43,0),MATCH(M$4,BPCiObIC!$B$1:$AG$1,0)))</f>
        <v>22908050073</v>
      </c>
      <c r="N48" s="23">
        <f t="array" ref="N48">M48*(1+INDEX(BPCiObIC!$B$2:$AG$43,MATCH($A48,BPCiObIC!$A$2:$A$43,0),MATCH(N$4,BPCiObIC!$B$1:$AG$1,0)))</f>
        <v>23640742823</v>
      </c>
      <c r="O48" s="23">
        <f t="array" ref="O48">N48*(1+INDEX(BPCiObIC!$B$2:$AG$43,MATCH($A48,BPCiObIC!$A$2:$A$43,0),MATCH(O$4,BPCiObIC!$B$1:$AG$1,0)))</f>
        <v>24373435574</v>
      </c>
      <c r="P48" s="23">
        <f t="array" ref="P48">O48*(1+INDEX(BPCiObIC!$B$2:$AG$43,MATCH($A48,BPCiObIC!$A$2:$A$43,0),MATCH(P$4,BPCiObIC!$B$1:$AG$1,0)))</f>
        <v>25106128324</v>
      </c>
      <c r="Q48" s="23">
        <f t="array" ref="Q48">P48*(1+INDEX(BPCiObIC!$B$2:$AG$43,MATCH($A48,BPCiObIC!$A$2:$A$43,0),MATCH(Q$4,BPCiObIC!$B$1:$AG$1,0)))</f>
        <v>25838821075</v>
      </c>
      <c r="R48" s="23">
        <f t="array" ref="R48">Q48*(1+INDEX(BPCiObIC!$B$2:$AG$43,MATCH($A48,BPCiObIC!$A$2:$A$43,0),MATCH(R$4,BPCiObIC!$B$1:$AG$1,0)))</f>
        <v>26571513825</v>
      </c>
      <c r="S48" s="23">
        <f t="array" ref="S48">R48*(1+INDEX(BPCiObIC!$B$2:$AG$43,MATCH($A48,BPCiObIC!$A$2:$A$43,0),MATCH(S$4,BPCiObIC!$B$1:$AG$1,0)))</f>
        <v>27304206575</v>
      </c>
      <c r="T48" s="23">
        <f t="array" ref="T48">S48*(1+INDEX(BPCiObIC!$B$2:$AG$43,MATCH($A48,BPCiObIC!$A$2:$A$43,0),MATCH(T$4,BPCiObIC!$B$1:$AG$1,0)))</f>
        <v>28036899326</v>
      </c>
      <c r="U48" s="23">
        <f t="array" ref="U48">T48*(1+INDEX(BPCiObIC!$B$2:$AG$43,MATCH($A48,BPCiObIC!$A$2:$A$43,0),MATCH(U$4,BPCiObIC!$B$1:$AG$1,0)))</f>
        <v>28769592076</v>
      </c>
      <c r="V48" s="23">
        <f t="array" ref="V48">U48*(1+INDEX(BPCiObIC!$B$2:$AG$43,MATCH($A48,BPCiObIC!$A$2:$A$43,0),MATCH(V$4,BPCiObIC!$B$1:$AG$1,0)))</f>
        <v>29502284827</v>
      </c>
      <c r="W48" s="23">
        <f t="array" ref="W48">V48*(1+INDEX(BPCiObIC!$B$2:$AG$43,MATCH($A48,BPCiObIC!$A$2:$A$43,0),MATCH(W$4,BPCiObIC!$B$1:$AG$1,0)))</f>
        <v>30234977577</v>
      </c>
      <c r="X48" s="23">
        <f t="array" ref="X48">W48*(1+INDEX(BPCiObIC!$B$2:$AG$43,MATCH($A48,BPCiObIC!$A$2:$A$43,0),MATCH(X$4,BPCiObIC!$B$1:$AG$1,0)))</f>
        <v>30967670327</v>
      </c>
      <c r="Y48" s="23">
        <f t="array" ref="Y48">X48*(1+INDEX(BPCiObIC!$B$2:$AG$43,MATCH($A48,BPCiObIC!$A$2:$A$43,0),MATCH(Y$4,BPCiObIC!$B$1:$AG$1,0)))</f>
        <v>31700363078</v>
      </c>
      <c r="Z48" s="23">
        <f t="array" ref="Z48">Y48*(1+INDEX(BPCiObIC!$B$2:$AG$43,MATCH($A48,BPCiObIC!$A$2:$A$43,0),MATCH(Z$4,BPCiObIC!$B$1:$AG$1,0)))</f>
        <v>32433055828</v>
      </c>
      <c r="AA48" s="23">
        <f t="array" ref="AA48">Z48*(1+INDEX(BPCiObIC!$B$2:$AG$43,MATCH($A48,BPCiObIC!$A$2:$A$43,0),MATCH(AA$4,BPCiObIC!$B$1:$AG$1,0)))</f>
        <v>33165748579</v>
      </c>
      <c r="AB48" s="23">
        <f t="array" ref="AB48">AA48*(1+INDEX(BPCiObIC!$B$2:$AG$43,MATCH($A48,BPCiObIC!$A$2:$A$43,0),MATCH(AB$4,BPCiObIC!$B$1:$AG$1,0)))</f>
        <v>33898441329</v>
      </c>
      <c r="AC48" s="23">
        <f t="array" ref="AC48">AB48*(1+INDEX(BPCiObIC!$B$2:$AG$43,MATCH($A48,BPCiObIC!$A$2:$A$43,0),MATCH(AC$4,BPCiObIC!$B$1:$AG$1,0)))</f>
        <v>34631134079</v>
      </c>
      <c r="AD48" s="23">
        <f t="array" ref="AD48">AC48*(1+INDEX(BPCiObIC!$B$2:$AG$43,MATCH($A48,BPCiObIC!$A$2:$A$43,0),MATCH(AD$4,BPCiObIC!$B$1:$AG$1,0)))</f>
        <v>35363826830</v>
      </c>
      <c r="AE48" s="23">
        <f t="array" ref="AE48">AD48*(1+INDEX(BPCiObIC!$B$2:$AG$43,MATCH($A48,BPCiObIC!$A$2:$A$43,0),MATCH(AE$4,BPCiObIC!$B$1:$AG$1,0)))</f>
        <v>36096519580</v>
      </c>
      <c r="AF48" s="23">
        <f t="array" ref="AF48">AE48*(1+INDEX(BPCiObIC!$B$2:$AG$43,MATCH($A48,BPCiObIC!$A$2:$A$43,0),MATCH(AF$4,BPCiObIC!$B$1:$AG$1,0)))</f>
        <v>36829212331</v>
      </c>
      <c r="AG48" s="23">
        <f t="array" ref="AG48">AF48*(1+INDEX(BPCiObIC!$B$2:$AG$43,MATCH($A48,BPCiObIC!$A$2:$A$43,0),MATCH(AG$4,BPCiObIC!$B$1:$AG$1,0)))</f>
        <v>37561905081</v>
      </c>
      <c r="AH48" s="23">
        <f t="array" ref="AH48">AG48*(1+INDEX(BPCiObIC!$B$2:$AG$43,MATCH($A48,BPCiObIC!$A$2:$A$43,0),MATCH(AH$4,BPCiObIC!$B$1:$AG$1,0)))</f>
        <v>38294597831</v>
      </c>
    </row>
    <row r="49" ht="15.75" customHeight="1">
      <c r="A49" s="3" t="s">
        <v>153</v>
      </c>
      <c r="B49" s="3" t="s">
        <v>80</v>
      </c>
      <c r="C49" s="3" t="s">
        <v>122</v>
      </c>
      <c r="D49" s="71">
        <f>'Bureau of Stat KBLI'!T23*$E$1</f>
        <v>0</v>
      </c>
      <c r="E49" s="23">
        <f t="array" ref="E49">D49*(1+INDEX(BPCiObIC!$B$2:$AG$43,MATCH($A49,BPCiObIC!$A$2:$A$43,0),MATCH(E$4,BPCiObIC!$B$1:$AG$1,0)))</f>
        <v>0</v>
      </c>
      <c r="F49" s="23">
        <f t="array" ref="F49">E49*(1+INDEX(BPCiObIC!$B$2:$AG$43,MATCH($A49,BPCiObIC!$A$2:$A$43,0),MATCH(F$4,BPCiObIC!$B$1:$AG$1,0)))</f>
        <v>0</v>
      </c>
      <c r="G49" s="23">
        <f t="array" ref="G49">F49*(1+INDEX(BPCiObIC!$B$2:$AG$43,MATCH($A49,BPCiObIC!$A$2:$A$43,0),MATCH(G$4,BPCiObIC!$B$1:$AG$1,0)))</f>
        <v>0</v>
      </c>
      <c r="H49" s="23">
        <f t="array" ref="H49">G49*(1+INDEX(BPCiObIC!$B$2:$AG$43,MATCH($A49,BPCiObIC!$A$2:$A$43,0),MATCH(H$4,BPCiObIC!$B$1:$AG$1,0)))</f>
        <v>0</v>
      </c>
      <c r="I49" s="23">
        <f t="array" ref="I49">H49*(1+INDEX(BPCiObIC!$B$2:$AG$43,MATCH($A49,BPCiObIC!$A$2:$A$43,0),MATCH(I$4,BPCiObIC!$B$1:$AG$1,0)))</f>
        <v>0</v>
      </c>
      <c r="J49" s="23">
        <f t="array" ref="J49">I49*(1+INDEX(BPCiObIC!$B$2:$AG$43,MATCH($A49,BPCiObIC!$A$2:$A$43,0),MATCH(J$4,BPCiObIC!$B$1:$AG$1,0)))</f>
        <v>0</v>
      </c>
      <c r="K49" s="23">
        <f t="array" ref="K49">J49*(1+INDEX(BPCiObIC!$B$2:$AG$43,MATCH($A49,BPCiObIC!$A$2:$A$43,0),MATCH(K$4,BPCiObIC!$B$1:$AG$1,0)))</f>
        <v>0</v>
      </c>
      <c r="L49" s="23">
        <f t="array" ref="L49">K49*(1+INDEX(BPCiObIC!$B$2:$AG$43,MATCH($A49,BPCiObIC!$A$2:$A$43,0),MATCH(L$4,BPCiObIC!$B$1:$AG$1,0)))</f>
        <v>0</v>
      </c>
      <c r="M49" s="23">
        <f t="array" ref="M49">L49*(1+INDEX(BPCiObIC!$B$2:$AG$43,MATCH($A49,BPCiObIC!$A$2:$A$43,0),MATCH(M$4,BPCiObIC!$B$1:$AG$1,0)))</f>
        <v>0</v>
      </c>
      <c r="N49" s="23">
        <f t="array" ref="N49">M49*(1+INDEX(BPCiObIC!$B$2:$AG$43,MATCH($A49,BPCiObIC!$A$2:$A$43,0),MATCH(N$4,BPCiObIC!$B$1:$AG$1,0)))</f>
        <v>0</v>
      </c>
      <c r="O49" s="23">
        <f t="array" ref="O49">N49*(1+INDEX(BPCiObIC!$B$2:$AG$43,MATCH($A49,BPCiObIC!$A$2:$A$43,0),MATCH(O$4,BPCiObIC!$B$1:$AG$1,0)))</f>
        <v>0</v>
      </c>
      <c r="P49" s="23">
        <f t="array" ref="P49">O49*(1+INDEX(BPCiObIC!$B$2:$AG$43,MATCH($A49,BPCiObIC!$A$2:$A$43,0),MATCH(P$4,BPCiObIC!$B$1:$AG$1,0)))</f>
        <v>0</v>
      </c>
      <c r="Q49" s="23">
        <f t="array" ref="Q49">P49*(1+INDEX(BPCiObIC!$B$2:$AG$43,MATCH($A49,BPCiObIC!$A$2:$A$43,0),MATCH(Q$4,BPCiObIC!$B$1:$AG$1,0)))</f>
        <v>0</v>
      </c>
      <c r="R49" s="23">
        <f t="array" ref="R49">Q49*(1+INDEX(BPCiObIC!$B$2:$AG$43,MATCH($A49,BPCiObIC!$A$2:$A$43,0),MATCH(R$4,BPCiObIC!$B$1:$AG$1,0)))</f>
        <v>0</v>
      </c>
      <c r="S49" s="23">
        <f t="array" ref="S49">R49*(1+INDEX(BPCiObIC!$B$2:$AG$43,MATCH($A49,BPCiObIC!$A$2:$A$43,0),MATCH(S$4,BPCiObIC!$B$1:$AG$1,0)))</f>
        <v>0</v>
      </c>
      <c r="T49" s="23">
        <f t="array" ref="T49">S49*(1+INDEX(BPCiObIC!$B$2:$AG$43,MATCH($A49,BPCiObIC!$A$2:$A$43,0),MATCH(T$4,BPCiObIC!$B$1:$AG$1,0)))</f>
        <v>0</v>
      </c>
      <c r="U49" s="23">
        <f t="array" ref="U49">T49*(1+INDEX(BPCiObIC!$B$2:$AG$43,MATCH($A49,BPCiObIC!$A$2:$A$43,0),MATCH(U$4,BPCiObIC!$B$1:$AG$1,0)))</f>
        <v>0</v>
      </c>
      <c r="V49" s="23">
        <f t="array" ref="V49">U49*(1+INDEX(BPCiObIC!$B$2:$AG$43,MATCH($A49,BPCiObIC!$A$2:$A$43,0),MATCH(V$4,BPCiObIC!$B$1:$AG$1,0)))</f>
        <v>0</v>
      </c>
      <c r="W49" s="23">
        <f t="array" ref="W49">V49*(1+INDEX(BPCiObIC!$B$2:$AG$43,MATCH($A49,BPCiObIC!$A$2:$A$43,0),MATCH(W$4,BPCiObIC!$B$1:$AG$1,0)))</f>
        <v>0</v>
      </c>
      <c r="X49" s="23">
        <f t="array" ref="X49">W49*(1+INDEX(BPCiObIC!$B$2:$AG$43,MATCH($A49,BPCiObIC!$A$2:$A$43,0),MATCH(X$4,BPCiObIC!$B$1:$AG$1,0)))</f>
        <v>0</v>
      </c>
      <c r="Y49" s="23">
        <f t="array" ref="Y49">X49*(1+INDEX(BPCiObIC!$B$2:$AG$43,MATCH($A49,BPCiObIC!$A$2:$A$43,0),MATCH(Y$4,BPCiObIC!$B$1:$AG$1,0)))</f>
        <v>0</v>
      </c>
      <c r="Z49" s="23">
        <f t="array" ref="Z49">Y49*(1+INDEX(BPCiObIC!$B$2:$AG$43,MATCH($A49,BPCiObIC!$A$2:$A$43,0),MATCH(Z$4,BPCiObIC!$B$1:$AG$1,0)))</f>
        <v>0</v>
      </c>
      <c r="AA49" s="23">
        <f t="array" ref="AA49">Z49*(1+INDEX(BPCiObIC!$B$2:$AG$43,MATCH($A49,BPCiObIC!$A$2:$A$43,0),MATCH(AA$4,BPCiObIC!$B$1:$AG$1,0)))</f>
        <v>0</v>
      </c>
      <c r="AB49" s="23">
        <f t="array" ref="AB49">AA49*(1+INDEX(BPCiObIC!$B$2:$AG$43,MATCH($A49,BPCiObIC!$A$2:$A$43,0),MATCH(AB$4,BPCiObIC!$B$1:$AG$1,0)))</f>
        <v>0</v>
      </c>
      <c r="AC49" s="23">
        <f t="array" ref="AC49">AB49*(1+INDEX(BPCiObIC!$B$2:$AG$43,MATCH($A49,BPCiObIC!$A$2:$A$43,0),MATCH(AC$4,BPCiObIC!$B$1:$AG$1,0)))</f>
        <v>0</v>
      </c>
      <c r="AD49" s="23">
        <f t="array" ref="AD49">AC49*(1+INDEX(BPCiObIC!$B$2:$AG$43,MATCH($A49,BPCiObIC!$A$2:$A$43,0),MATCH(AD$4,BPCiObIC!$B$1:$AG$1,0)))</f>
        <v>0</v>
      </c>
      <c r="AE49" s="23">
        <f t="array" ref="AE49">AD49*(1+INDEX(BPCiObIC!$B$2:$AG$43,MATCH($A49,BPCiObIC!$A$2:$A$43,0),MATCH(AE$4,BPCiObIC!$B$1:$AG$1,0)))</f>
        <v>0</v>
      </c>
      <c r="AF49" s="23">
        <f t="array" ref="AF49">AE49*(1+INDEX(BPCiObIC!$B$2:$AG$43,MATCH($A49,BPCiObIC!$A$2:$A$43,0),MATCH(AF$4,BPCiObIC!$B$1:$AG$1,0)))</f>
        <v>0</v>
      </c>
      <c r="AG49" s="23">
        <f t="array" ref="AG49">AF49*(1+INDEX(BPCiObIC!$B$2:$AG$43,MATCH($A49,BPCiObIC!$A$2:$A$43,0),MATCH(AG$4,BPCiObIC!$B$1:$AG$1,0)))</f>
        <v>0</v>
      </c>
      <c r="AH49" s="23">
        <f t="array" ref="AH49">AG49*(1+INDEX(BPCiObIC!$B$2:$AG$43,MATCH($A49,BPCiObIC!$A$2:$A$43,0),MATCH(AH$4,BPCiObIC!$B$1:$AG$1,0)))</f>
        <v>0</v>
      </c>
    </row>
    <row r="50" ht="15.75" customHeight="1">
      <c r="A50" s="3" t="s">
        <v>154</v>
      </c>
      <c r="B50" s="3" t="s">
        <v>80</v>
      </c>
      <c r="C50" s="3" t="s">
        <v>123</v>
      </c>
      <c r="D50" s="71">
        <f>'Bureau of Stat KBLI'!T24*$E$1</f>
        <v>33359692.16</v>
      </c>
      <c r="E50" s="23">
        <f t="array" ref="E50">D50*(1+INDEX(BPCiObIC!$B$2:$AG$43,MATCH($A50,BPCiObIC!$A$2:$A$43,0),MATCH(E$4,BPCiObIC!$B$1:$AG$1,0)))</f>
        <v>34781970.37</v>
      </c>
      <c r="F50" s="23">
        <f t="array" ref="F50">E50*(1+INDEX(BPCiObIC!$B$2:$AG$43,MATCH($A50,BPCiObIC!$A$2:$A$43,0),MATCH(F$4,BPCiObIC!$B$1:$AG$1,0)))</f>
        <v>36204248.57</v>
      </c>
      <c r="G50" s="23">
        <f t="array" ref="G50">F50*(1+INDEX(BPCiObIC!$B$2:$AG$43,MATCH($A50,BPCiObIC!$A$2:$A$43,0),MATCH(G$4,BPCiObIC!$B$1:$AG$1,0)))</f>
        <v>37626526.78</v>
      </c>
      <c r="H50" s="23">
        <f t="array" ref="H50">G50*(1+INDEX(BPCiObIC!$B$2:$AG$43,MATCH($A50,BPCiObIC!$A$2:$A$43,0),MATCH(H$4,BPCiObIC!$B$1:$AG$1,0)))</f>
        <v>39048804.99</v>
      </c>
      <c r="I50" s="23">
        <f t="array" ref="I50">H50*(1+INDEX(BPCiObIC!$B$2:$AG$43,MATCH($A50,BPCiObIC!$A$2:$A$43,0),MATCH(I$4,BPCiObIC!$B$1:$AG$1,0)))</f>
        <v>40471083.2</v>
      </c>
      <c r="J50" s="23">
        <f t="array" ref="J50">I50*(1+INDEX(BPCiObIC!$B$2:$AG$43,MATCH($A50,BPCiObIC!$A$2:$A$43,0),MATCH(J$4,BPCiObIC!$B$1:$AG$1,0)))</f>
        <v>41893361.41</v>
      </c>
      <c r="K50" s="23">
        <f t="array" ref="K50">J50*(1+INDEX(BPCiObIC!$B$2:$AG$43,MATCH($A50,BPCiObIC!$A$2:$A$43,0),MATCH(K$4,BPCiObIC!$B$1:$AG$1,0)))</f>
        <v>43315639.62</v>
      </c>
      <c r="L50" s="23">
        <f t="array" ref="L50">K50*(1+INDEX(BPCiObIC!$B$2:$AG$43,MATCH($A50,BPCiObIC!$A$2:$A$43,0),MATCH(L$4,BPCiObIC!$B$1:$AG$1,0)))</f>
        <v>44737917.83</v>
      </c>
      <c r="M50" s="23">
        <f t="array" ref="M50">L50*(1+INDEX(BPCiObIC!$B$2:$AG$43,MATCH($A50,BPCiObIC!$A$2:$A$43,0),MATCH(M$4,BPCiObIC!$B$1:$AG$1,0)))</f>
        <v>46160196.04</v>
      </c>
      <c r="N50" s="23">
        <f t="array" ref="N50">M50*(1+INDEX(BPCiObIC!$B$2:$AG$43,MATCH($A50,BPCiObIC!$A$2:$A$43,0),MATCH(N$4,BPCiObIC!$B$1:$AG$1,0)))</f>
        <v>47582474.24</v>
      </c>
      <c r="O50" s="23">
        <f t="array" ref="O50">N50*(1+INDEX(BPCiObIC!$B$2:$AG$43,MATCH($A50,BPCiObIC!$A$2:$A$43,0),MATCH(O$4,BPCiObIC!$B$1:$AG$1,0)))</f>
        <v>49004752.45</v>
      </c>
      <c r="P50" s="23">
        <f t="array" ref="P50">O50*(1+INDEX(BPCiObIC!$B$2:$AG$43,MATCH($A50,BPCiObIC!$A$2:$A$43,0),MATCH(P$4,BPCiObIC!$B$1:$AG$1,0)))</f>
        <v>50427030.66</v>
      </c>
      <c r="Q50" s="23">
        <f t="array" ref="Q50">P50*(1+INDEX(BPCiObIC!$B$2:$AG$43,MATCH($A50,BPCiObIC!$A$2:$A$43,0),MATCH(Q$4,BPCiObIC!$B$1:$AG$1,0)))</f>
        <v>51849308.87</v>
      </c>
      <c r="R50" s="23">
        <f t="array" ref="R50">Q50*(1+INDEX(BPCiObIC!$B$2:$AG$43,MATCH($A50,BPCiObIC!$A$2:$A$43,0),MATCH(R$4,BPCiObIC!$B$1:$AG$1,0)))</f>
        <v>53271587.08</v>
      </c>
      <c r="S50" s="23">
        <f t="array" ref="S50">R50*(1+INDEX(BPCiObIC!$B$2:$AG$43,MATCH($A50,BPCiObIC!$A$2:$A$43,0),MATCH(S$4,BPCiObIC!$B$1:$AG$1,0)))</f>
        <v>54693865.29</v>
      </c>
      <c r="T50" s="23">
        <f t="array" ref="T50">S50*(1+INDEX(BPCiObIC!$B$2:$AG$43,MATCH($A50,BPCiObIC!$A$2:$A$43,0),MATCH(T$4,BPCiObIC!$B$1:$AG$1,0)))</f>
        <v>56116143.5</v>
      </c>
      <c r="U50" s="23">
        <f t="array" ref="U50">T50*(1+INDEX(BPCiObIC!$B$2:$AG$43,MATCH($A50,BPCiObIC!$A$2:$A$43,0),MATCH(U$4,BPCiObIC!$B$1:$AG$1,0)))</f>
        <v>57538421.71</v>
      </c>
      <c r="V50" s="23">
        <f t="array" ref="V50">U50*(1+INDEX(BPCiObIC!$B$2:$AG$43,MATCH($A50,BPCiObIC!$A$2:$A$43,0),MATCH(V$4,BPCiObIC!$B$1:$AG$1,0)))</f>
        <v>58960699.91</v>
      </c>
      <c r="W50" s="23">
        <f t="array" ref="W50">V50*(1+INDEX(BPCiObIC!$B$2:$AG$43,MATCH($A50,BPCiObIC!$A$2:$A$43,0),MATCH(W$4,BPCiObIC!$B$1:$AG$1,0)))</f>
        <v>60382978.12</v>
      </c>
      <c r="X50" s="23">
        <f t="array" ref="X50">W50*(1+INDEX(BPCiObIC!$B$2:$AG$43,MATCH($A50,BPCiObIC!$A$2:$A$43,0),MATCH(X$4,BPCiObIC!$B$1:$AG$1,0)))</f>
        <v>61805256.33</v>
      </c>
      <c r="Y50" s="23">
        <f t="array" ref="Y50">X50*(1+INDEX(BPCiObIC!$B$2:$AG$43,MATCH($A50,BPCiObIC!$A$2:$A$43,0),MATCH(Y$4,BPCiObIC!$B$1:$AG$1,0)))</f>
        <v>63227534.54</v>
      </c>
      <c r="Z50" s="23">
        <f t="array" ref="Z50">Y50*(1+INDEX(BPCiObIC!$B$2:$AG$43,MATCH($A50,BPCiObIC!$A$2:$A$43,0),MATCH(Z$4,BPCiObIC!$B$1:$AG$1,0)))</f>
        <v>64649812.75</v>
      </c>
      <c r="AA50" s="23">
        <f t="array" ref="AA50">Z50*(1+INDEX(BPCiObIC!$B$2:$AG$43,MATCH($A50,BPCiObIC!$A$2:$A$43,0),MATCH(AA$4,BPCiObIC!$B$1:$AG$1,0)))</f>
        <v>66072090.96</v>
      </c>
      <c r="AB50" s="23">
        <f t="array" ref="AB50">AA50*(1+INDEX(BPCiObIC!$B$2:$AG$43,MATCH($A50,BPCiObIC!$A$2:$A$43,0),MATCH(AB$4,BPCiObIC!$B$1:$AG$1,0)))</f>
        <v>67494369.17</v>
      </c>
      <c r="AC50" s="23">
        <f t="array" ref="AC50">AB50*(1+INDEX(BPCiObIC!$B$2:$AG$43,MATCH($A50,BPCiObIC!$A$2:$A$43,0),MATCH(AC$4,BPCiObIC!$B$1:$AG$1,0)))</f>
        <v>68916647.38</v>
      </c>
      <c r="AD50" s="23">
        <f t="array" ref="AD50">AC50*(1+INDEX(BPCiObIC!$B$2:$AG$43,MATCH($A50,BPCiObIC!$A$2:$A$43,0),MATCH(AD$4,BPCiObIC!$B$1:$AG$1,0)))</f>
        <v>70338925.58</v>
      </c>
      <c r="AE50" s="23">
        <f t="array" ref="AE50">AD50*(1+INDEX(BPCiObIC!$B$2:$AG$43,MATCH($A50,BPCiObIC!$A$2:$A$43,0),MATCH(AE$4,BPCiObIC!$B$1:$AG$1,0)))</f>
        <v>71761203.79</v>
      </c>
      <c r="AF50" s="23">
        <f t="array" ref="AF50">AE50*(1+INDEX(BPCiObIC!$B$2:$AG$43,MATCH($A50,BPCiObIC!$A$2:$A$43,0),MATCH(AF$4,BPCiObIC!$B$1:$AG$1,0)))</f>
        <v>73183482</v>
      </c>
      <c r="AG50" s="23">
        <f t="array" ref="AG50">AF50*(1+INDEX(BPCiObIC!$B$2:$AG$43,MATCH($A50,BPCiObIC!$A$2:$A$43,0),MATCH(AG$4,BPCiObIC!$B$1:$AG$1,0)))</f>
        <v>74605760.21</v>
      </c>
      <c r="AH50" s="23">
        <f t="array" ref="AH50">AG50*(1+INDEX(BPCiObIC!$B$2:$AG$43,MATCH($A50,BPCiObIC!$A$2:$A$43,0),MATCH(AH$4,BPCiObIC!$B$1:$AG$1,0)))</f>
        <v>76028038.42</v>
      </c>
    </row>
    <row r="51" ht="15.75" customHeight="1">
      <c r="A51" s="3" t="s">
        <v>155</v>
      </c>
      <c r="B51" s="3" t="s">
        <v>80</v>
      </c>
      <c r="C51" s="3" t="s">
        <v>124</v>
      </c>
      <c r="D51" s="71">
        <f>SUM('Bureau of Stat KBLI'!T25:T26)*$E$1</f>
        <v>7515131414</v>
      </c>
      <c r="E51" s="23">
        <f t="array" ref="E51">D51*(1+INDEX(BPCiObIC!$B$2:$AG$43,MATCH($A51,BPCiObIC!$A$2:$A$43,0),MATCH(E$4,BPCiObIC!$B$1:$AG$1,0)))</f>
        <v>7858035394</v>
      </c>
      <c r="F51" s="23">
        <f t="array" ref="F51">E51*(1+INDEX(BPCiObIC!$B$2:$AG$43,MATCH($A51,BPCiObIC!$A$2:$A$43,0),MATCH(F$4,BPCiObIC!$B$1:$AG$1,0)))</f>
        <v>8200939375</v>
      </c>
      <c r="G51" s="23">
        <f t="array" ref="G51">F51*(1+INDEX(BPCiObIC!$B$2:$AG$43,MATCH($A51,BPCiObIC!$A$2:$A$43,0),MATCH(G$4,BPCiObIC!$B$1:$AG$1,0)))</f>
        <v>8543843356</v>
      </c>
      <c r="H51" s="23">
        <f t="array" ref="H51">G51*(1+INDEX(BPCiObIC!$B$2:$AG$43,MATCH($A51,BPCiObIC!$A$2:$A$43,0),MATCH(H$4,BPCiObIC!$B$1:$AG$1,0)))</f>
        <v>8886747337</v>
      </c>
      <c r="I51" s="23">
        <f t="array" ref="I51">H51*(1+INDEX(BPCiObIC!$B$2:$AG$43,MATCH($A51,BPCiObIC!$A$2:$A$43,0),MATCH(I$4,BPCiObIC!$B$1:$AG$1,0)))</f>
        <v>9229651318</v>
      </c>
      <c r="J51" s="23">
        <f t="array" ref="J51">I51*(1+INDEX(BPCiObIC!$B$2:$AG$43,MATCH($A51,BPCiObIC!$A$2:$A$43,0),MATCH(J$4,BPCiObIC!$B$1:$AG$1,0)))</f>
        <v>9572555299</v>
      </c>
      <c r="K51" s="23">
        <f t="array" ref="K51">J51*(1+INDEX(BPCiObIC!$B$2:$AG$43,MATCH($A51,BPCiObIC!$A$2:$A$43,0),MATCH(K$4,BPCiObIC!$B$1:$AG$1,0)))</f>
        <v>9915459279</v>
      </c>
      <c r="L51" s="23">
        <f t="array" ref="L51">K51*(1+INDEX(BPCiObIC!$B$2:$AG$43,MATCH($A51,BPCiObIC!$A$2:$A$43,0),MATCH(L$4,BPCiObIC!$B$1:$AG$1,0)))</f>
        <v>10258363260</v>
      </c>
      <c r="M51" s="23">
        <f t="array" ref="M51">L51*(1+INDEX(BPCiObIC!$B$2:$AG$43,MATCH($A51,BPCiObIC!$A$2:$A$43,0),MATCH(M$4,BPCiObIC!$B$1:$AG$1,0)))</f>
        <v>10601267241</v>
      </c>
      <c r="N51" s="23">
        <f t="array" ref="N51">M51*(1+INDEX(BPCiObIC!$B$2:$AG$43,MATCH($A51,BPCiObIC!$A$2:$A$43,0),MATCH(N$4,BPCiObIC!$B$1:$AG$1,0)))</f>
        <v>10944171222</v>
      </c>
      <c r="O51" s="23">
        <f t="array" ref="O51">N51*(1+INDEX(BPCiObIC!$B$2:$AG$43,MATCH($A51,BPCiObIC!$A$2:$A$43,0),MATCH(O$4,BPCiObIC!$B$1:$AG$1,0)))</f>
        <v>11287075203</v>
      </c>
      <c r="P51" s="23">
        <f t="array" ref="P51">O51*(1+INDEX(BPCiObIC!$B$2:$AG$43,MATCH($A51,BPCiObIC!$A$2:$A$43,0),MATCH(P$4,BPCiObIC!$B$1:$AG$1,0)))</f>
        <v>11629979183</v>
      </c>
      <c r="Q51" s="23">
        <f t="array" ref="Q51">P51*(1+INDEX(BPCiObIC!$B$2:$AG$43,MATCH($A51,BPCiObIC!$A$2:$A$43,0),MATCH(Q$4,BPCiObIC!$B$1:$AG$1,0)))</f>
        <v>11972883164</v>
      </c>
      <c r="R51" s="23">
        <f t="array" ref="R51">Q51*(1+INDEX(BPCiObIC!$B$2:$AG$43,MATCH($A51,BPCiObIC!$A$2:$A$43,0),MATCH(R$4,BPCiObIC!$B$1:$AG$1,0)))</f>
        <v>12315787145</v>
      </c>
      <c r="S51" s="23">
        <f t="array" ref="S51">R51*(1+INDEX(BPCiObIC!$B$2:$AG$43,MATCH($A51,BPCiObIC!$A$2:$A$43,0),MATCH(S$4,BPCiObIC!$B$1:$AG$1,0)))</f>
        <v>12658691126</v>
      </c>
      <c r="T51" s="23">
        <f t="array" ref="T51">S51*(1+INDEX(BPCiObIC!$B$2:$AG$43,MATCH($A51,BPCiObIC!$A$2:$A$43,0),MATCH(T$4,BPCiObIC!$B$1:$AG$1,0)))</f>
        <v>13001595107</v>
      </c>
      <c r="U51" s="23">
        <f t="array" ref="U51">T51*(1+INDEX(BPCiObIC!$B$2:$AG$43,MATCH($A51,BPCiObIC!$A$2:$A$43,0),MATCH(U$4,BPCiObIC!$B$1:$AG$1,0)))</f>
        <v>13344499088</v>
      </c>
      <c r="V51" s="23">
        <f t="array" ref="V51">U51*(1+INDEX(BPCiObIC!$B$2:$AG$43,MATCH($A51,BPCiObIC!$A$2:$A$43,0),MATCH(V$4,BPCiObIC!$B$1:$AG$1,0)))</f>
        <v>13687403068</v>
      </c>
      <c r="W51" s="23">
        <f t="array" ref="W51">V51*(1+INDEX(BPCiObIC!$B$2:$AG$43,MATCH($A51,BPCiObIC!$A$2:$A$43,0),MATCH(W$4,BPCiObIC!$B$1:$AG$1,0)))</f>
        <v>14030307049</v>
      </c>
      <c r="X51" s="23">
        <f t="array" ref="X51">W51*(1+INDEX(BPCiObIC!$B$2:$AG$43,MATCH($A51,BPCiObIC!$A$2:$A$43,0),MATCH(X$4,BPCiObIC!$B$1:$AG$1,0)))</f>
        <v>14373211030</v>
      </c>
      <c r="Y51" s="23">
        <f t="array" ref="Y51">X51*(1+INDEX(BPCiObIC!$B$2:$AG$43,MATCH($A51,BPCiObIC!$A$2:$A$43,0),MATCH(Y$4,BPCiObIC!$B$1:$AG$1,0)))</f>
        <v>14716115011</v>
      </c>
      <c r="Z51" s="23">
        <f t="array" ref="Z51">Y51*(1+INDEX(BPCiObIC!$B$2:$AG$43,MATCH($A51,BPCiObIC!$A$2:$A$43,0),MATCH(Z$4,BPCiObIC!$B$1:$AG$1,0)))</f>
        <v>15059018992</v>
      </c>
      <c r="AA51" s="23">
        <f t="array" ref="AA51">Z51*(1+INDEX(BPCiObIC!$B$2:$AG$43,MATCH($A51,BPCiObIC!$A$2:$A$43,0),MATCH(AA$4,BPCiObIC!$B$1:$AG$1,0)))</f>
        <v>15401922972</v>
      </c>
      <c r="AB51" s="23">
        <f t="array" ref="AB51">AA51*(1+INDEX(BPCiObIC!$B$2:$AG$43,MATCH($A51,BPCiObIC!$A$2:$A$43,0),MATCH(AB$4,BPCiObIC!$B$1:$AG$1,0)))</f>
        <v>15744826953</v>
      </c>
      <c r="AC51" s="23">
        <f t="array" ref="AC51">AB51*(1+INDEX(BPCiObIC!$B$2:$AG$43,MATCH($A51,BPCiObIC!$A$2:$A$43,0),MATCH(AC$4,BPCiObIC!$B$1:$AG$1,0)))</f>
        <v>16087730934</v>
      </c>
      <c r="AD51" s="23">
        <f t="array" ref="AD51">AC51*(1+INDEX(BPCiObIC!$B$2:$AG$43,MATCH($A51,BPCiObIC!$A$2:$A$43,0),MATCH(AD$4,BPCiObIC!$B$1:$AG$1,0)))</f>
        <v>16430634915</v>
      </c>
      <c r="AE51" s="23">
        <f t="array" ref="AE51">AD51*(1+INDEX(BPCiObIC!$B$2:$AG$43,MATCH($A51,BPCiObIC!$A$2:$A$43,0),MATCH(AE$4,BPCiObIC!$B$1:$AG$1,0)))</f>
        <v>16773538896</v>
      </c>
      <c r="AF51" s="23">
        <f t="array" ref="AF51">AE51*(1+INDEX(BPCiObIC!$B$2:$AG$43,MATCH($A51,BPCiObIC!$A$2:$A$43,0),MATCH(AF$4,BPCiObIC!$B$1:$AG$1,0)))</f>
        <v>17116442877</v>
      </c>
      <c r="AG51" s="23">
        <f t="array" ref="AG51">AF51*(1+INDEX(BPCiObIC!$B$2:$AG$43,MATCH($A51,BPCiObIC!$A$2:$A$43,0),MATCH(AG$4,BPCiObIC!$B$1:$AG$1,0)))</f>
        <v>17459346857</v>
      </c>
      <c r="AH51" s="23">
        <f t="array" ref="AH51">AG51*(1+INDEX(BPCiObIC!$B$2:$AG$43,MATCH($A51,BPCiObIC!$A$2:$A$43,0),MATCH(AH$4,BPCiObIC!$B$1:$AG$1,0)))</f>
        <v>17802250838</v>
      </c>
    </row>
    <row r="52" ht="15.75" customHeight="1">
      <c r="A52" s="3" t="s">
        <v>156</v>
      </c>
      <c r="B52" s="3" t="s">
        <v>80</v>
      </c>
      <c r="C52" s="3" t="s">
        <v>84</v>
      </c>
      <c r="D52" s="71">
        <f>SUM(SUMIFS('BIFUBC Output_energy'!G:G,'BIFUBC Output_energy'!A:A,B52,'BIFUBC Output_energy'!B:B,C52),SUMIFS('BIFUBC Output_nonenergy'!E:E,'BIFUBC Output_nonenergy'!A:A,B52,'BIFUBC Output_nonenergy'!B:B,C52))</f>
        <v>0</v>
      </c>
      <c r="E52" s="23">
        <f t="array" ref="E52">D52*(1+INDEX(BPCiObIC!$B$2:$AG$43,MATCH($A52,BPCiObIC!$A$2:$A$43,0),MATCH(E$4,BPCiObIC!$B$1:$AG$1,0)))</f>
        <v>0</v>
      </c>
      <c r="F52" s="23">
        <f t="array" ref="F52">E52*(1+INDEX(BPCiObIC!$B$2:$AG$43,MATCH($A52,BPCiObIC!$A$2:$A$43,0),MATCH(F$4,BPCiObIC!$B$1:$AG$1,0)))</f>
        <v>0</v>
      </c>
      <c r="G52" s="23">
        <f t="array" ref="G52">F52*(1+INDEX(BPCiObIC!$B$2:$AG$43,MATCH($A52,BPCiObIC!$A$2:$A$43,0),MATCH(G$4,BPCiObIC!$B$1:$AG$1,0)))</f>
        <v>0</v>
      </c>
      <c r="H52" s="23">
        <f t="array" ref="H52">G52*(1+INDEX(BPCiObIC!$B$2:$AG$43,MATCH($A52,BPCiObIC!$A$2:$A$43,0),MATCH(H$4,BPCiObIC!$B$1:$AG$1,0)))</f>
        <v>0</v>
      </c>
      <c r="I52" s="23">
        <f t="array" ref="I52">H52*(1+INDEX(BPCiObIC!$B$2:$AG$43,MATCH($A52,BPCiObIC!$A$2:$A$43,0),MATCH(I$4,BPCiObIC!$B$1:$AG$1,0)))</f>
        <v>0</v>
      </c>
      <c r="J52" s="23">
        <f t="array" ref="J52">I52*(1+INDEX(BPCiObIC!$B$2:$AG$43,MATCH($A52,BPCiObIC!$A$2:$A$43,0),MATCH(J$4,BPCiObIC!$B$1:$AG$1,0)))</f>
        <v>0</v>
      </c>
      <c r="K52" s="23">
        <f t="array" ref="K52">J52*(1+INDEX(BPCiObIC!$B$2:$AG$43,MATCH($A52,BPCiObIC!$A$2:$A$43,0),MATCH(K$4,BPCiObIC!$B$1:$AG$1,0)))</f>
        <v>0</v>
      </c>
      <c r="L52" s="23">
        <f t="array" ref="L52">K52*(1+INDEX(BPCiObIC!$B$2:$AG$43,MATCH($A52,BPCiObIC!$A$2:$A$43,0),MATCH(L$4,BPCiObIC!$B$1:$AG$1,0)))</f>
        <v>0</v>
      </c>
      <c r="M52" s="23">
        <f t="array" ref="M52">L52*(1+INDEX(BPCiObIC!$B$2:$AG$43,MATCH($A52,BPCiObIC!$A$2:$A$43,0),MATCH(M$4,BPCiObIC!$B$1:$AG$1,0)))</f>
        <v>0</v>
      </c>
      <c r="N52" s="23">
        <f t="array" ref="N52">M52*(1+INDEX(BPCiObIC!$B$2:$AG$43,MATCH($A52,BPCiObIC!$A$2:$A$43,0),MATCH(N$4,BPCiObIC!$B$1:$AG$1,0)))</f>
        <v>0</v>
      </c>
      <c r="O52" s="23">
        <f t="array" ref="O52">N52*(1+INDEX(BPCiObIC!$B$2:$AG$43,MATCH($A52,BPCiObIC!$A$2:$A$43,0),MATCH(O$4,BPCiObIC!$B$1:$AG$1,0)))</f>
        <v>0</v>
      </c>
      <c r="P52" s="23">
        <f t="array" ref="P52">O52*(1+INDEX(BPCiObIC!$B$2:$AG$43,MATCH($A52,BPCiObIC!$A$2:$A$43,0),MATCH(P$4,BPCiObIC!$B$1:$AG$1,0)))</f>
        <v>0</v>
      </c>
      <c r="Q52" s="23">
        <f t="array" ref="Q52">P52*(1+INDEX(BPCiObIC!$B$2:$AG$43,MATCH($A52,BPCiObIC!$A$2:$A$43,0),MATCH(Q$4,BPCiObIC!$B$1:$AG$1,0)))</f>
        <v>0</v>
      </c>
      <c r="R52" s="23">
        <f t="array" ref="R52">Q52*(1+INDEX(BPCiObIC!$B$2:$AG$43,MATCH($A52,BPCiObIC!$A$2:$A$43,0),MATCH(R$4,BPCiObIC!$B$1:$AG$1,0)))</f>
        <v>0</v>
      </c>
      <c r="S52" s="23">
        <f t="array" ref="S52">R52*(1+INDEX(BPCiObIC!$B$2:$AG$43,MATCH($A52,BPCiObIC!$A$2:$A$43,0),MATCH(S$4,BPCiObIC!$B$1:$AG$1,0)))</f>
        <v>0</v>
      </c>
      <c r="T52" s="23">
        <f t="array" ref="T52">S52*(1+INDEX(BPCiObIC!$B$2:$AG$43,MATCH($A52,BPCiObIC!$A$2:$A$43,0),MATCH(T$4,BPCiObIC!$B$1:$AG$1,0)))</f>
        <v>0</v>
      </c>
      <c r="U52" s="23">
        <f t="array" ref="U52">T52*(1+INDEX(BPCiObIC!$B$2:$AG$43,MATCH($A52,BPCiObIC!$A$2:$A$43,0),MATCH(U$4,BPCiObIC!$B$1:$AG$1,0)))</f>
        <v>0</v>
      </c>
      <c r="V52" s="23">
        <f t="array" ref="V52">U52*(1+INDEX(BPCiObIC!$B$2:$AG$43,MATCH($A52,BPCiObIC!$A$2:$A$43,0),MATCH(V$4,BPCiObIC!$B$1:$AG$1,0)))</f>
        <v>0</v>
      </c>
      <c r="W52" s="23">
        <f t="array" ref="W52">V52*(1+INDEX(BPCiObIC!$B$2:$AG$43,MATCH($A52,BPCiObIC!$A$2:$A$43,0),MATCH(W$4,BPCiObIC!$B$1:$AG$1,0)))</f>
        <v>0</v>
      </c>
      <c r="X52" s="23">
        <f t="array" ref="X52">W52*(1+INDEX(BPCiObIC!$B$2:$AG$43,MATCH($A52,BPCiObIC!$A$2:$A$43,0),MATCH(X$4,BPCiObIC!$B$1:$AG$1,0)))</f>
        <v>0</v>
      </c>
      <c r="Y52" s="23">
        <f t="array" ref="Y52">X52*(1+INDEX(BPCiObIC!$B$2:$AG$43,MATCH($A52,BPCiObIC!$A$2:$A$43,0),MATCH(Y$4,BPCiObIC!$B$1:$AG$1,0)))</f>
        <v>0</v>
      </c>
      <c r="Z52" s="23">
        <f t="array" ref="Z52">Y52*(1+INDEX(BPCiObIC!$B$2:$AG$43,MATCH($A52,BPCiObIC!$A$2:$A$43,0),MATCH(Z$4,BPCiObIC!$B$1:$AG$1,0)))</f>
        <v>0</v>
      </c>
      <c r="AA52" s="23">
        <f t="array" ref="AA52">Z52*(1+INDEX(BPCiObIC!$B$2:$AG$43,MATCH($A52,BPCiObIC!$A$2:$A$43,0),MATCH(AA$4,BPCiObIC!$B$1:$AG$1,0)))</f>
        <v>0</v>
      </c>
      <c r="AB52" s="23">
        <f t="array" ref="AB52">AA52*(1+INDEX(BPCiObIC!$B$2:$AG$43,MATCH($A52,BPCiObIC!$A$2:$A$43,0),MATCH(AB$4,BPCiObIC!$B$1:$AG$1,0)))</f>
        <v>0</v>
      </c>
      <c r="AC52" s="23">
        <f t="array" ref="AC52">AB52*(1+INDEX(BPCiObIC!$B$2:$AG$43,MATCH($A52,BPCiObIC!$A$2:$A$43,0),MATCH(AC$4,BPCiObIC!$B$1:$AG$1,0)))</f>
        <v>0</v>
      </c>
      <c r="AD52" s="23">
        <f t="array" ref="AD52">AC52*(1+INDEX(BPCiObIC!$B$2:$AG$43,MATCH($A52,BPCiObIC!$A$2:$A$43,0),MATCH(AD$4,BPCiObIC!$B$1:$AG$1,0)))</f>
        <v>0</v>
      </c>
      <c r="AE52" s="23">
        <f t="array" ref="AE52">AD52*(1+INDEX(BPCiObIC!$B$2:$AG$43,MATCH($A52,BPCiObIC!$A$2:$A$43,0),MATCH(AE$4,BPCiObIC!$B$1:$AG$1,0)))</f>
        <v>0</v>
      </c>
      <c r="AF52" s="23">
        <f t="array" ref="AF52">AE52*(1+INDEX(BPCiObIC!$B$2:$AG$43,MATCH($A52,BPCiObIC!$A$2:$A$43,0),MATCH(AF$4,BPCiObIC!$B$1:$AG$1,0)))</f>
        <v>0</v>
      </c>
      <c r="AG52" s="23">
        <f t="array" ref="AG52">AF52*(1+INDEX(BPCiObIC!$B$2:$AG$43,MATCH($A52,BPCiObIC!$A$2:$A$43,0),MATCH(AG$4,BPCiObIC!$B$1:$AG$1,0)))</f>
        <v>0</v>
      </c>
      <c r="AH52" s="23">
        <f t="array" ref="AH52">AG52*(1+INDEX(BPCiObIC!$B$2:$AG$43,MATCH($A52,BPCiObIC!$A$2:$A$43,0),MATCH(AH$4,BPCiObIC!$B$1:$AG$1,0)))</f>
        <v>0</v>
      </c>
    </row>
    <row r="53" ht="15.75" customHeight="1">
      <c r="A53" s="3" t="s">
        <v>157</v>
      </c>
      <c r="B53" s="3" t="s">
        <v>80</v>
      </c>
      <c r="C53" s="3" t="s">
        <v>125</v>
      </c>
      <c r="D53" s="71">
        <f>'China BIFUbC'!C50*('Population comparison'!$B$2/'Population comparison'!$B$3)</f>
        <v>6208815792732</v>
      </c>
      <c r="E53" s="23">
        <f t="array" ref="E53">D53*(1+INDEX(BPCiObIC!$B$2:$AG$43,MATCH($A53,BPCiObIC!$A$2:$A$43,0),MATCH(E$4,BPCiObIC!$B$1:$AG$1,0)))</f>
        <v>6482463472108</v>
      </c>
      <c r="F53" s="23">
        <f t="array" ref="F53">E53*(1+INDEX(BPCiObIC!$B$2:$AG$43,MATCH($A53,BPCiObIC!$A$2:$A$43,0),MATCH(F$4,BPCiObIC!$B$1:$AG$1,0)))</f>
        <v>6756111151484</v>
      </c>
      <c r="G53" s="23">
        <f t="array" ref="G53">F53*(1+INDEX(BPCiObIC!$B$2:$AG$43,MATCH($A53,BPCiObIC!$A$2:$A$43,0),MATCH(G$4,BPCiObIC!$B$1:$AG$1,0)))</f>
        <v>7029758830860</v>
      </c>
      <c r="H53" s="23">
        <f t="array" ref="H53">G53*(1+INDEX(BPCiObIC!$B$2:$AG$43,MATCH($A53,BPCiObIC!$A$2:$A$43,0),MATCH(H$4,BPCiObIC!$B$1:$AG$1,0)))</f>
        <v>7303406510235</v>
      </c>
      <c r="I53" s="23">
        <f t="array" ref="I53">H53*(1+INDEX(BPCiObIC!$B$2:$AG$43,MATCH($A53,BPCiObIC!$A$2:$A$43,0),MATCH(I$4,BPCiObIC!$B$1:$AG$1,0)))</f>
        <v>7577054189611</v>
      </c>
      <c r="J53" s="23">
        <f t="array" ref="J53">I53*(1+INDEX(BPCiObIC!$B$2:$AG$43,MATCH($A53,BPCiObIC!$A$2:$A$43,0),MATCH(J$4,BPCiObIC!$B$1:$AG$1,0)))</f>
        <v>7850701868987</v>
      </c>
      <c r="K53" s="23">
        <f t="array" ref="K53">J53*(1+INDEX(BPCiObIC!$B$2:$AG$43,MATCH($A53,BPCiObIC!$A$2:$A$43,0),MATCH(K$4,BPCiObIC!$B$1:$AG$1,0)))</f>
        <v>8124349548363</v>
      </c>
      <c r="L53" s="23">
        <f t="array" ref="L53">K53*(1+INDEX(BPCiObIC!$B$2:$AG$43,MATCH($A53,BPCiObIC!$A$2:$A$43,0),MATCH(L$4,BPCiObIC!$B$1:$AG$1,0)))</f>
        <v>8397997227739</v>
      </c>
      <c r="M53" s="23">
        <f t="array" ref="M53">L53*(1+INDEX(BPCiObIC!$B$2:$AG$43,MATCH($A53,BPCiObIC!$A$2:$A$43,0),MATCH(M$4,BPCiObIC!$B$1:$AG$1,0)))</f>
        <v>8671644907115</v>
      </c>
      <c r="N53" s="23">
        <f t="array" ref="N53">M53*(1+INDEX(BPCiObIC!$B$2:$AG$43,MATCH($A53,BPCiObIC!$A$2:$A$43,0),MATCH(N$4,BPCiObIC!$B$1:$AG$1,0)))</f>
        <v>8945292586491</v>
      </c>
      <c r="O53" s="23">
        <f t="array" ref="O53">N53*(1+INDEX(BPCiObIC!$B$2:$AG$43,MATCH($A53,BPCiObIC!$A$2:$A$43,0),MATCH(O$4,BPCiObIC!$B$1:$AG$1,0)))</f>
        <v>9218940265867</v>
      </c>
      <c r="P53" s="23">
        <f t="array" ref="P53">O53*(1+INDEX(BPCiObIC!$B$2:$AG$43,MATCH($A53,BPCiObIC!$A$2:$A$43,0),MATCH(P$4,BPCiObIC!$B$1:$AG$1,0)))</f>
        <v>9492587945243</v>
      </c>
      <c r="Q53" s="23">
        <f t="array" ref="Q53">P53*(1+INDEX(BPCiObIC!$B$2:$AG$43,MATCH($A53,BPCiObIC!$A$2:$A$43,0),MATCH(Q$4,BPCiObIC!$B$1:$AG$1,0)))</f>
        <v>9766235624619</v>
      </c>
      <c r="R53" s="23">
        <f t="array" ref="R53">Q53*(1+INDEX(BPCiObIC!$B$2:$AG$43,MATCH($A53,BPCiObIC!$A$2:$A$43,0),MATCH(R$4,BPCiObIC!$B$1:$AG$1,0)))</f>
        <v>10039883303995</v>
      </c>
      <c r="S53" s="23">
        <f t="array" ref="S53">R53*(1+INDEX(BPCiObIC!$B$2:$AG$43,MATCH($A53,BPCiObIC!$A$2:$A$43,0),MATCH(S$4,BPCiObIC!$B$1:$AG$1,0)))</f>
        <v>10313530983371</v>
      </c>
      <c r="T53" s="23">
        <f t="array" ref="T53">S53*(1+INDEX(BPCiObIC!$B$2:$AG$43,MATCH($A53,BPCiObIC!$A$2:$A$43,0),MATCH(T$4,BPCiObIC!$B$1:$AG$1,0)))</f>
        <v>10587178662747</v>
      </c>
      <c r="U53" s="23">
        <f t="array" ref="U53">T53*(1+INDEX(BPCiObIC!$B$2:$AG$43,MATCH($A53,BPCiObIC!$A$2:$A$43,0),MATCH(U$4,BPCiObIC!$B$1:$AG$1,0)))</f>
        <v>10860826342123</v>
      </c>
      <c r="V53" s="23">
        <f t="array" ref="V53">U53*(1+INDEX(BPCiObIC!$B$2:$AG$43,MATCH($A53,BPCiObIC!$A$2:$A$43,0),MATCH(V$4,BPCiObIC!$B$1:$AG$1,0)))</f>
        <v>11134474021499</v>
      </c>
      <c r="W53" s="23">
        <f t="array" ref="W53">V53*(1+INDEX(BPCiObIC!$B$2:$AG$43,MATCH($A53,BPCiObIC!$A$2:$A$43,0),MATCH(W$4,BPCiObIC!$B$1:$AG$1,0)))</f>
        <v>11408121700875</v>
      </c>
      <c r="X53" s="23">
        <f t="array" ref="X53">W53*(1+INDEX(BPCiObIC!$B$2:$AG$43,MATCH($A53,BPCiObIC!$A$2:$A$43,0),MATCH(X$4,BPCiObIC!$B$1:$AG$1,0)))</f>
        <v>11681769380251</v>
      </c>
      <c r="Y53" s="23">
        <f t="array" ref="Y53">X53*(1+INDEX(BPCiObIC!$B$2:$AG$43,MATCH($A53,BPCiObIC!$A$2:$A$43,0),MATCH(Y$4,BPCiObIC!$B$1:$AG$1,0)))</f>
        <v>11955417059627</v>
      </c>
      <c r="Z53" s="23">
        <f t="array" ref="Z53">Y53*(1+INDEX(BPCiObIC!$B$2:$AG$43,MATCH($A53,BPCiObIC!$A$2:$A$43,0),MATCH(Z$4,BPCiObIC!$B$1:$AG$1,0)))</f>
        <v>12229064739003</v>
      </c>
      <c r="AA53" s="23">
        <f t="array" ref="AA53">Z53*(1+INDEX(BPCiObIC!$B$2:$AG$43,MATCH($A53,BPCiObIC!$A$2:$A$43,0),MATCH(AA$4,BPCiObIC!$B$1:$AG$1,0)))</f>
        <v>12502712418378</v>
      </c>
      <c r="AB53" s="23">
        <f t="array" ref="AB53">AA53*(1+INDEX(BPCiObIC!$B$2:$AG$43,MATCH($A53,BPCiObIC!$A$2:$A$43,0),MATCH(AB$4,BPCiObIC!$B$1:$AG$1,0)))</f>
        <v>12776360097754</v>
      </c>
      <c r="AC53" s="23">
        <f t="array" ref="AC53">AB53*(1+INDEX(BPCiObIC!$B$2:$AG$43,MATCH($A53,BPCiObIC!$A$2:$A$43,0),MATCH(AC$4,BPCiObIC!$B$1:$AG$1,0)))</f>
        <v>13050007777130</v>
      </c>
      <c r="AD53" s="23">
        <f t="array" ref="AD53">AC53*(1+INDEX(BPCiObIC!$B$2:$AG$43,MATCH($A53,BPCiObIC!$A$2:$A$43,0),MATCH(AD$4,BPCiObIC!$B$1:$AG$1,0)))</f>
        <v>13323655456506</v>
      </c>
      <c r="AE53" s="23">
        <f t="array" ref="AE53">AD53*(1+INDEX(BPCiObIC!$B$2:$AG$43,MATCH($A53,BPCiObIC!$A$2:$A$43,0),MATCH(AE$4,BPCiObIC!$B$1:$AG$1,0)))</f>
        <v>13597303135882</v>
      </c>
      <c r="AF53" s="23">
        <f t="array" ref="AF53">AE53*(1+INDEX(BPCiObIC!$B$2:$AG$43,MATCH($A53,BPCiObIC!$A$2:$A$43,0),MATCH(AF$4,BPCiObIC!$B$1:$AG$1,0)))</f>
        <v>13870950815258</v>
      </c>
      <c r="AG53" s="23">
        <f t="array" ref="AG53">AF53*(1+INDEX(BPCiObIC!$B$2:$AG$43,MATCH($A53,BPCiObIC!$A$2:$A$43,0),MATCH(AG$4,BPCiObIC!$B$1:$AG$1,0)))</f>
        <v>14144598494634</v>
      </c>
      <c r="AH53" s="23">
        <f t="array" ref="AH53">AG53*(1+INDEX(BPCiObIC!$B$2:$AG$43,MATCH($A53,BPCiObIC!$A$2:$A$43,0),MATCH(AH$4,BPCiObIC!$B$1:$AG$1,0)))</f>
        <v>14418246174010</v>
      </c>
    </row>
    <row r="54" ht="15.75" customHeight="1">
      <c r="A54" s="46" t="s">
        <v>158</v>
      </c>
      <c r="B54" s="46" t="s">
        <v>80</v>
      </c>
      <c r="C54" s="46" t="s">
        <v>83</v>
      </c>
      <c r="D54" s="72">
        <f>SUM(SUMIFS('BIFUBC Output_energy'!G:G,'BIFUBC Output_energy'!A:A,B54,'BIFUBC Output_energy'!B:B,C54),SUMIFS('BIFUBC Output_nonenergy'!E:E,'BIFUBC Output_nonenergy'!A:A,B54,'BIFUBC Output_nonenergy'!B:B,C54))</f>
        <v>0</v>
      </c>
      <c r="E54" s="73">
        <f t="array" ref="E54">D54*(1+INDEX(BPCiObIC!$B$2:$AG$43,MATCH($A54,BPCiObIC!$A$2:$A$43,0),MATCH(E$4,BPCiObIC!$B$1:$AG$1,0)))</f>
        <v>0</v>
      </c>
      <c r="F54" s="73">
        <f t="array" ref="F54">E54*(1+INDEX(BPCiObIC!$B$2:$AG$43,MATCH($A54,BPCiObIC!$A$2:$A$43,0),MATCH(F$4,BPCiObIC!$B$1:$AG$1,0)))</f>
        <v>0</v>
      </c>
      <c r="G54" s="73">
        <f t="array" ref="G54">F54*(1+INDEX(BPCiObIC!$B$2:$AG$43,MATCH($A54,BPCiObIC!$A$2:$A$43,0),MATCH(G$4,BPCiObIC!$B$1:$AG$1,0)))</f>
        <v>0</v>
      </c>
      <c r="H54" s="73">
        <f t="array" ref="H54">G54*(1+INDEX(BPCiObIC!$B$2:$AG$43,MATCH($A54,BPCiObIC!$A$2:$A$43,0),MATCH(H$4,BPCiObIC!$B$1:$AG$1,0)))</f>
        <v>0</v>
      </c>
      <c r="I54" s="73">
        <f t="array" ref="I54">H54*(1+INDEX(BPCiObIC!$B$2:$AG$43,MATCH($A54,BPCiObIC!$A$2:$A$43,0),MATCH(I$4,BPCiObIC!$B$1:$AG$1,0)))</f>
        <v>0</v>
      </c>
      <c r="J54" s="73">
        <f t="array" ref="J54">I54*(1+INDEX(BPCiObIC!$B$2:$AG$43,MATCH($A54,BPCiObIC!$A$2:$A$43,0),MATCH(J$4,BPCiObIC!$B$1:$AG$1,0)))</f>
        <v>0</v>
      </c>
      <c r="K54" s="73">
        <f t="array" ref="K54">J54*(1+INDEX(BPCiObIC!$B$2:$AG$43,MATCH($A54,BPCiObIC!$A$2:$A$43,0),MATCH(K$4,BPCiObIC!$B$1:$AG$1,0)))</f>
        <v>0</v>
      </c>
      <c r="L54" s="73">
        <f t="array" ref="L54">K54*(1+INDEX(BPCiObIC!$B$2:$AG$43,MATCH($A54,BPCiObIC!$A$2:$A$43,0),MATCH(L$4,BPCiObIC!$B$1:$AG$1,0)))</f>
        <v>0</v>
      </c>
      <c r="M54" s="73">
        <f t="array" ref="M54">L54*(1+INDEX(BPCiObIC!$B$2:$AG$43,MATCH($A54,BPCiObIC!$A$2:$A$43,0),MATCH(M$4,BPCiObIC!$B$1:$AG$1,0)))</f>
        <v>0</v>
      </c>
      <c r="N54" s="73">
        <f t="array" ref="N54">M54*(1+INDEX(BPCiObIC!$B$2:$AG$43,MATCH($A54,BPCiObIC!$A$2:$A$43,0),MATCH(N$4,BPCiObIC!$B$1:$AG$1,0)))</f>
        <v>0</v>
      </c>
      <c r="O54" s="73">
        <f t="array" ref="O54">N54*(1+INDEX(BPCiObIC!$B$2:$AG$43,MATCH($A54,BPCiObIC!$A$2:$A$43,0),MATCH(O$4,BPCiObIC!$B$1:$AG$1,0)))</f>
        <v>0</v>
      </c>
      <c r="P54" s="73">
        <f t="array" ref="P54">O54*(1+INDEX(BPCiObIC!$B$2:$AG$43,MATCH($A54,BPCiObIC!$A$2:$A$43,0),MATCH(P$4,BPCiObIC!$B$1:$AG$1,0)))</f>
        <v>0</v>
      </c>
      <c r="Q54" s="73">
        <f t="array" ref="Q54">P54*(1+INDEX(BPCiObIC!$B$2:$AG$43,MATCH($A54,BPCiObIC!$A$2:$A$43,0),MATCH(Q$4,BPCiObIC!$B$1:$AG$1,0)))</f>
        <v>0</v>
      </c>
      <c r="R54" s="73">
        <f t="array" ref="R54">Q54*(1+INDEX(BPCiObIC!$B$2:$AG$43,MATCH($A54,BPCiObIC!$A$2:$A$43,0),MATCH(R$4,BPCiObIC!$B$1:$AG$1,0)))</f>
        <v>0</v>
      </c>
      <c r="S54" s="73">
        <f t="array" ref="S54">R54*(1+INDEX(BPCiObIC!$B$2:$AG$43,MATCH($A54,BPCiObIC!$A$2:$A$43,0),MATCH(S$4,BPCiObIC!$B$1:$AG$1,0)))</f>
        <v>0</v>
      </c>
      <c r="T54" s="73">
        <f t="array" ref="T54">S54*(1+INDEX(BPCiObIC!$B$2:$AG$43,MATCH($A54,BPCiObIC!$A$2:$A$43,0),MATCH(T$4,BPCiObIC!$B$1:$AG$1,0)))</f>
        <v>0</v>
      </c>
      <c r="U54" s="73">
        <f t="array" ref="U54">T54*(1+INDEX(BPCiObIC!$B$2:$AG$43,MATCH($A54,BPCiObIC!$A$2:$A$43,0),MATCH(U$4,BPCiObIC!$B$1:$AG$1,0)))</f>
        <v>0</v>
      </c>
      <c r="V54" s="73">
        <f t="array" ref="V54">U54*(1+INDEX(BPCiObIC!$B$2:$AG$43,MATCH($A54,BPCiObIC!$A$2:$A$43,0),MATCH(V$4,BPCiObIC!$B$1:$AG$1,0)))</f>
        <v>0</v>
      </c>
      <c r="W54" s="73">
        <f t="array" ref="W54">V54*(1+INDEX(BPCiObIC!$B$2:$AG$43,MATCH($A54,BPCiObIC!$A$2:$A$43,0),MATCH(W$4,BPCiObIC!$B$1:$AG$1,0)))</f>
        <v>0</v>
      </c>
      <c r="X54" s="73">
        <f t="array" ref="X54">W54*(1+INDEX(BPCiObIC!$B$2:$AG$43,MATCH($A54,BPCiObIC!$A$2:$A$43,0),MATCH(X$4,BPCiObIC!$B$1:$AG$1,0)))</f>
        <v>0</v>
      </c>
      <c r="Y54" s="73">
        <f t="array" ref="Y54">X54*(1+INDEX(BPCiObIC!$B$2:$AG$43,MATCH($A54,BPCiObIC!$A$2:$A$43,0),MATCH(Y$4,BPCiObIC!$B$1:$AG$1,0)))</f>
        <v>0</v>
      </c>
      <c r="Z54" s="73">
        <f t="array" ref="Z54">Y54*(1+INDEX(BPCiObIC!$B$2:$AG$43,MATCH($A54,BPCiObIC!$A$2:$A$43,0),MATCH(Z$4,BPCiObIC!$B$1:$AG$1,0)))</f>
        <v>0</v>
      </c>
      <c r="AA54" s="73">
        <f t="array" ref="AA54">Z54*(1+INDEX(BPCiObIC!$B$2:$AG$43,MATCH($A54,BPCiObIC!$A$2:$A$43,0),MATCH(AA$4,BPCiObIC!$B$1:$AG$1,0)))</f>
        <v>0</v>
      </c>
      <c r="AB54" s="73">
        <f t="array" ref="AB54">AA54*(1+INDEX(BPCiObIC!$B$2:$AG$43,MATCH($A54,BPCiObIC!$A$2:$A$43,0),MATCH(AB$4,BPCiObIC!$B$1:$AG$1,0)))</f>
        <v>0</v>
      </c>
      <c r="AC54" s="73">
        <f t="array" ref="AC54">AB54*(1+INDEX(BPCiObIC!$B$2:$AG$43,MATCH($A54,BPCiObIC!$A$2:$A$43,0),MATCH(AC$4,BPCiObIC!$B$1:$AG$1,0)))</f>
        <v>0</v>
      </c>
      <c r="AD54" s="73">
        <f t="array" ref="AD54">AC54*(1+INDEX(BPCiObIC!$B$2:$AG$43,MATCH($A54,BPCiObIC!$A$2:$A$43,0),MATCH(AD$4,BPCiObIC!$B$1:$AG$1,0)))</f>
        <v>0</v>
      </c>
      <c r="AE54" s="73">
        <f t="array" ref="AE54">AD54*(1+INDEX(BPCiObIC!$B$2:$AG$43,MATCH($A54,BPCiObIC!$A$2:$A$43,0),MATCH(AE$4,BPCiObIC!$B$1:$AG$1,0)))</f>
        <v>0</v>
      </c>
      <c r="AF54" s="73">
        <f t="array" ref="AF54">AE54*(1+INDEX(BPCiObIC!$B$2:$AG$43,MATCH($A54,BPCiObIC!$A$2:$A$43,0),MATCH(AF$4,BPCiObIC!$B$1:$AG$1,0)))</f>
        <v>0</v>
      </c>
      <c r="AG54" s="73">
        <f t="array" ref="AG54">AF54*(1+INDEX(BPCiObIC!$B$2:$AG$43,MATCH($A54,BPCiObIC!$A$2:$A$43,0),MATCH(AG$4,BPCiObIC!$B$1:$AG$1,0)))</f>
        <v>0</v>
      </c>
      <c r="AH54" s="73">
        <f t="array" ref="AH54">AG54*(1+INDEX(BPCiObIC!$B$2:$AG$43,MATCH($A54,BPCiObIC!$A$2:$A$43,0),MATCH(AH$4,BPCiObIC!$B$1:$AG$1,0)))</f>
        <v>0</v>
      </c>
    </row>
    <row r="55" ht="15.75" customHeight="1">
      <c r="A55" s="45" t="s">
        <v>134</v>
      </c>
      <c r="B55" s="45" t="s">
        <v>89</v>
      </c>
      <c r="C55" s="45" t="s">
        <v>111</v>
      </c>
      <c r="D55" s="71">
        <f>SUM(SUMIFS('BIFUBC Output_energy'!G:G,'BIFUBC Output_energy'!A:A,B55,'BIFUBC Output_energy'!B:B,C55),SUMIFS('BIFUBC Output_nonenergy'!E:E,'BIFUBC Output_nonenergy'!A:A,B55,'BIFUBC Output_nonenergy'!B:B,C55))</f>
        <v>0</v>
      </c>
      <c r="E55" s="74">
        <f t="array" ref="E55">D55*(1+INDEX(BPCiObIC!$B$2:$AG$43,MATCH($A55,BPCiObIC!$A$2:$A$43,0),MATCH(E$4,BPCiObIC!$B$1:$AG$1,0)))</f>
        <v>0</v>
      </c>
      <c r="F55" s="74">
        <f t="array" ref="F55">E55*(1+INDEX(BPCiObIC!$B$2:$AG$43,MATCH($A55,BPCiObIC!$A$2:$A$43,0),MATCH(F$4,BPCiObIC!$B$1:$AG$1,0)))</f>
        <v>0</v>
      </c>
      <c r="G55" s="74">
        <f t="array" ref="G55">F55*(1+INDEX(BPCiObIC!$B$2:$AG$43,MATCH($A55,BPCiObIC!$A$2:$A$43,0),MATCH(G$4,BPCiObIC!$B$1:$AG$1,0)))</f>
        <v>0</v>
      </c>
      <c r="H55" s="74">
        <f t="array" ref="H55">G55*(1+INDEX(BPCiObIC!$B$2:$AG$43,MATCH($A55,BPCiObIC!$A$2:$A$43,0),MATCH(H$4,BPCiObIC!$B$1:$AG$1,0)))</f>
        <v>0</v>
      </c>
      <c r="I55" s="74">
        <f t="array" ref="I55">H55*(1+INDEX(BPCiObIC!$B$2:$AG$43,MATCH($A55,BPCiObIC!$A$2:$A$43,0),MATCH(I$4,BPCiObIC!$B$1:$AG$1,0)))</f>
        <v>0</v>
      </c>
      <c r="J55" s="74">
        <f t="array" ref="J55">I55*(1+INDEX(BPCiObIC!$B$2:$AG$43,MATCH($A55,BPCiObIC!$A$2:$A$43,0),MATCH(J$4,BPCiObIC!$B$1:$AG$1,0)))</f>
        <v>0</v>
      </c>
      <c r="K55" s="74">
        <f t="array" ref="K55">J55*(1+INDEX(BPCiObIC!$B$2:$AG$43,MATCH($A55,BPCiObIC!$A$2:$A$43,0),MATCH(K$4,BPCiObIC!$B$1:$AG$1,0)))</f>
        <v>0</v>
      </c>
      <c r="L55" s="74">
        <f t="array" ref="L55">K55*(1+INDEX(BPCiObIC!$B$2:$AG$43,MATCH($A55,BPCiObIC!$A$2:$A$43,0),MATCH(L$4,BPCiObIC!$B$1:$AG$1,0)))</f>
        <v>0</v>
      </c>
      <c r="M55" s="74">
        <f t="array" ref="M55">L55*(1+INDEX(BPCiObIC!$B$2:$AG$43,MATCH($A55,BPCiObIC!$A$2:$A$43,0),MATCH(M$4,BPCiObIC!$B$1:$AG$1,0)))</f>
        <v>0</v>
      </c>
      <c r="N55" s="74">
        <f t="array" ref="N55">M55*(1+INDEX(BPCiObIC!$B$2:$AG$43,MATCH($A55,BPCiObIC!$A$2:$A$43,0),MATCH(N$4,BPCiObIC!$B$1:$AG$1,0)))</f>
        <v>0</v>
      </c>
      <c r="O55" s="74">
        <f t="array" ref="O55">N55*(1+INDEX(BPCiObIC!$B$2:$AG$43,MATCH($A55,BPCiObIC!$A$2:$A$43,0),MATCH(O$4,BPCiObIC!$B$1:$AG$1,0)))</f>
        <v>0</v>
      </c>
      <c r="P55" s="74">
        <f t="array" ref="P55">O55*(1+INDEX(BPCiObIC!$B$2:$AG$43,MATCH($A55,BPCiObIC!$A$2:$A$43,0),MATCH(P$4,BPCiObIC!$B$1:$AG$1,0)))</f>
        <v>0</v>
      </c>
      <c r="Q55" s="74">
        <f t="array" ref="Q55">P55*(1+INDEX(BPCiObIC!$B$2:$AG$43,MATCH($A55,BPCiObIC!$A$2:$A$43,0),MATCH(Q$4,BPCiObIC!$B$1:$AG$1,0)))</f>
        <v>0</v>
      </c>
      <c r="R55" s="74">
        <f t="array" ref="R55">Q55*(1+INDEX(BPCiObIC!$B$2:$AG$43,MATCH($A55,BPCiObIC!$A$2:$A$43,0),MATCH(R$4,BPCiObIC!$B$1:$AG$1,0)))</f>
        <v>0</v>
      </c>
      <c r="S55" s="74">
        <f t="array" ref="S55">R55*(1+INDEX(BPCiObIC!$B$2:$AG$43,MATCH($A55,BPCiObIC!$A$2:$A$43,0),MATCH(S$4,BPCiObIC!$B$1:$AG$1,0)))</f>
        <v>0</v>
      </c>
      <c r="T55" s="74">
        <f t="array" ref="T55">S55*(1+INDEX(BPCiObIC!$B$2:$AG$43,MATCH($A55,BPCiObIC!$A$2:$A$43,0),MATCH(T$4,BPCiObIC!$B$1:$AG$1,0)))</f>
        <v>0</v>
      </c>
      <c r="U55" s="74">
        <f t="array" ref="U55">T55*(1+INDEX(BPCiObIC!$B$2:$AG$43,MATCH($A55,BPCiObIC!$A$2:$A$43,0),MATCH(U$4,BPCiObIC!$B$1:$AG$1,0)))</f>
        <v>0</v>
      </c>
      <c r="V55" s="74">
        <f t="array" ref="V55">U55*(1+INDEX(BPCiObIC!$B$2:$AG$43,MATCH($A55,BPCiObIC!$A$2:$A$43,0),MATCH(V$4,BPCiObIC!$B$1:$AG$1,0)))</f>
        <v>0</v>
      </c>
      <c r="W55" s="74">
        <f t="array" ref="W55">V55*(1+INDEX(BPCiObIC!$B$2:$AG$43,MATCH($A55,BPCiObIC!$A$2:$A$43,0),MATCH(W$4,BPCiObIC!$B$1:$AG$1,0)))</f>
        <v>0</v>
      </c>
      <c r="X55" s="74">
        <f t="array" ref="X55">W55*(1+INDEX(BPCiObIC!$B$2:$AG$43,MATCH($A55,BPCiObIC!$A$2:$A$43,0),MATCH(X$4,BPCiObIC!$B$1:$AG$1,0)))</f>
        <v>0</v>
      </c>
      <c r="Y55" s="74">
        <f t="array" ref="Y55">X55*(1+INDEX(BPCiObIC!$B$2:$AG$43,MATCH($A55,BPCiObIC!$A$2:$A$43,0),MATCH(Y$4,BPCiObIC!$B$1:$AG$1,0)))</f>
        <v>0</v>
      </c>
      <c r="Z55" s="74">
        <f t="array" ref="Z55">Y55*(1+INDEX(BPCiObIC!$B$2:$AG$43,MATCH($A55,BPCiObIC!$A$2:$A$43,0),MATCH(Z$4,BPCiObIC!$B$1:$AG$1,0)))</f>
        <v>0</v>
      </c>
      <c r="AA55" s="74">
        <f t="array" ref="AA55">Z55*(1+INDEX(BPCiObIC!$B$2:$AG$43,MATCH($A55,BPCiObIC!$A$2:$A$43,0),MATCH(AA$4,BPCiObIC!$B$1:$AG$1,0)))</f>
        <v>0</v>
      </c>
      <c r="AB55" s="74">
        <f t="array" ref="AB55">AA55*(1+INDEX(BPCiObIC!$B$2:$AG$43,MATCH($A55,BPCiObIC!$A$2:$A$43,0),MATCH(AB$4,BPCiObIC!$B$1:$AG$1,0)))</f>
        <v>0</v>
      </c>
      <c r="AC55" s="74">
        <f t="array" ref="AC55">AB55*(1+INDEX(BPCiObIC!$B$2:$AG$43,MATCH($A55,BPCiObIC!$A$2:$A$43,0),MATCH(AC$4,BPCiObIC!$B$1:$AG$1,0)))</f>
        <v>0</v>
      </c>
      <c r="AD55" s="74">
        <f t="array" ref="AD55">AC55*(1+INDEX(BPCiObIC!$B$2:$AG$43,MATCH($A55,BPCiObIC!$A$2:$A$43,0),MATCH(AD$4,BPCiObIC!$B$1:$AG$1,0)))</f>
        <v>0</v>
      </c>
      <c r="AE55" s="74">
        <f t="array" ref="AE55">AD55*(1+INDEX(BPCiObIC!$B$2:$AG$43,MATCH($A55,BPCiObIC!$A$2:$A$43,0),MATCH(AE$4,BPCiObIC!$B$1:$AG$1,0)))</f>
        <v>0</v>
      </c>
      <c r="AF55" s="74">
        <f t="array" ref="AF55">AE55*(1+INDEX(BPCiObIC!$B$2:$AG$43,MATCH($A55,BPCiObIC!$A$2:$A$43,0),MATCH(AF$4,BPCiObIC!$B$1:$AG$1,0)))</f>
        <v>0</v>
      </c>
      <c r="AG55" s="74">
        <f t="array" ref="AG55">AF55*(1+INDEX(BPCiObIC!$B$2:$AG$43,MATCH($A55,BPCiObIC!$A$2:$A$43,0),MATCH(AG$4,BPCiObIC!$B$1:$AG$1,0)))</f>
        <v>0</v>
      </c>
      <c r="AH55" s="74">
        <f t="array" ref="AH55">AG55*(1+INDEX(BPCiObIC!$B$2:$AG$43,MATCH($A55,BPCiObIC!$A$2:$A$43,0),MATCH(AH$4,BPCiObIC!$B$1:$AG$1,0)))</f>
        <v>0</v>
      </c>
    </row>
    <row r="56" ht="15.75" customHeight="1">
      <c r="A56" s="3" t="s">
        <v>135</v>
      </c>
      <c r="B56" s="3" t="s">
        <v>89</v>
      </c>
      <c r="C56" s="3" t="s">
        <v>82</v>
      </c>
      <c r="D56" s="71">
        <f>'China BIFUbC'!C53*('Indonesia BFPIaE-production'!$C$3/'China BFPIaE-production'!$E$3)</f>
        <v>7647038214604</v>
      </c>
      <c r="E56" s="23">
        <f t="array" ref="E56">D56*(1+INDEX(BPCiObIC!$B$2:$AG$43,MATCH($A56,BPCiObIC!$A$2:$A$43,0),MATCH(E$4,BPCiObIC!$B$1:$AG$1,0)))</f>
        <v>7987096049326</v>
      </c>
      <c r="F56" s="23">
        <f t="array" ref="F56">E56*(1+INDEX(BPCiObIC!$B$2:$AG$43,MATCH($A56,BPCiObIC!$A$2:$A$43,0),MATCH(F$4,BPCiObIC!$B$1:$AG$1,0)))</f>
        <v>8327153884049</v>
      </c>
      <c r="G56" s="23">
        <f t="array" ref="G56">F56*(1+INDEX(BPCiObIC!$B$2:$AG$43,MATCH($A56,BPCiObIC!$A$2:$A$43,0),MATCH(G$4,BPCiObIC!$B$1:$AG$1,0)))</f>
        <v>8667211718772</v>
      </c>
      <c r="H56" s="23">
        <f t="array" ref="H56">G56*(1+INDEX(BPCiObIC!$B$2:$AG$43,MATCH($A56,BPCiObIC!$A$2:$A$43,0),MATCH(H$4,BPCiObIC!$B$1:$AG$1,0)))</f>
        <v>9007269553494</v>
      </c>
      <c r="I56" s="23">
        <f t="array" ref="I56">H56*(1+INDEX(BPCiObIC!$B$2:$AG$43,MATCH($A56,BPCiObIC!$A$2:$A$43,0),MATCH(I$4,BPCiObIC!$B$1:$AG$1,0)))</f>
        <v>9347327388217</v>
      </c>
      <c r="J56" s="23">
        <f t="array" ref="J56">I56*(1+INDEX(BPCiObIC!$B$2:$AG$43,MATCH($A56,BPCiObIC!$A$2:$A$43,0),MATCH(J$4,BPCiObIC!$B$1:$AG$1,0)))</f>
        <v>9687385222939</v>
      </c>
      <c r="K56" s="23">
        <f t="array" ref="K56">J56*(1+INDEX(BPCiObIC!$B$2:$AG$43,MATCH($A56,BPCiObIC!$A$2:$A$43,0),MATCH(K$4,BPCiObIC!$B$1:$AG$1,0)))</f>
        <v>10027443057662</v>
      </c>
      <c r="L56" s="23">
        <f t="array" ref="L56">K56*(1+INDEX(BPCiObIC!$B$2:$AG$43,MATCH($A56,BPCiObIC!$A$2:$A$43,0),MATCH(L$4,BPCiObIC!$B$1:$AG$1,0)))</f>
        <v>10367500892385</v>
      </c>
      <c r="M56" s="23">
        <f t="array" ref="M56">L56*(1+INDEX(BPCiObIC!$B$2:$AG$43,MATCH($A56,BPCiObIC!$A$2:$A$43,0),MATCH(M$4,BPCiObIC!$B$1:$AG$1,0)))</f>
        <v>10707558727107</v>
      </c>
      <c r="N56" s="23">
        <f t="array" ref="N56">M56*(1+INDEX(BPCiObIC!$B$2:$AG$43,MATCH($A56,BPCiObIC!$A$2:$A$43,0),MATCH(N$4,BPCiObIC!$B$1:$AG$1,0)))</f>
        <v>11047616561830</v>
      </c>
      <c r="O56" s="23">
        <f t="array" ref="O56">N56*(1+INDEX(BPCiObIC!$B$2:$AG$43,MATCH($A56,BPCiObIC!$A$2:$A$43,0),MATCH(O$4,BPCiObIC!$B$1:$AG$1,0)))</f>
        <v>11387674396552</v>
      </c>
      <c r="P56" s="23">
        <f t="array" ref="P56">O56*(1+INDEX(BPCiObIC!$B$2:$AG$43,MATCH($A56,BPCiObIC!$A$2:$A$43,0),MATCH(P$4,BPCiObIC!$B$1:$AG$1,0)))</f>
        <v>11727732231275</v>
      </c>
      <c r="Q56" s="23">
        <f t="array" ref="Q56">P56*(1+INDEX(BPCiObIC!$B$2:$AG$43,MATCH($A56,BPCiObIC!$A$2:$A$43,0),MATCH(Q$4,BPCiObIC!$B$1:$AG$1,0)))</f>
        <v>12067790065998</v>
      </c>
      <c r="R56" s="23">
        <f t="array" ref="R56">Q56*(1+INDEX(BPCiObIC!$B$2:$AG$43,MATCH($A56,BPCiObIC!$A$2:$A$43,0),MATCH(R$4,BPCiObIC!$B$1:$AG$1,0)))</f>
        <v>12407847900720</v>
      </c>
      <c r="S56" s="23">
        <f t="array" ref="S56">R56*(1+INDEX(BPCiObIC!$B$2:$AG$43,MATCH($A56,BPCiObIC!$A$2:$A$43,0),MATCH(S$4,BPCiObIC!$B$1:$AG$1,0)))</f>
        <v>12747905735443</v>
      </c>
      <c r="T56" s="23">
        <f t="array" ref="T56">S56*(1+INDEX(BPCiObIC!$B$2:$AG$43,MATCH($A56,BPCiObIC!$A$2:$A$43,0),MATCH(T$4,BPCiObIC!$B$1:$AG$1,0)))</f>
        <v>13087963570165</v>
      </c>
      <c r="U56" s="23">
        <f t="array" ref="U56">T56*(1+INDEX(BPCiObIC!$B$2:$AG$43,MATCH($A56,BPCiObIC!$A$2:$A$43,0),MATCH(U$4,BPCiObIC!$B$1:$AG$1,0)))</f>
        <v>13428021404888</v>
      </c>
      <c r="V56" s="23">
        <f t="array" ref="V56">U56*(1+INDEX(BPCiObIC!$B$2:$AG$43,MATCH($A56,BPCiObIC!$A$2:$A$43,0),MATCH(V$4,BPCiObIC!$B$1:$AG$1,0)))</f>
        <v>13768079239611</v>
      </c>
      <c r="W56" s="23">
        <f t="array" ref="W56">V56*(1+INDEX(BPCiObIC!$B$2:$AG$43,MATCH($A56,BPCiObIC!$A$2:$A$43,0),MATCH(W$4,BPCiObIC!$B$1:$AG$1,0)))</f>
        <v>14108137074333</v>
      </c>
      <c r="X56" s="23">
        <f t="array" ref="X56">W56*(1+INDEX(BPCiObIC!$B$2:$AG$43,MATCH($A56,BPCiObIC!$A$2:$A$43,0),MATCH(X$4,BPCiObIC!$B$1:$AG$1,0)))</f>
        <v>14448194909056</v>
      </c>
      <c r="Y56" s="23">
        <f t="array" ref="Y56">X56*(1+INDEX(BPCiObIC!$B$2:$AG$43,MATCH($A56,BPCiObIC!$A$2:$A$43,0),MATCH(Y$4,BPCiObIC!$B$1:$AG$1,0)))</f>
        <v>14788252743779</v>
      </c>
      <c r="Z56" s="23">
        <f t="array" ref="Z56">Y56*(1+INDEX(BPCiObIC!$B$2:$AG$43,MATCH($A56,BPCiObIC!$A$2:$A$43,0),MATCH(Z$4,BPCiObIC!$B$1:$AG$1,0)))</f>
        <v>15128310578501</v>
      </c>
      <c r="AA56" s="23">
        <f t="array" ref="AA56">Z56*(1+INDEX(BPCiObIC!$B$2:$AG$43,MATCH($A56,BPCiObIC!$A$2:$A$43,0),MATCH(AA$4,BPCiObIC!$B$1:$AG$1,0)))</f>
        <v>15468368413224</v>
      </c>
      <c r="AB56" s="23">
        <f t="array" ref="AB56">AA56*(1+INDEX(BPCiObIC!$B$2:$AG$43,MATCH($A56,BPCiObIC!$A$2:$A$43,0),MATCH(AB$4,BPCiObIC!$B$1:$AG$1,0)))</f>
        <v>15808426247946</v>
      </c>
      <c r="AC56" s="23">
        <f t="array" ref="AC56">AB56*(1+INDEX(BPCiObIC!$B$2:$AG$43,MATCH($A56,BPCiObIC!$A$2:$A$43,0),MATCH(AC$4,BPCiObIC!$B$1:$AG$1,0)))</f>
        <v>16148484082669</v>
      </c>
      <c r="AD56" s="23">
        <f t="array" ref="AD56">AC56*(1+INDEX(BPCiObIC!$B$2:$AG$43,MATCH($A56,BPCiObIC!$A$2:$A$43,0),MATCH(AD$4,BPCiObIC!$B$1:$AG$1,0)))</f>
        <v>16488541917391</v>
      </c>
      <c r="AE56" s="23">
        <f t="array" ref="AE56">AD56*(1+INDEX(BPCiObIC!$B$2:$AG$43,MATCH($A56,BPCiObIC!$A$2:$A$43,0),MATCH(AE$4,BPCiObIC!$B$1:$AG$1,0)))</f>
        <v>16828599752114</v>
      </c>
      <c r="AF56" s="23">
        <f t="array" ref="AF56">AE56*(1+INDEX(BPCiObIC!$B$2:$AG$43,MATCH($A56,BPCiObIC!$A$2:$A$43,0),MATCH(AF$4,BPCiObIC!$B$1:$AG$1,0)))</f>
        <v>17168657586837</v>
      </c>
      <c r="AG56" s="23">
        <f t="array" ref="AG56">AF56*(1+INDEX(BPCiObIC!$B$2:$AG$43,MATCH($A56,BPCiObIC!$A$2:$A$43,0),MATCH(AG$4,BPCiObIC!$B$1:$AG$1,0)))</f>
        <v>17508715421559</v>
      </c>
      <c r="AH56" s="23">
        <f t="array" ref="AH56">AG56*(1+INDEX(BPCiObIC!$B$2:$AG$43,MATCH($A56,BPCiObIC!$A$2:$A$43,0),MATCH(AH$4,BPCiObIC!$B$1:$AG$1,0)))</f>
        <v>17848773256282</v>
      </c>
    </row>
    <row r="57" ht="15.75" customHeight="1">
      <c r="A57" s="3" t="s">
        <v>136</v>
      </c>
      <c r="B57" s="3" t="s">
        <v>89</v>
      </c>
      <c r="C57" s="3" t="s">
        <v>86</v>
      </c>
      <c r="D57" s="71">
        <f>'China BIFUbC'!C54*('Indonesia BFPIaE-production'!$C$4/'China BFPIaE-production'!$E$4)</f>
        <v>2.18081E+15</v>
      </c>
      <c r="E57" s="23">
        <f t="array" ref="E57">D57*(1+INDEX(BPCiObIC!$B$2:$AG$43,MATCH($A57,BPCiObIC!$A$2:$A$43,0),MATCH(E$4,BPCiObIC!$B$1:$AG$1,0)))</f>
        <v>2.27779E+15</v>
      </c>
      <c r="F57" s="23">
        <f t="array" ref="F57">E57*(1+INDEX(BPCiObIC!$B$2:$AG$43,MATCH($A57,BPCiObIC!$A$2:$A$43,0),MATCH(F$4,BPCiObIC!$B$1:$AG$1,0)))</f>
        <v>2.37477E+15</v>
      </c>
      <c r="G57" s="23">
        <f t="array" ref="G57">F57*(1+INDEX(BPCiObIC!$B$2:$AG$43,MATCH($A57,BPCiObIC!$A$2:$A$43,0),MATCH(G$4,BPCiObIC!$B$1:$AG$1,0)))</f>
        <v>2.47175E+15</v>
      </c>
      <c r="H57" s="23">
        <f t="array" ref="H57">G57*(1+INDEX(BPCiObIC!$B$2:$AG$43,MATCH($A57,BPCiObIC!$A$2:$A$43,0),MATCH(H$4,BPCiObIC!$B$1:$AG$1,0)))</f>
        <v>2.56873E+15</v>
      </c>
      <c r="I57" s="23">
        <f t="array" ref="I57">H57*(1+INDEX(BPCiObIC!$B$2:$AG$43,MATCH($A57,BPCiObIC!$A$2:$A$43,0),MATCH(I$4,BPCiObIC!$B$1:$AG$1,0)))</f>
        <v>2.6657E+15</v>
      </c>
      <c r="J57" s="23">
        <f t="array" ref="J57">I57*(1+INDEX(BPCiObIC!$B$2:$AG$43,MATCH($A57,BPCiObIC!$A$2:$A$43,0),MATCH(J$4,BPCiObIC!$B$1:$AG$1,0)))</f>
        <v>2.76268E+15</v>
      </c>
      <c r="K57" s="23">
        <f t="array" ref="K57">J57*(1+INDEX(BPCiObIC!$B$2:$AG$43,MATCH($A57,BPCiObIC!$A$2:$A$43,0),MATCH(K$4,BPCiObIC!$B$1:$AG$1,0)))</f>
        <v>2.85966E+15</v>
      </c>
      <c r="L57" s="23">
        <f t="array" ref="L57">K57*(1+INDEX(BPCiObIC!$B$2:$AG$43,MATCH($A57,BPCiObIC!$A$2:$A$43,0),MATCH(L$4,BPCiObIC!$B$1:$AG$1,0)))</f>
        <v>2.95664E+15</v>
      </c>
      <c r="M57" s="23">
        <f t="array" ref="M57">L57*(1+INDEX(BPCiObIC!$B$2:$AG$43,MATCH($A57,BPCiObIC!$A$2:$A$43,0),MATCH(M$4,BPCiObIC!$B$1:$AG$1,0)))</f>
        <v>3.05362E+15</v>
      </c>
      <c r="N57" s="23">
        <f t="array" ref="N57">M57*(1+INDEX(BPCiObIC!$B$2:$AG$43,MATCH($A57,BPCiObIC!$A$2:$A$43,0),MATCH(N$4,BPCiObIC!$B$1:$AG$1,0)))</f>
        <v>3.1506E+15</v>
      </c>
      <c r="O57" s="23">
        <f t="array" ref="O57">N57*(1+INDEX(BPCiObIC!$B$2:$AG$43,MATCH($A57,BPCiObIC!$A$2:$A$43,0),MATCH(O$4,BPCiObIC!$B$1:$AG$1,0)))</f>
        <v>3.24758E+15</v>
      </c>
      <c r="P57" s="23">
        <f t="array" ref="P57">O57*(1+INDEX(BPCiObIC!$B$2:$AG$43,MATCH($A57,BPCiObIC!$A$2:$A$43,0),MATCH(P$4,BPCiObIC!$B$1:$AG$1,0)))</f>
        <v>3.34456E+15</v>
      </c>
      <c r="Q57" s="23">
        <f t="array" ref="Q57">P57*(1+INDEX(BPCiObIC!$B$2:$AG$43,MATCH($A57,BPCiObIC!$A$2:$A$43,0),MATCH(Q$4,BPCiObIC!$B$1:$AG$1,0)))</f>
        <v>3.44154E+15</v>
      </c>
      <c r="R57" s="23">
        <f t="array" ref="R57">Q57*(1+INDEX(BPCiObIC!$B$2:$AG$43,MATCH($A57,BPCiObIC!$A$2:$A$43,0),MATCH(R$4,BPCiObIC!$B$1:$AG$1,0)))</f>
        <v>3.53852E+15</v>
      </c>
      <c r="S57" s="23">
        <f t="array" ref="S57">R57*(1+INDEX(BPCiObIC!$B$2:$AG$43,MATCH($A57,BPCiObIC!$A$2:$A$43,0),MATCH(S$4,BPCiObIC!$B$1:$AG$1,0)))</f>
        <v>3.63549E+15</v>
      </c>
      <c r="T57" s="23">
        <f t="array" ref="T57">S57*(1+INDEX(BPCiObIC!$B$2:$AG$43,MATCH($A57,BPCiObIC!$A$2:$A$43,0),MATCH(T$4,BPCiObIC!$B$1:$AG$1,0)))</f>
        <v>3.73247E+15</v>
      </c>
      <c r="U57" s="23">
        <f t="array" ref="U57">T57*(1+INDEX(BPCiObIC!$B$2:$AG$43,MATCH($A57,BPCiObIC!$A$2:$A$43,0),MATCH(U$4,BPCiObIC!$B$1:$AG$1,0)))</f>
        <v>3.82945E+15</v>
      </c>
      <c r="V57" s="23">
        <f t="array" ref="V57">U57*(1+INDEX(BPCiObIC!$B$2:$AG$43,MATCH($A57,BPCiObIC!$A$2:$A$43,0),MATCH(V$4,BPCiObIC!$B$1:$AG$1,0)))</f>
        <v>3.92643E+15</v>
      </c>
      <c r="W57" s="23">
        <f t="array" ref="W57">V57*(1+INDEX(BPCiObIC!$B$2:$AG$43,MATCH($A57,BPCiObIC!$A$2:$A$43,0),MATCH(W$4,BPCiObIC!$B$1:$AG$1,0)))</f>
        <v>4.02341E+15</v>
      </c>
      <c r="X57" s="23">
        <f t="array" ref="X57">W57*(1+INDEX(BPCiObIC!$B$2:$AG$43,MATCH($A57,BPCiObIC!$A$2:$A$43,0),MATCH(X$4,BPCiObIC!$B$1:$AG$1,0)))</f>
        <v>4.12039E+15</v>
      </c>
      <c r="Y57" s="23">
        <f t="array" ref="Y57">X57*(1+INDEX(BPCiObIC!$B$2:$AG$43,MATCH($A57,BPCiObIC!$A$2:$A$43,0),MATCH(Y$4,BPCiObIC!$B$1:$AG$1,0)))</f>
        <v>4.21737E+15</v>
      </c>
      <c r="Z57" s="23">
        <f t="array" ref="Z57">Y57*(1+INDEX(BPCiObIC!$B$2:$AG$43,MATCH($A57,BPCiObIC!$A$2:$A$43,0),MATCH(Z$4,BPCiObIC!$B$1:$AG$1,0)))</f>
        <v>4.31435E+15</v>
      </c>
      <c r="AA57" s="23">
        <f t="array" ref="AA57">Z57*(1+INDEX(BPCiObIC!$B$2:$AG$43,MATCH($A57,BPCiObIC!$A$2:$A$43,0),MATCH(AA$4,BPCiObIC!$B$1:$AG$1,0)))</f>
        <v>4.41133E+15</v>
      </c>
      <c r="AB57" s="23">
        <f t="array" ref="AB57">AA57*(1+INDEX(BPCiObIC!$B$2:$AG$43,MATCH($A57,BPCiObIC!$A$2:$A$43,0),MATCH(AB$4,BPCiObIC!$B$1:$AG$1,0)))</f>
        <v>4.5083E+15</v>
      </c>
      <c r="AC57" s="23">
        <f t="array" ref="AC57">AB57*(1+INDEX(BPCiObIC!$B$2:$AG$43,MATCH($A57,BPCiObIC!$A$2:$A$43,0),MATCH(AC$4,BPCiObIC!$B$1:$AG$1,0)))</f>
        <v>4.60528E+15</v>
      </c>
      <c r="AD57" s="23">
        <f t="array" ref="AD57">AC57*(1+INDEX(BPCiObIC!$B$2:$AG$43,MATCH($A57,BPCiObIC!$A$2:$A$43,0),MATCH(AD$4,BPCiObIC!$B$1:$AG$1,0)))</f>
        <v>4.70226E+15</v>
      </c>
      <c r="AE57" s="23">
        <f t="array" ref="AE57">AD57*(1+INDEX(BPCiObIC!$B$2:$AG$43,MATCH($A57,BPCiObIC!$A$2:$A$43,0),MATCH(AE$4,BPCiObIC!$B$1:$AG$1,0)))</f>
        <v>4.79924E+15</v>
      </c>
      <c r="AF57" s="23">
        <f t="array" ref="AF57">AE57*(1+INDEX(BPCiObIC!$B$2:$AG$43,MATCH($A57,BPCiObIC!$A$2:$A$43,0),MATCH(AF$4,BPCiObIC!$B$1:$AG$1,0)))</f>
        <v>4.89622E+15</v>
      </c>
      <c r="AG57" s="23">
        <f t="array" ref="AG57">AF57*(1+INDEX(BPCiObIC!$B$2:$AG$43,MATCH($A57,BPCiObIC!$A$2:$A$43,0),MATCH(AG$4,BPCiObIC!$B$1:$AG$1,0)))</f>
        <v>4.9932E+15</v>
      </c>
      <c r="AH57" s="23">
        <f t="array" ref="AH57">AG57*(1+INDEX(BPCiObIC!$B$2:$AG$43,MATCH($A57,BPCiObIC!$A$2:$A$43,0),MATCH(AH$4,BPCiObIC!$B$1:$AG$1,0)))</f>
        <v>5.09018E+15</v>
      </c>
    </row>
    <row r="58" ht="15.75" customHeight="1">
      <c r="A58" s="3" t="s">
        <v>137</v>
      </c>
      <c r="B58" s="3" t="s">
        <v>89</v>
      </c>
      <c r="C58" s="3" t="s">
        <v>112</v>
      </c>
      <c r="D58" s="71">
        <f>SUM(SUMIFS('BIFUBC Output_energy'!G:G,'BIFUBC Output_energy'!A:A,B58,'BIFUBC Output_energy'!B:B,C58),SUMIFS('BIFUBC Output_nonenergy'!E:E,'BIFUBC Output_nonenergy'!A:A,B58,'BIFUBC Output_nonenergy'!B:B,C58))</f>
        <v>0</v>
      </c>
      <c r="E58" s="23">
        <f t="array" ref="E58">D58*(1+INDEX(BPCiObIC!$B$2:$AG$43,MATCH($A58,BPCiObIC!$A$2:$A$43,0),MATCH(E$4,BPCiObIC!$B$1:$AG$1,0)))</f>
        <v>0</v>
      </c>
      <c r="F58" s="23">
        <f t="array" ref="F58">E58*(1+INDEX(BPCiObIC!$B$2:$AG$43,MATCH($A58,BPCiObIC!$A$2:$A$43,0),MATCH(F$4,BPCiObIC!$B$1:$AG$1,0)))</f>
        <v>0</v>
      </c>
      <c r="G58" s="23">
        <f t="array" ref="G58">F58*(1+INDEX(BPCiObIC!$B$2:$AG$43,MATCH($A58,BPCiObIC!$A$2:$A$43,0),MATCH(G$4,BPCiObIC!$B$1:$AG$1,0)))</f>
        <v>0</v>
      </c>
      <c r="H58" s="23">
        <f t="array" ref="H58">G58*(1+INDEX(BPCiObIC!$B$2:$AG$43,MATCH($A58,BPCiObIC!$A$2:$A$43,0),MATCH(H$4,BPCiObIC!$B$1:$AG$1,0)))</f>
        <v>0</v>
      </c>
      <c r="I58" s="23">
        <f t="array" ref="I58">H58*(1+INDEX(BPCiObIC!$B$2:$AG$43,MATCH($A58,BPCiObIC!$A$2:$A$43,0),MATCH(I$4,BPCiObIC!$B$1:$AG$1,0)))</f>
        <v>0</v>
      </c>
      <c r="J58" s="23">
        <f t="array" ref="J58">I58*(1+INDEX(BPCiObIC!$B$2:$AG$43,MATCH($A58,BPCiObIC!$A$2:$A$43,0),MATCH(J$4,BPCiObIC!$B$1:$AG$1,0)))</f>
        <v>0</v>
      </c>
      <c r="K58" s="23">
        <f t="array" ref="K58">J58*(1+INDEX(BPCiObIC!$B$2:$AG$43,MATCH($A58,BPCiObIC!$A$2:$A$43,0),MATCH(K$4,BPCiObIC!$B$1:$AG$1,0)))</f>
        <v>0</v>
      </c>
      <c r="L58" s="23">
        <f t="array" ref="L58">K58*(1+INDEX(BPCiObIC!$B$2:$AG$43,MATCH($A58,BPCiObIC!$A$2:$A$43,0),MATCH(L$4,BPCiObIC!$B$1:$AG$1,0)))</f>
        <v>0</v>
      </c>
      <c r="M58" s="23">
        <f t="array" ref="M58">L58*(1+INDEX(BPCiObIC!$B$2:$AG$43,MATCH($A58,BPCiObIC!$A$2:$A$43,0),MATCH(M$4,BPCiObIC!$B$1:$AG$1,0)))</f>
        <v>0</v>
      </c>
      <c r="N58" s="23">
        <f t="array" ref="N58">M58*(1+INDEX(BPCiObIC!$B$2:$AG$43,MATCH($A58,BPCiObIC!$A$2:$A$43,0),MATCH(N$4,BPCiObIC!$B$1:$AG$1,0)))</f>
        <v>0</v>
      </c>
      <c r="O58" s="23">
        <f t="array" ref="O58">N58*(1+INDEX(BPCiObIC!$B$2:$AG$43,MATCH($A58,BPCiObIC!$A$2:$A$43,0),MATCH(O$4,BPCiObIC!$B$1:$AG$1,0)))</f>
        <v>0</v>
      </c>
      <c r="P58" s="23">
        <f t="array" ref="P58">O58*(1+INDEX(BPCiObIC!$B$2:$AG$43,MATCH($A58,BPCiObIC!$A$2:$A$43,0),MATCH(P$4,BPCiObIC!$B$1:$AG$1,0)))</f>
        <v>0</v>
      </c>
      <c r="Q58" s="23">
        <f t="array" ref="Q58">P58*(1+INDEX(BPCiObIC!$B$2:$AG$43,MATCH($A58,BPCiObIC!$A$2:$A$43,0),MATCH(Q$4,BPCiObIC!$B$1:$AG$1,0)))</f>
        <v>0</v>
      </c>
      <c r="R58" s="23">
        <f t="array" ref="R58">Q58*(1+INDEX(BPCiObIC!$B$2:$AG$43,MATCH($A58,BPCiObIC!$A$2:$A$43,0),MATCH(R$4,BPCiObIC!$B$1:$AG$1,0)))</f>
        <v>0</v>
      </c>
      <c r="S58" s="23">
        <f t="array" ref="S58">R58*(1+INDEX(BPCiObIC!$B$2:$AG$43,MATCH($A58,BPCiObIC!$A$2:$A$43,0),MATCH(S$4,BPCiObIC!$B$1:$AG$1,0)))</f>
        <v>0</v>
      </c>
      <c r="T58" s="23">
        <f t="array" ref="T58">S58*(1+INDEX(BPCiObIC!$B$2:$AG$43,MATCH($A58,BPCiObIC!$A$2:$A$43,0),MATCH(T$4,BPCiObIC!$B$1:$AG$1,0)))</f>
        <v>0</v>
      </c>
      <c r="U58" s="23">
        <f t="array" ref="U58">T58*(1+INDEX(BPCiObIC!$B$2:$AG$43,MATCH($A58,BPCiObIC!$A$2:$A$43,0),MATCH(U$4,BPCiObIC!$B$1:$AG$1,0)))</f>
        <v>0</v>
      </c>
      <c r="V58" s="23">
        <f t="array" ref="V58">U58*(1+INDEX(BPCiObIC!$B$2:$AG$43,MATCH($A58,BPCiObIC!$A$2:$A$43,0),MATCH(V$4,BPCiObIC!$B$1:$AG$1,0)))</f>
        <v>0</v>
      </c>
      <c r="W58" s="23">
        <f t="array" ref="W58">V58*(1+INDEX(BPCiObIC!$B$2:$AG$43,MATCH($A58,BPCiObIC!$A$2:$A$43,0),MATCH(W$4,BPCiObIC!$B$1:$AG$1,0)))</f>
        <v>0</v>
      </c>
      <c r="X58" s="23">
        <f t="array" ref="X58">W58*(1+INDEX(BPCiObIC!$B$2:$AG$43,MATCH($A58,BPCiObIC!$A$2:$A$43,0),MATCH(X$4,BPCiObIC!$B$1:$AG$1,0)))</f>
        <v>0</v>
      </c>
      <c r="Y58" s="23">
        <f t="array" ref="Y58">X58*(1+INDEX(BPCiObIC!$B$2:$AG$43,MATCH($A58,BPCiObIC!$A$2:$A$43,0),MATCH(Y$4,BPCiObIC!$B$1:$AG$1,0)))</f>
        <v>0</v>
      </c>
      <c r="Z58" s="23">
        <f t="array" ref="Z58">Y58*(1+INDEX(BPCiObIC!$B$2:$AG$43,MATCH($A58,BPCiObIC!$A$2:$A$43,0),MATCH(Z$4,BPCiObIC!$B$1:$AG$1,0)))</f>
        <v>0</v>
      </c>
      <c r="AA58" s="23">
        <f t="array" ref="AA58">Z58*(1+INDEX(BPCiObIC!$B$2:$AG$43,MATCH($A58,BPCiObIC!$A$2:$A$43,0),MATCH(AA$4,BPCiObIC!$B$1:$AG$1,0)))</f>
        <v>0</v>
      </c>
      <c r="AB58" s="23">
        <f t="array" ref="AB58">AA58*(1+INDEX(BPCiObIC!$B$2:$AG$43,MATCH($A58,BPCiObIC!$A$2:$A$43,0),MATCH(AB$4,BPCiObIC!$B$1:$AG$1,0)))</f>
        <v>0</v>
      </c>
      <c r="AC58" s="23">
        <f t="array" ref="AC58">AB58*(1+INDEX(BPCiObIC!$B$2:$AG$43,MATCH($A58,BPCiObIC!$A$2:$A$43,0),MATCH(AC$4,BPCiObIC!$B$1:$AG$1,0)))</f>
        <v>0</v>
      </c>
      <c r="AD58" s="23">
        <f t="array" ref="AD58">AC58*(1+INDEX(BPCiObIC!$B$2:$AG$43,MATCH($A58,BPCiObIC!$A$2:$A$43,0),MATCH(AD$4,BPCiObIC!$B$1:$AG$1,0)))</f>
        <v>0</v>
      </c>
      <c r="AE58" s="23">
        <f t="array" ref="AE58">AD58*(1+INDEX(BPCiObIC!$B$2:$AG$43,MATCH($A58,BPCiObIC!$A$2:$A$43,0),MATCH(AE$4,BPCiObIC!$B$1:$AG$1,0)))</f>
        <v>0</v>
      </c>
      <c r="AF58" s="23">
        <f t="array" ref="AF58">AE58*(1+INDEX(BPCiObIC!$B$2:$AG$43,MATCH($A58,BPCiObIC!$A$2:$A$43,0),MATCH(AF$4,BPCiObIC!$B$1:$AG$1,0)))</f>
        <v>0</v>
      </c>
      <c r="AG58" s="23">
        <f t="array" ref="AG58">AF58*(1+INDEX(BPCiObIC!$B$2:$AG$43,MATCH($A58,BPCiObIC!$A$2:$A$43,0),MATCH(AG$4,BPCiObIC!$B$1:$AG$1,0)))</f>
        <v>0</v>
      </c>
      <c r="AH58" s="23">
        <f t="array" ref="AH58">AG58*(1+INDEX(BPCiObIC!$B$2:$AG$43,MATCH($A58,BPCiObIC!$A$2:$A$43,0),MATCH(AH$4,BPCiObIC!$B$1:$AG$1,0)))</f>
        <v>0</v>
      </c>
    </row>
    <row r="59" ht="15.75" customHeight="1">
      <c r="A59" s="3" t="s">
        <v>138</v>
      </c>
      <c r="B59" s="3" t="s">
        <v>89</v>
      </c>
      <c r="C59" s="3" t="s">
        <v>113</v>
      </c>
      <c r="D59" s="71">
        <f>SUM('Bureau of Stat KBLI'!V4:W6)*$E$1</f>
        <v>264999617985098</v>
      </c>
      <c r="E59" s="23">
        <f t="array" ref="E59">D59*(1+INDEX(BPCiObIC!$B$2:$AG$43,MATCH($A59,BPCiObIC!$A$2:$A$43,0),MATCH(E$4,BPCiObIC!$B$1:$AG$1,0)))</f>
        <v>276890574458091</v>
      </c>
      <c r="F59" s="23">
        <f t="array" ref="F59">E59*(1+INDEX(BPCiObIC!$B$2:$AG$43,MATCH($A59,BPCiObIC!$A$2:$A$43,0),MATCH(F$4,BPCiObIC!$B$1:$AG$1,0)))</f>
        <v>288781530931078</v>
      </c>
      <c r="G59" s="23">
        <f t="array" ref="G59">F59*(1+INDEX(BPCiObIC!$B$2:$AG$43,MATCH($A59,BPCiObIC!$A$2:$A$43,0),MATCH(G$4,BPCiObIC!$B$1:$AG$1,0)))</f>
        <v>300672487404071</v>
      </c>
      <c r="H59" s="23">
        <f t="array" ref="H59">G59*(1+INDEX(BPCiObIC!$B$2:$AG$43,MATCH($A59,BPCiObIC!$A$2:$A$43,0),MATCH(H$4,BPCiObIC!$B$1:$AG$1,0)))</f>
        <v>312563443877063</v>
      </c>
      <c r="I59" s="23">
        <f t="array" ref="I59">H59*(1+INDEX(BPCiObIC!$B$2:$AG$43,MATCH($A59,BPCiObIC!$A$2:$A$43,0),MATCH(I$4,BPCiObIC!$B$1:$AG$1,0)))</f>
        <v>324454400350056</v>
      </c>
      <c r="J59" s="23">
        <f t="array" ref="J59">I59*(1+INDEX(BPCiObIC!$B$2:$AG$43,MATCH($A59,BPCiObIC!$A$2:$A$43,0),MATCH(J$4,BPCiObIC!$B$1:$AG$1,0)))</f>
        <v>336345356823048</v>
      </c>
      <c r="K59" s="23">
        <f t="array" ref="K59">J59*(1+INDEX(BPCiObIC!$B$2:$AG$43,MATCH($A59,BPCiObIC!$A$2:$A$43,0),MATCH(K$4,BPCiObIC!$B$1:$AG$1,0)))</f>
        <v>348236313296041</v>
      </c>
      <c r="L59" s="23">
        <f t="array" ref="L59">K59*(1+INDEX(BPCiObIC!$B$2:$AG$43,MATCH($A59,BPCiObIC!$A$2:$A$43,0),MATCH(L$4,BPCiObIC!$B$1:$AG$1,0)))</f>
        <v>360127269769028</v>
      </c>
      <c r="M59" s="23">
        <f t="array" ref="M59">L59*(1+INDEX(BPCiObIC!$B$2:$AG$43,MATCH($A59,BPCiObIC!$A$2:$A$43,0),MATCH(M$4,BPCiObIC!$B$1:$AG$1,0)))</f>
        <v>372018226242021</v>
      </c>
      <c r="N59" s="23">
        <f t="array" ref="N59">M59*(1+INDEX(BPCiObIC!$B$2:$AG$43,MATCH($A59,BPCiObIC!$A$2:$A$43,0),MATCH(N$4,BPCiObIC!$B$1:$AG$1,0)))</f>
        <v>383909182715013</v>
      </c>
      <c r="O59" s="23">
        <f t="array" ref="O59">N59*(1+INDEX(BPCiObIC!$B$2:$AG$43,MATCH($A59,BPCiObIC!$A$2:$A$43,0),MATCH(O$4,BPCiObIC!$B$1:$AG$1,0)))</f>
        <v>395800139188006</v>
      </c>
      <c r="P59" s="23">
        <f t="array" ref="P59">O59*(1+INDEX(BPCiObIC!$B$2:$AG$43,MATCH($A59,BPCiObIC!$A$2:$A$43,0),MATCH(P$4,BPCiObIC!$B$1:$AG$1,0)))</f>
        <v>407691095660998</v>
      </c>
      <c r="Q59" s="23">
        <f t="array" ref="Q59">P59*(1+INDEX(BPCiObIC!$B$2:$AG$43,MATCH($A59,BPCiObIC!$A$2:$A$43,0),MATCH(Q$4,BPCiObIC!$B$1:$AG$1,0)))</f>
        <v>419582052133991</v>
      </c>
      <c r="R59" s="23">
        <f t="array" ref="R59">Q59*(1+INDEX(BPCiObIC!$B$2:$AG$43,MATCH($A59,BPCiObIC!$A$2:$A$43,0),MATCH(R$4,BPCiObIC!$B$1:$AG$1,0)))</f>
        <v>431473008606978</v>
      </c>
      <c r="S59" s="23">
        <f t="array" ref="S59">R59*(1+INDEX(BPCiObIC!$B$2:$AG$43,MATCH($A59,BPCiObIC!$A$2:$A$43,0),MATCH(S$4,BPCiObIC!$B$1:$AG$1,0)))</f>
        <v>443363965079971</v>
      </c>
      <c r="T59" s="23">
        <f t="array" ref="T59">S59*(1+INDEX(BPCiObIC!$B$2:$AG$43,MATCH($A59,BPCiObIC!$A$2:$A$43,0),MATCH(T$4,BPCiObIC!$B$1:$AG$1,0)))</f>
        <v>455254921552963</v>
      </c>
      <c r="U59" s="23">
        <f t="array" ref="U59">T59*(1+INDEX(BPCiObIC!$B$2:$AG$43,MATCH($A59,BPCiObIC!$A$2:$A$43,0),MATCH(U$4,BPCiObIC!$B$1:$AG$1,0)))</f>
        <v>467145878025956</v>
      </c>
      <c r="V59" s="23">
        <f t="array" ref="V59">U59*(1+INDEX(BPCiObIC!$B$2:$AG$43,MATCH($A59,BPCiObIC!$A$2:$A$43,0),MATCH(V$4,BPCiObIC!$B$1:$AG$1,0)))</f>
        <v>479036834498948</v>
      </c>
      <c r="W59" s="23">
        <f t="array" ref="W59">V59*(1+INDEX(BPCiObIC!$B$2:$AG$43,MATCH($A59,BPCiObIC!$A$2:$A$43,0),MATCH(W$4,BPCiObIC!$B$1:$AG$1,0)))</f>
        <v>490927790971941</v>
      </c>
      <c r="X59" s="23">
        <f t="array" ref="X59">W59*(1+INDEX(BPCiObIC!$B$2:$AG$43,MATCH($A59,BPCiObIC!$A$2:$A$43,0),MATCH(X$4,BPCiObIC!$B$1:$AG$1,0)))</f>
        <v>502818747444928</v>
      </c>
      <c r="Y59" s="23">
        <f t="array" ref="Y59">X59*(1+INDEX(BPCiObIC!$B$2:$AG$43,MATCH($A59,BPCiObIC!$A$2:$A$43,0),MATCH(Y$4,BPCiObIC!$B$1:$AG$1,0)))</f>
        <v>514709703917921</v>
      </c>
      <c r="Z59" s="23">
        <f t="array" ref="Z59">Y59*(1+INDEX(BPCiObIC!$B$2:$AG$43,MATCH($A59,BPCiObIC!$A$2:$A$43,0),MATCH(Z$4,BPCiObIC!$B$1:$AG$1,0)))</f>
        <v>526600660390913</v>
      </c>
      <c r="AA59" s="23">
        <f t="array" ref="AA59">Z59*(1+INDEX(BPCiObIC!$B$2:$AG$43,MATCH($A59,BPCiObIC!$A$2:$A$43,0),MATCH(AA$4,BPCiObIC!$B$1:$AG$1,0)))</f>
        <v>538491616863906</v>
      </c>
      <c r="AB59" s="23">
        <f t="array" ref="AB59">AA59*(1+INDEX(BPCiObIC!$B$2:$AG$43,MATCH($A59,BPCiObIC!$A$2:$A$43,0),MATCH(AB$4,BPCiObIC!$B$1:$AG$1,0)))</f>
        <v>550382573336898</v>
      </c>
      <c r="AC59" s="23">
        <f t="array" ref="AC59">AB59*(1+INDEX(BPCiObIC!$B$2:$AG$43,MATCH($A59,BPCiObIC!$A$2:$A$43,0),MATCH(AC$4,BPCiObIC!$B$1:$AG$1,0)))</f>
        <v>562273529809891</v>
      </c>
      <c r="AD59" s="23">
        <f t="array" ref="AD59">AC59*(1+INDEX(BPCiObIC!$B$2:$AG$43,MATCH($A59,BPCiObIC!$A$2:$A$43,0),MATCH(AD$4,BPCiObIC!$B$1:$AG$1,0)))</f>
        <v>574164486282878</v>
      </c>
      <c r="AE59" s="23">
        <f t="array" ref="AE59">AD59*(1+INDEX(BPCiObIC!$B$2:$AG$43,MATCH($A59,BPCiObIC!$A$2:$A$43,0),MATCH(AE$4,BPCiObIC!$B$1:$AG$1,0)))</f>
        <v>586055442755871</v>
      </c>
      <c r="AF59" s="23">
        <f t="array" ref="AF59">AE59*(1+INDEX(BPCiObIC!$B$2:$AG$43,MATCH($A59,BPCiObIC!$A$2:$A$43,0),MATCH(AF$4,BPCiObIC!$B$1:$AG$1,0)))</f>
        <v>597946399228863</v>
      </c>
      <c r="AG59" s="23">
        <f t="array" ref="AG59">AF59*(1+INDEX(BPCiObIC!$B$2:$AG$43,MATCH($A59,BPCiObIC!$A$2:$A$43,0),MATCH(AG$4,BPCiObIC!$B$1:$AG$1,0)))</f>
        <v>609837355701856</v>
      </c>
      <c r="AH59" s="23">
        <f t="array" ref="AH59">AG59*(1+INDEX(BPCiObIC!$B$2:$AG$43,MATCH($A59,BPCiObIC!$A$2:$A$43,0),MATCH(AH$4,BPCiObIC!$B$1:$AG$1,0)))</f>
        <v>621728312174848</v>
      </c>
    </row>
    <row r="60" ht="15.75" customHeight="1">
      <c r="A60" s="3" t="s">
        <v>139</v>
      </c>
      <c r="B60" s="3" t="s">
        <v>89</v>
      </c>
      <c r="C60" s="3" t="s">
        <v>44</v>
      </c>
      <c r="D60" s="71">
        <f>SUM('Bureau of Stat KBLI'!V7:W9)*$E$1</f>
        <v>43511496468582</v>
      </c>
      <c r="E60" s="23">
        <f t="array" ref="E60">D60*(1+INDEX(BPCiObIC!$B$2:$AG$43,MATCH($A60,BPCiObIC!$A$2:$A$43,0),MATCH(E$4,BPCiObIC!$B$1:$AG$1,0)))</f>
        <v>45418268339677</v>
      </c>
      <c r="F60" s="23">
        <f t="array" ref="F60">E60*(1+INDEX(BPCiObIC!$B$2:$AG$43,MATCH($A60,BPCiObIC!$A$2:$A$43,0),MATCH(F$4,BPCiObIC!$B$1:$AG$1,0)))</f>
        <v>47325040210773</v>
      </c>
      <c r="G60" s="23">
        <f t="array" ref="G60">F60*(1+INDEX(BPCiObIC!$B$2:$AG$43,MATCH($A60,BPCiObIC!$A$2:$A$43,0),MATCH(G$4,BPCiObIC!$B$1:$AG$1,0)))</f>
        <v>49231812081868</v>
      </c>
      <c r="H60" s="23">
        <f t="array" ref="H60">G60*(1+INDEX(BPCiObIC!$B$2:$AG$43,MATCH($A60,BPCiObIC!$A$2:$A$43,0),MATCH(H$4,BPCiObIC!$B$1:$AG$1,0)))</f>
        <v>51138583952963</v>
      </c>
      <c r="I60" s="23">
        <f t="array" ref="I60">H60*(1+INDEX(BPCiObIC!$B$2:$AG$43,MATCH($A60,BPCiObIC!$A$2:$A$43,0),MATCH(I$4,BPCiObIC!$B$1:$AG$1,0)))</f>
        <v>53045355824059</v>
      </c>
      <c r="J60" s="23">
        <f t="array" ref="J60">I60*(1+INDEX(BPCiObIC!$B$2:$AG$43,MATCH($A60,BPCiObIC!$A$2:$A$43,0),MATCH(J$4,BPCiObIC!$B$1:$AG$1,0)))</f>
        <v>54952127695155</v>
      </c>
      <c r="K60" s="23">
        <f t="array" ref="K60">J60*(1+INDEX(BPCiObIC!$B$2:$AG$43,MATCH($A60,BPCiObIC!$A$2:$A$43,0),MATCH(K$4,BPCiObIC!$B$1:$AG$1,0)))</f>
        <v>56858899566250</v>
      </c>
      <c r="L60" s="23">
        <f t="array" ref="L60">K60*(1+INDEX(BPCiObIC!$B$2:$AG$43,MATCH($A60,BPCiObIC!$A$2:$A$43,0),MATCH(L$4,BPCiObIC!$B$1:$AG$1,0)))</f>
        <v>58765671437345</v>
      </c>
      <c r="M60" s="23">
        <f t="array" ref="M60">L60*(1+INDEX(BPCiObIC!$B$2:$AG$43,MATCH($A60,BPCiObIC!$A$2:$A$43,0),MATCH(M$4,BPCiObIC!$B$1:$AG$1,0)))</f>
        <v>60672443308441</v>
      </c>
      <c r="N60" s="23">
        <f t="array" ref="N60">M60*(1+INDEX(BPCiObIC!$B$2:$AG$43,MATCH($A60,BPCiObIC!$A$2:$A$43,0),MATCH(N$4,BPCiObIC!$B$1:$AG$1,0)))</f>
        <v>62579215179536</v>
      </c>
      <c r="O60" s="23">
        <f t="array" ref="O60">N60*(1+INDEX(BPCiObIC!$B$2:$AG$43,MATCH($A60,BPCiObIC!$A$2:$A$43,0),MATCH(O$4,BPCiObIC!$B$1:$AG$1,0)))</f>
        <v>64485987050632</v>
      </c>
      <c r="P60" s="23">
        <f t="array" ref="P60">O60*(1+INDEX(BPCiObIC!$B$2:$AG$43,MATCH($A60,BPCiObIC!$A$2:$A$43,0),MATCH(P$4,BPCiObIC!$B$1:$AG$1,0)))</f>
        <v>66392758921727</v>
      </c>
      <c r="Q60" s="23">
        <f t="array" ref="Q60">P60*(1+INDEX(BPCiObIC!$B$2:$AG$43,MATCH($A60,BPCiObIC!$A$2:$A$43,0),MATCH(Q$4,BPCiObIC!$B$1:$AG$1,0)))</f>
        <v>68299530792823</v>
      </c>
      <c r="R60" s="23">
        <f t="array" ref="R60">Q60*(1+INDEX(BPCiObIC!$B$2:$AG$43,MATCH($A60,BPCiObIC!$A$2:$A$43,0),MATCH(R$4,BPCiObIC!$B$1:$AG$1,0)))</f>
        <v>70206302663918</v>
      </c>
      <c r="S60" s="23">
        <f t="array" ref="S60">R60*(1+INDEX(BPCiObIC!$B$2:$AG$43,MATCH($A60,BPCiObIC!$A$2:$A$43,0),MATCH(S$4,BPCiObIC!$B$1:$AG$1,0)))</f>
        <v>72113074535013</v>
      </c>
      <c r="T60" s="23">
        <f t="array" ref="T60">S60*(1+INDEX(BPCiObIC!$B$2:$AG$43,MATCH($A60,BPCiObIC!$A$2:$A$43,0),MATCH(T$4,BPCiObIC!$B$1:$AG$1,0)))</f>
        <v>74019846406109</v>
      </c>
      <c r="U60" s="23">
        <f t="array" ref="U60">T60*(1+INDEX(BPCiObIC!$B$2:$AG$43,MATCH($A60,BPCiObIC!$A$2:$A$43,0),MATCH(U$4,BPCiObIC!$B$1:$AG$1,0)))</f>
        <v>75926618277205</v>
      </c>
      <c r="V60" s="23">
        <f t="array" ref="V60">U60*(1+INDEX(BPCiObIC!$B$2:$AG$43,MATCH($A60,BPCiObIC!$A$2:$A$43,0),MATCH(V$4,BPCiObIC!$B$1:$AG$1,0)))</f>
        <v>77833390148300</v>
      </c>
      <c r="W60" s="23">
        <f t="array" ref="W60">V60*(1+INDEX(BPCiObIC!$B$2:$AG$43,MATCH($A60,BPCiObIC!$A$2:$A$43,0),MATCH(W$4,BPCiObIC!$B$1:$AG$1,0)))</f>
        <v>79740162019395</v>
      </c>
      <c r="X60" s="23">
        <f t="array" ref="X60">W60*(1+INDEX(BPCiObIC!$B$2:$AG$43,MATCH($A60,BPCiObIC!$A$2:$A$43,0),MATCH(X$4,BPCiObIC!$B$1:$AG$1,0)))</f>
        <v>81646933890491</v>
      </c>
      <c r="Y60" s="23">
        <f t="array" ref="Y60">X60*(1+INDEX(BPCiObIC!$B$2:$AG$43,MATCH($A60,BPCiObIC!$A$2:$A$43,0),MATCH(Y$4,BPCiObIC!$B$1:$AG$1,0)))</f>
        <v>83553705761587</v>
      </c>
      <c r="Z60" s="23">
        <f t="array" ref="Z60">Y60*(1+INDEX(BPCiObIC!$B$2:$AG$43,MATCH($A60,BPCiObIC!$A$2:$A$43,0),MATCH(Z$4,BPCiObIC!$B$1:$AG$1,0)))</f>
        <v>85460477632682</v>
      </c>
      <c r="AA60" s="23">
        <f t="array" ref="AA60">Z60*(1+INDEX(BPCiObIC!$B$2:$AG$43,MATCH($A60,BPCiObIC!$A$2:$A$43,0),MATCH(AA$4,BPCiObIC!$B$1:$AG$1,0)))</f>
        <v>87367249503777</v>
      </c>
      <c r="AB60" s="23">
        <f t="array" ref="AB60">AA60*(1+INDEX(BPCiObIC!$B$2:$AG$43,MATCH($A60,BPCiObIC!$A$2:$A$43,0),MATCH(AB$4,BPCiObIC!$B$1:$AG$1,0)))</f>
        <v>89274021374873</v>
      </c>
      <c r="AC60" s="23">
        <f t="array" ref="AC60">AB60*(1+INDEX(BPCiObIC!$B$2:$AG$43,MATCH($A60,BPCiObIC!$A$2:$A$43,0),MATCH(AC$4,BPCiObIC!$B$1:$AG$1,0)))</f>
        <v>91180793245968</v>
      </c>
      <c r="AD60" s="23">
        <f t="array" ref="AD60">AC60*(1+INDEX(BPCiObIC!$B$2:$AG$43,MATCH($A60,BPCiObIC!$A$2:$A$43,0),MATCH(AD$4,BPCiObIC!$B$1:$AG$1,0)))</f>
        <v>93087565117064</v>
      </c>
      <c r="AE60" s="23">
        <f t="array" ref="AE60">AD60*(1+INDEX(BPCiObIC!$B$2:$AG$43,MATCH($A60,BPCiObIC!$A$2:$A$43,0),MATCH(AE$4,BPCiObIC!$B$1:$AG$1,0)))</f>
        <v>94994336988159</v>
      </c>
      <c r="AF60" s="23">
        <f t="array" ref="AF60">AE60*(1+INDEX(BPCiObIC!$B$2:$AG$43,MATCH($A60,BPCiObIC!$A$2:$A$43,0),MATCH(AF$4,BPCiObIC!$B$1:$AG$1,0)))</f>
        <v>96901108859255</v>
      </c>
      <c r="AG60" s="23">
        <f t="array" ref="AG60">AF60*(1+INDEX(BPCiObIC!$B$2:$AG$43,MATCH($A60,BPCiObIC!$A$2:$A$43,0),MATCH(AG$4,BPCiObIC!$B$1:$AG$1,0)))</f>
        <v>98807880730350</v>
      </c>
      <c r="AH60" s="23">
        <f t="array" ref="AH60">AG60*(1+INDEX(BPCiObIC!$B$2:$AG$43,MATCH($A60,BPCiObIC!$A$2:$A$43,0),MATCH(AH$4,BPCiObIC!$B$1:$AG$1,0)))</f>
        <v>100714652601445</v>
      </c>
    </row>
    <row r="61" ht="15.75" customHeight="1">
      <c r="A61" s="3" t="s">
        <v>140</v>
      </c>
      <c r="B61" s="3" t="s">
        <v>89</v>
      </c>
      <c r="C61" s="3" t="s">
        <v>48</v>
      </c>
      <c r="D61" s="71">
        <f>SUM('Bureau of Stat KBLI'!V10:W10)*$E$1</f>
        <v>349618144775</v>
      </c>
      <c r="E61" s="23">
        <f t="array" ref="E61">D61*(1+INDEX(BPCiObIC!$B$2:$AG$43,MATCH($A61,BPCiObIC!$A$2:$A$43,0),MATCH(E$4,BPCiObIC!$B$1:$AG$1,0)))</f>
        <v>365320291775</v>
      </c>
      <c r="F61" s="23">
        <f t="array" ref="F61">E61*(1+INDEX(BPCiObIC!$B$2:$AG$43,MATCH($A61,BPCiObIC!$A$2:$A$43,0),MATCH(F$4,BPCiObIC!$B$1:$AG$1,0)))</f>
        <v>381022438776</v>
      </c>
      <c r="G61" s="23">
        <f t="array" ref="G61">F61*(1+INDEX(BPCiObIC!$B$2:$AG$43,MATCH($A61,BPCiObIC!$A$2:$A$43,0),MATCH(G$4,BPCiObIC!$B$1:$AG$1,0)))</f>
        <v>396724585776</v>
      </c>
      <c r="H61" s="23">
        <f t="array" ref="H61">G61*(1+INDEX(BPCiObIC!$B$2:$AG$43,MATCH($A61,BPCiObIC!$A$2:$A$43,0),MATCH(H$4,BPCiObIC!$B$1:$AG$1,0)))</f>
        <v>412426732777</v>
      </c>
      <c r="I61" s="23">
        <f t="array" ref="I61">H61*(1+INDEX(BPCiObIC!$B$2:$AG$43,MATCH($A61,BPCiObIC!$A$2:$A$43,0),MATCH(I$4,BPCiObIC!$B$1:$AG$1,0)))</f>
        <v>428128879777</v>
      </c>
      <c r="J61" s="23">
        <f t="array" ref="J61">I61*(1+INDEX(BPCiObIC!$B$2:$AG$43,MATCH($A61,BPCiObIC!$A$2:$A$43,0),MATCH(J$4,BPCiObIC!$B$1:$AG$1,0)))</f>
        <v>443831026778</v>
      </c>
      <c r="K61" s="23">
        <f t="array" ref="K61">J61*(1+INDEX(BPCiObIC!$B$2:$AG$43,MATCH($A61,BPCiObIC!$A$2:$A$43,0),MATCH(K$4,BPCiObIC!$B$1:$AG$1,0)))</f>
        <v>459533173779</v>
      </c>
      <c r="L61" s="23">
        <f t="array" ref="L61">K61*(1+INDEX(BPCiObIC!$B$2:$AG$43,MATCH($A61,BPCiObIC!$A$2:$A$43,0),MATCH(L$4,BPCiObIC!$B$1:$AG$1,0)))</f>
        <v>475235320779</v>
      </c>
      <c r="M61" s="23">
        <f t="array" ref="M61">L61*(1+INDEX(BPCiObIC!$B$2:$AG$43,MATCH($A61,BPCiObIC!$A$2:$A$43,0),MATCH(M$4,BPCiObIC!$B$1:$AG$1,0)))</f>
        <v>490937467780</v>
      </c>
      <c r="N61" s="23">
        <f t="array" ref="N61">M61*(1+INDEX(BPCiObIC!$B$2:$AG$43,MATCH($A61,BPCiObIC!$A$2:$A$43,0),MATCH(N$4,BPCiObIC!$B$1:$AG$1,0)))</f>
        <v>506639614780</v>
      </c>
      <c r="O61" s="23">
        <f t="array" ref="O61">N61*(1+INDEX(BPCiObIC!$B$2:$AG$43,MATCH($A61,BPCiObIC!$A$2:$A$43,0),MATCH(O$4,BPCiObIC!$B$1:$AG$1,0)))</f>
        <v>522341761781</v>
      </c>
      <c r="P61" s="23">
        <f t="array" ref="P61">O61*(1+INDEX(BPCiObIC!$B$2:$AG$43,MATCH($A61,BPCiObIC!$A$2:$A$43,0),MATCH(P$4,BPCiObIC!$B$1:$AG$1,0)))</f>
        <v>538043908781</v>
      </c>
      <c r="Q61" s="23">
        <f t="array" ref="Q61">P61*(1+INDEX(BPCiObIC!$B$2:$AG$43,MATCH($A61,BPCiObIC!$A$2:$A$43,0),MATCH(Q$4,BPCiObIC!$B$1:$AG$1,0)))</f>
        <v>553746055782</v>
      </c>
      <c r="R61" s="23">
        <f t="array" ref="R61">Q61*(1+INDEX(BPCiObIC!$B$2:$AG$43,MATCH($A61,BPCiObIC!$A$2:$A$43,0),MATCH(R$4,BPCiObIC!$B$1:$AG$1,0)))</f>
        <v>569448202782</v>
      </c>
      <c r="S61" s="23">
        <f t="array" ref="S61">R61*(1+INDEX(BPCiObIC!$B$2:$AG$43,MATCH($A61,BPCiObIC!$A$2:$A$43,0),MATCH(S$4,BPCiObIC!$B$1:$AG$1,0)))</f>
        <v>585150349783</v>
      </c>
      <c r="T61" s="23">
        <f t="array" ref="T61">S61*(1+INDEX(BPCiObIC!$B$2:$AG$43,MATCH($A61,BPCiObIC!$A$2:$A$43,0),MATCH(T$4,BPCiObIC!$B$1:$AG$1,0)))</f>
        <v>600852496783</v>
      </c>
      <c r="U61" s="23">
        <f t="array" ref="U61">T61*(1+INDEX(BPCiObIC!$B$2:$AG$43,MATCH($A61,BPCiObIC!$A$2:$A$43,0),MATCH(U$4,BPCiObIC!$B$1:$AG$1,0)))</f>
        <v>616554643784</v>
      </c>
      <c r="V61" s="23">
        <f t="array" ref="V61">U61*(1+INDEX(BPCiObIC!$B$2:$AG$43,MATCH($A61,BPCiObIC!$A$2:$A$43,0),MATCH(V$4,BPCiObIC!$B$1:$AG$1,0)))</f>
        <v>632256790784</v>
      </c>
      <c r="W61" s="23">
        <f t="array" ref="W61">V61*(1+INDEX(BPCiObIC!$B$2:$AG$43,MATCH($A61,BPCiObIC!$A$2:$A$43,0),MATCH(W$4,BPCiObIC!$B$1:$AG$1,0)))</f>
        <v>647958937785</v>
      </c>
      <c r="X61" s="23">
        <f t="array" ref="X61">W61*(1+INDEX(BPCiObIC!$B$2:$AG$43,MATCH($A61,BPCiObIC!$A$2:$A$43,0),MATCH(X$4,BPCiObIC!$B$1:$AG$1,0)))</f>
        <v>663661084786</v>
      </c>
      <c r="Y61" s="23">
        <f t="array" ref="Y61">X61*(1+INDEX(BPCiObIC!$B$2:$AG$43,MATCH($A61,BPCiObIC!$A$2:$A$43,0),MATCH(Y$4,BPCiObIC!$B$1:$AG$1,0)))</f>
        <v>679363231786</v>
      </c>
      <c r="Z61" s="23">
        <f t="array" ref="Z61">Y61*(1+INDEX(BPCiObIC!$B$2:$AG$43,MATCH($A61,BPCiObIC!$A$2:$A$43,0),MATCH(Z$4,BPCiObIC!$B$1:$AG$1,0)))</f>
        <v>695065378787</v>
      </c>
      <c r="AA61" s="23">
        <f t="array" ref="AA61">Z61*(1+INDEX(BPCiObIC!$B$2:$AG$43,MATCH($A61,BPCiObIC!$A$2:$A$43,0),MATCH(AA$4,BPCiObIC!$B$1:$AG$1,0)))</f>
        <v>710767525787</v>
      </c>
      <c r="AB61" s="23">
        <f t="array" ref="AB61">AA61*(1+INDEX(BPCiObIC!$B$2:$AG$43,MATCH($A61,BPCiObIC!$A$2:$A$43,0),MATCH(AB$4,BPCiObIC!$B$1:$AG$1,0)))</f>
        <v>726469672788</v>
      </c>
      <c r="AC61" s="23">
        <f t="array" ref="AC61">AB61*(1+INDEX(BPCiObIC!$B$2:$AG$43,MATCH($A61,BPCiObIC!$A$2:$A$43,0),MATCH(AC$4,BPCiObIC!$B$1:$AG$1,0)))</f>
        <v>742171819788</v>
      </c>
      <c r="AD61" s="23">
        <f t="array" ref="AD61">AC61*(1+INDEX(BPCiObIC!$B$2:$AG$43,MATCH($A61,BPCiObIC!$A$2:$A$43,0),MATCH(AD$4,BPCiObIC!$B$1:$AG$1,0)))</f>
        <v>757873966789</v>
      </c>
      <c r="AE61" s="23">
        <f t="array" ref="AE61">AD61*(1+INDEX(BPCiObIC!$B$2:$AG$43,MATCH($A61,BPCiObIC!$A$2:$A$43,0),MATCH(AE$4,BPCiObIC!$B$1:$AG$1,0)))</f>
        <v>773576113789</v>
      </c>
      <c r="AF61" s="23">
        <f t="array" ref="AF61">AE61*(1+INDEX(BPCiObIC!$B$2:$AG$43,MATCH($A61,BPCiObIC!$A$2:$A$43,0),MATCH(AF$4,BPCiObIC!$B$1:$AG$1,0)))</f>
        <v>789278260790</v>
      </c>
      <c r="AG61" s="23">
        <f t="array" ref="AG61">AF61*(1+INDEX(BPCiObIC!$B$2:$AG$43,MATCH($A61,BPCiObIC!$A$2:$A$43,0),MATCH(AG$4,BPCiObIC!$B$1:$AG$1,0)))</f>
        <v>804980407790</v>
      </c>
      <c r="AH61" s="23">
        <f t="array" ref="AH61">AG61*(1+INDEX(BPCiObIC!$B$2:$AG$43,MATCH($A61,BPCiObIC!$A$2:$A$43,0),MATCH(AH$4,BPCiObIC!$B$1:$AG$1,0)))</f>
        <v>820682554791</v>
      </c>
    </row>
    <row r="62" ht="15.75" customHeight="1">
      <c r="A62" s="3" t="s">
        <v>141</v>
      </c>
      <c r="B62" s="3" t="s">
        <v>89</v>
      </c>
      <c r="C62" s="3" t="s">
        <v>50</v>
      </c>
      <c r="D62" s="71">
        <f>SUM('Bureau of Stat KBLI'!V11:W12)*$E$1</f>
        <v>202092790732520</v>
      </c>
      <c r="E62" s="23">
        <f t="array" ref="E62">D62*(1+INDEX(BPCiObIC!$B$2:$AG$43,MATCH($A62,BPCiObIC!$A$2:$A$43,0),MATCH(E$4,BPCiObIC!$B$1:$AG$1,0)))</f>
        <v>211270419984365</v>
      </c>
      <c r="F62" s="23">
        <f t="array" ref="F62">E62*(1+INDEX(BPCiObIC!$B$2:$AG$43,MATCH($A62,BPCiObIC!$A$2:$A$43,0),MATCH(F$4,BPCiObIC!$B$1:$AG$1,0)))</f>
        <v>220448049236212</v>
      </c>
      <c r="G62" s="23">
        <f t="array" ref="G62">F62*(1+INDEX(BPCiObIC!$B$2:$AG$43,MATCH($A62,BPCiObIC!$A$2:$A$43,0),MATCH(G$4,BPCiObIC!$B$1:$AG$1,0)))</f>
        <v>229625678488056</v>
      </c>
      <c r="H62" s="23">
        <f t="array" ref="H62">G62*(1+INDEX(BPCiObIC!$B$2:$AG$43,MATCH($A62,BPCiObIC!$A$2:$A$43,0),MATCH(H$4,BPCiObIC!$B$1:$AG$1,0)))</f>
        <v>238803307739900</v>
      </c>
      <c r="I62" s="23">
        <f t="array" ref="I62">H62*(1+INDEX(BPCiObIC!$B$2:$AG$43,MATCH($A62,BPCiObIC!$A$2:$A$43,0),MATCH(I$4,BPCiObIC!$B$1:$AG$1,0)))</f>
        <v>247980936991748</v>
      </c>
      <c r="J62" s="23">
        <f t="array" ref="J62">I62*(1+INDEX(BPCiObIC!$B$2:$AG$43,MATCH($A62,BPCiObIC!$A$2:$A$43,0),MATCH(J$4,BPCiObIC!$B$1:$AG$1,0)))</f>
        <v>257158566243592</v>
      </c>
      <c r="K62" s="23">
        <f t="array" ref="K62">J62*(1+INDEX(BPCiObIC!$B$2:$AG$43,MATCH($A62,BPCiObIC!$A$2:$A$43,0),MATCH(K$4,BPCiObIC!$B$1:$AG$1,0)))</f>
        <v>266336195495436</v>
      </c>
      <c r="L62" s="23">
        <f t="array" ref="L62">K62*(1+INDEX(BPCiObIC!$B$2:$AG$43,MATCH($A62,BPCiObIC!$A$2:$A$43,0),MATCH(L$4,BPCiObIC!$B$1:$AG$1,0)))</f>
        <v>275513824747280</v>
      </c>
      <c r="M62" s="23">
        <f t="array" ref="M62">L62*(1+INDEX(BPCiObIC!$B$2:$AG$43,MATCH($A62,BPCiObIC!$A$2:$A$43,0),MATCH(M$4,BPCiObIC!$B$1:$AG$1,0)))</f>
        <v>284691453999128</v>
      </c>
      <c r="N62" s="23">
        <f t="array" ref="N62">M62*(1+INDEX(BPCiObIC!$B$2:$AG$43,MATCH($A62,BPCiObIC!$A$2:$A$43,0),MATCH(N$4,BPCiObIC!$B$1:$AG$1,0)))</f>
        <v>293869083250972</v>
      </c>
      <c r="O62" s="23">
        <f t="array" ref="O62">N62*(1+INDEX(BPCiObIC!$B$2:$AG$43,MATCH($A62,BPCiObIC!$A$2:$A$43,0),MATCH(O$4,BPCiObIC!$B$1:$AG$1,0)))</f>
        <v>303046712502816</v>
      </c>
      <c r="P62" s="23">
        <f t="array" ref="P62">O62*(1+INDEX(BPCiObIC!$B$2:$AG$43,MATCH($A62,BPCiObIC!$A$2:$A$43,0),MATCH(P$4,BPCiObIC!$B$1:$AG$1,0)))</f>
        <v>312224341754664</v>
      </c>
      <c r="Q62" s="23">
        <f t="array" ref="Q62">P62*(1+INDEX(BPCiObIC!$B$2:$AG$43,MATCH($A62,BPCiObIC!$A$2:$A$43,0),MATCH(Q$4,BPCiObIC!$B$1:$AG$1,0)))</f>
        <v>321401971006508</v>
      </c>
      <c r="R62" s="23">
        <f t="array" ref="R62">Q62*(1+INDEX(BPCiObIC!$B$2:$AG$43,MATCH($A62,BPCiObIC!$A$2:$A$43,0),MATCH(R$4,BPCiObIC!$B$1:$AG$1,0)))</f>
        <v>330579600258352</v>
      </c>
      <c r="S62" s="23">
        <f t="array" ref="S62">R62*(1+INDEX(BPCiObIC!$B$2:$AG$43,MATCH($A62,BPCiObIC!$A$2:$A$43,0),MATCH(S$4,BPCiObIC!$B$1:$AG$1,0)))</f>
        <v>339757229510199</v>
      </c>
      <c r="T62" s="23">
        <f t="array" ref="T62">S62*(1+INDEX(BPCiObIC!$B$2:$AG$43,MATCH($A62,BPCiObIC!$A$2:$A$43,0),MATCH(T$4,BPCiObIC!$B$1:$AG$1,0)))</f>
        <v>348934858762044</v>
      </c>
      <c r="U62" s="23">
        <f t="array" ref="U62">T62*(1+INDEX(BPCiObIC!$B$2:$AG$43,MATCH($A62,BPCiObIC!$A$2:$A$43,0),MATCH(U$4,BPCiObIC!$B$1:$AG$1,0)))</f>
        <v>358112488013888</v>
      </c>
      <c r="V62" s="23">
        <f t="array" ref="V62">U62*(1+INDEX(BPCiObIC!$B$2:$AG$43,MATCH($A62,BPCiObIC!$A$2:$A$43,0),MATCH(V$4,BPCiObIC!$B$1:$AG$1,0)))</f>
        <v>367290117265735</v>
      </c>
      <c r="W62" s="23">
        <f t="array" ref="W62">V62*(1+INDEX(BPCiObIC!$B$2:$AG$43,MATCH($A62,BPCiObIC!$A$2:$A$43,0),MATCH(W$4,BPCiObIC!$B$1:$AG$1,0)))</f>
        <v>376467746517579</v>
      </c>
      <c r="X62" s="23">
        <f t="array" ref="X62">W62*(1+INDEX(BPCiObIC!$B$2:$AG$43,MATCH($A62,BPCiObIC!$A$2:$A$43,0),MATCH(X$4,BPCiObIC!$B$1:$AG$1,0)))</f>
        <v>385645375769424</v>
      </c>
      <c r="Y62" s="23">
        <f t="array" ref="Y62">X62*(1+INDEX(BPCiObIC!$B$2:$AG$43,MATCH($A62,BPCiObIC!$A$2:$A$43,0),MATCH(Y$4,BPCiObIC!$B$1:$AG$1,0)))</f>
        <v>394823005021271</v>
      </c>
      <c r="Z62" s="23">
        <f t="array" ref="Z62">Y62*(1+INDEX(BPCiObIC!$B$2:$AG$43,MATCH($A62,BPCiObIC!$A$2:$A$43,0),MATCH(Z$4,BPCiObIC!$B$1:$AG$1,0)))</f>
        <v>404000634273115</v>
      </c>
      <c r="AA62" s="23">
        <f t="array" ref="AA62">Z62*(1+INDEX(BPCiObIC!$B$2:$AG$43,MATCH($A62,BPCiObIC!$A$2:$A$43,0),MATCH(AA$4,BPCiObIC!$B$1:$AG$1,0)))</f>
        <v>413178263524959</v>
      </c>
      <c r="AB62" s="23">
        <f t="array" ref="AB62">AA62*(1+INDEX(BPCiObIC!$B$2:$AG$43,MATCH($A62,BPCiObIC!$A$2:$A$43,0),MATCH(AB$4,BPCiObIC!$B$1:$AG$1,0)))</f>
        <v>422355892776807</v>
      </c>
      <c r="AC62" s="23">
        <f t="array" ref="AC62">AB62*(1+INDEX(BPCiObIC!$B$2:$AG$43,MATCH($A62,BPCiObIC!$A$2:$A$43,0),MATCH(AC$4,BPCiObIC!$B$1:$AG$1,0)))</f>
        <v>431533522028651</v>
      </c>
      <c r="AD62" s="23">
        <f t="array" ref="AD62">AC62*(1+INDEX(BPCiObIC!$B$2:$AG$43,MATCH($A62,BPCiObIC!$A$2:$A$43,0),MATCH(AD$4,BPCiObIC!$B$1:$AG$1,0)))</f>
        <v>440711151280495</v>
      </c>
      <c r="AE62" s="23">
        <f t="array" ref="AE62">AD62*(1+INDEX(BPCiObIC!$B$2:$AG$43,MATCH($A62,BPCiObIC!$A$2:$A$43,0),MATCH(AE$4,BPCiObIC!$B$1:$AG$1,0)))</f>
        <v>449888780532342</v>
      </c>
      <c r="AF62" s="23">
        <f t="array" ref="AF62">AE62*(1+INDEX(BPCiObIC!$B$2:$AG$43,MATCH($A62,BPCiObIC!$A$2:$A$43,0),MATCH(AF$4,BPCiObIC!$B$1:$AG$1,0)))</f>
        <v>459066409784187</v>
      </c>
      <c r="AG62" s="23">
        <f t="array" ref="AG62">AF62*(1+INDEX(BPCiObIC!$B$2:$AG$43,MATCH($A62,BPCiObIC!$A$2:$A$43,0),MATCH(AG$4,BPCiObIC!$B$1:$AG$1,0)))</f>
        <v>468244039036031</v>
      </c>
      <c r="AH62" s="23">
        <f t="array" ref="AH62">AG62*(1+INDEX(BPCiObIC!$B$2:$AG$43,MATCH($A62,BPCiObIC!$A$2:$A$43,0),MATCH(AH$4,BPCiObIC!$B$1:$AG$1,0)))</f>
        <v>477421668287878</v>
      </c>
    </row>
    <row r="63" ht="15.75" customHeight="1">
      <c r="A63" s="3" t="s">
        <v>142</v>
      </c>
      <c r="B63" s="3" t="s">
        <v>89</v>
      </c>
      <c r="C63" s="3" t="s">
        <v>53</v>
      </c>
      <c r="D63" s="71">
        <f>SUM('Bureau of Stat KBLI'!V13:W13)*$E$1</f>
        <v>33808137193897</v>
      </c>
      <c r="E63" s="23">
        <f t="array" ref="E63">D63*(1+INDEX(BPCiObIC!$B$2:$AG$43,MATCH($A63,BPCiObIC!$A$2:$A$43,0),MATCH(E$4,BPCiObIC!$B$1:$AG$1,0)))</f>
        <v>35331151711351</v>
      </c>
      <c r="F63" s="23">
        <f t="array" ref="F63">E63*(1+INDEX(BPCiObIC!$B$2:$AG$43,MATCH($A63,BPCiObIC!$A$2:$A$43,0),MATCH(F$4,BPCiObIC!$B$1:$AG$1,0)))</f>
        <v>36854166228805</v>
      </c>
      <c r="G63" s="23">
        <f t="array" ref="G63">F63*(1+INDEX(BPCiObIC!$B$2:$AG$43,MATCH($A63,BPCiObIC!$A$2:$A$43,0),MATCH(G$4,BPCiObIC!$B$1:$AG$1,0)))</f>
        <v>38377180746259</v>
      </c>
      <c r="H63" s="23">
        <f t="array" ref="H63">G63*(1+INDEX(BPCiObIC!$B$2:$AG$43,MATCH($A63,BPCiObIC!$A$2:$A$43,0),MATCH(H$4,BPCiObIC!$B$1:$AG$1,0)))</f>
        <v>39900195263713</v>
      </c>
      <c r="I63" s="23">
        <f t="array" ref="I63">H63*(1+INDEX(BPCiObIC!$B$2:$AG$43,MATCH($A63,BPCiObIC!$A$2:$A$43,0),MATCH(I$4,BPCiObIC!$B$1:$AG$1,0)))</f>
        <v>41423209781167</v>
      </c>
      <c r="J63" s="23">
        <f t="array" ref="J63">I63*(1+INDEX(BPCiObIC!$B$2:$AG$43,MATCH($A63,BPCiObIC!$A$2:$A$43,0),MATCH(J$4,BPCiObIC!$B$1:$AG$1,0)))</f>
        <v>42946224298621</v>
      </c>
      <c r="K63" s="23">
        <f t="array" ref="K63">J63*(1+INDEX(BPCiObIC!$B$2:$AG$43,MATCH($A63,BPCiObIC!$A$2:$A$43,0),MATCH(K$4,BPCiObIC!$B$1:$AG$1,0)))</f>
        <v>44469238816075</v>
      </c>
      <c r="L63" s="23">
        <f t="array" ref="L63">K63*(1+INDEX(BPCiObIC!$B$2:$AG$43,MATCH($A63,BPCiObIC!$A$2:$A$43,0),MATCH(L$4,BPCiObIC!$B$1:$AG$1,0)))</f>
        <v>45992253333529</v>
      </c>
      <c r="M63" s="23">
        <f t="array" ref="M63">L63*(1+INDEX(BPCiObIC!$B$2:$AG$43,MATCH($A63,BPCiObIC!$A$2:$A$43,0),MATCH(M$4,BPCiObIC!$B$1:$AG$1,0)))</f>
        <v>47515267850983</v>
      </c>
      <c r="N63" s="23">
        <f t="array" ref="N63">M63*(1+INDEX(BPCiObIC!$B$2:$AG$43,MATCH($A63,BPCiObIC!$A$2:$A$43,0),MATCH(N$4,BPCiObIC!$B$1:$AG$1,0)))</f>
        <v>49038282368437</v>
      </c>
      <c r="O63" s="23">
        <f t="array" ref="O63">N63*(1+INDEX(BPCiObIC!$B$2:$AG$43,MATCH($A63,BPCiObIC!$A$2:$A$43,0),MATCH(O$4,BPCiObIC!$B$1:$AG$1,0)))</f>
        <v>50561296885891</v>
      </c>
      <c r="P63" s="23">
        <f t="array" ref="P63">O63*(1+INDEX(BPCiObIC!$B$2:$AG$43,MATCH($A63,BPCiObIC!$A$2:$A$43,0),MATCH(P$4,BPCiObIC!$B$1:$AG$1,0)))</f>
        <v>52084311403345</v>
      </c>
      <c r="Q63" s="23">
        <f t="array" ref="Q63">P63*(1+INDEX(BPCiObIC!$B$2:$AG$43,MATCH($A63,BPCiObIC!$A$2:$A$43,0),MATCH(Q$4,BPCiObIC!$B$1:$AG$1,0)))</f>
        <v>53607325920799</v>
      </c>
      <c r="R63" s="23">
        <f t="array" ref="R63">Q63*(1+INDEX(BPCiObIC!$B$2:$AG$43,MATCH($A63,BPCiObIC!$A$2:$A$43,0),MATCH(R$4,BPCiObIC!$B$1:$AG$1,0)))</f>
        <v>55130340438253</v>
      </c>
      <c r="S63" s="23">
        <f t="array" ref="S63">R63*(1+INDEX(BPCiObIC!$B$2:$AG$43,MATCH($A63,BPCiObIC!$A$2:$A$43,0),MATCH(S$4,BPCiObIC!$B$1:$AG$1,0)))</f>
        <v>56653354955707</v>
      </c>
      <c r="T63" s="23">
        <f t="array" ref="T63">S63*(1+INDEX(BPCiObIC!$B$2:$AG$43,MATCH($A63,BPCiObIC!$A$2:$A$43,0),MATCH(T$4,BPCiObIC!$B$1:$AG$1,0)))</f>
        <v>58176369473161</v>
      </c>
      <c r="U63" s="23">
        <f t="array" ref="U63">T63*(1+INDEX(BPCiObIC!$B$2:$AG$43,MATCH($A63,BPCiObIC!$A$2:$A$43,0),MATCH(U$4,BPCiObIC!$B$1:$AG$1,0)))</f>
        <v>59699383990615</v>
      </c>
      <c r="V63" s="23">
        <f t="array" ref="V63">U63*(1+INDEX(BPCiObIC!$B$2:$AG$43,MATCH($A63,BPCiObIC!$A$2:$A$43,0),MATCH(V$4,BPCiObIC!$B$1:$AG$1,0)))</f>
        <v>61222398508069</v>
      </c>
      <c r="W63" s="23">
        <f t="array" ref="W63">V63*(1+INDEX(BPCiObIC!$B$2:$AG$43,MATCH($A63,BPCiObIC!$A$2:$A$43,0),MATCH(W$4,BPCiObIC!$B$1:$AG$1,0)))</f>
        <v>62745413025523</v>
      </c>
      <c r="X63" s="23">
        <f t="array" ref="X63">W63*(1+INDEX(BPCiObIC!$B$2:$AG$43,MATCH($A63,BPCiObIC!$A$2:$A$43,0),MATCH(X$4,BPCiObIC!$B$1:$AG$1,0)))</f>
        <v>64268427542977</v>
      </c>
      <c r="Y63" s="23">
        <f t="array" ref="Y63">X63*(1+INDEX(BPCiObIC!$B$2:$AG$43,MATCH($A63,BPCiObIC!$A$2:$A$43,0),MATCH(Y$4,BPCiObIC!$B$1:$AG$1,0)))</f>
        <v>65791442060431</v>
      </c>
      <c r="Z63" s="23">
        <f t="array" ref="Z63">Y63*(1+INDEX(BPCiObIC!$B$2:$AG$43,MATCH($A63,BPCiObIC!$A$2:$A$43,0),MATCH(Z$4,BPCiObIC!$B$1:$AG$1,0)))</f>
        <v>67314456577885</v>
      </c>
      <c r="AA63" s="23">
        <f t="array" ref="AA63">Z63*(1+INDEX(BPCiObIC!$B$2:$AG$43,MATCH($A63,BPCiObIC!$A$2:$A$43,0),MATCH(AA$4,BPCiObIC!$B$1:$AG$1,0)))</f>
        <v>68837471095339</v>
      </c>
      <c r="AB63" s="23">
        <f t="array" ref="AB63">AA63*(1+INDEX(BPCiObIC!$B$2:$AG$43,MATCH($A63,BPCiObIC!$A$2:$A$43,0),MATCH(AB$4,BPCiObIC!$B$1:$AG$1,0)))</f>
        <v>70360485612793</v>
      </c>
      <c r="AC63" s="23">
        <f t="array" ref="AC63">AB63*(1+INDEX(BPCiObIC!$B$2:$AG$43,MATCH($A63,BPCiObIC!$A$2:$A$43,0),MATCH(AC$4,BPCiObIC!$B$1:$AG$1,0)))</f>
        <v>71883500130247</v>
      </c>
      <c r="AD63" s="23">
        <f t="array" ref="AD63">AC63*(1+INDEX(BPCiObIC!$B$2:$AG$43,MATCH($A63,BPCiObIC!$A$2:$A$43,0),MATCH(AD$4,BPCiObIC!$B$1:$AG$1,0)))</f>
        <v>73406514647701</v>
      </c>
      <c r="AE63" s="23">
        <f t="array" ref="AE63">AD63*(1+INDEX(BPCiObIC!$B$2:$AG$43,MATCH($A63,BPCiObIC!$A$2:$A$43,0),MATCH(AE$4,BPCiObIC!$B$1:$AG$1,0)))</f>
        <v>74929529165155</v>
      </c>
      <c r="AF63" s="23">
        <f t="array" ref="AF63">AE63*(1+INDEX(BPCiObIC!$B$2:$AG$43,MATCH($A63,BPCiObIC!$A$2:$A$43,0),MATCH(AF$4,BPCiObIC!$B$1:$AG$1,0)))</f>
        <v>76452543682609</v>
      </c>
      <c r="AG63" s="23">
        <f t="array" ref="AG63">AF63*(1+INDEX(BPCiObIC!$B$2:$AG$43,MATCH($A63,BPCiObIC!$A$2:$A$43,0),MATCH(AG$4,BPCiObIC!$B$1:$AG$1,0)))</f>
        <v>77975558200063</v>
      </c>
      <c r="AH63" s="23">
        <f t="array" ref="AH63">AG63*(1+INDEX(BPCiObIC!$B$2:$AG$43,MATCH($A63,BPCiObIC!$A$2:$A$43,0),MATCH(AH$4,BPCiObIC!$B$1:$AG$1,0)))</f>
        <v>79498572717517</v>
      </c>
    </row>
    <row r="64" ht="15.75" customHeight="1">
      <c r="A64" s="3" t="s">
        <v>143</v>
      </c>
      <c r="B64" s="3" t="s">
        <v>89</v>
      </c>
      <c r="C64" s="3" t="s">
        <v>114</v>
      </c>
      <c r="D64" s="71">
        <f>SUM('Bureau of Stat KBLI'!V14:W15)*$E$1</f>
        <v>774866456462721</v>
      </c>
      <c r="E64" s="23">
        <f t="array" ref="E64">D64*(1+INDEX(BPCiObIC!$B$2:$AG$43,MATCH($A64,BPCiObIC!$A$2:$A$43,0),MATCH(E$4,BPCiObIC!$B$1:$AG$1,0)))</f>
        <v>809667472297156</v>
      </c>
      <c r="F64" s="23">
        <f t="array" ref="F64">E64*(1+INDEX(BPCiObIC!$B$2:$AG$43,MATCH($A64,BPCiObIC!$A$2:$A$43,0),MATCH(F$4,BPCiObIC!$B$1:$AG$1,0)))</f>
        <v>844468488131606</v>
      </c>
      <c r="G64" s="23">
        <f t="array" ref="G64">F64*(1+INDEX(BPCiObIC!$B$2:$AG$43,MATCH($A64,BPCiObIC!$A$2:$A$43,0),MATCH(G$4,BPCiObIC!$B$1:$AG$1,0)))</f>
        <v>879269503966056</v>
      </c>
      <c r="H64" s="23">
        <f t="array" ref="H64">G64*(1+INDEX(BPCiObIC!$B$2:$AG$43,MATCH($A64,BPCiObIC!$A$2:$A$43,0),MATCH(H$4,BPCiObIC!$B$1:$AG$1,0)))</f>
        <v>914070519800491</v>
      </c>
      <c r="I64" s="23">
        <f t="array" ref="I64">H64*(1+INDEX(BPCiObIC!$B$2:$AG$43,MATCH($A64,BPCiObIC!$A$2:$A$43,0),MATCH(I$4,BPCiObIC!$B$1:$AG$1,0)))</f>
        <v>948871535634941</v>
      </c>
      <c r="J64" s="23">
        <f t="array" ref="J64">I64*(1+INDEX(BPCiObIC!$B$2:$AG$43,MATCH($A64,BPCiObIC!$A$2:$A$43,0),MATCH(J$4,BPCiObIC!$B$1:$AG$1,0)))</f>
        <v>983672551469392</v>
      </c>
      <c r="K64" s="23">
        <f t="array" ref="K64">J64*(1+INDEX(BPCiObIC!$B$2:$AG$43,MATCH($A64,BPCiObIC!$A$2:$A$43,0),MATCH(K$4,BPCiObIC!$B$1:$AG$1,0)))</f>
        <v>1.01847E+15</v>
      </c>
      <c r="L64" s="23">
        <f t="array" ref="L64">K64*(1+INDEX(BPCiObIC!$B$2:$AG$43,MATCH($A64,BPCiObIC!$A$2:$A$43,0),MATCH(L$4,BPCiObIC!$B$1:$AG$1,0)))</f>
        <v>1.05327E+15</v>
      </c>
      <c r="M64" s="23">
        <f t="array" ref="M64">L64*(1+INDEX(BPCiObIC!$B$2:$AG$43,MATCH($A64,BPCiObIC!$A$2:$A$43,0),MATCH(M$4,BPCiObIC!$B$1:$AG$1,0)))</f>
        <v>1.08808E+15</v>
      </c>
      <c r="N64" s="23">
        <f t="array" ref="N64">M64*(1+INDEX(BPCiObIC!$B$2:$AG$43,MATCH($A64,BPCiObIC!$A$2:$A$43,0),MATCH(N$4,BPCiObIC!$B$1:$AG$1,0)))</f>
        <v>1.12288E+15</v>
      </c>
      <c r="O64" s="23">
        <f t="array" ref="O64">N64*(1+INDEX(BPCiObIC!$B$2:$AG$43,MATCH($A64,BPCiObIC!$A$2:$A$43,0),MATCH(O$4,BPCiObIC!$B$1:$AG$1,0)))</f>
        <v>1.15768E+15</v>
      </c>
      <c r="P64" s="23">
        <f t="array" ref="P64">O64*(1+INDEX(BPCiObIC!$B$2:$AG$43,MATCH($A64,BPCiObIC!$A$2:$A$43,0),MATCH(P$4,BPCiObIC!$B$1:$AG$1,0)))</f>
        <v>1.19248E+15</v>
      </c>
      <c r="Q64" s="23">
        <f t="array" ref="Q64">P64*(1+INDEX(BPCiObIC!$B$2:$AG$43,MATCH($A64,BPCiObIC!$A$2:$A$43,0),MATCH(Q$4,BPCiObIC!$B$1:$AG$1,0)))</f>
        <v>1.22728E+15</v>
      </c>
      <c r="R64" s="23">
        <f t="array" ref="R64">Q64*(1+INDEX(BPCiObIC!$B$2:$AG$43,MATCH($A64,BPCiObIC!$A$2:$A$43,0),MATCH(R$4,BPCiObIC!$B$1:$AG$1,0)))</f>
        <v>1.26208E+15</v>
      </c>
      <c r="S64" s="23">
        <f t="array" ref="S64">R64*(1+INDEX(BPCiObIC!$B$2:$AG$43,MATCH($A64,BPCiObIC!$A$2:$A$43,0),MATCH(S$4,BPCiObIC!$B$1:$AG$1,0)))</f>
        <v>1.29688E+15</v>
      </c>
      <c r="T64" s="23">
        <f t="array" ref="T64">S64*(1+INDEX(BPCiObIC!$B$2:$AG$43,MATCH($A64,BPCiObIC!$A$2:$A$43,0),MATCH(T$4,BPCiObIC!$B$1:$AG$1,0)))</f>
        <v>1.33168E+15</v>
      </c>
      <c r="U64" s="23">
        <f t="array" ref="U64">T64*(1+INDEX(BPCiObIC!$B$2:$AG$43,MATCH($A64,BPCiObIC!$A$2:$A$43,0),MATCH(U$4,BPCiObIC!$B$1:$AG$1,0)))</f>
        <v>1.36648E+15</v>
      </c>
      <c r="V64" s="23">
        <f t="array" ref="V64">U64*(1+INDEX(BPCiObIC!$B$2:$AG$43,MATCH($A64,BPCiObIC!$A$2:$A$43,0),MATCH(V$4,BPCiObIC!$B$1:$AG$1,0)))</f>
        <v>1.40128E+15</v>
      </c>
      <c r="W64" s="23">
        <f t="array" ref="W64">V64*(1+INDEX(BPCiObIC!$B$2:$AG$43,MATCH($A64,BPCiObIC!$A$2:$A$43,0),MATCH(W$4,BPCiObIC!$B$1:$AG$1,0)))</f>
        <v>1.43609E+15</v>
      </c>
      <c r="X64" s="23">
        <f t="array" ref="X64">W64*(1+INDEX(BPCiObIC!$B$2:$AG$43,MATCH($A64,BPCiObIC!$A$2:$A$43,0),MATCH(X$4,BPCiObIC!$B$1:$AG$1,0)))</f>
        <v>1.47089E+15</v>
      </c>
      <c r="Y64" s="23">
        <f t="array" ref="Y64">X64*(1+INDEX(BPCiObIC!$B$2:$AG$43,MATCH($A64,BPCiObIC!$A$2:$A$43,0),MATCH(Y$4,BPCiObIC!$B$1:$AG$1,0)))</f>
        <v>1.50569E+15</v>
      </c>
      <c r="Z64" s="23">
        <f t="array" ref="Z64">Y64*(1+INDEX(BPCiObIC!$B$2:$AG$43,MATCH($A64,BPCiObIC!$A$2:$A$43,0),MATCH(Z$4,BPCiObIC!$B$1:$AG$1,0)))</f>
        <v>1.54049E+15</v>
      </c>
      <c r="AA64" s="23">
        <f t="array" ref="AA64">Z64*(1+INDEX(BPCiObIC!$B$2:$AG$43,MATCH($A64,BPCiObIC!$A$2:$A$43,0),MATCH(AA$4,BPCiObIC!$B$1:$AG$1,0)))</f>
        <v>1.57529E+15</v>
      </c>
      <c r="AB64" s="23">
        <f t="array" ref="AB64">AA64*(1+INDEX(BPCiObIC!$B$2:$AG$43,MATCH($A64,BPCiObIC!$A$2:$A$43,0),MATCH(AB$4,BPCiObIC!$B$1:$AG$1,0)))</f>
        <v>1.61009E+15</v>
      </c>
      <c r="AC64" s="23">
        <f t="array" ref="AC64">AB64*(1+INDEX(BPCiObIC!$B$2:$AG$43,MATCH($A64,BPCiObIC!$A$2:$A$43,0),MATCH(AC$4,BPCiObIC!$B$1:$AG$1,0)))</f>
        <v>1.64489E+15</v>
      </c>
      <c r="AD64" s="23">
        <f t="array" ref="AD64">AC64*(1+INDEX(BPCiObIC!$B$2:$AG$43,MATCH($A64,BPCiObIC!$A$2:$A$43,0),MATCH(AD$4,BPCiObIC!$B$1:$AG$1,0)))</f>
        <v>1.67969E+15</v>
      </c>
      <c r="AE64" s="23">
        <f t="array" ref="AE64">AD64*(1+INDEX(BPCiObIC!$B$2:$AG$43,MATCH($A64,BPCiObIC!$A$2:$A$43,0),MATCH(AE$4,BPCiObIC!$B$1:$AG$1,0)))</f>
        <v>1.71449E+15</v>
      </c>
      <c r="AF64" s="23">
        <f t="array" ref="AF64">AE64*(1+INDEX(BPCiObIC!$B$2:$AG$43,MATCH($A64,BPCiObIC!$A$2:$A$43,0),MATCH(AF$4,BPCiObIC!$B$1:$AG$1,0)))</f>
        <v>1.74929E+15</v>
      </c>
      <c r="AG64" s="23">
        <f t="array" ref="AG64">AF64*(1+INDEX(BPCiObIC!$B$2:$AG$43,MATCH($A64,BPCiObIC!$A$2:$A$43,0),MATCH(AG$4,BPCiObIC!$B$1:$AG$1,0)))</f>
        <v>1.7841E+15</v>
      </c>
      <c r="AH64" s="23">
        <f t="array" ref="AH64">AG64*(1+INDEX(BPCiObIC!$B$2:$AG$43,MATCH($A64,BPCiObIC!$A$2:$A$43,0),MATCH(AH$4,BPCiObIC!$B$1:$AG$1,0)))</f>
        <v>1.8189E+15</v>
      </c>
    </row>
    <row r="65" ht="15.75" customHeight="1">
      <c r="A65" s="3" t="s">
        <v>144</v>
      </c>
      <c r="B65" s="3" t="s">
        <v>89</v>
      </c>
      <c r="C65" s="3" t="s">
        <v>115</v>
      </c>
      <c r="D65" s="71">
        <f>SUM('Bureau of Stat KBLI'!V16:W16)*$E$1</f>
        <v>45000085911292</v>
      </c>
      <c r="E65" s="23">
        <f t="array" ref="E65">D65*(1+INDEX(BPCiObIC!$B$2:$AG$43,MATCH($A65,BPCiObIC!$A$2:$A$43,0),MATCH(E$4,BPCiObIC!$B$1:$AG$1,0)))</f>
        <v>47021145300926</v>
      </c>
      <c r="F65" s="23">
        <f t="array" ref="F65">E65*(1+INDEX(BPCiObIC!$B$2:$AG$43,MATCH($A65,BPCiObIC!$A$2:$A$43,0),MATCH(F$4,BPCiObIC!$B$1:$AG$1,0)))</f>
        <v>49042204690561</v>
      </c>
      <c r="G65" s="23">
        <f t="array" ref="G65">F65*(1+INDEX(BPCiObIC!$B$2:$AG$43,MATCH($A65,BPCiObIC!$A$2:$A$43,0),MATCH(G$4,BPCiObIC!$B$1:$AG$1,0)))</f>
        <v>51063264080195</v>
      </c>
      <c r="H65" s="23">
        <f t="array" ref="H65">G65*(1+INDEX(BPCiObIC!$B$2:$AG$43,MATCH($A65,BPCiObIC!$A$2:$A$43,0),MATCH(H$4,BPCiObIC!$B$1:$AG$1,0)))</f>
        <v>53084323469830</v>
      </c>
      <c r="I65" s="23">
        <f t="array" ref="I65">H65*(1+INDEX(BPCiObIC!$B$2:$AG$43,MATCH($A65,BPCiObIC!$A$2:$A$43,0),MATCH(I$4,BPCiObIC!$B$1:$AG$1,0)))</f>
        <v>55105382859464</v>
      </c>
      <c r="J65" s="23">
        <f t="array" ref="J65">I65*(1+INDEX(BPCiObIC!$B$2:$AG$43,MATCH($A65,BPCiObIC!$A$2:$A$43,0),MATCH(J$4,BPCiObIC!$B$1:$AG$1,0)))</f>
        <v>57126442249099</v>
      </c>
      <c r="K65" s="23">
        <f t="array" ref="K65">J65*(1+INDEX(BPCiObIC!$B$2:$AG$43,MATCH($A65,BPCiObIC!$A$2:$A$43,0),MATCH(K$4,BPCiObIC!$B$1:$AG$1,0)))</f>
        <v>59147501638734</v>
      </c>
      <c r="L65" s="23">
        <f t="array" ref="L65">K65*(1+INDEX(BPCiObIC!$B$2:$AG$43,MATCH($A65,BPCiObIC!$A$2:$A$43,0),MATCH(L$4,BPCiObIC!$B$1:$AG$1,0)))</f>
        <v>61168561028368</v>
      </c>
      <c r="M65" s="23">
        <f t="array" ref="M65">L65*(1+INDEX(BPCiObIC!$B$2:$AG$43,MATCH($A65,BPCiObIC!$A$2:$A$43,0),MATCH(M$4,BPCiObIC!$B$1:$AG$1,0)))</f>
        <v>63189620418002</v>
      </c>
      <c r="N65" s="23">
        <f t="array" ref="N65">M65*(1+INDEX(BPCiObIC!$B$2:$AG$43,MATCH($A65,BPCiObIC!$A$2:$A$43,0),MATCH(N$4,BPCiObIC!$B$1:$AG$1,0)))</f>
        <v>65210679807637</v>
      </c>
      <c r="O65" s="23">
        <f t="array" ref="O65">N65*(1+INDEX(BPCiObIC!$B$2:$AG$43,MATCH($A65,BPCiObIC!$A$2:$A$43,0),MATCH(O$4,BPCiObIC!$B$1:$AG$1,0)))</f>
        <v>67231739197271</v>
      </c>
      <c r="P65" s="23">
        <f t="array" ref="P65">O65*(1+INDEX(BPCiObIC!$B$2:$AG$43,MATCH($A65,BPCiObIC!$A$2:$A$43,0),MATCH(P$4,BPCiObIC!$B$1:$AG$1,0)))</f>
        <v>69252798586906</v>
      </c>
      <c r="Q65" s="23">
        <f t="array" ref="Q65">P65*(1+INDEX(BPCiObIC!$B$2:$AG$43,MATCH($A65,BPCiObIC!$A$2:$A$43,0),MATCH(Q$4,BPCiObIC!$B$1:$AG$1,0)))</f>
        <v>71273857976541</v>
      </c>
      <c r="R65" s="23">
        <f t="array" ref="R65">Q65*(1+INDEX(BPCiObIC!$B$2:$AG$43,MATCH($A65,BPCiObIC!$A$2:$A$43,0),MATCH(R$4,BPCiObIC!$B$1:$AG$1,0)))</f>
        <v>73294917366175</v>
      </c>
      <c r="S65" s="23">
        <f t="array" ref="S65">R65*(1+INDEX(BPCiObIC!$B$2:$AG$43,MATCH($A65,BPCiObIC!$A$2:$A$43,0),MATCH(S$4,BPCiObIC!$B$1:$AG$1,0)))</f>
        <v>75315976755809</v>
      </c>
      <c r="T65" s="23">
        <f t="array" ref="T65">S65*(1+INDEX(BPCiObIC!$B$2:$AG$43,MATCH($A65,BPCiObIC!$A$2:$A$43,0),MATCH(T$4,BPCiObIC!$B$1:$AG$1,0)))</f>
        <v>77337036145444</v>
      </c>
      <c r="U65" s="23">
        <f t="array" ref="U65">T65*(1+INDEX(BPCiObIC!$B$2:$AG$43,MATCH($A65,BPCiObIC!$A$2:$A$43,0),MATCH(U$4,BPCiObIC!$B$1:$AG$1,0)))</f>
        <v>79358095535079</v>
      </c>
      <c r="V65" s="23">
        <f t="array" ref="V65">U65*(1+INDEX(BPCiObIC!$B$2:$AG$43,MATCH($A65,BPCiObIC!$A$2:$A$43,0),MATCH(V$4,BPCiObIC!$B$1:$AG$1,0)))</f>
        <v>81379154924713</v>
      </c>
      <c r="W65" s="23">
        <f t="array" ref="W65">V65*(1+INDEX(BPCiObIC!$B$2:$AG$43,MATCH($A65,BPCiObIC!$A$2:$A$43,0),MATCH(W$4,BPCiObIC!$B$1:$AG$1,0)))</f>
        <v>83400214314348</v>
      </c>
      <c r="X65" s="23">
        <f t="array" ref="X65">W65*(1+INDEX(BPCiObIC!$B$2:$AG$43,MATCH($A65,BPCiObIC!$A$2:$A$43,0),MATCH(X$4,BPCiObIC!$B$1:$AG$1,0)))</f>
        <v>85421273703982</v>
      </c>
      <c r="Y65" s="23">
        <f t="array" ref="Y65">X65*(1+INDEX(BPCiObIC!$B$2:$AG$43,MATCH($A65,BPCiObIC!$A$2:$A$43,0),MATCH(Y$4,BPCiObIC!$B$1:$AG$1,0)))</f>
        <v>87442333093617</v>
      </c>
      <c r="Z65" s="23">
        <f t="array" ref="Z65">Y65*(1+INDEX(BPCiObIC!$B$2:$AG$43,MATCH($A65,BPCiObIC!$A$2:$A$43,0),MATCH(Z$4,BPCiObIC!$B$1:$AG$1,0)))</f>
        <v>89463392483251</v>
      </c>
      <c r="AA65" s="23">
        <f t="array" ref="AA65">Z65*(1+INDEX(BPCiObIC!$B$2:$AG$43,MATCH($A65,BPCiObIC!$A$2:$A$43,0),MATCH(AA$4,BPCiObIC!$B$1:$AG$1,0)))</f>
        <v>91484451872886</v>
      </c>
      <c r="AB65" s="23">
        <f t="array" ref="AB65">AA65*(1+INDEX(BPCiObIC!$B$2:$AG$43,MATCH($A65,BPCiObIC!$A$2:$A$43,0),MATCH(AB$4,BPCiObIC!$B$1:$AG$1,0)))</f>
        <v>93505511262520</v>
      </c>
      <c r="AC65" s="23">
        <f t="array" ref="AC65">AB65*(1+INDEX(BPCiObIC!$B$2:$AG$43,MATCH($A65,BPCiObIC!$A$2:$A$43,0),MATCH(AC$4,BPCiObIC!$B$1:$AG$1,0)))</f>
        <v>95526570652155</v>
      </c>
      <c r="AD65" s="23">
        <f t="array" ref="AD65">AC65*(1+INDEX(BPCiObIC!$B$2:$AG$43,MATCH($A65,BPCiObIC!$A$2:$A$43,0),MATCH(AD$4,BPCiObIC!$B$1:$AG$1,0)))</f>
        <v>97547630041790</v>
      </c>
      <c r="AE65" s="23">
        <f t="array" ref="AE65">AD65*(1+INDEX(BPCiObIC!$B$2:$AG$43,MATCH($A65,BPCiObIC!$A$2:$A$43,0),MATCH(AE$4,BPCiObIC!$B$1:$AG$1,0)))</f>
        <v>99568689431424</v>
      </c>
      <c r="AF65" s="23">
        <f t="array" ref="AF65">AE65*(1+INDEX(BPCiObIC!$B$2:$AG$43,MATCH($A65,BPCiObIC!$A$2:$A$43,0),MATCH(AF$4,BPCiObIC!$B$1:$AG$1,0)))</f>
        <v>101589748821058</v>
      </c>
      <c r="AG65" s="23">
        <f t="array" ref="AG65">AF65*(1+INDEX(BPCiObIC!$B$2:$AG$43,MATCH($A65,BPCiObIC!$A$2:$A$43,0),MATCH(AG$4,BPCiObIC!$B$1:$AG$1,0)))</f>
        <v>103610808210693</v>
      </c>
      <c r="AH65" s="23">
        <f t="array" ref="AH65">AG65*(1+INDEX(BPCiObIC!$B$2:$AG$43,MATCH($A65,BPCiObIC!$A$2:$A$43,0),MATCH(AH$4,BPCiObIC!$B$1:$AG$1,0)))</f>
        <v>105631867600327</v>
      </c>
    </row>
    <row r="66" ht="15.75" customHeight="1">
      <c r="A66" s="3" t="s">
        <v>145</v>
      </c>
      <c r="B66" s="3" t="s">
        <v>89</v>
      </c>
      <c r="C66" s="3" t="s">
        <v>116</v>
      </c>
      <c r="D66" s="71">
        <f>SUM(SUMIFS('BIFUBC Output_energy'!G:G,'BIFUBC Output_energy'!A:A,B66,'BIFUBC Output_energy'!B:B,C66),SUMIFS('BIFUBC Output_nonenergy'!E:E,'BIFUBC Output_nonenergy'!A:A,B66,'BIFUBC Output_nonenergy'!B:B,C66))</f>
        <v>0</v>
      </c>
      <c r="E66" s="23">
        <f t="array" ref="E66">D66*(1+INDEX(BPCiObIC!$B$2:$AG$43,MATCH($A66,BPCiObIC!$A$2:$A$43,0),MATCH(E$4,BPCiObIC!$B$1:$AG$1,0)))</f>
        <v>0</v>
      </c>
      <c r="F66" s="23">
        <f t="array" ref="F66">E66*(1+INDEX(BPCiObIC!$B$2:$AG$43,MATCH($A66,BPCiObIC!$A$2:$A$43,0),MATCH(F$4,BPCiObIC!$B$1:$AG$1,0)))</f>
        <v>0</v>
      </c>
      <c r="G66" s="23">
        <f t="array" ref="G66">F66*(1+INDEX(BPCiObIC!$B$2:$AG$43,MATCH($A66,BPCiObIC!$A$2:$A$43,0),MATCH(G$4,BPCiObIC!$B$1:$AG$1,0)))</f>
        <v>0</v>
      </c>
      <c r="H66" s="23">
        <f t="array" ref="H66">G66*(1+INDEX(BPCiObIC!$B$2:$AG$43,MATCH($A66,BPCiObIC!$A$2:$A$43,0),MATCH(H$4,BPCiObIC!$B$1:$AG$1,0)))</f>
        <v>0</v>
      </c>
      <c r="I66" s="23">
        <f t="array" ref="I66">H66*(1+INDEX(BPCiObIC!$B$2:$AG$43,MATCH($A66,BPCiObIC!$A$2:$A$43,0),MATCH(I$4,BPCiObIC!$B$1:$AG$1,0)))</f>
        <v>0</v>
      </c>
      <c r="J66" s="23">
        <f t="array" ref="J66">I66*(1+INDEX(BPCiObIC!$B$2:$AG$43,MATCH($A66,BPCiObIC!$A$2:$A$43,0),MATCH(J$4,BPCiObIC!$B$1:$AG$1,0)))</f>
        <v>0</v>
      </c>
      <c r="K66" s="23">
        <f t="array" ref="K66">J66*(1+INDEX(BPCiObIC!$B$2:$AG$43,MATCH($A66,BPCiObIC!$A$2:$A$43,0),MATCH(K$4,BPCiObIC!$B$1:$AG$1,0)))</f>
        <v>0</v>
      </c>
      <c r="L66" s="23">
        <f t="array" ref="L66">K66*(1+INDEX(BPCiObIC!$B$2:$AG$43,MATCH($A66,BPCiObIC!$A$2:$A$43,0),MATCH(L$4,BPCiObIC!$B$1:$AG$1,0)))</f>
        <v>0</v>
      </c>
      <c r="M66" s="23">
        <f t="array" ref="M66">L66*(1+INDEX(BPCiObIC!$B$2:$AG$43,MATCH($A66,BPCiObIC!$A$2:$A$43,0),MATCH(M$4,BPCiObIC!$B$1:$AG$1,0)))</f>
        <v>0</v>
      </c>
      <c r="N66" s="23">
        <f t="array" ref="N66">M66*(1+INDEX(BPCiObIC!$B$2:$AG$43,MATCH($A66,BPCiObIC!$A$2:$A$43,0),MATCH(N$4,BPCiObIC!$B$1:$AG$1,0)))</f>
        <v>0</v>
      </c>
      <c r="O66" s="23">
        <f t="array" ref="O66">N66*(1+INDEX(BPCiObIC!$B$2:$AG$43,MATCH($A66,BPCiObIC!$A$2:$A$43,0),MATCH(O$4,BPCiObIC!$B$1:$AG$1,0)))</f>
        <v>0</v>
      </c>
      <c r="P66" s="23">
        <f t="array" ref="P66">O66*(1+INDEX(BPCiObIC!$B$2:$AG$43,MATCH($A66,BPCiObIC!$A$2:$A$43,0),MATCH(P$4,BPCiObIC!$B$1:$AG$1,0)))</f>
        <v>0</v>
      </c>
      <c r="Q66" s="23">
        <f t="array" ref="Q66">P66*(1+INDEX(BPCiObIC!$B$2:$AG$43,MATCH($A66,BPCiObIC!$A$2:$A$43,0),MATCH(Q$4,BPCiObIC!$B$1:$AG$1,0)))</f>
        <v>0</v>
      </c>
      <c r="R66" s="23">
        <f t="array" ref="R66">Q66*(1+INDEX(BPCiObIC!$B$2:$AG$43,MATCH($A66,BPCiObIC!$A$2:$A$43,0),MATCH(R$4,BPCiObIC!$B$1:$AG$1,0)))</f>
        <v>0</v>
      </c>
      <c r="S66" s="23">
        <f t="array" ref="S66">R66*(1+INDEX(BPCiObIC!$B$2:$AG$43,MATCH($A66,BPCiObIC!$A$2:$A$43,0),MATCH(S$4,BPCiObIC!$B$1:$AG$1,0)))</f>
        <v>0</v>
      </c>
      <c r="T66" s="23">
        <f t="array" ref="T66">S66*(1+INDEX(BPCiObIC!$B$2:$AG$43,MATCH($A66,BPCiObIC!$A$2:$A$43,0),MATCH(T$4,BPCiObIC!$B$1:$AG$1,0)))</f>
        <v>0</v>
      </c>
      <c r="U66" s="23">
        <f t="array" ref="U66">T66*(1+INDEX(BPCiObIC!$B$2:$AG$43,MATCH($A66,BPCiObIC!$A$2:$A$43,0),MATCH(U$4,BPCiObIC!$B$1:$AG$1,0)))</f>
        <v>0</v>
      </c>
      <c r="V66" s="23">
        <f t="array" ref="V66">U66*(1+INDEX(BPCiObIC!$B$2:$AG$43,MATCH($A66,BPCiObIC!$A$2:$A$43,0),MATCH(V$4,BPCiObIC!$B$1:$AG$1,0)))</f>
        <v>0</v>
      </c>
      <c r="W66" s="23">
        <f t="array" ref="W66">V66*(1+INDEX(BPCiObIC!$B$2:$AG$43,MATCH($A66,BPCiObIC!$A$2:$A$43,0),MATCH(W$4,BPCiObIC!$B$1:$AG$1,0)))</f>
        <v>0</v>
      </c>
      <c r="X66" s="23">
        <f t="array" ref="X66">W66*(1+INDEX(BPCiObIC!$B$2:$AG$43,MATCH($A66,BPCiObIC!$A$2:$A$43,0),MATCH(X$4,BPCiObIC!$B$1:$AG$1,0)))</f>
        <v>0</v>
      </c>
      <c r="Y66" s="23">
        <f t="array" ref="Y66">X66*(1+INDEX(BPCiObIC!$B$2:$AG$43,MATCH($A66,BPCiObIC!$A$2:$A$43,0),MATCH(Y$4,BPCiObIC!$B$1:$AG$1,0)))</f>
        <v>0</v>
      </c>
      <c r="Z66" s="23">
        <f t="array" ref="Z66">Y66*(1+INDEX(BPCiObIC!$B$2:$AG$43,MATCH($A66,BPCiObIC!$A$2:$A$43,0),MATCH(Z$4,BPCiObIC!$B$1:$AG$1,0)))</f>
        <v>0</v>
      </c>
      <c r="AA66" s="23">
        <f t="array" ref="AA66">Z66*(1+INDEX(BPCiObIC!$B$2:$AG$43,MATCH($A66,BPCiObIC!$A$2:$A$43,0),MATCH(AA$4,BPCiObIC!$B$1:$AG$1,0)))</f>
        <v>0</v>
      </c>
      <c r="AB66" s="23">
        <f t="array" ref="AB66">AA66*(1+INDEX(BPCiObIC!$B$2:$AG$43,MATCH($A66,BPCiObIC!$A$2:$A$43,0),MATCH(AB$4,BPCiObIC!$B$1:$AG$1,0)))</f>
        <v>0</v>
      </c>
      <c r="AC66" s="23">
        <f t="array" ref="AC66">AB66*(1+INDEX(BPCiObIC!$B$2:$AG$43,MATCH($A66,BPCiObIC!$A$2:$A$43,0),MATCH(AC$4,BPCiObIC!$B$1:$AG$1,0)))</f>
        <v>0</v>
      </c>
      <c r="AD66" s="23">
        <f t="array" ref="AD66">AC66*(1+INDEX(BPCiObIC!$B$2:$AG$43,MATCH($A66,BPCiObIC!$A$2:$A$43,0),MATCH(AD$4,BPCiObIC!$B$1:$AG$1,0)))</f>
        <v>0</v>
      </c>
      <c r="AE66" s="23">
        <f t="array" ref="AE66">AD66*(1+INDEX(BPCiObIC!$B$2:$AG$43,MATCH($A66,BPCiObIC!$A$2:$A$43,0),MATCH(AE$4,BPCiObIC!$B$1:$AG$1,0)))</f>
        <v>0</v>
      </c>
      <c r="AF66" s="23">
        <f t="array" ref="AF66">AE66*(1+INDEX(BPCiObIC!$B$2:$AG$43,MATCH($A66,BPCiObIC!$A$2:$A$43,0),MATCH(AF$4,BPCiObIC!$B$1:$AG$1,0)))</f>
        <v>0</v>
      </c>
      <c r="AG66" s="23">
        <f t="array" ref="AG66">AF66*(1+INDEX(BPCiObIC!$B$2:$AG$43,MATCH($A66,BPCiObIC!$A$2:$A$43,0),MATCH(AG$4,BPCiObIC!$B$1:$AG$1,0)))</f>
        <v>0</v>
      </c>
      <c r="AH66" s="23">
        <f t="array" ref="AH66">AG66*(1+INDEX(BPCiObIC!$B$2:$AG$43,MATCH($A66,BPCiObIC!$A$2:$A$43,0),MATCH(AH$4,BPCiObIC!$B$1:$AG$1,0)))</f>
        <v>0</v>
      </c>
    </row>
    <row r="67" ht="15.75" customHeight="1">
      <c r="A67" s="3" t="s">
        <v>146</v>
      </c>
      <c r="B67" s="3" t="s">
        <v>89</v>
      </c>
      <c r="C67" s="3" t="s">
        <v>117</v>
      </c>
      <c r="D67" s="71">
        <f>SUM(SUMIFS('BIFUBC Output_energy'!G:G,'BIFUBC Output_energy'!A:A,B67,'BIFUBC Output_energy'!B:B,C67),SUMIFS('BIFUBC Output_nonenergy'!E:E,'BIFUBC Output_nonenergy'!A:A,B67,'BIFUBC Output_nonenergy'!B:B,C67))</f>
        <v>0</v>
      </c>
      <c r="E67" s="23">
        <f t="array" ref="E67">D67*(1+INDEX(BPCiObIC!$B$2:$AG$43,MATCH($A67,BPCiObIC!$A$2:$A$43,0),MATCH(E$4,BPCiObIC!$B$1:$AG$1,0)))</f>
        <v>0</v>
      </c>
      <c r="F67" s="23">
        <f t="array" ref="F67">E67*(1+INDEX(BPCiObIC!$B$2:$AG$43,MATCH($A67,BPCiObIC!$A$2:$A$43,0),MATCH(F$4,BPCiObIC!$B$1:$AG$1,0)))</f>
        <v>0</v>
      </c>
      <c r="G67" s="23">
        <f t="array" ref="G67">F67*(1+INDEX(BPCiObIC!$B$2:$AG$43,MATCH($A67,BPCiObIC!$A$2:$A$43,0),MATCH(G$4,BPCiObIC!$B$1:$AG$1,0)))</f>
        <v>0</v>
      </c>
      <c r="H67" s="23">
        <f t="array" ref="H67">G67*(1+INDEX(BPCiObIC!$B$2:$AG$43,MATCH($A67,BPCiObIC!$A$2:$A$43,0),MATCH(H$4,BPCiObIC!$B$1:$AG$1,0)))</f>
        <v>0</v>
      </c>
      <c r="I67" s="23">
        <f t="array" ref="I67">H67*(1+INDEX(BPCiObIC!$B$2:$AG$43,MATCH($A67,BPCiObIC!$A$2:$A$43,0),MATCH(I$4,BPCiObIC!$B$1:$AG$1,0)))</f>
        <v>0</v>
      </c>
      <c r="J67" s="23">
        <f t="array" ref="J67">I67*(1+INDEX(BPCiObIC!$B$2:$AG$43,MATCH($A67,BPCiObIC!$A$2:$A$43,0),MATCH(J$4,BPCiObIC!$B$1:$AG$1,0)))</f>
        <v>0</v>
      </c>
      <c r="K67" s="23">
        <f t="array" ref="K67">J67*(1+INDEX(BPCiObIC!$B$2:$AG$43,MATCH($A67,BPCiObIC!$A$2:$A$43,0),MATCH(K$4,BPCiObIC!$B$1:$AG$1,0)))</f>
        <v>0</v>
      </c>
      <c r="L67" s="23">
        <f t="array" ref="L67">K67*(1+INDEX(BPCiObIC!$B$2:$AG$43,MATCH($A67,BPCiObIC!$A$2:$A$43,0),MATCH(L$4,BPCiObIC!$B$1:$AG$1,0)))</f>
        <v>0</v>
      </c>
      <c r="M67" s="23">
        <f t="array" ref="M67">L67*(1+INDEX(BPCiObIC!$B$2:$AG$43,MATCH($A67,BPCiObIC!$A$2:$A$43,0),MATCH(M$4,BPCiObIC!$B$1:$AG$1,0)))</f>
        <v>0</v>
      </c>
      <c r="N67" s="23">
        <f t="array" ref="N67">M67*(1+INDEX(BPCiObIC!$B$2:$AG$43,MATCH($A67,BPCiObIC!$A$2:$A$43,0),MATCH(N$4,BPCiObIC!$B$1:$AG$1,0)))</f>
        <v>0</v>
      </c>
      <c r="O67" s="23">
        <f t="array" ref="O67">N67*(1+INDEX(BPCiObIC!$B$2:$AG$43,MATCH($A67,BPCiObIC!$A$2:$A$43,0),MATCH(O$4,BPCiObIC!$B$1:$AG$1,0)))</f>
        <v>0</v>
      </c>
      <c r="P67" s="23">
        <f t="array" ref="P67">O67*(1+INDEX(BPCiObIC!$B$2:$AG$43,MATCH($A67,BPCiObIC!$A$2:$A$43,0),MATCH(P$4,BPCiObIC!$B$1:$AG$1,0)))</f>
        <v>0</v>
      </c>
      <c r="Q67" s="23">
        <f t="array" ref="Q67">P67*(1+INDEX(BPCiObIC!$B$2:$AG$43,MATCH($A67,BPCiObIC!$A$2:$A$43,0),MATCH(Q$4,BPCiObIC!$B$1:$AG$1,0)))</f>
        <v>0</v>
      </c>
      <c r="R67" s="23">
        <f t="array" ref="R67">Q67*(1+INDEX(BPCiObIC!$B$2:$AG$43,MATCH($A67,BPCiObIC!$A$2:$A$43,0),MATCH(R$4,BPCiObIC!$B$1:$AG$1,0)))</f>
        <v>0</v>
      </c>
      <c r="S67" s="23">
        <f t="array" ref="S67">R67*(1+INDEX(BPCiObIC!$B$2:$AG$43,MATCH($A67,BPCiObIC!$A$2:$A$43,0),MATCH(S$4,BPCiObIC!$B$1:$AG$1,0)))</f>
        <v>0</v>
      </c>
      <c r="T67" s="23">
        <f t="array" ref="T67">S67*(1+INDEX(BPCiObIC!$B$2:$AG$43,MATCH($A67,BPCiObIC!$A$2:$A$43,0),MATCH(T$4,BPCiObIC!$B$1:$AG$1,0)))</f>
        <v>0</v>
      </c>
      <c r="U67" s="23">
        <f t="array" ref="U67">T67*(1+INDEX(BPCiObIC!$B$2:$AG$43,MATCH($A67,BPCiObIC!$A$2:$A$43,0),MATCH(U$4,BPCiObIC!$B$1:$AG$1,0)))</f>
        <v>0</v>
      </c>
      <c r="V67" s="23">
        <f t="array" ref="V67">U67*(1+INDEX(BPCiObIC!$B$2:$AG$43,MATCH($A67,BPCiObIC!$A$2:$A$43,0),MATCH(V$4,BPCiObIC!$B$1:$AG$1,0)))</f>
        <v>0</v>
      </c>
      <c r="W67" s="23">
        <f t="array" ref="W67">V67*(1+INDEX(BPCiObIC!$B$2:$AG$43,MATCH($A67,BPCiObIC!$A$2:$A$43,0),MATCH(W$4,BPCiObIC!$B$1:$AG$1,0)))</f>
        <v>0</v>
      </c>
      <c r="X67" s="23">
        <f t="array" ref="X67">W67*(1+INDEX(BPCiObIC!$B$2:$AG$43,MATCH($A67,BPCiObIC!$A$2:$A$43,0),MATCH(X$4,BPCiObIC!$B$1:$AG$1,0)))</f>
        <v>0</v>
      </c>
      <c r="Y67" s="23">
        <f t="array" ref="Y67">X67*(1+INDEX(BPCiObIC!$B$2:$AG$43,MATCH($A67,BPCiObIC!$A$2:$A$43,0),MATCH(Y$4,BPCiObIC!$B$1:$AG$1,0)))</f>
        <v>0</v>
      </c>
      <c r="Z67" s="23">
        <f t="array" ref="Z67">Y67*(1+INDEX(BPCiObIC!$B$2:$AG$43,MATCH($A67,BPCiObIC!$A$2:$A$43,0),MATCH(Z$4,BPCiObIC!$B$1:$AG$1,0)))</f>
        <v>0</v>
      </c>
      <c r="AA67" s="23">
        <f t="array" ref="AA67">Z67*(1+INDEX(BPCiObIC!$B$2:$AG$43,MATCH($A67,BPCiObIC!$A$2:$A$43,0),MATCH(AA$4,BPCiObIC!$B$1:$AG$1,0)))</f>
        <v>0</v>
      </c>
      <c r="AB67" s="23">
        <f t="array" ref="AB67">AA67*(1+INDEX(BPCiObIC!$B$2:$AG$43,MATCH($A67,BPCiObIC!$A$2:$A$43,0),MATCH(AB$4,BPCiObIC!$B$1:$AG$1,0)))</f>
        <v>0</v>
      </c>
      <c r="AC67" s="23">
        <f t="array" ref="AC67">AB67*(1+INDEX(BPCiObIC!$B$2:$AG$43,MATCH($A67,BPCiObIC!$A$2:$A$43,0),MATCH(AC$4,BPCiObIC!$B$1:$AG$1,0)))</f>
        <v>0</v>
      </c>
      <c r="AD67" s="23">
        <f t="array" ref="AD67">AC67*(1+INDEX(BPCiObIC!$B$2:$AG$43,MATCH($A67,BPCiObIC!$A$2:$A$43,0),MATCH(AD$4,BPCiObIC!$B$1:$AG$1,0)))</f>
        <v>0</v>
      </c>
      <c r="AE67" s="23">
        <f t="array" ref="AE67">AD67*(1+INDEX(BPCiObIC!$B$2:$AG$43,MATCH($A67,BPCiObIC!$A$2:$A$43,0),MATCH(AE$4,BPCiObIC!$B$1:$AG$1,0)))</f>
        <v>0</v>
      </c>
      <c r="AF67" s="23">
        <f t="array" ref="AF67">AE67*(1+INDEX(BPCiObIC!$B$2:$AG$43,MATCH($A67,BPCiObIC!$A$2:$A$43,0),MATCH(AF$4,BPCiObIC!$B$1:$AG$1,0)))</f>
        <v>0</v>
      </c>
      <c r="AG67" s="23">
        <f t="array" ref="AG67">AF67*(1+INDEX(BPCiObIC!$B$2:$AG$43,MATCH($A67,BPCiObIC!$A$2:$A$43,0),MATCH(AG$4,BPCiObIC!$B$1:$AG$1,0)))</f>
        <v>0</v>
      </c>
      <c r="AH67" s="23">
        <f t="array" ref="AH67">AG67*(1+INDEX(BPCiObIC!$B$2:$AG$43,MATCH($A67,BPCiObIC!$A$2:$A$43,0),MATCH(AH$4,BPCiObIC!$B$1:$AG$1,0)))</f>
        <v>0</v>
      </c>
    </row>
    <row r="68" ht="15.75" customHeight="1">
      <c r="A68" s="3" t="s">
        <v>147</v>
      </c>
      <c r="B68" s="3" t="s">
        <v>89</v>
      </c>
      <c r="C68" s="3" t="s">
        <v>62</v>
      </c>
      <c r="D68" s="71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3">
        <f t="array" ref="E68">D68*(1+INDEX(BPCiObIC!$B$2:$AG$43,MATCH($A68,BPCiObIC!$A$2:$A$43,0),MATCH(E$4,BPCiObIC!$B$1:$AG$1,0)))</f>
        <v>9714285669428</v>
      </c>
      <c r="F68" s="23">
        <f t="array" ref="F68">E68*(1+INDEX(BPCiObIC!$B$2:$AG$43,MATCH($A68,BPCiObIC!$A$2:$A$43,0),MATCH(F$4,BPCiObIC!$B$1:$AG$1,0)))</f>
        <v>10131460042855</v>
      </c>
      <c r="G68" s="23">
        <f t="array" ref="G68">F68*(1+INDEX(BPCiObIC!$B$2:$AG$43,MATCH($A68,BPCiObIC!$A$2:$A$43,0),MATCH(G$4,BPCiObIC!$B$1:$AG$1,0)))</f>
        <v>10548634416283</v>
      </c>
      <c r="H68" s="23">
        <f t="array" ref="H68">G68*(1+INDEX(BPCiObIC!$B$2:$AG$43,MATCH($A68,BPCiObIC!$A$2:$A$43,0),MATCH(H$4,BPCiObIC!$B$1:$AG$1,0)))</f>
        <v>10965808789710</v>
      </c>
      <c r="I68" s="23">
        <f t="array" ref="I68">H68*(1+INDEX(BPCiObIC!$B$2:$AG$43,MATCH($A68,BPCiObIC!$A$2:$A$43,0),MATCH(I$4,BPCiObIC!$B$1:$AG$1,0)))</f>
        <v>11382983163138</v>
      </c>
      <c r="J68" s="23">
        <f t="array" ref="J68">I68*(1+INDEX(BPCiObIC!$B$2:$AG$43,MATCH($A68,BPCiObIC!$A$2:$A$43,0),MATCH(J$4,BPCiObIC!$B$1:$AG$1,0)))</f>
        <v>11800157536565</v>
      </c>
      <c r="K68" s="23">
        <f t="array" ref="K68">J68*(1+INDEX(BPCiObIC!$B$2:$AG$43,MATCH($A68,BPCiObIC!$A$2:$A$43,0),MATCH(K$4,BPCiObIC!$B$1:$AG$1,0)))</f>
        <v>12217331909993</v>
      </c>
      <c r="L68" s="23">
        <f t="array" ref="L68">K68*(1+INDEX(BPCiObIC!$B$2:$AG$43,MATCH($A68,BPCiObIC!$A$2:$A$43,0),MATCH(L$4,BPCiObIC!$B$1:$AG$1,0)))</f>
        <v>12634506283420</v>
      </c>
      <c r="M68" s="23">
        <f t="array" ref="M68">L68*(1+INDEX(BPCiObIC!$B$2:$AG$43,MATCH($A68,BPCiObIC!$A$2:$A$43,0),MATCH(M$4,BPCiObIC!$B$1:$AG$1,0)))</f>
        <v>13051680656848</v>
      </c>
      <c r="N68" s="23">
        <f t="array" ref="N68">M68*(1+INDEX(BPCiObIC!$B$2:$AG$43,MATCH($A68,BPCiObIC!$A$2:$A$43,0),MATCH(N$4,BPCiObIC!$B$1:$AG$1,0)))</f>
        <v>13468855030275</v>
      </c>
      <c r="O68" s="23">
        <f t="array" ref="O68">N68*(1+INDEX(BPCiObIC!$B$2:$AG$43,MATCH($A68,BPCiObIC!$A$2:$A$43,0),MATCH(O$4,BPCiObIC!$B$1:$AG$1,0)))</f>
        <v>13886029403703</v>
      </c>
      <c r="P68" s="23">
        <f t="array" ref="P68">O68*(1+INDEX(BPCiObIC!$B$2:$AG$43,MATCH($A68,BPCiObIC!$A$2:$A$43,0),MATCH(P$4,BPCiObIC!$B$1:$AG$1,0)))</f>
        <v>14303203777130</v>
      </c>
      <c r="Q68" s="23">
        <f t="array" ref="Q68">P68*(1+INDEX(BPCiObIC!$B$2:$AG$43,MATCH($A68,BPCiObIC!$A$2:$A$43,0),MATCH(Q$4,BPCiObIC!$B$1:$AG$1,0)))</f>
        <v>14720378150558</v>
      </c>
      <c r="R68" s="23">
        <f t="array" ref="R68">Q68*(1+INDEX(BPCiObIC!$B$2:$AG$43,MATCH($A68,BPCiObIC!$A$2:$A$43,0),MATCH(R$4,BPCiObIC!$B$1:$AG$1,0)))</f>
        <v>15137552523985</v>
      </c>
      <c r="S68" s="23">
        <f t="array" ref="S68">R68*(1+INDEX(BPCiObIC!$B$2:$AG$43,MATCH($A68,BPCiObIC!$A$2:$A$43,0),MATCH(S$4,BPCiObIC!$B$1:$AG$1,0)))</f>
        <v>15554726897413</v>
      </c>
      <c r="T68" s="23">
        <f t="array" ref="T68">S68*(1+INDEX(BPCiObIC!$B$2:$AG$43,MATCH($A68,BPCiObIC!$A$2:$A$43,0),MATCH(T$4,BPCiObIC!$B$1:$AG$1,0)))</f>
        <v>15971901270840</v>
      </c>
      <c r="U68" s="23">
        <f t="array" ref="U68">T68*(1+INDEX(BPCiObIC!$B$2:$AG$43,MATCH($A68,BPCiObIC!$A$2:$A$43,0),MATCH(U$4,BPCiObIC!$B$1:$AG$1,0)))</f>
        <v>16389075644268</v>
      </c>
      <c r="V68" s="23">
        <f t="array" ref="V68">U68*(1+INDEX(BPCiObIC!$B$2:$AG$43,MATCH($A68,BPCiObIC!$A$2:$A$43,0),MATCH(V$4,BPCiObIC!$B$1:$AG$1,0)))</f>
        <v>16806250017695</v>
      </c>
      <c r="W68" s="23">
        <f t="array" ref="W68">V68*(1+INDEX(BPCiObIC!$B$2:$AG$43,MATCH($A68,BPCiObIC!$A$2:$A$43,0),MATCH(W$4,BPCiObIC!$B$1:$AG$1,0)))</f>
        <v>17223424391123</v>
      </c>
      <c r="X68" s="23">
        <f t="array" ref="X68">W68*(1+INDEX(BPCiObIC!$B$2:$AG$43,MATCH($A68,BPCiObIC!$A$2:$A$43,0),MATCH(X$4,BPCiObIC!$B$1:$AG$1,0)))</f>
        <v>17640598764550</v>
      </c>
      <c r="Y68" s="23">
        <f t="array" ref="Y68">X68*(1+INDEX(BPCiObIC!$B$2:$AG$43,MATCH($A68,BPCiObIC!$A$2:$A$43,0),MATCH(Y$4,BPCiObIC!$B$1:$AG$1,0)))</f>
        <v>18057773137978</v>
      </c>
      <c r="Z68" s="23">
        <f t="array" ref="Z68">Y68*(1+INDEX(BPCiObIC!$B$2:$AG$43,MATCH($A68,BPCiObIC!$A$2:$A$43,0),MATCH(Z$4,BPCiObIC!$B$1:$AG$1,0)))</f>
        <v>18474947511405</v>
      </c>
      <c r="AA68" s="23">
        <f t="array" ref="AA68">Z68*(1+INDEX(BPCiObIC!$B$2:$AG$43,MATCH($A68,BPCiObIC!$A$2:$A$43,0),MATCH(AA$4,BPCiObIC!$B$1:$AG$1,0)))</f>
        <v>18892121884833</v>
      </c>
      <c r="AB68" s="23">
        <f t="array" ref="AB68">AA68*(1+INDEX(BPCiObIC!$B$2:$AG$43,MATCH($A68,BPCiObIC!$A$2:$A$43,0),MATCH(AB$4,BPCiObIC!$B$1:$AG$1,0)))</f>
        <v>19309296258260</v>
      </c>
      <c r="AC68" s="23">
        <f t="array" ref="AC68">AB68*(1+INDEX(BPCiObIC!$B$2:$AG$43,MATCH($A68,BPCiObIC!$A$2:$A$43,0),MATCH(AC$4,BPCiObIC!$B$1:$AG$1,0)))</f>
        <v>19726470631688</v>
      </c>
      <c r="AD68" s="23">
        <f t="array" ref="AD68">AC68*(1+INDEX(BPCiObIC!$B$2:$AG$43,MATCH($A68,BPCiObIC!$A$2:$A$43,0),MATCH(AD$4,BPCiObIC!$B$1:$AG$1,0)))</f>
        <v>20143645005115</v>
      </c>
      <c r="AE68" s="23">
        <f t="array" ref="AE68">AD68*(1+INDEX(BPCiObIC!$B$2:$AG$43,MATCH($A68,BPCiObIC!$A$2:$A$43,0),MATCH(AE$4,BPCiObIC!$B$1:$AG$1,0)))</f>
        <v>20560819378543</v>
      </c>
      <c r="AF68" s="23">
        <f t="array" ref="AF68">AE68*(1+INDEX(BPCiObIC!$B$2:$AG$43,MATCH($A68,BPCiObIC!$A$2:$A$43,0),MATCH(AF$4,BPCiObIC!$B$1:$AG$1,0)))</f>
        <v>20977993751970</v>
      </c>
      <c r="AG68" s="23">
        <f t="array" ref="AG68">AF68*(1+INDEX(BPCiObIC!$B$2:$AG$43,MATCH($A68,BPCiObIC!$A$2:$A$43,0),MATCH(AG$4,BPCiObIC!$B$1:$AG$1,0)))</f>
        <v>21395168125398</v>
      </c>
      <c r="AH68" s="23">
        <f t="array" ref="AH68">AG68*(1+INDEX(BPCiObIC!$B$2:$AG$43,MATCH($A68,BPCiObIC!$A$2:$A$43,0),MATCH(AH$4,BPCiObIC!$B$1:$AG$1,0)))</f>
        <v>21812342498825</v>
      </c>
    </row>
    <row r="69" ht="15.75" customHeight="1">
      <c r="A69" s="3" t="s">
        <v>148</v>
      </c>
      <c r="B69" s="3" t="s">
        <v>89</v>
      </c>
      <c r="C69" s="3" t="s">
        <v>87</v>
      </c>
      <c r="D69" s="71">
        <f>SUM(SUMIFS('BIFUBC Output_energy'!G:G,'BIFUBC Output_energy'!A:A,B69,'BIFUBC Output_energy'!B:B,C69),SUMIFS('BIFUBC Output_nonenergy'!E:E,'BIFUBC Output_nonenergy'!A:A,B69,'BIFUBC Output_nonenergy'!B:B,C69))</f>
        <v>0</v>
      </c>
      <c r="E69" s="23">
        <f t="array" ref="E69">D69*(1+INDEX(BPCiObIC!$B$2:$AG$43,MATCH($A69,BPCiObIC!$A$2:$A$43,0),MATCH(E$4,BPCiObIC!$B$1:$AG$1,0)))</f>
        <v>0</v>
      </c>
      <c r="F69" s="23">
        <f t="array" ref="F69">E69*(1+INDEX(BPCiObIC!$B$2:$AG$43,MATCH($A69,BPCiObIC!$A$2:$A$43,0),MATCH(F$4,BPCiObIC!$B$1:$AG$1,0)))</f>
        <v>0</v>
      </c>
      <c r="G69" s="23">
        <f t="array" ref="G69">F69*(1+INDEX(BPCiObIC!$B$2:$AG$43,MATCH($A69,BPCiObIC!$A$2:$A$43,0),MATCH(G$4,BPCiObIC!$B$1:$AG$1,0)))</f>
        <v>0</v>
      </c>
      <c r="H69" s="23">
        <f t="array" ref="H69">G69*(1+INDEX(BPCiObIC!$B$2:$AG$43,MATCH($A69,BPCiObIC!$A$2:$A$43,0),MATCH(H$4,BPCiObIC!$B$1:$AG$1,0)))</f>
        <v>0</v>
      </c>
      <c r="I69" s="23">
        <f t="array" ref="I69">H69*(1+INDEX(BPCiObIC!$B$2:$AG$43,MATCH($A69,BPCiObIC!$A$2:$A$43,0),MATCH(I$4,BPCiObIC!$B$1:$AG$1,0)))</f>
        <v>0</v>
      </c>
      <c r="J69" s="23">
        <f t="array" ref="J69">I69*(1+INDEX(BPCiObIC!$B$2:$AG$43,MATCH($A69,BPCiObIC!$A$2:$A$43,0),MATCH(J$4,BPCiObIC!$B$1:$AG$1,0)))</f>
        <v>0</v>
      </c>
      <c r="K69" s="23">
        <f t="array" ref="K69">J69*(1+INDEX(BPCiObIC!$B$2:$AG$43,MATCH($A69,BPCiObIC!$A$2:$A$43,0),MATCH(K$4,BPCiObIC!$B$1:$AG$1,0)))</f>
        <v>0</v>
      </c>
      <c r="L69" s="23">
        <f t="array" ref="L69">K69*(1+INDEX(BPCiObIC!$B$2:$AG$43,MATCH($A69,BPCiObIC!$A$2:$A$43,0),MATCH(L$4,BPCiObIC!$B$1:$AG$1,0)))</f>
        <v>0</v>
      </c>
      <c r="M69" s="23">
        <f t="array" ref="M69">L69*(1+INDEX(BPCiObIC!$B$2:$AG$43,MATCH($A69,BPCiObIC!$A$2:$A$43,0),MATCH(M$4,BPCiObIC!$B$1:$AG$1,0)))</f>
        <v>0</v>
      </c>
      <c r="N69" s="23">
        <f t="array" ref="N69">M69*(1+INDEX(BPCiObIC!$B$2:$AG$43,MATCH($A69,BPCiObIC!$A$2:$A$43,0),MATCH(N$4,BPCiObIC!$B$1:$AG$1,0)))</f>
        <v>0</v>
      </c>
      <c r="O69" s="23">
        <f t="array" ref="O69">N69*(1+INDEX(BPCiObIC!$B$2:$AG$43,MATCH($A69,BPCiObIC!$A$2:$A$43,0),MATCH(O$4,BPCiObIC!$B$1:$AG$1,0)))</f>
        <v>0</v>
      </c>
      <c r="P69" s="23">
        <f t="array" ref="P69">O69*(1+INDEX(BPCiObIC!$B$2:$AG$43,MATCH($A69,BPCiObIC!$A$2:$A$43,0),MATCH(P$4,BPCiObIC!$B$1:$AG$1,0)))</f>
        <v>0</v>
      </c>
      <c r="Q69" s="23">
        <f t="array" ref="Q69">P69*(1+INDEX(BPCiObIC!$B$2:$AG$43,MATCH($A69,BPCiObIC!$A$2:$A$43,0),MATCH(Q$4,BPCiObIC!$B$1:$AG$1,0)))</f>
        <v>0</v>
      </c>
      <c r="R69" s="23">
        <f t="array" ref="R69">Q69*(1+INDEX(BPCiObIC!$B$2:$AG$43,MATCH($A69,BPCiObIC!$A$2:$A$43,0),MATCH(R$4,BPCiObIC!$B$1:$AG$1,0)))</f>
        <v>0</v>
      </c>
      <c r="S69" s="23">
        <f t="array" ref="S69">R69*(1+INDEX(BPCiObIC!$B$2:$AG$43,MATCH($A69,BPCiObIC!$A$2:$A$43,0),MATCH(S$4,BPCiObIC!$B$1:$AG$1,0)))</f>
        <v>0</v>
      </c>
      <c r="T69" s="23">
        <f t="array" ref="T69">S69*(1+INDEX(BPCiObIC!$B$2:$AG$43,MATCH($A69,BPCiObIC!$A$2:$A$43,0),MATCH(T$4,BPCiObIC!$B$1:$AG$1,0)))</f>
        <v>0</v>
      </c>
      <c r="U69" s="23">
        <f t="array" ref="U69">T69*(1+INDEX(BPCiObIC!$B$2:$AG$43,MATCH($A69,BPCiObIC!$A$2:$A$43,0),MATCH(U$4,BPCiObIC!$B$1:$AG$1,0)))</f>
        <v>0</v>
      </c>
      <c r="V69" s="23">
        <f t="array" ref="V69">U69*(1+INDEX(BPCiObIC!$B$2:$AG$43,MATCH($A69,BPCiObIC!$A$2:$A$43,0),MATCH(V$4,BPCiObIC!$B$1:$AG$1,0)))</f>
        <v>0</v>
      </c>
      <c r="W69" s="23">
        <f t="array" ref="W69">V69*(1+INDEX(BPCiObIC!$B$2:$AG$43,MATCH($A69,BPCiObIC!$A$2:$A$43,0),MATCH(W$4,BPCiObIC!$B$1:$AG$1,0)))</f>
        <v>0</v>
      </c>
      <c r="X69" s="23">
        <f t="array" ref="X69">W69*(1+INDEX(BPCiObIC!$B$2:$AG$43,MATCH($A69,BPCiObIC!$A$2:$A$43,0),MATCH(X$4,BPCiObIC!$B$1:$AG$1,0)))</f>
        <v>0</v>
      </c>
      <c r="Y69" s="23">
        <f t="array" ref="Y69">X69*(1+INDEX(BPCiObIC!$B$2:$AG$43,MATCH($A69,BPCiObIC!$A$2:$A$43,0),MATCH(Y$4,BPCiObIC!$B$1:$AG$1,0)))</f>
        <v>0</v>
      </c>
      <c r="Z69" s="23">
        <f t="array" ref="Z69">Y69*(1+INDEX(BPCiObIC!$B$2:$AG$43,MATCH($A69,BPCiObIC!$A$2:$A$43,0),MATCH(Z$4,BPCiObIC!$B$1:$AG$1,0)))</f>
        <v>0</v>
      </c>
      <c r="AA69" s="23">
        <f t="array" ref="AA69">Z69*(1+INDEX(BPCiObIC!$B$2:$AG$43,MATCH($A69,BPCiObIC!$A$2:$A$43,0),MATCH(AA$4,BPCiObIC!$B$1:$AG$1,0)))</f>
        <v>0</v>
      </c>
      <c r="AB69" s="23">
        <f t="array" ref="AB69">AA69*(1+INDEX(BPCiObIC!$B$2:$AG$43,MATCH($A69,BPCiObIC!$A$2:$A$43,0),MATCH(AB$4,BPCiObIC!$B$1:$AG$1,0)))</f>
        <v>0</v>
      </c>
      <c r="AC69" s="23">
        <f t="array" ref="AC69">AB69*(1+INDEX(BPCiObIC!$B$2:$AG$43,MATCH($A69,BPCiObIC!$A$2:$A$43,0),MATCH(AC$4,BPCiObIC!$B$1:$AG$1,0)))</f>
        <v>0</v>
      </c>
      <c r="AD69" s="23">
        <f t="array" ref="AD69">AC69*(1+INDEX(BPCiObIC!$B$2:$AG$43,MATCH($A69,BPCiObIC!$A$2:$A$43,0),MATCH(AD$4,BPCiObIC!$B$1:$AG$1,0)))</f>
        <v>0</v>
      </c>
      <c r="AE69" s="23">
        <f t="array" ref="AE69">AD69*(1+INDEX(BPCiObIC!$B$2:$AG$43,MATCH($A69,BPCiObIC!$A$2:$A$43,0),MATCH(AE$4,BPCiObIC!$B$1:$AG$1,0)))</f>
        <v>0</v>
      </c>
      <c r="AF69" s="23">
        <f t="array" ref="AF69">AE69*(1+INDEX(BPCiObIC!$B$2:$AG$43,MATCH($A69,BPCiObIC!$A$2:$A$43,0),MATCH(AF$4,BPCiObIC!$B$1:$AG$1,0)))</f>
        <v>0</v>
      </c>
      <c r="AG69" s="23">
        <f t="array" ref="AG69">AF69*(1+INDEX(BPCiObIC!$B$2:$AG$43,MATCH($A69,BPCiObIC!$A$2:$A$43,0),MATCH(AG$4,BPCiObIC!$B$1:$AG$1,0)))</f>
        <v>0</v>
      </c>
      <c r="AH69" s="23">
        <f t="array" ref="AH69">AG69*(1+INDEX(BPCiObIC!$B$2:$AG$43,MATCH($A69,BPCiObIC!$A$2:$A$43,0),MATCH(AH$4,BPCiObIC!$B$1:$AG$1,0)))</f>
        <v>0</v>
      </c>
    </row>
    <row r="70" ht="15.75" customHeight="1">
      <c r="A70" s="3" t="s">
        <v>149</v>
      </c>
      <c r="B70" s="3" t="s">
        <v>89</v>
      </c>
      <c r="C70" s="3" t="s">
        <v>118</v>
      </c>
      <c r="D70" s="71">
        <f>SUM('Bureau of Stat KBLI'!V19:W19)*$E$1</f>
        <v>41796096359263</v>
      </c>
      <c r="E70" s="23">
        <f t="array" ref="E70">D70*(1+INDEX(BPCiObIC!$B$2:$AG$43,MATCH($A70,BPCiObIC!$A$2:$A$43,0),MATCH(E$4,BPCiObIC!$B$1:$AG$1,0)))</f>
        <v>43673256282527</v>
      </c>
      <c r="F70" s="23">
        <f t="array" ref="F70">E70*(1+INDEX(BPCiObIC!$B$2:$AG$43,MATCH($A70,BPCiObIC!$A$2:$A$43,0),MATCH(F$4,BPCiObIC!$B$1:$AG$1,0)))</f>
        <v>45550416205792</v>
      </c>
      <c r="G70" s="23">
        <f t="array" ref="G70">F70*(1+INDEX(BPCiObIC!$B$2:$AG$43,MATCH($A70,BPCiObIC!$A$2:$A$43,0),MATCH(G$4,BPCiObIC!$B$1:$AG$1,0)))</f>
        <v>47427576129057</v>
      </c>
      <c r="H70" s="23">
        <f t="array" ref="H70">G70*(1+INDEX(BPCiObIC!$B$2:$AG$43,MATCH($A70,BPCiObIC!$A$2:$A$43,0),MATCH(H$4,BPCiObIC!$B$1:$AG$1,0)))</f>
        <v>49304736052321</v>
      </c>
      <c r="I70" s="23">
        <f t="array" ref="I70">H70*(1+INDEX(BPCiObIC!$B$2:$AG$43,MATCH($A70,BPCiObIC!$A$2:$A$43,0),MATCH(I$4,BPCiObIC!$B$1:$AG$1,0)))</f>
        <v>51181895975585</v>
      </c>
      <c r="J70" s="23">
        <f t="array" ref="J70">I70*(1+INDEX(BPCiObIC!$B$2:$AG$43,MATCH($A70,BPCiObIC!$A$2:$A$43,0),MATCH(J$4,BPCiObIC!$B$1:$AG$1,0)))</f>
        <v>53059055898850</v>
      </c>
      <c r="K70" s="23">
        <f t="array" ref="K70">J70*(1+INDEX(BPCiObIC!$B$2:$AG$43,MATCH($A70,BPCiObIC!$A$2:$A$43,0),MATCH(K$4,BPCiObIC!$B$1:$AG$1,0)))</f>
        <v>54936215822114</v>
      </c>
      <c r="L70" s="23">
        <f t="array" ref="L70">K70*(1+INDEX(BPCiObIC!$B$2:$AG$43,MATCH($A70,BPCiObIC!$A$2:$A$43,0),MATCH(L$4,BPCiObIC!$B$1:$AG$1,0)))</f>
        <v>56813375745379</v>
      </c>
      <c r="M70" s="23">
        <f t="array" ref="M70">L70*(1+INDEX(BPCiObIC!$B$2:$AG$43,MATCH($A70,BPCiObIC!$A$2:$A$43,0),MATCH(M$4,BPCiObIC!$B$1:$AG$1,0)))</f>
        <v>58690535668643</v>
      </c>
      <c r="N70" s="23">
        <f t="array" ref="N70">M70*(1+INDEX(BPCiObIC!$B$2:$AG$43,MATCH($A70,BPCiObIC!$A$2:$A$43,0),MATCH(N$4,BPCiObIC!$B$1:$AG$1,0)))</f>
        <v>60567695591907</v>
      </c>
      <c r="O70" s="23">
        <f t="array" ref="O70">N70*(1+INDEX(BPCiObIC!$B$2:$AG$43,MATCH($A70,BPCiObIC!$A$2:$A$43,0),MATCH(O$4,BPCiObIC!$B$1:$AG$1,0)))</f>
        <v>62444855515172</v>
      </c>
      <c r="P70" s="23">
        <f t="array" ref="P70">O70*(1+INDEX(BPCiObIC!$B$2:$AG$43,MATCH($A70,BPCiObIC!$A$2:$A$43,0),MATCH(P$4,BPCiObIC!$B$1:$AG$1,0)))</f>
        <v>64322015438436</v>
      </c>
      <c r="Q70" s="23">
        <f t="array" ref="Q70">P70*(1+INDEX(BPCiObIC!$B$2:$AG$43,MATCH($A70,BPCiObIC!$A$2:$A$43,0),MATCH(Q$4,BPCiObIC!$B$1:$AG$1,0)))</f>
        <v>66199175361701</v>
      </c>
      <c r="R70" s="23">
        <f t="array" ref="R70">Q70*(1+INDEX(BPCiObIC!$B$2:$AG$43,MATCH($A70,BPCiObIC!$A$2:$A$43,0),MATCH(R$4,BPCiObIC!$B$1:$AG$1,0)))</f>
        <v>68076335284966</v>
      </c>
      <c r="S70" s="23">
        <f t="array" ref="S70">R70*(1+INDEX(BPCiObIC!$B$2:$AG$43,MATCH($A70,BPCiObIC!$A$2:$A$43,0),MATCH(S$4,BPCiObIC!$B$1:$AG$1,0)))</f>
        <v>69953495208230</v>
      </c>
      <c r="T70" s="23">
        <f t="array" ref="T70">S70*(1+INDEX(BPCiObIC!$B$2:$AG$43,MATCH($A70,BPCiObIC!$A$2:$A$43,0),MATCH(T$4,BPCiObIC!$B$1:$AG$1,0)))</f>
        <v>71830655131495</v>
      </c>
      <c r="U70" s="23">
        <f t="array" ref="U70">T70*(1+INDEX(BPCiObIC!$B$2:$AG$43,MATCH($A70,BPCiObIC!$A$2:$A$43,0),MATCH(U$4,BPCiObIC!$B$1:$AG$1,0)))</f>
        <v>73707815054759</v>
      </c>
      <c r="V70" s="23">
        <f t="array" ref="V70">U70*(1+INDEX(BPCiObIC!$B$2:$AG$43,MATCH($A70,BPCiObIC!$A$2:$A$43,0),MATCH(V$4,BPCiObIC!$B$1:$AG$1,0)))</f>
        <v>75584974978023</v>
      </c>
      <c r="W70" s="23">
        <f t="array" ref="W70">V70*(1+INDEX(BPCiObIC!$B$2:$AG$43,MATCH($A70,BPCiObIC!$A$2:$A$43,0),MATCH(W$4,BPCiObIC!$B$1:$AG$1,0)))</f>
        <v>77462134901288</v>
      </c>
      <c r="X70" s="23">
        <f t="array" ref="X70">W70*(1+INDEX(BPCiObIC!$B$2:$AG$43,MATCH($A70,BPCiObIC!$A$2:$A$43,0),MATCH(X$4,BPCiObIC!$B$1:$AG$1,0)))</f>
        <v>79339294824552</v>
      </c>
      <c r="Y70" s="23">
        <f t="array" ref="Y70">X70*(1+INDEX(BPCiObIC!$B$2:$AG$43,MATCH($A70,BPCiObIC!$A$2:$A$43,0),MATCH(Y$4,BPCiObIC!$B$1:$AG$1,0)))</f>
        <v>81216454747816</v>
      </c>
      <c r="Z70" s="23">
        <f t="array" ref="Z70">Y70*(1+INDEX(BPCiObIC!$B$2:$AG$43,MATCH($A70,BPCiObIC!$A$2:$A$43,0),MATCH(Z$4,BPCiObIC!$B$1:$AG$1,0)))</f>
        <v>83093614671081</v>
      </c>
      <c r="AA70" s="23">
        <f t="array" ref="AA70">Z70*(1+INDEX(BPCiObIC!$B$2:$AG$43,MATCH($A70,BPCiObIC!$A$2:$A$43,0),MATCH(AA$4,BPCiObIC!$B$1:$AG$1,0)))</f>
        <v>84970774594345</v>
      </c>
      <c r="AB70" s="23">
        <f t="array" ref="AB70">AA70*(1+INDEX(BPCiObIC!$B$2:$AG$43,MATCH($A70,BPCiObIC!$A$2:$A$43,0),MATCH(AB$4,BPCiObIC!$B$1:$AG$1,0)))</f>
        <v>86847934517610</v>
      </c>
      <c r="AC70" s="23">
        <f t="array" ref="AC70">AB70*(1+INDEX(BPCiObIC!$B$2:$AG$43,MATCH($A70,BPCiObIC!$A$2:$A$43,0),MATCH(AC$4,BPCiObIC!$B$1:$AG$1,0)))</f>
        <v>88725094440874</v>
      </c>
      <c r="AD70" s="23">
        <f t="array" ref="AD70">AC70*(1+INDEX(BPCiObIC!$B$2:$AG$43,MATCH($A70,BPCiObIC!$A$2:$A$43,0),MATCH(AD$4,BPCiObIC!$B$1:$AG$1,0)))</f>
        <v>90602254364139</v>
      </c>
      <c r="AE70" s="23">
        <f t="array" ref="AE70">AD70*(1+INDEX(BPCiObIC!$B$2:$AG$43,MATCH($A70,BPCiObIC!$A$2:$A$43,0),MATCH(AE$4,BPCiObIC!$B$1:$AG$1,0)))</f>
        <v>92479414287404</v>
      </c>
      <c r="AF70" s="23">
        <f t="array" ref="AF70">AE70*(1+INDEX(BPCiObIC!$B$2:$AG$43,MATCH($A70,BPCiObIC!$A$2:$A$43,0),MATCH(AF$4,BPCiObIC!$B$1:$AG$1,0)))</f>
        <v>94356574210668</v>
      </c>
      <c r="AG70" s="23">
        <f t="array" ref="AG70">AF70*(1+INDEX(BPCiObIC!$B$2:$AG$43,MATCH($A70,BPCiObIC!$A$2:$A$43,0),MATCH(AG$4,BPCiObIC!$B$1:$AG$1,0)))</f>
        <v>96233734133932</v>
      </c>
      <c r="AH70" s="23">
        <f t="array" ref="AH70">AG70*(1+INDEX(BPCiObIC!$B$2:$AG$43,MATCH($A70,BPCiObIC!$A$2:$A$43,0),MATCH(AH$4,BPCiObIC!$B$1:$AG$1,0)))</f>
        <v>98110894057197</v>
      </c>
    </row>
    <row r="71" ht="15.75" customHeight="1">
      <c r="A71" s="3" t="s">
        <v>150</v>
      </c>
      <c r="B71" s="3" t="s">
        <v>89</v>
      </c>
      <c r="C71" s="3" t="s">
        <v>119</v>
      </c>
      <c r="D71" s="71">
        <f>SUM('Bureau of Stat KBLI'!V20:W20)*$E$1</f>
        <v>5244370072660</v>
      </c>
      <c r="E71" s="23">
        <f t="array" ref="E71">D71*(1+INDEX(BPCiObIC!$B$2:$AG$43,MATCH($A71,BPCiObIC!$A$2:$A$43,0),MATCH(E$4,BPCiObIC!$B$1:$AG$1,0)))</f>
        <v>5460890529166</v>
      </c>
      <c r="F71" s="23">
        <f t="array" ref="F71">E71*(1+INDEX(BPCiObIC!$B$2:$AG$43,MATCH($A71,BPCiObIC!$A$2:$A$43,0),MATCH(F$4,BPCiObIC!$B$1:$AG$1,0)))</f>
        <v>5677410985673</v>
      </c>
      <c r="G71" s="23">
        <f t="array" ref="G71">F71*(1+INDEX(BPCiObIC!$B$2:$AG$43,MATCH($A71,BPCiObIC!$A$2:$A$43,0),MATCH(G$4,BPCiObIC!$B$1:$AG$1,0)))</f>
        <v>5893931442180</v>
      </c>
      <c r="H71" s="23">
        <f t="array" ref="H71">G71*(1+INDEX(BPCiObIC!$B$2:$AG$43,MATCH($A71,BPCiObIC!$A$2:$A$43,0),MATCH(H$4,BPCiObIC!$B$1:$AG$1,0)))</f>
        <v>6110451898686</v>
      </c>
      <c r="I71" s="23">
        <f t="array" ref="I71">H71*(1+INDEX(BPCiObIC!$B$2:$AG$43,MATCH($A71,BPCiObIC!$A$2:$A$43,0),MATCH(I$4,BPCiObIC!$B$1:$AG$1,0)))</f>
        <v>6326972355193</v>
      </c>
      <c r="J71" s="23">
        <f t="array" ref="J71">I71*(1+INDEX(BPCiObIC!$B$2:$AG$43,MATCH($A71,BPCiObIC!$A$2:$A$43,0),MATCH(J$4,BPCiObIC!$B$1:$AG$1,0)))</f>
        <v>6543492811700</v>
      </c>
      <c r="K71" s="23">
        <f t="array" ref="K71">J71*(1+INDEX(BPCiObIC!$B$2:$AG$43,MATCH($A71,BPCiObIC!$A$2:$A$43,0),MATCH(K$4,BPCiObIC!$B$1:$AG$1,0)))</f>
        <v>6760013268206</v>
      </c>
      <c r="L71" s="23">
        <f t="array" ref="L71">K71*(1+INDEX(BPCiObIC!$B$2:$AG$43,MATCH($A71,BPCiObIC!$A$2:$A$43,0),MATCH(L$4,BPCiObIC!$B$1:$AG$1,0)))</f>
        <v>6976533724713</v>
      </c>
      <c r="M71" s="23">
        <f t="array" ref="M71">L71*(1+INDEX(BPCiObIC!$B$2:$AG$43,MATCH($A71,BPCiObIC!$A$2:$A$43,0),MATCH(M$4,BPCiObIC!$B$1:$AG$1,0)))</f>
        <v>7193054181220</v>
      </c>
      <c r="N71" s="23">
        <f t="array" ref="N71">M71*(1+INDEX(BPCiObIC!$B$2:$AG$43,MATCH($A71,BPCiObIC!$A$2:$A$43,0),MATCH(N$4,BPCiObIC!$B$1:$AG$1,0)))</f>
        <v>7409574637726</v>
      </c>
      <c r="O71" s="23">
        <f t="array" ref="O71">N71*(1+INDEX(BPCiObIC!$B$2:$AG$43,MATCH($A71,BPCiObIC!$A$2:$A$43,0),MATCH(O$4,BPCiObIC!$B$1:$AG$1,0)))</f>
        <v>7626095094233</v>
      </c>
      <c r="P71" s="23">
        <f t="array" ref="P71">O71*(1+INDEX(BPCiObIC!$B$2:$AG$43,MATCH($A71,BPCiObIC!$A$2:$A$43,0),MATCH(P$4,BPCiObIC!$B$1:$AG$1,0)))</f>
        <v>7842615550740</v>
      </c>
      <c r="Q71" s="23">
        <f t="array" ref="Q71">P71*(1+INDEX(BPCiObIC!$B$2:$AG$43,MATCH($A71,BPCiObIC!$A$2:$A$43,0),MATCH(Q$4,BPCiObIC!$B$1:$AG$1,0)))</f>
        <v>8059136007246</v>
      </c>
      <c r="R71" s="23">
        <f t="array" ref="R71">Q71*(1+INDEX(BPCiObIC!$B$2:$AG$43,MATCH($A71,BPCiObIC!$A$2:$A$43,0),MATCH(R$4,BPCiObIC!$B$1:$AG$1,0)))</f>
        <v>8275656463753</v>
      </c>
      <c r="S71" s="23">
        <f t="array" ref="S71">R71*(1+INDEX(BPCiObIC!$B$2:$AG$43,MATCH($A71,BPCiObIC!$A$2:$A$43,0),MATCH(S$4,BPCiObIC!$B$1:$AG$1,0)))</f>
        <v>8492176920260</v>
      </c>
      <c r="T71" s="23">
        <f t="array" ref="T71">S71*(1+INDEX(BPCiObIC!$B$2:$AG$43,MATCH($A71,BPCiObIC!$A$2:$A$43,0),MATCH(T$4,BPCiObIC!$B$1:$AG$1,0)))</f>
        <v>8708697376766</v>
      </c>
      <c r="U71" s="23">
        <f t="array" ref="U71">T71*(1+INDEX(BPCiObIC!$B$2:$AG$43,MATCH($A71,BPCiObIC!$A$2:$A$43,0),MATCH(U$4,BPCiObIC!$B$1:$AG$1,0)))</f>
        <v>8925217833273</v>
      </c>
      <c r="V71" s="23">
        <f t="array" ref="V71">U71*(1+INDEX(BPCiObIC!$B$2:$AG$43,MATCH($A71,BPCiObIC!$A$2:$A$43,0),MATCH(V$4,BPCiObIC!$B$1:$AG$1,0)))</f>
        <v>9141738289780</v>
      </c>
      <c r="W71" s="23">
        <f t="array" ref="W71">V71*(1+INDEX(BPCiObIC!$B$2:$AG$43,MATCH($A71,BPCiObIC!$A$2:$A$43,0),MATCH(W$4,BPCiObIC!$B$1:$AG$1,0)))</f>
        <v>9358258746286</v>
      </c>
      <c r="X71" s="23">
        <f t="array" ref="X71">W71*(1+INDEX(BPCiObIC!$B$2:$AG$43,MATCH($A71,BPCiObIC!$A$2:$A$43,0),MATCH(X$4,BPCiObIC!$B$1:$AG$1,0)))</f>
        <v>9574779202793</v>
      </c>
      <c r="Y71" s="23">
        <f t="array" ref="Y71">X71*(1+INDEX(BPCiObIC!$B$2:$AG$43,MATCH($A71,BPCiObIC!$A$2:$A$43,0),MATCH(Y$4,BPCiObIC!$B$1:$AG$1,0)))</f>
        <v>9791299659300</v>
      </c>
      <c r="Z71" s="23">
        <f t="array" ref="Z71">Y71*(1+INDEX(BPCiObIC!$B$2:$AG$43,MATCH($A71,BPCiObIC!$A$2:$A$43,0),MATCH(Z$4,BPCiObIC!$B$1:$AG$1,0)))</f>
        <v>10007820115806</v>
      </c>
      <c r="AA71" s="23">
        <f t="array" ref="AA71">Z71*(1+INDEX(BPCiObIC!$B$2:$AG$43,MATCH($A71,BPCiObIC!$A$2:$A$43,0),MATCH(AA$4,BPCiObIC!$B$1:$AG$1,0)))</f>
        <v>10224340572313</v>
      </c>
      <c r="AB71" s="23">
        <f t="array" ref="AB71">AA71*(1+INDEX(BPCiObIC!$B$2:$AG$43,MATCH($A71,BPCiObIC!$A$2:$A$43,0),MATCH(AB$4,BPCiObIC!$B$1:$AG$1,0)))</f>
        <v>10440861028820</v>
      </c>
      <c r="AC71" s="23">
        <f t="array" ref="AC71">AB71*(1+INDEX(BPCiObIC!$B$2:$AG$43,MATCH($A71,BPCiObIC!$A$2:$A$43,0),MATCH(AC$4,BPCiObIC!$B$1:$AG$1,0)))</f>
        <v>10657381485326</v>
      </c>
      <c r="AD71" s="23">
        <f t="array" ref="AD71">AC71*(1+INDEX(BPCiObIC!$B$2:$AG$43,MATCH($A71,BPCiObIC!$A$2:$A$43,0),MATCH(AD$4,BPCiObIC!$B$1:$AG$1,0)))</f>
        <v>10873901941833</v>
      </c>
      <c r="AE71" s="23">
        <f t="array" ref="AE71">AD71*(1+INDEX(BPCiObIC!$B$2:$AG$43,MATCH($A71,BPCiObIC!$A$2:$A$43,0),MATCH(AE$4,BPCiObIC!$B$1:$AG$1,0)))</f>
        <v>11090422398340</v>
      </c>
      <c r="AF71" s="23">
        <f t="array" ref="AF71">AE71*(1+INDEX(BPCiObIC!$B$2:$AG$43,MATCH($A71,BPCiObIC!$A$2:$A$43,0),MATCH(AF$4,BPCiObIC!$B$1:$AG$1,0)))</f>
        <v>11306942854846</v>
      </c>
      <c r="AG71" s="23">
        <f t="array" ref="AG71">AF71*(1+INDEX(BPCiObIC!$B$2:$AG$43,MATCH($A71,BPCiObIC!$A$2:$A$43,0),MATCH(AG$4,BPCiObIC!$B$1:$AG$1,0)))</f>
        <v>11523463311353</v>
      </c>
      <c r="AH71" s="23">
        <f t="array" ref="AH71">AG71*(1+INDEX(BPCiObIC!$B$2:$AG$43,MATCH($A71,BPCiObIC!$A$2:$A$43,0),MATCH(AH$4,BPCiObIC!$B$1:$AG$1,0)))</f>
        <v>11739983767860</v>
      </c>
    </row>
    <row r="72" ht="15.75" customHeight="1">
      <c r="A72" s="3" t="s">
        <v>151</v>
      </c>
      <c r="B72" s="3" t="s">
        <v>89</v>
      </c>
      <c r="C72" s="3" t="s">
        <v>120</v>
      </c>
      <c r="D72" s="71">
        <f>SUM('Bureau of Stat KBLI'!V21:W21)*$E$1</f>
        <v>9398388169057</v>
      </c>
      <c r="E72" s="23">
        <f t="array" ref="E72">D72*(1+INDEX(BPCiObIC!$B$2:$AG$43,MATCH($A72,BPCiObIC!$A$2:$A$43,0),MATCH(E$4,BPCiObIC!$B$1:$AG$1,0)))</f>
        <v>9824611571054</v>
      </c>
      <c r="F72" s="23">
        <f t="array" ref="F72">E72*(1+INDEX(BPCiObIC!$B$2:$AG$43,MATCH($A72,BPCiObIC!$A$2:$A$43,0),MATCH(F$4,BPCiObIC!$B$1:$AG$1,0)))</f>
        <v>10250834973052</v>
      </c>
      <c r="G72" s="23">
        <f t="array" ref="G72">F72*(1+INDEX(BPCiObIC!$B$2:$AG$43,MATCH($A72,BPCiObIC!$A$2:$A$43,0),MATCH(G$4,BPCiObIC!$B$1:$AG$1,0)))</f>
        <v>10677058375049</v>
      </c>
      <c r="H72" s="23">
        <f t="array" ref="H72">G72*(1+INDEX(BPCiObIC!$B$2:$AG$43,MATCH($A72,BPCiObIC!$A$2:$A$43,0),MATCH(H$4,BPCiObIC!$B$1:$AG$1,0)))</f>
        <v>11103281777046</v>
      </c>
      <c r="I72" s="23">
        <f t="array" ref="I72">H72*(1+INDEX(BPCiObIC!$B$2:$AG$43,MATCH($A72,BPCiObIC!$A$2:$A$43,0),MATCH(I$4,BPCiObIC!$B$1:$AG$1,0)))</f>
        <v>11529505179043</v>
      </c>
      <c r="J72" s="23">
        <f t="array" ref="J72">I72*(1+INDEX(BPCiObIC!$B$2:$AG$43,MATCH($A72,BPCiObIC!$A$2:$A$43,0),MATCH(J$4,BPCiObIC!$B$1:$AG$1,0)))</f>
        <v>11955728581040</v>
      </c>
      <c r="K72" s="23">
        <f t="array" ref="K72">J72*(1+INDEX(BPCiObIC!$B$2:$AG$43,MATCH($A72,BPCiObIC!$A$2:$A$43,0),MATCH(K$4,BPCiObIC!$B$1:$AG$1,0)))</f>
        <v>12381951983038</v>
      </c>
      <c r="L72" s="23">
        <f t="array" ref="L72">K72*(1+INDEX(BPCiObIC!$B$2:$AG$43,MATCH($A72,BPCiObIC!$A$2:$A$43,0),MATCH(L$4,BPCiObIC!$B$1:$AG$1,0)))</f>
        <v>12808175385035</v>
      </c>
      <c r="M72" s="23">
        <f t="array" ref="M72">L72*(1+INDEX(BPCiObIC!$B$2:$AG$43,MATCH($A72,BPCiObIC!$A$2:$A$43,0),MATCH(M$4,BPCiObIC!$B$1:$AG$1,0)))</f>
        <v>13234398787032</v>
      </c>
      <c r="N72" s="23">
        <f t="array" ref="N72">M72*(1+INDEX(BPCiObIC!$B$2:$AG$43,MATCH($A72,BPCiObIC!$A$2:$A$43,0),MATCH(N$4,BPCiObIC!$B$1:$AG$1,0)))</f>
        <v>13660622189029</v>
      </c>
      <c r="O72" s="23">
        <f t="array" ref="O72">N72*(1+INDEX(BPCiObIC!$B$2:$AG$43,MATCH($A72,BPCiObIC!$A$2:$A$43,0),MATCH(O$4,BPCiObIC!$B$1:$AG$1,0)))</f>
        <v>14086845591026</v>
      </c>
      <c r="P72" s="23">
        <f t="array" ref="P72">O72*(1+INDEX(BPCiObIC!$B$2:$AG$43,MATCH($A72,BPCiObIC!$A$2:$A$43,0),MATCH(P$4,BPCiObIC!$B$1:$AG$1,0)))</f>
        <v>14513068993024</v>
      </c>
      <c r="Q72" s="23">
        <f t="array" ref="Q72">P72*(1+INDEX(BPCiObIC!$B$2:$AG$43,MATCH($A72,BPCiObIC!$A$2:$A$43,0),MATCH(Q$4,BPCiObIC!$B$1:$AG$1,0)))</f>
        <v>14939292395021</v>
      </c>
      <c r="R72" s="23">
        <f t="array" ref="R72">Q72*(1+INDEX(BPCiObIC!$B$2:$AG$43,MATCH($A72,BPCiObIC!$A$2:$A$43,0),MATCH(R$4,BPCiObIC!$B$1:$AG$1,0)))</f>
        <v>15365515797018</v>
      </c>
      <c r="S72" s="23">
        <f t="array" ref="S72">R72*(1+INDEX(BPCiObIC!$B$2:$AG$43,MATCH($A72,BPCiObIC!$A$2:$A$43,0),MATCH(S$4,BPCiObIC!$B$1:$AG$1,0)))</f>
        <v>15791739199015</v>
      </c>
      <c r="T72" s="23">
        <f t="array" ref="T72">S72*(1+INDEX(BPCiObIC!$B$2:$AG$43,MATCH($A72,BPCiObIC!$A$2:$A$43,0),MATCH(T$4,BPCiObIC!$B$1:$AG$1,0)))</f>
        <v>16217962601012</v>
      </c>
      <c r="U72" s="23">
        <f t="array" ref="U72">T72*(1+INDEX(BPCiObIC!$B$2:$AG$43,MATCH($A72,BPCiObIC!$A$2:$A$43,0),MATCH(U$4,BPCiObIC!$B$1:$AG$1,0)))</f>
        <v>16644186003010</v>
      </c>
      <c r="V72" s="23">
        <f t="array" ref="V72">U72*(1+INDEX(BPCiObIC!$B$2:$AG$43,MATCH($A72,BPCiObIC!$A$2:$A$43,0),MATCH(V$4,BPCiObIC!$B$1:$AG$1,0)))</f>
        <v>17070409405007</v>
      </c>
      <c r="W72" s="23">
        <f t="array" ref="W72">V72*(1+INDEX(BPCiObIC!$B$2:$AG$43,MATCH($A72,BPCiObIC!$A$2:$A$43,0),MATCH(W$4,BPCiObIC!$B$1:$AG$1,0)))</f>
        <v>17496632807004</v>
      </c>
      <c r="X72" s="23">
        <f t="array" ref="X72">W72*(1+INDEX(BPCiObIC!$B$2:$AG$43,MATCH($A72,BPCiObIC!$A$2:$A$43,0),MATCH(X$4,BPCiObIC!$B$1:$AG$1,0)))</f>
        <v>17922856209001</v>
      </c>
      <c r="Y72" s="23">
        <f t="array" ref="Y72">X72*(1+INDEX(BPCiObIC!$B$2:$AG$43,MATCH($A72,BPCiObIC!$A$2:$A$43,0),MATCH(Y$4,BPCiObIC!$B$1:$AG$1,0)))</f>
        <v>18349079610998</v>
      </c>
      <c r="Z72" s="23">
        <f t="array" ref="Z72">Y72*(1+INDEX(BPCiObIC!$B$2:$AG$43,MATCH($A72,BPCiObIC!$A$2:$A$43,0),MATCH(Z$4,BPCiObIC!$B$1:$AG$1,0)))</f>
        <v>18775303012996</v>
      </c>
      <c r="AA72" s="23">
        <f t="array" ref="AA72">Z72*(1+INDEX(BPCiObIC!$B$2:$AG$43,MATCH($A72,BPCiObIC!$A$2:$A$43,0),MATCH(AA$4,BPCiObIC!$B$1:$AG$1,0)))</f>
        <v>19201526414993</v>
      </c>
      <c r="AB72" s="23">
        <f t="array" ref="AB72">AA72*(1+INDEX(BPCiObIC!$B$2:$AG$43,MATCH($A72,BPCiObIC!$A$2:$A$43,0),MATCH(AB$4,BPCiObIC!$B$1:$AG$1,0)))</f>
        <v>19627749816990</v>
      </c>
      <c r="AC72" s="23">
        <f t="array" ref="AC72">AB72*(1+INDEX(BPCiObIC!$B$2:$AG$43,MATCH($A72,BPCiObIC!$A$2:$A$43,0),MATCH(AC$4,BPCiObIC!$B$1:$AG$1,0)))</f>
        <v>20053973218987</v>
      </c>
      <c r="AD72" s="23">
        <f t="array" ref="AD72">AC72*(1+INDEX(BPCiObIC!$B$2:$AG$43,MATCH($A72,BPCiObIC!$A$2:$A$43,0),MATCH(AD$4,BPCiObIC!$B$1:$AG$1,0)))</f>
        <v>20480196620984</v>
      </c>
      <c r="AE72" s="23">
        <f t="array" ref="AE72">AD72*(1+INDEX(BPCiObIC!$B$2:$AG$43,MATCH($A72,BPCiObIC!$A$2:$A$43,0),MATCH(AE$4,BPCiObIC!$B$1:$AG$1,0)))</f>
        <v>20906420022981</v>
      </c>
      <c r="AF72" s="23">
        <f t="array" ref="AF72">AE72*(1+INDEX(BPCiObIC!$B$2:$AG$43,MATCH($A72,BPCiObIC!$A$2:$A$43,0),MATCH(AF$4,BPCiObIC!$B$1:$AG$1,0)))</f>
        <v>21332643424979</v>
      </c>
      <c r="AG72" s="23">
        <f t="array" ref="AG72">AF72*(1+INDEX(BPCiObIC!$B$2:$AG$43,MATCH($A72,BPCiObIC!$A$2:$A$43,0),MATCH(AG$4,BPCiObIC!$B$1:$AG$1,0)))</f>
        <v>21758866826976</v>
      </c>
      <c r="AH72" s="23">
        <f t="array" ref="AH72">AG72*(1+INDEX(BPCiObIC!$B$2:$AG$43,MATCH($A72,BPCiObIC!$A$2:$A$43,0),MATCH(AH$4,BPCiObIC!$B$1:$AG$1,0)))</f>
        <v>22185090228973</v>
      </c>
    </row>
    <row r="73" ht="15.75" customHeight="1">
      <c r="A73" s="3" t="s">
        <v>152</v>
      </c>
      <c r="B73" s="3" t="s">
        <v>89</v>
      </c>
      <c r="C73" s="3" t="s">
        <v>121</v>
      </c>
      <c r="D73" s="71">
        <f>SUM('Bureau of Stat KBLI'!V22:W22)*$E$1</f>
        <v>10077542247894</v>
      </c>
      <c r="E73" s="23">
        <f t="array" ref="E73">D73*(1+INDEX(BPCiObIC!$B$2:$AG$43,MATCH($A73,BPCiObIC!$A$2:$A$43,0),MATCH(E$4,BPCiObIC!$B$1:$AG$1,0)))</f>
        <v>10530148949788</v>
      </c>
      <c r="F73" s="23">
        <f t="array" ref="F73">E73*(1+INDEX(BPCiObIC!$B$2:$AG$43,MATCH($A73,BPCiObIC!$A$2:$A$43,0),MATCH(F$4,BPCiObIC!$B$1:$AG$1,0)))</f>
        <v>10982755651683</v>
      </c>
      <c r="G73" s="23">
        <f t="array" ref="G73">F73*(1+INDEX(BPCiObIC!$B$2:$AG$43,MATCH($A73,BPCiObIC!$A$2:$A$43,0),MATCH(G$4,BPCiObIC!$B$1:$AG$1,0)))</f>
        <v>11435362353577</v>
      </c>
      <c r="H73" s="23">
        <f t="array" ref="H73">G73*(1+INDEX(BPCiObIC!$B$2:$AG$43,MATCH($A73,BPCiObIC!$A$2:$A$43,0),MATCH(H$4,BPCiObIC!$B$1:$AG$1,0)))</f>
        <v>11887969055471</v>
      </c>
      <c r="I73" s="23">
        <f t="array" ref="I73">H73*(1+INDEX(BPCiObIC!$B$2:$AG$43,MATCH($A73,BPCiObIC!$A$2:$A$43,0),MATCH(I$4,BPCiObIC!$B$1:$AG$1,0)))</f>
        <v>12340575757366</v>
      </c>
      <c r="J73" s="23">
        <f t="array" ref="J73">I73*(1+INDEX(BPCiObIC!$B$2:$AG$43,MATCH($A73,BPCiObIC!$A$2:$A$43,0),MATCH(J$4,BPCiObIC!$B$1:$AG$1,0)))</f>
        <v>12793182459260</v>
      </c>
      <c r="K73" s="23">
        <f t="array" ref="K73">J73*(1+INDEX(BPCiObIC!$B$2:$AG$43,MATCH($A73,BPCiObIC!$A$2:$A$43,0),MATCH(K$4,BPCiObIC!$B$1:$AG$1,0)))</f>
        <v>13245789161154</v>
      </c>
      <c r="L73" s="23">
        <f t="array" ref="L73">K73*(1+INDEX(BPCiObIC!$B$2:$AG$43,MATCH($A73,BPCiObIC!$A$2:$A$43,0),MATCH(L$4,BPCiObIC!$B$1:$AG$1,0)))</f>
        <v>13698395863048</v>
      </c>
      <c r="M73" s="23">
        <f t="array" ref="M73">L73*(1+INDEX(BPCiObIC!$B$2:$AG$43,MATCH($A73,BPCiObIC!$A$2:$A$43,0),MATCH(M$4,BPCiObIC!$B$1:$AG$1,0)))</f>
        <v>14151002564943</v>
      </c>
      <c r="N73" s="23">
        <f t="array" ref="N73">M73*(1+INDEX(BPCiObIC!$B$2:$AG$43,MATCH($A73,BPCiObIC!$A$2:$A$43,0),MATCH(N$4,BPCiObIC!$B$1:$AG$1,0)))</f>
        <v>14603609266837</v>
      </c>
      <c r="O73" s="23">
        <f t="array" ref="O73">N73*(1+INDEX(BPCiObIC!$B$2:$AG$43,MATCH($A73,BPCiObIC!$A$2:$A$43,0),MATCH(O$4,BPCiObIC!$B$1:$AG$1,0)))</f>
        <v>15056215968731</v>
      </c>
      <c r="P73" s="23">
        <f t="array" ref="P73">O73*(1+INDEX(BPCiObIC!$B$2:$AG$43,MATCH($A73,BPCiObIC!$A$2:$A$43,0),MATCH(P$4,BPCiObIC!$B$1:$AG$1,0)))</f>
        <v>15508822670626</v>
      </c>
      <c r="Q73" s="23">
        <f t="array" ref="Q73">P73*(1+INDEX(BPCiObIC!$B$2:$AG$43,MATCH($A73,BPCiObIC!$A$2:$A$43,0),MATCH(Q$4,BPCiObIC!$B$1:$AG$1,0)))</f>
        <v>15961429372520</v>
      </c>
      <c r="R73" s="23">
        <f t="array" ref="R73">Q73*(1+INDEX(BPCiObIC!$B$2:$AG$43,MATCH($A73,BPCiObIC!$A$2:$A$43,0),MATCH(R$4,BPCiObIC!$B$1:$AG$1,0)))</f>
        <v>16414036074414</v>
      </c>
      <c r="S73" s="23">
        <f t="array" ref="S73">R73*(1+INDEX(BPCiObIC!$B$2:$AG$43,MATCH($A73,BPCiObIC!$A$2:$A$43,0),MATCH(S$4,BPCiObIC!$B$1:$AG$1,0)))</f>
        <v>16866642776308</v>
      </c>
      <c r="T73" s="23">
        <f t="array" ref="T73">S73*(1+INDEX(BPCiObIC!$B$2:$AG$43,MATCH($A73,BPCiObIC!$A$2:$A$43,0),MATCH(T$4,BPCiObIC!$B$1:$AG$1,0)))</f>
        <v>17319249478203</v>
      </c>
      <c r="U73" s="23">
        <f t="array" ref="U73">T73*(1+INDEX(BPCiObIC!$B$2:$AG$43,MATCH($A73,BPCiObIC!$A$2:$A$43,0),MATCH(U$4,BPCiObIC!$B$1:$AG$1,0)))</f>
        <v>17771856180097</v>
      </c>
      <c r="V73" s="23">
        <f t="array" ref="V73">U73*(1+INDEX(BPCiObIC!$B$2:$AG$43,MATCH($A73,BPCiObIC!$A$2:$A$43,0),MATCH(V$4,BPCiObIC!$B$1:$AG$1,0)))</f>
        <v>18224462881991</v>
      </c>
      <c r="W73" s="23">
        <f t="array" ref="W73">V73*(1+INDEX(BPCiObIC!$B$2:$AG$43,MATCH($A73,BPCiObIC!$A$2:$A$43,0),MATCH(W$4,BPCiObIC!$B$1:$AG$1,0)))</f>
        <v>18677069583886</v>
      </c>
      <c r="X73" s="23">
        <f t="array" ref="X73">W73*(1+INDEX(BPCiObIC!$B$2:$AG$43,MATCH($A73,BPCiObIC!$A$2:$A$43,0),MATCH(X$4,BPCiObIC!$B$1:$AG$1,0)))</f>
        <v>19129676285780</v>
      </c>
      <c r="Y73" s="23">
        <f t="array" ref="Y73">X73*(1+INDEX(BPCiObIC!$B$2:$AG$43,MATCH($A73,BPCiObIC!$A$2:$A$43,0),MATCH(Y$4,BPCiObIC!$B$1:$AG$1,0)))</f>
        <v>19582282987674</v>
      </c>
      <c r="Z73" s="23">
        <f t="array" ref="Z73">Y73*(1+INDEX(BPCiObIC!$B$2:$AG$43,MATCH($A73,BPCiObIC!$A$2:$A$43,0),MATCH(Z$4,BPCiObIC!$B$1:$AG$1,0)))</f>
        <v>20034889689568</v>
      </c>
      <c r="AA73" s="23">
        <f t="array" ref="AA73">Z73*(1+INDEX(BPCiObIC!$B$2:$AG$43,MATCH($A73,BPCiObIC!$A$2:$A$43,0),MATCH(AA$4,BPCiObIC!$B$1:$AG$1,0)))</f>
        <v>20487496391463</v>
      </c>
      <c r="AB73" s="23">
        <f t="array" ref="AB73">AA73*(1+INDEX(BPCiObIC!$B$2:$AG$43,MATCH($A73,BPCiObIC!$A$2:$A$43,0),MATCH(AB$4,BPCiObIC!$B$1:$AG$1,0)))</f>
        <v>20940103093357</v>
      </c>
      <c r="AC73" s="23">
        <f t="array" ref="AC73">AB73*(1+INDEX(BPCiObIC!$B$2:$AG$43,MATCH($A73,BPCiObIC!$A$2:$A$43,0),MATCH(AC$4,BPCiObIC!$B$1:$AG$1,0)))</f>
        <v>21392709795251</v>
      </c>
      <c r="AD73" s="23">
        <f t="array" ref="AD73">AC73*(1+INDEX(BPCiObIC!$B$2:$AG$43,MATCH($A73,BPCiObIC!$A$2:$A$43,0),MATCH(AD$4,BPCiObIC!$B$1:$AG$1,0)))</f>
        <v>21845316497146</v>
      </c>
      <c r="AE73" s="23">
        <f t="array" ref="AE73">AD73*(1+INDEX(BPCiObIC!$B$2:$AG$43,MATCH($A73,BPCiObIC!$A$2:$A$43,0),MATCH(AE$4,BPCiObIC!$B$1:$AG$1,0)))</f>
        <v>22297923199040</v>
      </c>
      <c r="AF73" s="23">
        <f t="array" ref="AF73">AE73*(1+INDEX(BPCiObIC!$B$2:$AG$43,MATCH($A73,BPCiObIC!$A$2:$A$43,0),MATCH(AF$4,BPCiObIC!$B$1:$AG$1,0)))</f>
        <v>22750529900934</v>
      </c>
      <c r="AG73" s="23">
        <f t="array" ref="AG73">AF73*(1+INDEX(BPCiObIC!$B$2:$AG$43,MATCH($A73,BPCiObIC!$A$2:$A$43,0),MATCH(AG$4,BPCiObIC!$B$1:$AG$1,0)))</f>
        <v>23203136602828</v>
      </c>
      <c r="AH73" s="23">
        <f t="array" ref="AH73">AG73*(1+INDEX(BPCiObIC!$B$2:$AG$43,MATCH($A73,BPCiObIC!$A$2:$A$43,0),MATCH(AH$4,BPCiObIC!$B$1:$AG$1,0)))</f>
        <v>23655743304723</v>
      </c>
    </row>
    <row r="74" ht="15.75" customHeight="1">
      <c r="A74" s="3" t="s">
        <v>153</v>
      </c>
      <c r="B74" s="3" t="s">
        <v>89</v>
      </c>
      <c r="C74" s="3" t="s">
        <v>122</v>
      </c>
      <c r="D74" s="71">
        <f>SUM('Bureau of Stat KBLI'!V23:W23)*$E$1</f>
        <v>49895555432952</v>
      </c>
      <c r="E74" s="23">
        <f t="array" ref="E74">D74*(1+INDEX(BPCiObIC!$B$2:$AG$43,MATCH($A74,BPCiObIC!$A$2:$A$43,0),MATCH(E$4,BPCiObIC!$B$1:$AG$1,0)))</f>
        <v>52136478900822</v>
      </c>
      <c r="F74" s="23">
        <f t="array" ref="F74">E74*(1+INDEX(BPCiObIC!$B$2:$AG$43,MATCH($A74,BPCiObIC!$A$2:$A$43,0),MATCH(F$4,BPCiObIC!$B$1:$AG$1,0)))</f>
        <v>54377402368692</v>
      </c>
      <c r="G74" s="23">
        <f t="array" ref="G74">F74*(1+INDEX(BPCiObIC!$B$2:$AG$43,MATCH($A74,BPCiObIC!$A$2:$A$43,0),MATCH(G$4,BPCiObIC!$B$1:$AG$1,0)))</f>
        <v>56618325836562</v>
      </c>
      <c r="H74" s="23">
        <f t="array" ref="H74">G74*(1+INDEX(BPCiObIC!$B$2:$AG$43,MATCH($A74,BPCiObIC!$A$2:$A$43,0),MATCH(H$4,BPCiObIC!$B$1:$AG$1,0)))</f>
        <v>58859249304432</v>
      </c>
      <c r="I74" s="23">
        <f t="array" ref="I74">H74*(1+INDEX(BPCiObIC!$B$2:$AG$43,MATCH($A74,BPCiObIC!$A$2:$A$43,0),MATCH(I$4,BPCiObIC!$B$1:$AG$1,0)))</f>
        <v>61100172772302</v>
      </c>
      <c r="J74" s="23">
        <f t="array" ref="J74">I74*(1+INDEX(BPCiObIC!$B$2:$AG$43,MATCH($A74,BPCiObIC!$A$2:$A$43,0),MATCH(J$4,BPCiObIC!$B$1:$AG$1,0)))</f>
        <v>63341096240172</v>
      </c>
      <c r="K74" s="23">
        <f t="array" ref="K74">J74*(1+INDEX(BPCiObIC!$B$2:$AG$43,MATCH($A74,BPCiObIC!$A$2:$A$43,0),MATCH(K$4,BPCiObIC!$B$1:$AG$1,0)))</f>
        <v>65582019708042</v>
      </c>
      <c r="L74" s="23">
        <f t="array" ref="L74">K74*(1+INDEX(BPCiObIC!$B$2:$AG$43,MATCH($A74,BPCiObIC!$A$2:$A$43,0),MATCH(L$4,BPCiObIC!$B$1:$AG$1,0)))</f>
        <v>67822943175912</v>
      </c>
      <c r="M74" s="23">
        <f t="array" ref="M74">L74*(1+INDEX(BPCiObIC!$B$2:$AG$43,MATCH($A74,BPCiObIC!$A$2:$A$43,0),MATCH(M$4,BPCiObIC!$B$1:$AG$1,0)))</f>
        <v>70063866643782</v>
      </c>
      <c r="N74" s="23">
        <f t="array" ref="N74">M74*(1+INDEX(BPCiObIC!$B$2:$AG$43,MATCH($A74,BPCiObIC!$A$2:$A$43,0),MATCH(N$4,BPCiObIC!$B$1:$AG$1,0)))</f>
        <v>72304790111652</v>
      </c>
      <c r="O74" s="23">
        <f t="array" ref="O74">N74*(1+INDEX(BPCiObIC!$B$2:$AG$43,MATCH($A74,BPCiObIC!$A$2:$A$43,0),MATCH(O$4,BPCiObIC!$B$1:$AG$1,0)))</f>
        <v>74545713579522</v>
      </c>
      <c r="P74" s="23">
        <f t="array" ref="P74">O74*(1+INDEX(BPCiObIC!$B$2:$AG$43,MATCH($A74,BPCiObIC!$A$2:$A$43,0),MATCH(P$4,BPCiObIC!$B$1:$AG$1,0)))</f>
        <v>76786637047392</v>
      </c>
      <c r="Q74" s="23">
        <f t="array" ref="Q74">P74*(1+INDEX(BPCiObIC!$B$2:$AG$43,MATCH($A74,BPCiObIC!$A$2:$A$43,0),MATCH(Q$4,BPCiObIC!$B$1:$AG$1,0)))</f>
        <v>79027560515262</v>
      </c>
      <c r="R74" s="23">
        <f t="array" ref="R74">Q74*(1+INDEX(BPCiObIC!$B$2:$AG$43,MATCH($A74,BPCiObIC!$A$2:$A$43,0),MATCH(R$4,BPCiObIC!$B$1:$AG$1,0)))</f>
        <v>81268483983132</v>
      </c>
      <c r="S74" s="23">
        <f t="array" ref="S74">R74*(1+INDEX(BPCiObIC!$B$2:$AG$43,MATCH($A74,BPCiObIC!$A$2:$A$43,0),MATCH(S$4,BPCiObIC!$B$1:$AG$1,0)))</f>
        <v>83509407451002</v>
      </c>
      <c r="T74" s="23">
        <f t="array" ref="T74">S74*(1+INDEX(BPCiObIC!$B$2:$AG$43,MATCH($A74,BPCiObIC!$A$2:$A$43,0),MATCH(T$4,BPCiObIC!$B$1:$AG$1,0)))</f>
        <v>85750330918872</v>
      </c>
      <c r="U74" s="23">
        <f t="array" ref="U74">T74*(1+INDEX(BPCiObIC!$B$2:$AG$43,MATCH($A74,BPCiObIC!$A$2:$A$43,0),MATCH(U$4,BPCiObIC!$B$1:$AG$1,0)))</f>
        <v>87991254386742</v>
      </c>
      <c r="V74" s="23">
        <f t="array" ref="V74">U74*(1+INDEX(BPCiObIC!$B$2:$AG$43,MATCH($A74,BPCiObIC!$A$2:$A$43,0),MATCH(V$4,BPCiObIC!$B$1:$AG$1,0)))</f>
        <v>90232177854612</v>
      </c>
      <c r="W74" s="23">
        <f t="array" ref="W74">V74*(1+INDEX(BPCiObIC!$B$2:$AG$43,MATCH($A74,BPCiObIC!$A$2:$A$43,0),MATCH(W$4,BPCiObIC!$B$1:$AG$1,0)))</f>
        <v>92473101322481</v>
      </c>
      <c r="X74" s="23">
        <f t="array" ref="X74">W74*(1+INDEX(BPCiObIC!$B$2:$AG$43,MATCH($A74,BPCiObIC!$A$2:$A$43,0),MATCH(X$4,BPCiObIC!$B$1:$AG$1,0)))</f>
        <v>94714024790352</v>
      </c>
      <c r="Y74" s="23">
        <f t="array" ref="Y74">X74*(1+INDEX(BPCiObIC!$B$2:$AG$43,MATCH($A74,BPCiObIC!$A$2:$A$43,0),MATCH(Y$4,BPCiObIC!$B$1:$AG$1,0)))</f>
        <v>96954948258221</v>
      </c>
      <c r="Z74" s="23">
        <f t="array" ref="Z74">Y74*(1+INDEX(BPCiObIC!$B$2:$AG$43,MATCH($A74,BPCiObIC!$A$2:$A$43,0),MATCH(Z$4,BPCiObIC!$B$1:$AG$1,0)))</f>
        <v>99195871726092</v>
      </c>
      <c r="AA74" s="23">
        <f t="array" ref="AA74">Z74*(1+INDEX(BPCiObIC!$B$2:$AG$43,MATCH($A74,BPCiObIC!$A$2:$A$43,0),MATCH(AA$4,BPCiObIC!$B$1:$AG$1,0)))</f>
        <v>101436795193961</v>
      </c>
      <c r="AB74" s="23">
        <f t="array" ref="AB74">AA74*(1+INDEX(BPCiObIC!$B$2:$AG$43,MATCH($A74,BPCiObIC!$A$2:$A$43,0),MATCH(AB$4,BPCiObIC!$B$1:$AG$1,0)))</f>
        <v>103677718661831</v>
      </c>
      <c r="AC74" s="23">
        <f t="array" ref="AC74">AB74*(1+INDEX(BPCiObIC!$B$2:$AG$43,MATCH($A74,BPCiObIC!$A$2:$A$43,0),MATCH(AC$4,BPCiObIC!$B$1:$AG$1,0)))</f>
        <v>105918642129701</v>
      </c>
      <c r="AD74" s="23">
        <f t="array" ref="AD74">AC74*(1+INDEX(BPCiObIC!$B$2:$AG$43,MATCH($A74,BPCiObIC!$A$2:$A$43,0),MATCH(AD$4,BPCiObIC!$B$1:$AG$1,0)))</f>
        <v>108159565597571</v>
      </c>
      <c r="AE74" s="23">
        <f t="array" ref="AE74">AD74*(1+INDEX(BPCiObIC!$B$2:$AG$43,MATCH($A74,BPCiObIC!$A$2:$A$43,0),MATCH(AE$4,BPCiObIC!$B$1:$AG$1,0)))</f>
        <v>110400489065441</v>
      </c>
      <c r="AF74" s="23">
        <f t="array" ref="AF74">AE74*(1+INDEX(BPCiObIC!$B$2:$AG$43,MATCH($A74,BPCiObIC!$A$2:$A$43,0),MATCH(AF$4,BPCiObIC!$B$1:$AG$1,0)))</f>
        <v>112641412533311</v>
      </c>
      <c r="AG74" s="23">
        <f t="array" ref="AG74">AF74*(1+INDEX(BPCiObIC!$B$2:$AG$43,MATCH($A74,BPCiObIC!$A$2:$A$43,0),MATCH(AG$4,BPCiObIC!$B$1:$AG$1,0)))</f>
        <v>114882336001181</v>
      </c>
      <c r="AH74" s="23">
        <f t="array" ref="AH74">AG74*(1+INDEX(BPCiObIC!$B$2:$AG$43,MATCH($A74,BPCiObIC!$A$2:$A$43,0),MATCH(AH$4,BPCiObIC!$B$1:$AG$1,0)))</f>
        <v>117123259469051</v>
      </c>
    </row>
    <row r="75" ht="15.75" customHeight="1">
      <c r="A75" s="3" t="s">
        <v>154</v>
      </c>
      <c r="B75" s="3" t="s">
        <v>89</v>
      </c>
      <c r="C75" s="3" t="s">
        <v>123</v>
      </c>
      <c r="D75" s="71">
        <f>SUM('Bureau of Stat KBLI'!V24:W24)*$E$1</f>
        <v>36273739414840</v>
      </c>
      <c r="E75" s="23">
        <f t="array" ref="E75">D75*(1+INDEX(BPCiObIC!$B$2:$AG$43,MATCH($A75,BPCiObIC!$A$2:$A$43,0),MATCH(E$4,BPCiObIC!$B$1:$AG$1,0)))</f>
        <v>37820256956923</v>
      </c>
      <c r="F75" s="23">
        <f t="array" ref="F75">E75*(1+INDEX(BPCiObIC!$B$2:$AG$43,MATCH($A75,BPCiObIC!$A$2:$A$43,0),MATCH(F$4,BPCiObIC!$B$1:$AG$1,0)))</f>
        <v>39366774499007</v>
      </c>
      <c r="G75" s="23">
        <f t="array" ref="G75">F75*(1+INDEX(BPCiObIC!$B$2:$AG$43,MATCH($A75,BPCiObIC!$A$2:$A$43,0),MATCH(G$4,BPCiObIC!$B$1:$AG$1,0)))</f>
        <v>40913292041090</v>
      </c>
      <c r="H75" s="23">
        <f t="array" ref="H75">G75*(1+INDEX(BPCiObIC!$B$2:$AG$43,MATCH($A75,BPCiObIC!$A$2:$A$43,0),MATCH(H$4,BPCiObIC!$B$1:$AG$1,0)))</f>
        <v>42459809583174</v>
      </c>
      <c r="I75" s="23">
        <f t="array" ref="I75">H75*(1+INDEX(BPCiObIC!$B$2:$AG$43,MATCH($A75,BPCiObIC!$A$2:$A$43,0),MATCH(I$4,BPCiObIC!$B$1:$AG$1,0)))</f>
        <v>44006327125257</v>
      </c>
      <c r="J75" s="23">
        <f t="array" ref="J75">I75*(1+INDEX(BPCiObIC!$B$2:$AG$43,MATCH($A75,BPCiObIC!$A$2:$A$43,0),MATCH(J$4,BPCiObIC!$B$1:$AG$1,0)))</f>
        <v>45552844667340</v>
      </c>
      <c r="K75" s="23">
        <f t="array" ref="K75">J75*(1+INDEX(BPCiObIC!$B$2:$AG$43,MATCH($A75,BPCiObIC!$A$2:$A$43,0),MATCH(K$4,BPCiObIC!$B$1:$AG$1,0)))</f>
        <v>47099362209424</v>
      </c>
      <c r="L75" s="23">
        <f t="array" ref="L75">K75*(1+INDEX(BPCiObIC!$B$2:$AG$43,MATCH($A75,BPCiObIC!$A$2:$A$43,0),MATCH(L$4,BPCiObIC!$B$1:$AG$1,0)))</f>
        <v>48645879751508</v>
      </c>
      <c r="M75" s="23">
        <f t="array" ref="M75">L75*(1+INDEX(BPCiObIC!$B$2:$AG$43,MATCH($A75,BPCiObIC!$A$2:$A$43,0),MATCH(M$4,BPCiObIC!$B$1:$AG$1,0)))</f>
        <v>50192397293591</v>
      </c>
      <c r="N75" s="23">
        <f t="array" ref="N75">M75*(1+INDEX(BPCiObIC!$B$2:$AG$43,MATCH($A75,BPCiObIC!$A$2:$A$43,0),MATCH(N$4,BPCiObIC!$B$1:$AG$1,0)))</f>
        <v>51738914835674</v>
      </c>
      <c r="O75" s="23">
        <f t="array" ref="O75">N75*(1+INDEX(BPCiObIC!$B$2:$AG$43,MATCH($A75,BPCiObIC!$A$2:$A$43,0),MATCH(O$4,BPCiObIC!$B$1:$AG$1,0)))</f>
        <v>53285432377758</v>
      </c>
      <c r="P75" s="23">
        <f t="array" ref="P75">O75*(1+INDEX(BPCiObIC!$B$2:$AG$43,MATCH($A75,BPCiObIC!$A$2:$A$43,0),MATCH(P$4,BPCiObIC!$B$1:$AG$1,0)))</f>
        <v>54831949919841</v>
      </c>
      <c r="Q75" s="23">
        <f t="array" ref="Q75">P75*(1+INDEX(BPCiObIC!$B$2:$AG$43,MATCH($A75,BPCiObIC!$A$2:$A$43,0),MATCH(Q$4,BPCiObIC!$B$1:$AG$1,0)))</f>
        <v>56378467461924</v>
      </c>
      <c r="R75" s="23">
        <f t="array" ref="R75">Q75*(1+INDEX(BPCiObIC!$B$2:$AG$43,MATCH($A75,BPCiObIC!$A$2:$A$43,0),MATCH(R$4,BPCiObIC!$B$1:$AG$1,0)))</f>
        <v>57924985004008</v>
      </c>
      <c r="S75" s="23">
        <f t="array" ref="S75">R75*(1+INDEX(BPCiObIC!$B$2:$AG$43,MATCH($A75,BPCiObIC!$A$2:$A$43,0),MATCH(S$4,BPCiObIC!$B$1:$AG$1,0)))</f>
        <v>59471502546092</v>
      </c>
      <c r="T75" s="23">
        <f t="array" ref="T75">S75*(1+INDEX(BPCiObIC!$B$2:$AG$43,MATCH($A75,BPCiObIC!$A$2:$A$43,0),MATCH(T$4,BPCiObIC!$B$1:$AG$1,0)))</f>
        <v>61018020088175</v>
      </c>
      <c r="U75" s="23">
        <f t="array" ref="U75">T75*(1+INDEX(BPCiObIC!$B$2:$AG$43,MATCH($A75,BPCiObIC!$A$2:$A$43,0),MATCH(U$4,BPCiObIC!$B$1:$AG$1,0)))</f>
        <v>62564537630258</v>
      </c>
      <c r="V75" s="23">
        <f t="array" ref="V75">U75*(1+INDEX(BPCiObIC!$B$2:$AG$43,MATCH($A75,BPCiObIC!$A$2:$A$43,0),MATCH(V$4,BPCiObIC!$B$1:$AG$1,0)))</f>
        <v>64111055172342</v>
      </c>
      <c r="W75" s="23">
        <f t="array" ref="W75">V75*(1+INDEX(BPCiObIC!$B$2:$AG$43,MATCH($A75,BPCiObIC!$A$2:$A$43,0),MATCH(W$4,BPCiObIC!$B$1:$AG$1,0)))</f>
        <v>65657572714425</v>
      </c>
      <c r="X75" s="23">
        <f t="array" ref="X75">W75*(1+INDEX(BPCiObIC!$B$2:$AG$43,MATCH($A75,BPCiObIC!$A$2:$A$43,0),MATCH(X$4,BPCiObIC!$B$1:$AG$1,0)))</f>
        <v>67204090256509</v>
      </c>
      <c r="Y75" s="23">
        <f t="array" ref="Y75">X75*(1+INDEX(BPCiObIC!$B$2:$AG$43,MATCH($A75,BPCiObIC!$A$2:$A$43,0),MATCH(Y$4,BPCiObIC!$B$1:$AG$1,0)))</f>
        <v>68750607798592</v>
      </c>
      <c r="Z75" s="23">
        <f t="array" ref="Z75">Y75*(1+INDEX(BPCiObIC!$B$2:$AG$43,MATCH($A75,BPCiObIC!$A$2:$A$43,0),MATCH(Z$4,BPCiObIC!$B$1:$AG$1,0)))</f>
        <v>70297125340676</v>
      </c>
      <c r="AA75" s="23">
        <f t="array" ref="AA75">Z75*(1+INDEX(BPCiObIC!$B$2:$AG$43,MATCH($A75,BPCiObIC!$A$2:$A$43,0),MATCH(AA$4,BPCiObIC!$B$1:$AG$1,0)))</f>
        <v>71843642882759</v>
      </c>
      <c r="AB75" s="23">
        <f t="array" ref="AB75">AA75*(1+INDEX(BPCiObIC!$B$2:$AG$43,MATCH($A75,BPCiObIC!$A$2:$A$43,0),MATCH(AB$4,BPCiObIC!$B$1:$AG$1,0)))</f>
        <v>73390160424843</v>
      </c>
      <c r="AC75" s="23">
        <f t="array" ref="AC75">AB75*(1+INDEX(BPCiObIC!$B$2:$AG$43,MATCH($A75,BPCiObIC!$A$2:$A$43,0),MATCH(AC$4,BPCiObIC!$B$1:$AG$1,0)))</f>
        <v>74936677966926</v>
      </c>
      <c r="AD75" s="23">
        <f t="array" ref="AD75">AC75*(1+INDEX(BPCiObIC!$B$2:$AG$43,MATCH($A75,BPCiObIC!$A$2:$A$43,0),MATCH(AD$4,BPCiObIC!$B$1:$AG$1,0)))</f>
        <v>76483195509010</v>
      </c>
      <c r="AE75" s="23">
        <f t="array" ref="AE75">AD75*(1+INDEX(BPCiObIC!$B$2:$AG$43,MATCH($A75,BPCiObIC!$A$2:$A$43,0),MATCH(AE$4,BPCiObIC!$B$1:$AG$1,0)))</f>
        <v>78029713051093</v>
      </c>
      <c r="AF75" s="23">
        <f t="array" ref="AF75">AE75*(1+INDEX(BPCiObIC!$B$2:$AG$43,MATCH($A75,BPCiObIC!$A$2:$A$43,0),MATCH(AF$4,BPCiObIC!$B$1:$AG$1,0)))</f>
        <v>79576230593177</v>
      </c>
      <c r="AG75" s="23">
        <f t="array" ref="AG75">AF75*(1+INDEX(BPCiObIC!$B$2:$AG$43,MATCH($A75,BPCiObIC!$A$2:$A$43,0),MATCH(AG$4,BPCiObIC!$B$1:$AG$1,0)))</f>
        <v>81122748135260</v>
      </c>
      <c r="AH75" s="23">
        <f t="array" ref="AH75">AG75*(1+INDEX(BPCiObIC!$B$2:$AG$43,MATCH($A75,BPCiObIC!$A$2:$A$43,0),MATCH(AH$4,BPCiObIC!$B$1:$AG$1,0)))</f>
        <v>82669265677343</v>
      </c>
    </row>
    <row r="76" ht="15.75" customHeight="1">
      <c r="A76" s="3" t="s">
        <v>155</v>
      </c>
      <c r="B76" s="3" t="s">
        <v>89</v>
      </c>
      <c r="C76" s="3" t="s">
        <v>124</v>
      </c>
      <c r="D76" s="71">
        <f>SUM('Bureau of Stat KBLI'!V25:W26)*$E$1</f>
        <v>3422177636826</v>
      </c>
      <c r="E76" s="23">
        <f t="array" ref="E76">D76*(1+INDEX(BPCiObIC!$B$2:$AG$43,MATCH($A76,BPCiObIC!$A$2:$A$43,0),MATCH(E$4,BPCiObIC!$B$1:$AG$1,0)))</f>
        <v>3578326381291</v>
      </c>
      <c r="F76" s="23">
        <f t="array" ref="F76">E76*(1+INDEX(BPCiObIC!$B$2:$AG$43,MATCH($A76,BPCiObIC!$A$2:$A$43,0),MATCH(F$4,BPCiObIC!$B$1:$AG$1,0)))</f>
        <v>3734475125756</v>
      </c>
      <c r="G76" s="23">
        <f t="array" ref="G76">F76*(1+INDEX(BPCiObIC!$B$2:$AG$43,MATCH($A76,BPCiObIC!$A$2:$A$43,0),MATCH(G$4,BPCiObIC!$B$1:$AG$1,0)))</f>
        <v>3890623870222</v>
      </c>
      <c r="H76" s="23">
        <f t="array" ref="H76">G76*(1+INDEX(BPCiObIC!$B$2:$AG$43,MATCH($A76,BPCiObIC!$A$2:$A$43,0),MATCH(H$4,BPCiObIC!$B$1:$AG$1,0)))</f>
        <v>4046772614687</v>
      </c>
      <c r="I76" s="23">
        <f t="array" ref="I76">H76*(1+INDEX(BPCiObIC!$B$2:$AG$43,MATCH($A76,BPCiObIC!$A$2:$A$43,0),MATCH(I$4,BPCiObIC!$B$1:$AG$1,0)))</f>
        <v>4202921359152</v>
      </c>
      <c r="J76" s="23">
        <f t="array" ref="J76">I76*(1+INDEX(BPCiObIC!$B$2:$AG$43,MATCH($A76,BPCiObIC!$A$2:$A$43,0),MATCH(J$4,BPCiObIC!$B$1:$AG$1,0)))</f>
        <v>4359070103617</v>
      </c>
      <c r="K76" s="23">
        <f t="array" ref="K76">J76*(1+INDEX(BPCiObIC!$B$2:$AG$43,MATCH($A76,BPCiObIC!$A$2:$A$43,0),MATCH(K$4,BPCiObIC!$B$1:$AG$1,0)))</f>
        <v>4515218848083</v>
      </c>
      <c r="L76" s="23">
        <f t="array" ref="L76">K76*(1+INDEX(BPCiObIC!$B$2:$AG$43,MATCH($A76,BPCiObIC!$A$2:$A$43,0),MATCH(L$4,BPCiObIC!$B$1:$AG$1,0)))</f>
        <v>4671367592548</v>
      </c>
      <c r="M76" s="23">
        <f t="array" ref="M76">L76*(1+INDEX(BPCiObIC!$B$2:$AG$43,MATCH($A76,BPCiObIC!$A$2:$A$43,0),MATCH(M$4,BPCiObIC!$B$1:$AG$1,0)))</f>
        <v>4827516337013</v>
      </c>
      <c r="N76" s="23">
        <f t="array" ref="N76">M76*(1+INDEX(BPCiObIC!$B$2:$AG$43,MATCH($A76,BPCiObIC!$A$2:$A$43,0),MATCH(N$4,BPCiObIC!$B$1:$AG$1,0)))</f>
        <v>4983665081478</v>
      </c>
      <c r="O76" s="23">
        <f t="array" ref="O76">N76*(1+INDEX(BPCiObIC!$B$2:$AG$43,MATCH($A76,BPCiObIC!$A$2:$A$43,0),MATCH(O$4,BPCiObIC!$B$1:$AG$1,0)))</f>
        <v>5139813825943</v>
      </c>
      <c r="P76" s="23">
        <f t="array" ref="P76">O76*(1+INDEX(BPCiObIC!$B$2:$AG$43,MATCH($A76,BPCiObIC!$A$2:$A$43,0),MATCH(P$4,BPCiObIC!$B$1:$AG$1,0)))</f>
        <v>5295962570409</v>
      </c>
      <c r="Q76" s="23">
        <f t="array" ref="Q76">P76*(1+INDEX(BPCiObIC!$B$2:$AG$43,MATCH($A76,BPCiObIC!$A$2:$A$43,0),MATCH(Q$4,BPCiObIC!$B$1:$AG$1,0)))</f>
        <v>5452111314874</v>
      </c>
      <c r="R76" s="23">
        <f t="array" ref="R76">Q76*(1+INDEX(BPCiObIC!$B$2:$AG$43,MATCH($A76,BPCiObIC!$A$2:$A$43,0),MATCH(R$4,BPCiObIC!$B$1:$AG$1,0)))</f>
        <v>5608260059339</v>
      </c>
      <c r="S76" s="23">
        <f t="array" ref="S76">R76*(1+INDEX(BPCiObIC!$B$2:$AG$43,MATCH($A76,BPCiObIC!$A$2:$A$43,0),MATCH(S$4,BPCiObIC!$B$1:$AG$1,0)))</f>
        <v>5764408803804</v>
      </c>
      <c r="T76" s="23">
        <f t="array" ref="T76">S76*(1+INDEX(BPCiObIC!$B$2:$AG$43,MATCH($A76,BPCiObIC!$A$2:$A$43,0),MATCH(T$4,BPCiObIC!$B$1:$AG$1,0)))</f>
        <v>5920557548269</v>
      </c>
      <c r="U76" s="23">
        <f t="array" ref="U76">T76*(1+INDEX(BPCiObIC!$B$2:$AG$43,MATCH($A76,BPCiObIC!$A$2:$A$43,0),MATCH(U$4,BPCiObIC!$B$1:$AG$1,0)))</f>
        <v>6076706292735</v>
      </c>
      <c r="V76" s="23">
        <f t="array" ref="V76">U76*(1+INDEX(BPCiObIC!$B$2:$AG$43,MATCH($A76,BPCiObIC!$A$2:$A$43,0),MATCH(V$4,BPCiObIC!$B$1:$AG$1,0)))</f>
        <v>6232855037200</v>
      </c>
      <c r="W76" s="23">
        <f t="array" ref="W76">V76*(1+INDEX(BPCiObIC!$B$2:$AG$43,MATCH($A76,BPCiObIC!$A$2:$A$43,0),MATCH(W$4,BPCiObIC!$B$1:$AG$1,0)))</f>
        <v>6389003781665</v>
      </c>
      <c r="X76" s="23">
        <f t="array" ref="X76">W76*(1+INDEX(BPCiObIC!$B$2:$AG$43,MATCH($A76,BPCiObIC!$A$2:$A$43,0),MATCH(X$4,BPCiObIC!$B$1:$AG$1,0)))</f>
        <v>6545152526130</v>
      </c>
      <c r="Y76" s="23">
        <f t="array" ref="Y76">X76*(1+INDEX(BPCiObIC!$B$2:$AG$43,MATCH($A76,BPCiObIC!$A$2:$A$43,0),MATCH(Y$4,BPCiObIC!$B$1:$AG$1,0)))</f>
        <v>6701301270596</v>
      </c>
      <c r="Z76" s="23">
        <f t="array" ref="Z76">Y76*(1+INDEX(BPCiObIC!$B$2:$AG$43,MATCH($A76,BPCiObIC!$A$2:$A$43,0),MATCH(Z$4,BPCiObIC!$B$1:$AG$1,0)))</f>
        <v>6857450015061</v>
      </c>
      <c r="AA76" s="23">
        <f t="array" ref="AA76">Z76*(1+INDEX(BPCiObIC!$B$2:$AG$43,MATCH($A76,BPCiObIC!$A$2:$A$43,0),MATCH(AA$4,BPCiObIC!$B$1:$AG$1,0)))</f>
        <v>7013598759526</v>
      </c>
      <c r="AB76" s="23">
        <f t="array" ref="AB76">AA76*(1+INDEX(BPCiObIC!$B$2:$AG$43,MATCH($A76,BPCiObIC!$A$2:$A$43,0),MATCH(AB$4,BPCiObIC!$B$1:$AG$1,0)))</f>
        <v>7169747503991</v>
      </c>
      <c r="AC76" s="23">
        <f t="array" ref="AC76">AB76*(1+INDEX(BPCiObIC!$B$2:$AG$43,MATCH($A76,BPCiObIC!$A$2:$A$43,0),MATCH(AC$4,BPCiObIC!$B$1:$AG$1,0)))</f>
        <v>7325896248456</v>
      </c>
      <c r="AD76" s="23">
        <f t="array" ref="AD76">AC76*(1+INDEX(BPCiObIC!$B$2:$AG$43,MATCH($A76,BPCiObIC!$A$2:$A$43,0),MATCH(AD$4,BPCiObIC!$B$1:$AG$1,0)))</f>
        <v>7482044992922</v>
      </c>
      <c r="AE76" s="23">
        <f t="array" ref="AE76">AD76*(1+INDEX(BPCiObIC!$B$2:$AG$43,MATCH($A76,BPCiObIC!$A$2:$A$43,0),MATCH(AE$4,BPCiObIC!$B$1:$AG$1,0)))</f>
        <v>7638193737387</v>
      </c>
      <c r="AF76" s="23">
        <f t="array" ref="AF76">AE76*(1+INDEX(BPCiObIC!$B$2:$AG$43,MATCH($A76,BPCiObIC!$A$2:$A$43,0),MATCH(AF$4,BPCiObIC!$B$1:$AG$1,0)))</f>
        <v>7794342481852</v>
      </c>
      <c r="AG76" s="23">
        <f t="array" ref="AG76">AF76*(1+INDEX(BPCiObIC!$B$2:$AG$43,MATCH($A76,BPCiObIC!$A$2:$A$43,0),MATCH(AG$4,BPCiObIC!$B$1:$AG$1,0)))</f>
        <v>7950491226317</v>
      </c>
      <c r="AH76" s="23">
        <f t="array" ref="AH76">AG76*(1+INDEX(BPCiObIC!$B$2:$AG$43,MATCH($A76,BPCiObIC!$A$2:$A$43,0),MATCH(AH$4,BPCiObIC!$B$1:$AG$1,0)))</f>
        <v>8106639970782</v>
      </c>
    </row>
    <row r="77" ht="15.75" customHeight="1">
      <c r="A77" s="3" t="s">
        <v>156</v>
      </c>
      <c r="B77" s="3" t="s">
        <v>89</v>
      </c>
      <c r="C77" s="3" t="s">
        <v>84</v>
      </c>
      <c r="D77" s="71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3">
        <f t="array" ref="E77">D77*(1+INDEX(BPCiObIC!$B$2:$AG$43,MATCH($A77,BPCiObIC!$A$2:$A$43,0),MATCH(E$4,BPCiObIC!$B$1:$AG$1,0)))</f>
        <v>57877437991205</v>
      </c>
      <c r="F77" s="23">
        <f t="array" ref="F77">E77*(1+INDEX(BPCiObIC!$B$2:$AG$43,MATCH($A77,BPCiObIC!$A$2:$A$43,0),MATCH(F$4,BPCiObIC!$B$1:$AG$1,0)))</f>
        <v>60352437838410</v>
      </c>
      <c r="G77" s="23">
        <f t="array" ref="G77">F77*(1+INDEX(BPCiObIC!$B$2:$AG$43,MATCH($A77,BPCiObIC!$A$2:$A$43,0),MATCH(G$4,BPCiObIC!$B$1:$AG$1,0)))</f>
        <v>62827437685615</v>
      </c>
      <c r="H77" s="23">
        <f t="array" ref="H77">G77*(1+INDEX(BPCiObIC!$B$2:$AG$43,MATCH($A77,BPCiObIC!$A$2:$A$43,0),MATCH(H$4,BPCiObIC!$B$1:$AG$1,0)))</f>
        <v>65302437532820</v>
      </c>
      <c r="I77" s="23">
        <f t="array" ref="I77">H77*(1+INDEX(BPCiObIC!$B$2:$AG$43,MATCH($A77,BPCiObIC!$A$2:$A$43,0),MATCH(I$4,BPCiObIC!$B$1:$AG$1,0)))</f>
        <v>67777437380025</v>
      </c>
      <c r="J77" s="23">
        <f t="array" ref="J77">I77*(1+INDEX(BPCiObIC!$B$2:$AG$43,MATCH($A77,BPCiObIC!$A$2:$A$43,0),MATCH(J$4,BPCiObIC!$B$1:$AG$1,0)))</f>
        <v>70252437227230</v>
      </c>
      <c r="K77" s="23">
        <f t="array" ref="K77">J77*(1+INDEX(BPCiObIC!$B$2:$AG$43,MATCH($A77,BPCiObIC!$A$2:$A$43,0),MATCH(K$4,BPCiObIC!$B$1:$AG$1,0)))</f>
        <v>72727437074434</v>
      </c>
      <c r="L77" s="23">
        <f t="array" ref="L77">K77*(1+INDEX(BPCiObIC!$B$2:$AG$43,MATCH($A77,BPCiObIC!$A$2:$A$43,0),MATCH(L$4,BPCiObIC!$B$1:$AG$1,0)))</f>
        <v>75202436921638</v>
      </c>
      <c r="M77" s="23">
        <f t="array" ref="M77">L77*(1+INDEX(BPCiObIC!$B$2:$AG$43,MATCH($A77,BPCiObIC!$A$2:$A$43,0),MATCH(M$4,BPCiObIC!$B$1:$AG$1,0)))</f>
        <v>77677436768843</v>
      </c>
      <c r="N77" s="23">
        <f t="array" ref="N77">M77*(1+INDEX(BPCiObIC!$B$2:$AG$43,MATCH($A77,BPCiObIC!$A$2:$A$43,0),MATCH(N$4,BPCiObIC!$B$1:$AG$1,0)))</f>
        <v>80152436616048</v>
      </c>
      <c r="O77" s="23">
        <f t="array" ref="O77">N77*(1+INDEX(BPCiObIC!$B$2:$AG$43,MATCH($A77,BPCiObIC!$A$2:$A$43,0),MATCH(O$4,BPCiObIC!$B$1:$AG$1,0)))</f>
        <v>82627436463253</v>
      </c>
      <c r="P77" s="23">
        <f t="array" ref="P77">O77*(1+INDEX(BPCiObIC!$B$2:$AG$43,MATCH($A77,BPCiObIC!$A$2:$A$43,0),MATCH(P$4,BPCiObIC!$B$1:$AG$1,0)))</f>
        <v>85102436310458</v>
      </c>
      <c r="Q77" s="23">
        <f t="array" ref="Q77">P77*(1+INDEX(BPCiObIC!$B$2:$AG$43,MATCH($A77,BPCiObIC!$A$2:$A$43,0),MATCH(Q$4,BPCiObIC!$B$1:$AG$1,0)))</f>
        <v>87577436157663</v>
      </c>
      <c r="R77" s="23">
        <f t="array" ref="R77">Q77*(1+INDEX(BPCiObIC!$B$2:$AG$43,MATCH($A77,BPCiObIC!$A$2:$A$43,0),MATCH(R$4,BPCiObIC!$B$1:$AG$1,0)))</f>
        <v>90052436004868</v>
      </c>
      <c r="S77" s="23">
        <f t="array" ref="S77">R77*(1+INDEX(BPCiObIC!$B$2:$AG$43,MATCH($A77,BPCiObIC!$A$2:$A$43,0),MATCH(S$4,BPCiObIC!$B$1:$AG$1,0)))</f>
        <v>92527435852073</v>
      </c>
      <c r="T77" s="23">
        <f t="array" ref="T77">S77*(1+INDEX(BPCiObIC!$B$2:$AG$43,MATCH($A77,BPCiObIC!$A$2:$A$43,0),MATCH(T$4,BPCiObIC!$B$1:$AG$1,0)))</f>
        <v>95002435699277</v>
      </c>
      <c r="U77" s="23">
        <f t="array" ref="U77">T77*(1+INDEX(BPCiObIC!$B$2:$AG$43,MATCH($A77,BPCiObIC!$A$2:$A$43,0),MATCH(U$4,BPCiObIC!$B$1:$AG$1,0)))</f>
        <v>97477435546482</v>
      </c>
      <c r="V77" s="23">
        <f t="array" ref="V77">U77*(1+INDEX(BPCiObIC!$B$2:$AG$43,MATCH($A77,BPCiObIC!$A$2:$A$43,0),MATCH(V$4,BPCiObIC!$B$1:$AG$1,0)))</f>
        <v>99952435393687</v>
      </c>
      <c r="W77" s="23">
        <f t="array" ref="W77">V77*(1+INDEX(BPCiObIC!$B$2:$AG$43,MATCH($A77,BPCiObIC!$A$2:$A$43,0),MATCH(W$4,BPCiObIC!$B$1:$AG$1,0)))</f>
        <v>102427435240892</v>
      </c>
      <c r="X77" s="23">
        <f t="array" ref="X77">W77*(1+INDEX(BPCiObIC!$B$2:$AG$43,MATCH($A77,BPCiObIC!$A$2:$A$43,0),MATCH(X$4,BPCiObIC!$B$1:$AG$1,0)))</f>
        <v>104902435088096</v>
      </c>
      <c r="Y77" s="23">
        <f t="array" ref="Y77">X77*(1+INDEX(BPCiObIC!$B$2:$AG$43,MATCH($A77,BPCiObIC!$A$2:$A$43,0),MATCH(Y$4,BPCiObIC!$B$1:$AG$1,0)))</f>
        <v>107377434935301</v>
      </c>
      <c r="Z77" s="23">
        <f t="array" ref="Z77">Y77*(1+INDEX(BPCiObIC!$B$2:$AG$43,MATCH($A77,BPCiObIC!$A$2:$A$43,0),MATCH(Z$4,BPCiObIC!$B$1:$AG$1,0)))</f>
        <v>109852434782506</v>
      </c>
      <c r="AA77" s="23">
        <f t="array" ref="AA77">Z77*(1+INDEX(BPCiObIC!$B$2:$AG$43,MATCH($A77,BPCiObIC!$A$2:$A$43,0),MATCH(AA$4,BPCiObIC!$B$1:$AG$1,0)))</f>
        <v>112327434629711</v>
      </c>
      <c r="AB77" s="23">
        <f t="array" ref="AB77">AA77*(1+INDEX(BPCiObIC!$B$2:$AG$43,MATCH($A77,BPCiObIC!$A$2:$A$43,0),MATCH(AB$4,BPCiObIC!$B$1:$AG$1,0)))</f>
        <v>114802434476915</v>
      </c>
      <c r="AC77" s="23">
        <f t="array" ref="AC77">AB77*(1+INDEX(BPCiObIC!$B$2:$AG$43,MATCH($A77,BPCiObIC!$A$2:$A$43,0),MATCH(AC$4,BPCiObIC!$B$1:$AG$1,0)))</f>
        <v>117277434324120</v>
      </c>
      <c r="AD77" s="23">
        <f t="array" ref="AD77">AC77*(1+INDEX(BPCiObIC!$B$2:$AG$43,MATCH($A77,BPCiObIC!$A$2:$A$43,0),MATCH(AD$4,BPCiObIC!$B$1:$AG$1,0)))</f>
        <v>119752434171325</v>
      </c>
      <c r="AE77" s="23">
        <f t="array" ref="AE77">AD77*(1+INDEX(BPCiObIC!$B$2:$AG$43,MATCH($A77,BPCiObIC!$A$2:$A$43,0),MATCH(AE$4,BPCiObIC!$B$1:$AG$1,0)))</f>
        <v>122227434018530</v>
      </c>
      <c r="AF77" s="23">
        <f t="array" ref="AF77">AE77*(1+INDEX(BPCiObIC!$B$2:$AG$43,MATCH($A77,BPCiObIC!$A$2:$A$43,0),MATCH(AF$4,BPCiObIC!$B$1:$AG$1,0)))</f>
        <v>124702433865735</v>
      </c>
      <c r="AG77" s="23">
        <f t="array" ref="AG77">AF77*(1+INDEX(BPCiObIC!$B$2:$AG$43,MATCH($A77,BPCiObIC!$A$2:$A$43,0),MATCH(AG$4,BPCiObIC!$B$1:$AG$1,0)))</f>
        <v>127177433712940</v>
      </c>
      <c r="AH77" s="23">
        <f t="array" ref="AH77">AG77*(1+INDEX(BPCiObIC!$B$2:$AG$43,MATCH($A77,BPCiObIC!$A$2:$A$43,0),MATCH(AH$4,BPCiObIC!$B$1:$AG$1,0)))</f>
        <v>129652433560145</v>
      </c>
    </row>
    <row r="78" ht="15.75" customHeight="1">
      <c r="A78" s="3" t="s">
        <v>157</v>
      </c>
      <c r="B78" s="3" t="s">
        <v>89</v>
      </c>
      <c r="C78" s="3" t="s">
        <v>125</v>
      </c>
      <c r="D78" s="71">
        <f>'China BIFUbC'!C75*('Population comparison'!$B$2/'Population comparison'!$B$3)</f>
        <v>7872997728298</v>
      </c>
      <c r="E78" s="23">
        <f t="array" ref="E78">D78*(1+INDEX(BPCiObIC!$B$2:$AG$43,MATCH($A78,BPCiObIC!$A$2:$A$43,0),MATCH(E$4,BPCiObIC!$B$1:$AG$1,0)))</f>
        <v>8219992651324</v>
      </c>
      <c r="F78" s="23">
        <f t="array" ref="F78">E78*(1+INDEX(BPCiObIC!$B$2:$AG$43,MATCH($A78,BPCiObIC!$A$2:$A$43,0),MATCH(F$4,BPCiObIC!$B$1:$AG$1,0)))</f>
        <v>8566987574350</v>
      </c>
      <c r="G78" s="23">
        <f t="array" ref="G78">F78*(1+INDEX(BPCiObIC!$B$2:$AG$43,MATCH($A78,BPCiObIC!$A$2:$A$43,0),MATCH(G$4,BPCiObIC!$B$1:$AG$1,0)))</f>
        <v>8913982497376</v>
      </c>
      <c r="H78" s="23">
        <f t="array" ref="H78">G78*(1+INDEX(BPCiObIC!$B$2:$AG$43,MATCH($A78,BPCiObIC!$A$2:$A$43,0),MATCH(H$4,BPCiObIC!$B$1:$AG$1,0)))</f>
        <v>9260977420402</v>
      </c>
      <c r="I78" s="23">
        <f t="array" ref="I78">H78*(1+INDEX(BPCiObIC!$B$2:$AG$43,MATCH($A78,BPCiObIC!$A$2:$A$43,0),MATCH(I$4,BPCiObIC!$B$1:$AG$1,0)))</f>
        <v>9607972343427</v>
      </c>
      <c r="J78" s="23">
        <f t="array" ref="J78">I78*(1+INDEX(BPCiObIC!$B$2:$AG$43,MATCH($A78,BPCiObIC!$A$2:$A$43,0),MATCH(J$4,BPCiObIC!$B$1:$AG$1,0)))</f>
        <v>9954967266453</v>
      </c>
      <c r="K78" s="23">
        <f t="array" ref="K78">J78*(1+INDEX(BPCiObIC!$B$2:$AG$43,MATCH($A78,BPCiObIC!$A$2:$A$43,0),MATCH(K$4,BPCiObIC!$B$1:$AG$1,0)))</f>
        <v>10301962189479</v>
      </c>
      <c r="L78" s="23">
        <f t="array" ref="L78">K78*(1+INDEX(BPCiObIC!$B$2:$AG$43,MATCH($A78,BPCiObIC!$A$2:$A$43,0),MATCH(L$4,BPCiObIC!$B$1:$AG$1,0)))</f>
        <v>10648957112505</v>
      </c>
      <c r="M78" s="23">
        <f t="array" ref="M78">L78*(1+INDEX(BPCiObIC!$B$2:$AG$43,MATCH($A78,BPCiObIC!$A$2:$A$43,0),MATCH(M$4,BPCiObIC!$B$1:$AG$1,0)))</f>
        <v>10995952035531</v>
      </c>
      <c r="N78" s="23">
        <f t="array" ref="N78">M78*(1+INDEX(BPCiObIC!$B$2:$AG$43,MATCH($A78,BPCiObIC!$A$2:$A$43,0),MATCH(N$4,BPCiObIC!$B$1:$AG$1,0)))</f>
        <v>11342946958557</v>
      </c>
      <c r="O78" s="23">
        <f t="array" ref="O78">N78*(1+INDEX(BPCiObIC!$B$2:$AG$43,MATCH($A78,BPCiObIC!$A$2:$A$43,0),MATCH(O$4,BPCiObIC!$B$1:$AG$1,0)))</f>
        <v>11689941881583</v>
      </c>
      <c r="P78" s="23">
        <f t="array" ref="P78">O78*(1+INDEX(BPCiObIC!$B$2:$AG$43,MATCH($A78,BPCiObIC!$A$2:$A$43,0),MATCH(P$4,BPCiObIC!$B$1:$AG$1,0)))</f>
        <v>12036936804609</v>
      </c>
      <c r="Q78" s="23">
        <f t="array" ref="Q78">P78*(1+INDEX(BPCiObIC!$B$2:$AG$43,MATCH($A78,BPCiObIC!$A$2:$A$43,0),MATCH(Q$4,BPCiObIC!$B$1:$AG$1,0)))</f>
        <v>12383931727635</v>
      </c>
      <c r="R78" s="23">
        <f t="array" ref="R78">Q78*(1+INDEX(BPCiObIC!$B$2:$AG$43,MATCH($A78,BPCiObIC!$A$2:$A$43,0),MATCH(R$4,BPCiObIC!$B$1:$AG$1,0)))</f>
        <v>12730926650661</v>
      </c>
      <c r="S78" s="23">
        <f t="array" ref="S78">R78*(1+INDEX(BPCiObIC!$B$2:$AG$43,MATCH($A78,BPCiObIC!$A$2:$A$43,0),MATCH(S$4,BPCiObIC!$B$1:$AG$1,0)))</f>
        <v>13077921573686</v>
      </c>
      <c r="T78" s="23">
        <f t="array" ref="T78">S78*(1+INDEX(BPCiObIC!$B$2:$AG$43,MATCH($A78,BPCiObIC!$A$2:$A$43,0),MATCH(T$4,BPCiObIC!$B$1:$AG$1,0)))</f>
        <v>13424916496712</v>
      </c>
      <c r="U78" s="23">
        <f t="array" ref="U78">T78*(1+INDEX(BPCiObIC!$B$2:$AG$43,MATCH($A78,BPCiObIC!$A$2:$A$43,0),MATCH(U$4,BPCiObIC!$B$1:$AG$1,0)))</f>
        <v>13771911419738</v>
      </c>
      <c r="V78" s="23">
        <f t="array" ref="V78">U78*(1+INDEX(BPCiObIC!$B$2:$AG$43,MATCH($A78,BPCiObIC!$A$2:$A$43,0),MATCH(V$4,BPCiObIC!$B$1:$AG$1,0)))</f>
        <v>14118906342764</v>
      </c>
      <c r="W78" s="23">
        <f t="array" ref="W78">V78*(1+INDEX(BPCiObIC!$B$2:$AG$43,MATCH($A78,BPCiObIC!$A$2:$A$43,0),MATCH(W$4,BPCiObIC!$B$1:$AG$1,0)))</f>
        <v>14465901265790</v>
      </c>
      <c r="X78" s="23">
        <f t="array" ref="X78">W78*(1+INDEX(BPCiObIC!$B$2:$AG$43,MATCH($A78,BPCiObIC!$A$2:$A$43,0),MATCH(X$4,BPCiObIC!$B$1:$AG$1,0)))</f>
        <v>14812896188816</v>
      </c>
      <c r="Y78" s="23">
        <f t="array" ref="Y78">X78*(1+INDEX(BPCiObIC!$B$2:$AG$43,MATCH($A78,BPCiObIC!$A$2:$A$43,0),MATCH(Y$4,BPCiObIC!$B$1:$AG$1,0)))</f>
        <v>15159891111842</v>
      </c>
      <c r="Z78" s="23">
        <f t="array" ref="Z78">Y78*(1+INDEX(BPCiObIC!$B$2:$AG$43,MATCH($A78,BPCiObIC!$A$2:$A$43,0),MATCH(Z$4,BPCiObIC!$B$1:$AG$1,0)))</f>
        <v>15506886034868</v>
      </c>
      <c r="AA78" s="23">
        <f t="array" ref="AA78">Z78*(1+INDEX(BPCiObIC!$B$2:$AG$43,MATCH($A78,BPCiObIC!$A$2:$A$43,0),MATCH(AA$4,BPCiObIC!$B$1:$AG$1,0)))</f>
        <v>15853880957893</v>
      </c>
      <c r="AB78" s="23">
        <f t="array" ref="AB78">AA78*(1+INDEX(BPCiObIC!$B$2:$AG$43,MATCH($A78,BPCiObIC!$A$2:$A$43,0),MATCH(AB$4,BPCiObIC!$B$1:$AG$1,0)))</f>
        <v>16200875880919</v>
      </c>
      <c r="AC78" s="23">
        <f t="array" ref="AC78">AB78*(1+INDEX(BPCiObIC!$B$2:$AG$43,MATCH($A78,BPCiObIC!$A$2:$A$43,0),MATCH(AC$4,BPCiObIC!$B$1:$AG$1,0)))</f>
        <v>16547870803945</v>
      </c>
      <c r="AD78" s="23">
        <f t="array" ref="AD78">AC78*(1+INDEX(BPCiObIC!$B$2:$AG$43,MATCH($A78,BPCiObIC!$A$2:$A$43,0),MATCH(AD$4,BPCiObIC!$B$1:$AG$1,0)))</f>
        <v>16894865726971</v>
      </c>
      <c r="AE78" s="23">
        <f t="array" ref="AE78">AD78*(1+INDEX(BPCiObIC!$B$2:$AG$43,MATCH($A78,BPCiObIC!$A$2:$A$43,0),MATCH(AE$4,BPCiObIC!$B$1:$AG$1,0)))</f>
        <v>17241860649997</v>
      </c>
      <c r="AF78" s="23">
        <f t="array" ref="AF78">AE78*(1+INDEX(BPCiObIC!$B$2:$AG$43,MATCH($A78,BPCiObIC!$A$2:$A$43,0),MATCH(AF$4,BPCiObIC!$B$1:$AG$1,0)))</f>
        <v>17588855573023</v>
      </c>
      <c r="AG78" s="23">
        <f t="array" ref="AG78">AF78*(1+INDEX(BPCiObIC!$B$2:$AG$43,MATCH($A78,BPCiObIC!$A$2:$A$43,0),MATCH(AG$4,BPCiObIC!$B$1:$AG$1,0)))</f>
        <v>17935850496049</v>
      </c>
      <c r="AH78" s="23">
        <f t="array" ref="AH78">AG78*(1+INDEX(BPCiObIC!$B$2:$AG$43,MATCH($A78,BPCiObIC!$A$2:$A$43,0),MATCH(AH$4,BPCiObIC!$B$1:$AG$1,0)))</f>
        <v>18282845419075</v>
      </c>
    </row>
    <row r="79" ht="15.75" customHeight="1">
      <c r="A79" s="46" t="s">
        <v>158</v>
      </c>
      <c r="B79" s="46" t="s">
        <v>89</v>
      </c>
      <c r="C79" s="46" t="s">
        <v>83</v>
      </c>
      <c r="D79" s="72">
        <f>SUM(SUMIFS('BIFUBC Output_energy'!G:G,'BIFUBC Output_energy'!A:A,B79,'BIFUBC Output_energy'!B:B,C79),SUMIFS('BIFUBC Output_nonenergy'!E:E,'BIFUBC Output_nonenergy'!A:A,B79,'BIFUBC Output_nonenergy'!B:B,C79))</f>
        <v>0</v>
      </c>
      <c r="E79" s="73">
        <f t="array" ref="E79">D79*(1+INDEX(BPCiObIC!$B$2:$AG$43,MATCH($A79,BPCiObIC!$A$2:$A$43,0),MATCH(E$4,BPCiObIC!$B$1:$AG$1,0)))</f>
        <v>0</v>
      </c>
      <c r="F79" s="73">
        <f t="array" ref="F79">E79*(1+INDEX(BPCiObIC!$B$2:$AG$43,MATCH($A79,BPCiObIC!$A$2:$A$43,0),MATCH(F$4,BPCiObIC!$B$1:$AG$1,0)))</f>
        <v>0</v>
      </c>
      <c r="G79" s="73">
        <f t="array" ref="G79">F79*(1+INDEX(BPCiObIC!$B$2:$AG$43,MATCH($A79,BPCiObIC!$A$2:$A$43,0),MATCH(G$4,BPCiObIC!$B$1:$AG$1,0)))</f>
        <v>0</v>
      </c>
      <c r="H79" s="73">
        <f t="array" ref="H79">G79*(1+INDEX(BPCiObIC!$B$2:$AG$43,MATCH($A79,BPCiObIC!$A$2:$A$43,0),MATCH(H$4,BPCiObIC!$B$1:$AG$1,0)))</f>
        <v>0</v>
      </c>
      <c r="I79" s="73">
        <f t="array" ref="I79">H79*(1+INDEX(BPCiObIC!$B$2:$AG$43,MATCH($A79,BPCiObIC!$A$2:$A$43,0),MATCH(I$4,BPCiObIC!$B$1:$AG$1,0)))</f>
        <v>0</v>
      </c>
      <c r="J79" s="73">
        <f t="array" ref="J79">I79*(1+INDEX(BPCiObIC!$B$2:$AG$43,MATCH($A79,BPCiObIC!$A$2:$A$43,0),MATCH(J$4,BPCiObIC!$B$1:$AG$1,0)))</f>
        <v>0</v>
      </c>
      <c r="K79" s="73">
        <f t="array" ref="K79">J79*(1+INDEX(BPCiObIC!$B$2:$AG$43,MATCH($A79,BPCiObIC!$A$2:$A$43,0),MATCH(K$4,BPCiObIC!$B$1:$AG$1,0)))</f>
        <v>0</v>
      </c>
      <c r="L79" s="73">
        <f t="array" ref="L79">K79*(1+INDEX(BPCiObIC!$B$2:$AG$43,MATCH($A79,BPCiObIC!$A$2:$A$43,0),MATCH(L$4,BPCiObIC!$B$1:$AG$1,0)))</f>
        <v>0</v>
      </c>
      <c r="M79" s="73">
        <f t="array" ref="M79">L79*(1+INDEX(BPCiObIC!$B$2:$AG$43,MATCH($A79,BPCiObIC!$A$2:$A$43,0),MATCH(M$4,BPCiObIC!$B$1:$AG$1,0)))</f>
        <v>0</v>
      </c>
      <c r="N79" s="73">
        <f t="array" ref="N79">M79*(1+INDEX(BPCiObIC!$B$2:$AG$43,MATCH($A79,BPCiObIC!$A$2:$A$43,0),MATCH(N$4,BPCiObIC!$B$1:$AG$1,0)))</f>
        <v>0</v>
      </c>
      <c r="O79" s="73">
        <f t="array" ref="O79">N79*(1+INDEX(BPCiObIC!$B$2:$AG$43,MATCH($A79,BPCiObIC!$A$2:$A$43,0),MATCH(O$4,BPCiObIC!$B$1:$AG$1,0)))</f>
        <v>0</v>
      </c>
      <c r="P79" s="73">
        <f t="array" ref="P79">O79*(1+INDEX(BPCiObIC!$B$2:$AG$43,MATCH($A79,BPCiObIC!$A$2:$A$43,0),MATCH(P$4,BPCiObIC!$B$1:$AG$1,0)))</f>
        <v>0</v>
      </c>
      <c r="Q79" s="73">
        <f t="array" ref="Q79">P79*(1+INDEX(BPCiObIC!$B$2:$AG$43,MATCH($A79,BPCiObIC!$A$2:$A$43,0),MATCH(Q$4,BPCiObIC!$B$1:$AG$1,0)))</f>
        <v>0</v>
      </c>
      <c r="R79" s="73">
        <f t="array" ref="R79">Q79*(1+INDEX(BPCiObIC!$B$2:$AG$43,MATCH($A79,BPCiObIC!$A$2:$A$43,0),MATCH(R$4,BPCiObIC!$B$1:$AG$1,0)))</f>
        <v>0</v>
      </c>
      <c r="S79" s="73">
        <f t="array" ref="S79">R79*(1+INDEX(BPCiObIC!$B$2:$AG$43,MATCH($A79,BPCiObIC!$A$2:$A$43,0),MATCH(S$4,BPCiObIC!$B$1:$AG$1,0)))</f>
        <v>0</v>
      </c>
      <c r="T79" s="73">
        <f t="array" ref="T79">S79*(1+INDEX(BPCiObIC!$B$2:$AG$43,MATCH($A79,BPCiObIC!$A$2:$A$43,0),MATCH(T$4,BPCiObIC!$B$1:$AG$1,0)))</f>
        <v>0</v>
      </c>
      <c r="U79" s="73">
        <f t="array" ref="U79">T79*(1+INDEX(BPCiObIC!$B$2:$AG$43,MATCH($A79,BPCiObIC!$A$2:$A$43,0),MATCH(U$4,BPCiObIC!$B$1:$AG$1,0)))</f>
        <v>0</v>
      </c>
      <c r="V79" s="73">
        <f t="array" ref="V79">U79*(1+INDEX(BPCiObIC!$B$2:$AG$43,MATCH($A79,BPCiObIC!$A$2:$A$43,0),MATCH(V$4,BPCiObIC!$B$1:$AG$1,0)))</f>
        <v>0</v>
      </c>
      <c r="W79" s="73">
        <f t="array" ref="W79">V79*(1+INDEX(BPCiObIC!$B$2:$AG$43,MATCH($A79,BPCiObIC!$A$2:$A$43,0),MATCH(W$4,BPCiObIC!$B$1:$AG$1,0)))</f>
        <v>0</v>
      </c>
      <c r="X79" s="73">
        <f t="array" ref="X79">W79*(1+INDEX(BPCiObIC!$B$2:$AG$43,MATCH($A79,BPCiObIC!$A$2:$A$43,0),MATCH(X$4,BPCiObIC!$B$1:$AG$1,0)))</f>
        <v>0</v>
      </c>
      <c r="Y79" s="73">
        <f t="array" ref="Y79">X79*(1+INDEX(BPCiObIC!$B$2:$AG$43,MATCH($A79,BPCiObIC!$A$2:$A$43,0),MATCH(Y$4,BPCiObIC!$B$1:$AG$1,0)))</f>
        <v>0</v>
      </c>
      <c r="Z79" s="73">
        <f t="array" ref="Z79">Y79*(1+INDEX(BPCiObIC!$B$2:$AG$43,MATCH($A79,BPCiObIC!$A$2:$A$43,0),MATCH(Z$4,BPCiObIC!$B$1:$AG$1,0)))</f>
        <v>0</v>
      </c>
      <c r="AA79" s="73">
        <f t="array" ref="AA79">Z79*(1+INDEX(BPCiObIC!$B$2:$AG$43,MATCH($A79,BPCiObIC!$A$2:$A$43,0),MATCH(AA$4,BPCiObIC!$B$1:$AG$1,0)))</f>
        <v>0</v>
      </c>
      <c r="AB79" s="73">
        <f t="array" ref="AB79">AA79*(1+INDEX(BPCiObIC!$B$2:$AG$43,MATCH($A79,BPCiObIC!$A$2:$A$43,0),MATCH(AB$4,BPCiObIC!$B$1:$AG$1,0)))</f>
        <v>0</v>
      </c>
      <c r="AC79" s="73">
        <f t="array" ref="AC79">AB79*(1+INDEX(BPCiObIC!$B$2:$AG$43,MATCH($A79,BPCiObIC!$A$2:$A$43,0),MATCH(AC$4,BPCiObIC!$B$1:$AG$1,0)))</f>
        <v>0</v>
      </c>
      <c r="AD79" s="73">
        <f t="array" ref="AD79">AC79*(1+INDEX(BPCiObIC!$B$2:$AG$43,MATCH($A79,BPCiObIC!$A$2:$A$43,0),MATCH(AD$4,BPCiObIC!$B$1:$AG$1,0)))</f>
        <v>0</v>
      </c>
      <c r="AE79" s="73">
        <f t="array" ref="AE79">AD79*(1+INDEX(BPCiObIC!$B$2:$AG$43,MATCH($A79,BPCiObIC!$A$2:$A$43,0),MATCH(AE$4,BPCiObIC!$B$1:$AG$1,0)))</f>
        <v>0</v>
      </c>
      <c r="AF79" s="73">
        <f t="array" ref="AF79">AE79*(1+INDEX(BPCiObIC!$B$2:$AG$43,MATCH($A79,BPCiObIC!$A$2:$A$43,0),MATCH(AF$4,BPCiObIC!$B$1:$AG$1,0)))</f>
        <v>0</v>
      </c>
      <c r="AG79" s="73">
        <f t="array" ref="AG79">AF79*(1+INDEX(BPCiObIC!$B$2:$AG$43,MATCH($A79,BPCiObIC!$A$2:$A$43,0),MATCH(AG$4,BPCiObIC!$B$1:$AG$1,0)))</f>
        <v>0</v>
      </c>
      <c r="AH79" s="73">
        <f t="array" ref="AH79">AG79*(1+INDEX(BPCiObIC!$B$2:$AG$43,MATCH($A79,BPCiObIC!$A$2:$A$43,0),MATCH(AH$4,BPCiObIC!$B$1:$AG$1,0)))</f>
        <v>0</v>
      </c>
    </row>
    <row r="80" ht="15.75" customHeight="1">
      <c r="A80" s="45" t="s">
        <v>134</v>
      </c>
      <c r="B80" s="45" t="s">
        <v>20</v>
      </c>
      <c r="C80" s="45" t="s">
        <v>111</v>
      </c>
      <c r="D80" s="71">
        <f>SUM(SUMIFS('BIFUBC Output_energy'!G:G,'BIFUBC Output_energy'!A:A,B80,'BIFUBC Output_energy'!B:B,C80),SUMIFS('BIFUBC Output_nonenergy'!E:E,'BIFUBC Output_nonenergy'!A:A,B80,'BIFUBC Output_nonenergy'!B:B,C80))</f>
        <v>0</v>
      </c>
      <c r="E80" s="74">
        <f t="array" ref="E80">D80*(1+INDEX(BPCiObIC!$B$2:$AG$43,MATCH($A80,BPCiObIC!$A$2:$A$43,0),MATCH(E$4,BPCiObIC!$B$1:$AG$1,0)))</f>
        <v>0</v>
      </c>
      <c r="F80" s="74">
        <f t="array" ref="F80">E80*(1+INDEX(BPCiObIC!$B$2:$AG$43,MATCH($A80,BPCiObIC!$A$2:$A$43,0),MATCH(F$4,BPCiObIC!$B$1:$AG$1,0)))</f>
        <v>0</v>
      </c>
      <c r="G80" s="74">
        <f t="array" ref="G80">F80*(1+INDEX(BPCiObIC!$B$2:$AG$43,MATCH($A80,BPCiObIC!$A$2:$A$43,0),MATCH(G$4,BPCiObIC!$B$1:$AG$1,0)))</f>
        <v>0</v>
      </c>
      <c r="H80" s="74">
        <f t="array" ref="H80">G80*(1+INDEX(BPCiObIC!$B$2:$AG$43,MATCH($A80,BPCiObIC!$A$2:$A$43,0),MATCH(H$4,BPCiObIC!$B$1:$AG$1,0)))</f>
        <v>0</v>
      </c>
      <c r="I80" s="74">
        <f t="array" ref="I80">H80*(1+INDEX(BPCiObIC!$B$2:$AG$43,MATCH($A80,BPCiObIC!$A$2:$A$43,0),MATCH(I$4,BPCiObIC!$B$1:$AG$1,0)))</f>
        <v>0</v>
      </c>
      <c r="J80" s="74">
        <f t="array" ref="J80">I80*(1+INDEX(BPCiObIC!$B$2:$AG$43,MATCH($A80,BPCiObIC!$A$2:$A$43,0),MATCH(J$4,BPCiObIC!$B$1:$AG$1,0)))</f>
        <v>0</v>
      </c>
      <c r="K80" s="74">
        <f t="array" ref="K80">J80*(1+INDEX(BPCiObIC!$B$2:$AG$43,MATCH($A80,BPCiObIC!$A$2:$A$43,0),MATCH(K$4,BPCiObIC!$B$1:$AG$1,0)))</f>
        <v>0</v>
      </c>
      <c r="L80" s="74">
        <f t="array" ref="L80">K80*(1+INDEX(BPCiObIC!$B$2:$AG$43,MATCH($A80,BPCiObIC!$A$2:$A$43,0),MATCH(L$4,BPCiObIC!$B$1:$AG$1,0)))</f>
        <v>0</v>
      </c>
      <c r="M80" s="74">
        <f t="array" ref="M80">L80*(1+INDEX(BPCiObIC!$B$2:$AG$43,MATCH($A80,BPCiObIC!$A$2:$A$43,0),MATCH(M$4,BPCiObIC!$B$1:$AG$1,0)))</f>
        <v>0</v>
      </c>
      <c r="N80" s="74">
        <f t="array" ref="N80">M80*(1+INDEX(BPCiObIC!$B$2:$AG$43,MATCH($A80,BPCiObIC!$A$2:$A$43,0),MATCH(N$4,BPCiObIC!$B$1:$AG$1,0)))</f>
        <v>0</v>
      </c>
      <c r="O80" s="74">
        <f t="array" ref="O80">N80*(1+INDEX(BPCiObIC!$B$2:$AG$43,MATCH($A80,BPCiObIC!$A$2:$A$43,0),MATCH(O$4,BPCiObIC!$B$1:$AG$1,0)))</f>
        <v>0</v>
      </c>
      <c r="P80" s="74">
        <f t="array" ref="P80">O80*(1+INDEX(BPCiObIC!$B$2:$AG$43,MATCH($A80,BPCiObIC!$A$2:$A$43,0),MATCH(P$4,BPCiObIC!$B$1:$AG$1,0)))</f>
        <v>0</v>
      </c>
      <c r="Q80" s="74">
        <f t="array" ref="Q80">P80*(1+INDEX(BPCiObIC!$B$2:$AG$43,MATCH($A80,BPCiObIC!$A$2:$A$43,0),MATCH(Q$4,BPCiObIC!$B$1:$AG$1,0)))</f>
        <v>0</v>
      </c>
      <c r="R80" s="74">
        <f t="array" ref="R80">Q80*(1+INDEX(BPCiObIC!$B$2:$AG$43,MATCH($A80,BPCiObIC!$A$2:$A$43,0),MATCH(R$4,BPCiObIC!$B$1:$AG$1,0)))</f>
        <v>0</v>
      </c>
      <c r="S80" s="74">
        <f t="array" ref="S80">R80*(1+INDEX(BPCiObIC!$B$2:$AG$43,MATCH($A80,BPCiObIC!$A$2:$A$43,0),MATCH(S$4,BPCiObIC!$B$1:$AG$1,0)))</f>
        <v>0</v>
      </c>
      <c r="T80" s="74">
        <f t="array" ref="T80">S80*(1+INDEX(BPCiObIC!$B$2:$AG$43,MATCH($A80,BPCiObIC!$A$2:$A$43,0),MATCH(T$4,BPCiObIC!$B$1:$AG$1,0)))</f>
        <v>0</v>
      </c>
      <c r="U80" s="74">
        <f t="array" ref="U80">T80*(1+INDEX(BPCiObIC!$B$2:$AG$43,MATCH($A80,BPCiObIC!$A$2:$A$43,0),MATCH(U$4,BPCiObIC!$B$1:$AG$1,0)))</f>
        <v>0</v>
      </c>
      <c r="V80" s="74">
        <f t="array" ref="V80">U80*(1+INDEX(BPCiObIC!$B$2:$AG$43,MATCH($A80,BPCiObIC!$A$2:$A$43,0),MATCH(V$4,BPCiObIC!$B$1:$AG$1,0)))</f>
        <v>0</v>
      </c>
      <c r="W80" s="74">
        <f t="array" ref="W80">V80*(1+INDEX(BPCiObIC!$B$2:$AG$43,MATCH($A80,BPCiObIC!$A$2:$A$43,0),MATCH(W$4,BPCiObIC!$B$1:$AG$1,0)))</f>
        <v>0</v>
      </c>
      <c r="X80" s="74">
        <f t="array" ref="X80">W80*(1+INDEX(BPCiObIC!$B$2:$AG$43,MATCH($A80,BPCiObIC!$A$2:$A$43,0),MATCH(X$4,BPCiObIC!$B$1:$AG$1,0)))</f>
        <v>0</v>
      </c>
      <c r="Y80" s="74">
        <f t="array" ref="Y80">X80*(1+INDEX(BPCiObIC!$B$2:$AG$43,MATCH($A80,BPCiObIC!$A$2:$A$43,0),MATCH(Y$4,BPCiObIC!$B$1:$AG$1,0)))</f>
        <v>0</v>
      </c>
      <c r="Z80" s="74">
        <f t="array" ref="Z80">Y80*(1+INDEX(BPCiObIC!$B$2:$AG$43,MATCH($A80,BPCiObIC!$A$2:$A$43,0),MATCH(Z$4,BPCiObIC!$B$1:$AG$1,0)))</f>
        <v>0</v>
      </c>
      <c r="AA80" s="74">
        <f t="array" ref="AA80">Z80*(1+INDEX(BPCiObIC!$B$2:$AG$43,MATCH($A80,BPCiObIC!$A$2:$A$43,0),MATCH(AA$4,BPCiObIC!$B$1:$AG$1,0)))</f>
        <v>0</v>
      </c>
      <c r="AB80" s="74">
        <f t="array" ref="AB80">AA80*(1+INDEX(BPCiObIC!$B$2:$AG$43,MATCH($A80,BPCiObIC!$A$2:$A$43,0),MATCH(AB$4,BPCiObIC!$B$1:$AG$1,0)))</f>
        <v>0</v>
      </c>
      <c r="AC80" s="74">
        <f t="array" ref="AC80">AB80*(1+INDEX(BPCiObIC!$B$2:$AG$43,MATCH($A80,BPCiObIC!$A$2:$A$43,0),MATCH(AC$4,BPCiObIC!$B$1:$AG$1,0)))</f>
        <v>0</v>
      </c>
      <c r="AD80" s="74">
        <f t="array" ref="AD80">AC80*(1+INDEX(BPCiObIC!$B$2:$AG$43,MATCH($A80,BPCiObIC!$A$2:$A$43,0),MATCH(AD$4,BPCiObIC!$B$1:$AG$1,0)))</f>
        <v>0</v>
      </c>
      <c r="AE80" s="74">
        <f t="array" ref="AE80">AD80*(1+INDEX(BPCiObIC!$B$2:$AG$43,MATCH($A80,BPCiObIC!$A$2:$A$43,0),MATCH(AE$4,BPCiObIC!$B$1:$AG$1,0)))</f>
        <v>0</v>
      </c>
      <c r="AF80" s="74">
        <f t="array" ref="AF80">AE80*(1+INDEX(BPCiObIC!$B$2:$AG$43,MATCH($A80,BPCiObIC!$A$2:$A$43,0),MATCH(AF$4,BPCiObIC!$B$1:$AG$1,0)))</f>
        <v>0</v>
      </c>
      <c r="AG80" s="74">
        <f t="array" ref="AG80">AF80*(1+INDEX(BPCiObIC!$B$2:$AG$43,MATCH($A80,BPCiObIC!$A$2:$A$43,0),MATCH(AG$4,BPCiObIC!$B$1:$AG$1,0)))</f>
        <v>0</v>
      </c>
      <c r="AH80" s="74">
        <f t="array" ref="AH80">AG80*(1+INDEX(BPCiObIC!$B$2:$AG$43,MATCH($A80,BPCiObIC!$A$2:$A$43,0),MATCH(AH$4,BPCiObIC!$B$1:$AG$1,0)))</f>
        <v>0</v>
      </c>
    </row>
    <row r="81" ht="15.75" customHeight="1">
      <c r="A81" s="3" t="s">
        <v>135</v>
      </c>
      <c r="B81" s="3" t="s">
        <v>20</v>
      </c>
      <c r="C81" s="3" t="s">
        <v>82</v>
      </c>
      <c r="D81" s="71">
        <f>'China BIFUbC'!C78*('Indonesia BFPIaE-production'!$C$3/'China BFPIaE-production'!$E$3)</f>
        <v>88605959755</v>
      </c>
      <c r="E81" s="23">
        <f t="array" ref="E81">D81*(1+INDEX(BPCiObIC!$B$2:$AG$43,MATCH($A81,BPCiObIC!$A$2:$A$43,0),MATCH(E$4,BPCiObIC!$B$1:$AG$1,0)))</f>
        <v>92546197789</v>
      </c>
      <c r="F81" s="23">
        <f t="array" ref="F81">E81*(1+INDEX(BPCiObIC!$B$2:$AG$43,MATCH($A81,BPCiObIC!$A$2:$A$43,0),MATCH(F$4,BPCiObIC!$B$1:$AG$1,0)))</f>
        <v>96486435823</v>
      </c>
      <c r="G81" s="23">
        <f t="array" ref="G81">F81*(1+INDEX(BPCiObIC!$B$2:$AG$43,MATCH($A81,BPCiObIC!$A$2:$A$43,0),MATCH(G$4,BPCiObIC!$B$1:$AG$1,0)))</f>
        <v>100426673856</v>
      </c>
      <c r="H81" s="23">
        <f t="array" ref="H81">G81*(1+INDEX(BPCiObIC!$B$2:$AG$43,MATCH($A81,BPCiObIC!$A$2:$A$43,0),MATCH(H$4,BPCiObIC!$B$1:$AG$1,0)))</f>
        <v>104366911890</v>
      </c>
      <c r="I81" s="23">
        <f t="array" ref="I81">H81*(1+INDEX(BPCiObIC!$B$2:$AG$43,MATCH($A81,BPCiObIC!$A$2:$A$43,0),MATCH(I$4,BPCiObIC!$B$1:$AG$1,0)))</f>
        <v>108307149924</v>
      </c>
      <c r="J81" s="23">
        <f t="array" ref="J81">I81*(1+INDEX(BPCiObIC!$B$2:$AG$43,MATCH($A81,BPCiObIC!$A$2:$A$43,0),MATCH(J$4,BPCiObIC!$B$1:$AG$1,0)))</f>
        <v>112247387957</v>
      </c>
      <c r="K81" s="23">
        <f t="array" ref="K81">J81*(1+INDEX(BPCiObIC!$B$2:$AG$43,MATCH($A81,BPCiObIC!$A$2:$A$43,0),MATCH(K$4,BPCiObIC!$B$1:$AG$1,0)))</f>
        <v>116187625991</v>
      </c>
      <c r="L81" s="23">
        <f t="array" ref="L81">K81*(1+INDEX(BPCiObIC!$B$2:$AG$43,MATCH($A81,BPCiObIC!$A$2:$A$43,0),MATCH(L$4,BPCiObIC!$B$1:$AG$1,0)))</f>
        <v>120127864025</v>
      </c>
      <c r="M81" s="23">
        <f t="array" ref="M81">L81*(1+INDEX(BPCiObIC!$B$2:$AG$43,MATCH($A81,BPCiObIC!$A$2:$A$43,0),MATCH(M$4,BPCiObIC!$B$1:$AG$1,0)))</f>
        <v>124068102058</v>
      </c>
      <c r="N81" s="23">
        <f t="array" ref="N81">M81*(1+INDEX(BPCiObIC!$B$2:$AG$43,MATCH($A81,BPCiObIC!$A$2:$A$43,0),MATCH(N$4,BPCiObIC!$B$1:$AG$1,0)))</f>
        <v>128008340092</v>
      </c>
      <c r="O81" s="23">
        <f t="array" ref="O81">N81*(1+INDEX(BPCiObIC!$B$2:$AG$43,MATCH($A81,BPCiObIC!$A$2:$A$43,0),MATCH(O$4,BPCiObIC!$B$1:$AG$1,0)))</f>
        <v>131948578126</v>
      </c>
      <c r="P81" s="23">
        <f t="array" ref="P81">O81*(1+INDEX(BPCiObIC!$B$2:$AG$43,MATCH($A81,BPCiObIC!$A$2:$A$43,0),MATCH(P$4,BPCiObIC!$B$1:$AG$1,0)))</f>
        <v>135888816159</v>
      </c>
      <c r="Q81" s="23">
        <f t="array" ref="Q81">P81*(1+INDEX(BPCiObIC!$B$2:$AG$43,MATCH($A81,BPCiObIC!$A$2:$A$43,0),MATCH(Q$4,BPCiObIC!$B$1:$AG$1,0)))</f>
        <v>139829054193</v>
      </c>
      <c r="R81" s="23">
        <f t="array" ref="R81">Q81*(1+INDEX(BPCiObIC!$B$2:$AG$43,MATCH($A81,BPCiObIC!$A$2:$A$43,0),MATCH(R$4,BPCiObIC!$B$1:$AG$1,0)))</f>
        <v>143769292227</v>
      </c>
      <c r="S81" s="23">
        <f t="array" ref="S81">R81*(1+INDEX(BPCiObIC!$B$2:$AG$43,MATCH($A81,BPCiObIC!$A$2:$A$43,0),MATCH(S$4,BPCiObIC!$B$1:$AG$1,0)))</f>
        <v>147709530260</v>
      </c>
      <c r="T81" s="23">
        <f t="array" ref="T81">S81*(1+INDEX(BPCiObIC!$B$2:$AG$43,MATCH($A81,BPCiObIC!$A$2:$A$43,0),MATCH(T$4,BPCiObIC!$B$1:$AG$1,0)))</f>
        <v>151649768294</v>
      </c>
      <c r="U81" s="23">
        <f t="array" ref="U81">T81*(1+INDEX(BPCiObIC!$B$2:$AG$43,MATCH($A81,BPCiObIC!$A$2:$A$43,0),MATCH(U$4,BPCiObIC!$B$1:$AG$1,0)))</f>
        <v>155590006328</v>
      </c>
      <c r="V81" s="23">
        <f t="array" ref="V81">U81*(1+INDEX(BPCiObIC!$B$2:$AG$43,MATCH($A81,BPCiObIC!$A$2:$A$43,0),MATCH(V$4,BPCiObIC!$B$1:$AG$1,0)))</f>
        <v>159530244361</v>
      </c>
      <c r="W81" s="23">
        <f t="array" ref="W81">V81*(1+INDEX(BPCiObIC!$B$2:$AG$43,MATCH($A81,BPCiObIC!$A$2:$A$43,0),MATCH(W$4,BPCiObIC!$B$1:$AG$1,0)))</f>
        <v>163470482395</v>
      </c>
      <c r="X81" s="23">
        <f t="array" ref="X81">W81*(1+INDEX(BPCiObIC!$B$2:$AG$43,MATCH($A81,BPCiObIC!$A$2:$A$43,0),MATCH(X$4,BPCiObIC!$B$1:$AG$1,0)))</f>
        <v>167410720429</v>
      </c>
      <c r="Y81" s="23">
        <f t="array" ref="Y81">X81*(1+INDEX(BPCiObIC!$B$2:$AG$43,MATCH($A81,BPCiObIC!$A$2:$A$43,0),MATCH(Y$4,BPCiObIC!$B$1:$AG$1,0)))</f>
        <v>171350958462</v>
      </c>
      <c r="Z81" s="23">
        <f t="array" ref="Z81">Y81*(1+INDEX(BPCiObIC!$B$2:$AG$43,MATCH($A81,BPCiObIC!$A$2:$A$43,0),MATCH(Z$4,BPCiObIC!$B$1:$AG$1,0)))</f>
        <v>175291196496</v>
      </c>
      <c r="AA81" s="23">
        <f t="array" ref="AA81">Z81*(1+INDEX(BPCiObIC!$B$2:$AG$43,MATCH($A81,BPCiObIC!$A$2:$A$43,0),MATCH(AA$4,BPCiObIC!$B$1:$AG$1,0)))</f>
        <v>179231434529</v>
      </c>
      <c r="AB81" s="23">
        <f t="array" ref="AB81">AA81*(1+INDEX(BPCiObIC!$B$2:$AG$43,MATCH($A81,BPCiObIC!$A$2:$A$43,0),MATCH(AB$4,BPCiObIC!$B$1:$AG$1,0)))</f>
        <v>183171672563</v>
      </c>
      <c r="AC81" s="23">
        <f t="array" ref="AC81">AB81*(1+INDEX(BPCiObIC!$B$2:$AG$43,MATCH($A81,BPCiObIC!$A$2:$A$43,0),MATCH(AC$4,BPCiObIC!$B$1:$AG$1,0)))</f>
        <v>187111910597</v>
      </c>
      <c r="AD81" s="23">
        <f t="array" ref="AD81">AC81*(1+INDEX(BPCiObIC!$B$2:$AG$43,MATCH($A81,BPCiObIC!$A$2:$A$43,0),MATCH(AD$4,BPCiObIC!$B$1:$AG$1,0)))</f>
        <v>191052148630</v>
      </c>
      <c r="AE81" s="23">
        <f t="array" ref="AE81">AD81*(1+INDEX(BPCiObIC!$B$2:$AG$43,MATCH($A81,BPCiObIC!$A$2:$A$43,0),MATCH(AE$4,BPCiObIC!$B$1:$AG$1,0)))</f>
        <v>194992386664</v>
      </c>
      <c r="AF81" s="23">
        <f t="array" ref="AF81">AE81*(1+INDEX(BPCiObIC!$B$2:$AG$43,MATCH($A81,BPCiObIC!$A$2:$A$43,0),MATCH(AF$4,BPCiObIC!$B$1:$AG$1,0)))</f>
        <v>198932624698</v>
      </c>
      <c r="AG81" s="23">
        <f t="array" ref="AG81">AF81*(1+INDEX(BPCiObIC!$B$2:$AG$43,MATCH($A81,BPCiObIC!$A$2:$A$43,0),MATCH(AG$4,BPCiObIC!$B$1:$AG$1,0)))</f>
        <v>202872862731</v>
      </c>
      <c r="AH81" s="23">
        <f t="array" ref="AH81">AG81*(1+INDEX(BPCiObIC!$B$2:$AG$43,MATCH($A81,BPCiObIC!$A$2:$A$43,0),MATCH(AH$4,BPCiObIC!$B$1:$AG$1,0)))</f>
        <v>206813100765</v>
      </c>
    </row>
    <row r="82" ht="15.75" customHeight="1">
      <c r="A82" s="3" t="s">
        <v>136</v>
      </c>
      <c r="B82" s="3" t="s">
        <v>20</v>
      </c>
      <c r="C82" s="3" t="s">
        <v>86</v>
      </c>
      <c r="D82" s="71">
        <f>'China BIFUbC'!C79*('Indonesia BFPIaE-production'!$C$4/'China BFPIaE-production'!$E$4)</f>
        <v>31264942974</v>
      </c>
      <c r="E82" s="23">
        <f t="array" ref="E82">D82*(1+INDEX(BPCiObIC!$B$2:$AG$43,MATCH($A82,BPCiObIC!$A$2:$A$43,0),MATCH(E$4,BPCiObIC!$B$1:$AG$1,0)))</f>
        <v>32655270643</v>
      </c>
      <c r="F82" s="23">
        <f t="array" ref="F82">E82*(1+INDEX(BPCiObIC!$B$2:$AG$43,MATCH($A82,BPCiObIC!$A$2:$A$43,0),MATCH(F$4,BPCiObIC!$B$1:$AG$1,0)))</f>
        <v>34045598311</v>
      </c>
      <c r="G82" s="23">
        <f t="array" ref="G82">F82*(1+INDEX(BPCiObIC!$B$2:$AG$43,MATCH($A82,BPCiObIC!$A$2:$A$43,0),MATCH(G$4,BPCiObIC!$B$1:$AG$1,0)))</f>
        <v>35435925979</v>
      </c>
      <c r="H82" s="23">
        <f t="array" ref="H82">G82*(1+INDEX(BPCiObIC!$B$2:$AG$43,MATCH($A82,BPCiObIC!$A$2:$A$43,0),MATCH(H$4,BPCiObIC!$B$1:$AG$1,0)))</f>
        <v>36826253648</v>
      </c>
      <c r="I82" s="23">
        <f t="array" ref="I82">H82*(1+INDEX(BPCiObIC!$B$2:$AG$43,MATCH($A82,BPCiObIC!$A$2:$A$43,0),MATCH(I$4,BPCiObIC!$B$1:$AG$1,0)))</f>
        <v>38216581316</v>
      </c>
      <c r="J82" s="23">
        <f t="array" ref="J82">I82*(1+INDEX(BPCiObIC!$B$2:$AG$43,MATCH($A82,BPCiObIC!$A$2:$A$43,0),MATCH(J$4,BPCiObIC!$B$1:$AG$1,0)))</f>
        <v>39606908984</v>
      </c>
      <c r="K82" s="23">
        <f t="array" ref="K82">J82*(1+INDEX(BPCiObIC!$B$2:$AG$43,MATCH($A82,BPCiObIC!$A$2:$A$43,0),MATCH(K$4,BPCiObIC!$B$1:$AG$1,0)))</f>
        <v>40997236653</v>
      </c>
      <c r="L82" s="23">
        <f t="array" ref="L82">K82*(1+INDEX(BPCiObIC!$B$2:$AG$43,MATCH($A82,BPCiObIC!$A$2:$A$43,0),MATCH(L$4,BPCiObIC!$B$1:$AG$1,0)))</f>
        <v>42387564321</v>
      </c>
      <c r="M82" s="23">
        <f t="array" ref="M82">L82*(1+INDEX(BPCiObIC!$B$2:$AG$43,MATCH($A82,BPCiObIC!$A$2:$A$43,0),MATCH(M$4,BPCiObIC!$B$1:$AG$1,0)))</f>
        <v>43777891989</v>
      </c>
      <c r="N82" s="23">
        <f t="array" ref="N82">M82*(1+INDEX(BPCiObIC!$B$2:$AG$43,MATCH($A82,BPCiObIC!$A$2:$A$43,0),MATCH(N$4,BPCiObIC!$B$1:$AG$1,0)))</f>
        <v>45168219658</v>
      </c>
      <c r="O82" s="23">
        <f t="array" ref="O82">N82*(1+INDEX(BPCiObIC!$B$2:$AG$43,MATCH($A82,BPCiObIC!$A$2:$A$43,0),MATCH(O$4,BPCiObIC!$B$1:$AG$1,0)))</f>
        <v>46558547326</v>
      </c>
      <c r="P82" s="23">
        <f t="array" ref="P82">O82*(1+INDEX(BPCiObIC!$B$2:$AG$43,MATCH($A82,BPCiObIC!$A$2:$A$43,0),MATCH(P$4,BPCiObIC!$B$1:$AG$1,0)))</f>
        <v>47948874994</v>
      </c>
      <c r="Q82" s="23">
        <f t="array" ref="Q82">P82*(1+INDEX(BPCiObIC!$B$2:$AG$43,MATCH($A82,BPCiObIC!$A$2:$A$43,0),MATCH(Q$4,BPCiObIC!$B$1:$AG$1,0)))</f>
        <v>49339202662</v>
      </c>
      <c r="R82" s="23">
        <f t="array" ref="R82">Q82*(1+INDEX(BPCiObIC!$B$2:$AG$43,MATCH($A82,BPCiObIC!$A$2:$A$43,0),MATCH(R$4,BPCiObIC!$B$1:$AG$1,0)))</f>
        <v>50729530331</v>
      </c>
      <c r="S82" s="23">
        <f t="array" ref="S82">R82*(1+INDEX(BPCiObIC!$B$2:$AG$43,MATCH($A82,BPCiObIC!$A$2:$A$43,0),MATCH(S$4,BPCiObIC!$B$1:$AG$1,0)))</f>
        <v>52119857999</v>
      </c>
      <c r="T82" s="23">
        <f t="array" ref="T82">S82*(1+INDEX(BPCiObIC!$B$2:$AG$43,MATCH($A82,BPCiObIC!$A$2:$A$43,0),MATCH(T$4,BPCiObIC!$B$1:$AG$1,0)))</f>
        <v>53510185667</v>
      </c>
      <c r="U82" s="23">
        <f t="array" ref="U82">T82*(1+INDEX(BPCiObIC!$B$2:$AG$43,MATCH($A82,BPCiObIC!$A$2:$A$43,0),MATCH(U$4,BPCiObIC!$B$1:$AG$1,0)))</f>
        <v>54900513336</v>
      </c>
      <c r="V82" s="23">
        <f t="array" ref="V82">U82*(1+INDEX(BPCiObIC!$B$2:$AG$43,MATCH($A82,BPCiObIC!$A$2:$A$43,0),MATCH(V$4,BPCiObIC!$B$1:$AG$1,0)))</f>
        <v>56290841004</v>
      </c>
      <c r="W82" s="23">
        <f t="array" ref="W82">V82*(1+INDEX(BPCiObIC!$B$2:$AG$43,MATCH($A82,BPCiObIC!$A$2:$A$43,0),MATCH(W$4,BPCiObIC!$B$1:$AG$1,0)))</f>
        <v>57681168672</v>
      </c>
      <c r="X82" s="23">
        <f t="array" ref="X82">W82*(1+INDEX(BPCiObIC!$B$2:$AG$43,MATCH($A82,BPCiObIC!$A$2:$A$43,0),MATCH(X$4,BPCiObIC!$B$1:$AG$1,0)))</f>
        <v>59071496341</v>
      </c>
      <c r="Y82" s="23">
        <f t="array" ref="Y82">X82*(1+INDEX(BPCiObIC!$B$2:$AG$43,MATCH($A82,BPCiObIC!$A$2:$A$43,0),MATCH(Y$4,BPCiObIC!$B$1:$AG$1,0)))</f>
        <v>60461824009</v>
      </c>
      <c r="Z82" s="23">
        <f t="array" ref="Z82">Y82*(1+INDEX(BPCiObIC!$B$2:$AG$43,MATCH($A82,BPCiObIC!$A$2:$A$43,0),MATCH(Z$4,BPCiObIC!$B$1:$AG$1,0)))</f>
        <v>61852151677</v>
      </c>
      <c r="AA82" s="23">
        <f t="array" ref="AA82">Z82*(1+INDEX(BPCiObIC!$B$2:$AG$43,MATCH($A82,BPCiObIC!$A$2:$A$43,0),MATCH(AA$4,BPCiObIC!$B$1:$AG$1,0)))</f>
        <v>63242479346</v>
      </c>
      <c r="AB82" s="23">
        <f t="array" ref="AB82">AA82*(1+INDEX(BPCiObIC!$B$2:$AG$43,MATCH($A82,BPCiObIC!$A$2:$A$43,0),MATCH(AB$4,BPCiObIC!$B$1:$AG$1,0)))</f>
        <v>64632807014</v>
      </c>
      <c r="AC82" s="23">
        <f t="array" ref="AC82">AB82*(1+INDEX(BPCiObIC!$B$2:$AG$43,MATCH($A82,BPCiObIC!$A$2:$A$43,0),MATCH(AC$4,BPCiObIC!$B$1:$AG$1,0)))</f>
        <v>66023134682</v>
      </c>
      <c r="AD82" s="23">
        <f t="array" ref="AD82">AC82*(1+INDEX(BPCiObIC!$B$2:$AG$43,MATCH($A82,BPCiObIC!$A$2:$A$43,0),MATCH(AD$4,BPCiObIC!$B$1:$AG$1,0)))</f>
        <v>67413462351</v>
      </c>
      <c r="AE82" s="23">
        <f t="array" ref="AE82">AD82*(1+INDEX(BPCiObIC!$B$2:$AG$43,MATCH($A82,BPCiObIC!$A$2:$A$43,0),MATCH(AE$4,BPCiObIC!$B$1:$AG$1,0)))</f>
        <v>68803790019</v>
      </c>
      <c r="AF82" s="23">
        <f t="array" ref="AF82">AE82*(1+INDEX(BPCiObIC!$B$2:$AG$43,MATCH($A82,BPCiObIC!$A$2:$A$43,0),MATCH(AF$4,BPCiObIC!$B$1:$AG$1,0)))</f>
        <v>70194117687</v>
      </c>
      <c r="AG82" s="23">
        <f t="array" ref="AG82">AF82*(1+INDEX(BPCiObIC!$B$2:$AG$43,MATCH($A82,BPCiObIC!$A$2:$A$43,0),MATCH(AG$4,BPCiObIC!$B$1:$AG$1,0)))</f>
        <v>71584445356</v>
      </c>
      <c r="AH82" s="23">
        <f t="array" ref="AH82">AG82*(1+INDEX(BPCiObIC!$B$2:$AG$43,MATCH($A82,BPCiObIC!$A$2:$A$43,0),MATCH(AH$4,BPCiObIC!$B$1:$AG$1,0)))</f>
        <v>72974773024</v>
      </c>
    </row>
    <row r="83" ht="15.75" customHeight="1">
      <c r="A83" s="3" t="s">
        <v>137</v>
      </c>
      <c r="B83" s="3" t="s">
        <v>20</v>
      </c>
      <c r="C83" s="3" t="s">
        <v>112</v>
      </c>
      <c r="D83" s="71">
        <f>SUM(SUMIFS('BIFUBC Output_energy'!G:G,'BIFUBC Output_energy'!A:A,B83,'BIFUBC Output_energy'!B:B,C83),SUMIFS('BIFUBC Output_nonenergy'!E:E,'BIFUBC Output_nonenergy'!A:A,B83,'BIFUBC Output_nonenergy'!B:B,C83))</f>
        <v>0</v>
      </c>
      <c r="E83" s="23">
        <f t="array" ref="E83">D83*(1+INDEX(BPCiObIC!$B$2:$AG$43,MATCH($A83,BPCiObIC!$A$2:$A$43,0),MATCH(E$4,BPCiObIC!$B$1:$AG$1,0)))</f>
        <v>0</v>
      </c>
      <c r="F83" s="23">
        <f t="array" ref="F83">E83*(1+INDEX(BPCiObIC!$B$2:$AG$43,MATCH($A83,BPCiObIC!$A$2:$A$43,0),MATCH(F$4,BPCiObIC!$B$1:$AG$1,0)))</f>
        <v>0</v>
      </c>
      <c r="G83" s="23">
        <f t="array" ref="G83">F83*(1+INDEX(BPCiObIC!$B$2:$AG$43,MATCH($A83,BPCiObIC!$A$2:$A$43,0),MATCH(G$4,BPCiObIC!$B$1:$AG$1,0)))</f>
        <v>0</v>
      </c>
      <c r="H83" s="23">
        <f t="array" ref="H83">G83*(1+INDEX(BPCiObIC!$B$2:$AG$43,MATCH($A83,BPCiObIC!$A$2:$A$43,0),MATCH(H$4,BPCiObIC!$B$1:$AG$1,0)))</f>
        <v>0</v>
      </c>
      <c r="I83" s="23">
        <f t="array" ref="I83">H83*(1+INDEX(BPCiObIC!$B$2:$AG$43,MATCH($A83,BPCiObIC!$A$2:$A$43,0),MATCH(I$4,BPCiObIC!$B$1:$AG$1,0)))</f>
        <v>0</v>
      </c>
      <c r="J83" s="23">
        <f t="array" ref="J83">I83*(1+INDEX(BPCiObIC!$B$2:$AG$43,MATCH($A83,BPCiObIC!$A$2:$A$43,0),MATCH(J$4,BPCiObIC!$B$1:$AG$1,0)))</f>
        <v>0</v>
      </c>
      <c r="K83" s="23">
        <f t="array" ref="K83">J83*(1+INDEX(BPCiObIC!$B$2:$AG$43,MATCH($A83,BPCiObIC!$A$2:$A$43,0),MATCH(K$4,BPCiObIC!$B$1:$AG$1,0)))</f>
        <v>0</v>
      </c>
      <c r="L83" s="23">
        <f t="array" ref="L83">K83*(1+INDEX(BPCiObIC!$B$2:$AG$43,MATCH($A83,BPCiObIC!$A$2:$A$43,0),MATCH(L$4,BPCiObIC!$B$1:$AG$1,0)))</f>
        <v>0</v>
      </c>
      <c r="M83" s="23">
        <f t="array" ref="M83">L83*(1+INDEX(BPCiObIC!$B$2:$AG$43,MATCH($A83,BPCiObIC!$A$2:$A$43,0),MATCH(M$4,BPCiObIC!$B$1:$AG$1,0)))</f>
        <v>0</v>
      </c>
      <c r="N83" s="23">
        <f t="array" ref="N83">M83*(1+INDEX(BPCiObIC!$B$2:$AG$43,MATCH($A83,BPCiObIC!$A$2:$A$43,0),MATCH(N$4,BPCiObIC!$B$1:$AG$1,0)))</f>
        <v>0</v>
      </c>
      <c r="O83" s="23">
        <f t="array" ref="O83">N83*(1+INDEX(BPCiObIC!$B$2:$AG$43,MATCH($A83,BPCiObIC!$A$2:$A$43,0),MATCH(O$4,BPCiObIC!$B$1:$AG$1,0)))</f>
        <v>0</v>
      </c>
      <c r="P83" s="23">
        <f t="array" ref="P83">O83*(1+INDEX(BPCiObIC!$B$2:$AG$43,MATCH($A83,BPCiObIC!$A$2:$A$43,0),MATCH(P$4,BPCiObIC!$B$1:$AG$1,0)))</f>
        <v>0</v>
      </c>
      <c r="Q83" s="23">
        <f t="array" ref="Q83">P83*(1+INDEX(BPCiObIC!$B$2:$AG$43,MATCH($A83,BPCiObIC!$A$2:$A$43,0),MATCH(Q$4,BPCiObIC!$B$1:$AG$1,0)))</f>
        <v>0</v>
      </c>
      <c r="R83" s="23">
        <f t="array" ref="R83">Q83*(1+INDEX(BPCiObIC!$B$2:$AG$43,MATCH($A83,BPCiObIC!$A$2:$A$43,0),MATCH(R$4,BPCiObIC!$B$1:$AG$1,0)))</f>
        <v>0</v>
      </c>
      <c r="S83" s="23">
        <f t="array" ref="S83">R83*(1+INDEX(BPCiObIC!$B$2:$AG$43,MATCH($A83,BPCiObIC!$A$2:$A$43,0),MATCH(S$4,BPCiObIC!$B$1:$AG$1,0)))</f>
        <v>0</v>
      </c>
      <c r="T83" s="23">
        <f t="array" ref="T83">S83*(1+INDEX(BPCiObIC!$B$2:$AG$43,MATCH($A83,BPCiObIC!$A$2:$A$43,0),MATCH(T$4,BPCiObIC!$B$1:$AG$1,0)))</f>
        <v>0</v>
      </c>
      <c r="U83" s="23">
        <f t="array" ref="U83">T83*(1+INDEX(BPCiObIC!$B$2:$AG$43,MATCH($A83,BPCiObIC!$A$2:$A$43,0),MATCH(U$4,BPCiObIC!$B$1:$AG$1,0)))</f>
        <v>0</v>
      </c>
      <c r="V83" s="23">
        <f t="array" ref="V83">U83*(1+INDEX(BPCiObIC!$B$2:$AG$43,MATCH($A83,BPCiObIC!$A$2:$A$43,0),MATCH(V$4,BPCiObIC!$B$1:$AG$1,0)))</f>
        <v>0</v>
      </c>
      <c r="W83" s="23">
        <f t="array" ref="W83">V83*(1+INDEX(BPCiObIC!$B$2:$AG$43,MATCH($A83,BPCiObIC!$A$2:$A$43,0),MATCH(W$4,BPCiObIC!$B$1:$AG$1,0)))</f>
        <v>0</v>
      </c>
      <c r="X83" s="23">
        <f t="array" ref="X83">W83*(1+INDEX(BPCiObIC!$B$2:$AG$43,MATCH($A83,BPCiObIC!$A$2:$A$43,0),MATCH(X$4,BPCiObIC!$B$1:$AG$1,0)))</f>
        <v>0</v>
      </c>
      <c r="Y83" s="23">
        <f t="array" ref="Y83">X83*(1+INDEX(BPCiObIC!$B$2:$AG$43,MATCH($A83,BPCiObIC!$A$2:$A$43,0),MATCH(Y$4,BPCiObIC!$B$1:$AG$1,0)))</f>
        <v>0</v>
      </c>
      <c r="Z83" s="23">
        <f t="array" ref="Z83">Y83*(1+INDEX(BPCiObIC!$B$2:$AG$43,MATCH($A83,BPCiObIC!$A$2:$A$43,0),MATCH(Z$4,BPCiObIC!$B$1:$AG$1,0)))</f>
        <v>0</v>
      </c>
      <c r="AA83" s="23">
        <f t="array" ref="AA83">Z83*(1+INDEX(BPCiObIC!$B$2:$AG$43,MATCH($A83,BPCiObIC!$A$2:$A$43,0),MATCH(AA$4,BPCiObIC!$B$1:$AG$1,0)))</f>
        <v>0</v>
      </c>
      <c r="AB83" s="23">
        <f t="array" ref="AB83">AA83*(1+INDEX(BPCiObIC!$B$2:$AG$43,MATCH($A83,BPCiObIC!$A$2:$A$43,0),MATCH(AB$4,BPCiObIC!$B$1:$AG$1,0)))</f>
        <v>0</v>
      </c>
      <c r="AC83" s="23">
        <f t="array" ref="AC83">AB83*(1+INDEX(BPCiObIC!$B$2:$AG$43,MATCH($A83,BPCiObIC!$A$2:$A$43,0),MATCH(AC$4,BPCiObIC!$B$1:$AG$1,0)))</f>
        <v>0</v>
      </c>
      <c r="AD83" s="23">
        <f t="array" ref="AD83">AC83*(1+INDEX(BPCiObIC!$B$2:$AG$43,MATCH($A83,BPCiObIC!$A$2:$A$43,0),MATCH(AD$4,BPCiObIC!$B$1:$AG$1,0)))</f>
        <v>0</v>
      </c>
      <c r="AE83" s="23">
        <f t="array" ref="AE83">AD83*(1+INDEX(BPCiObIC!$B$2:$AG$43,MATCH($A83,BPCiObIC!$A$2:$A$43,0),MATCH(AE$4,BPCiObIC!$B$1:$AG$1,0)))</f>
        <v>0</v>
      </c>
      <c r="AF83" s="23">
        <f t="array" ref="AF83">AE83*(1+INDEX(BPCiObIC!$B$2:$AG$43,MATCH($A83,BPCiObIC!$A$2:$A$43,0),MATCH(AF$4,BPCiObIC!$B$1:$AG$1,0)))</f>
        <v>0</v>
      </c>
      <c r="AG83" s="23">
        <f t="array" ref="AG83">AF83*(1+INDEX(BPCiObIC!$B$2:$AG$43,MATCH($A83,BPCiObIC!$A$2:$A$43,0),MATCH(AG$4,BPCiObIC!$B$1:$AG$1,0)))</f>
        <v>0</v>
      </c>
      <c r="AH83" s="23">
        <f t="array" ref="AH83">AG83*(1+INDEX(BPCiObIC!$B$2:$AG$43,MATCH($A83,BPCiObIC!$A$2:$A$43,0),MATCH(AH$4,BPCiObIC!$B$1:$AG$1,0)))</f>
        <v>0</v>
      </c>
    </row>
    <row r="84" ht="15.75" customHeight="1">
      <c r="A84" s="3" t="s">
        <v>138</v>
      </c>
      <c r="B84" s="3" t="s">
        <v>20</v>
      </c>
      <c r="C84" s="3" t="s">
        <v>113</v>
      </c>
      <c r="D84" s="71">
        <f>SUM('Bureau of Stat KBLI'!S4:U6)*$E$1</f>
        <v>17769511536890</v>
      </c>
      <c r="E84" s="23">
        <f t="array" ref="E84">D84*(1+INDEX(BPCiObIC!$B$2:$AG$43,MATCH($A84,BPCiObIC!$A$2:$A$43,0),MATCH(E$4,BPCiObIC!$B$1:$AG$1,0)))</f>
        <v>18566857924927</v>
      </c>
      <c r="F84" s="23">
        <f t="array" ref="F84">E84*(1+INDEX(BPCiObIC!$B$2:$AG$43,MATCH($A84,BPCiObIC!$A$2:$A$43,0),MATCH(F$4,BPCiObIC!$B$1:$AG$1,0)))</f>
        <v>19364204312963</v>
      </c>
      <c r="G84" s="23">
        <f t="array" ref="G84">F84*(1+INDEX(BPCiObIC!$B$2:$AG$43,MATCH($A84,BPCiObIC!$A$2:$A$43,0),MATCH(G$4,BPCiObIC!$B$1:$AG$1,0)))</f>
        <v>20161550701000</v>
      </c>
      <c r="H84" s="23">
        <f t="array" ref="H84">G84*(1+INDEX(BPCiObIC!$B$2:$AG$43,MATCH($A84,BPCiObIC!$A$2:$A$43,0),MATCH(H$4,BPCiObIC!$B$1:$AG$1,0)))</f>
        <v>20958897089037</v>
      </c>
      <c r="I84" s="23">
        <f t="array" ref="I84">H84*(1+INDEX(BPCiObIC!$B$2:$AG$43,MATCH($A84,BPCiObIC!$A$2:$A$43,0),MATCH(I$4,BPCiObIC!$B$1:$AG$1,0)))</f>
        <v>21756243477073</v>
      </c>
      <c r="J84" s="23">
        <f t="array" ref="J84">I84*(1+INDEX(BPCiObIC!$B$2:$AG$43,MATCH($A84,BPCiObIC!$A$2:$A$43,0),MATCH(J$4,BPCiObIC!$B$1:$AG$1,0)))</f>
        <v>22553589865110</v>
      </c>
      <c r="K84" s="23">
        <f t="array" ref="K84">J84*(1+INDEX(BPCiObIC!$B$2:$AG$43,MATCH($A84,BPCiObIC!$A$2:$A$43,0),MATCH(K$4,BPCiObIC!$B$1:$AG$1,0)))</f>
        <v>23350936253146</v>
      </c>
      <c r="L84" s="23">
        <f t="array" ref="L84">K84*(1+INDEX(BPCiObIC!$B$2:$AG$43,MATCH($A84,BPCiObIC!$A$2:$A$43,0),MATCH(L$4,BPCiObIC!$B$1:$AG$1,0)))</f>
        <v>24148282641183</v>
      </c>
      <c r="M84" s="23">
        <f t="array" ref="M84">L84*(1+INDEX(BPCiObIC!$B$2:$AG$43,MATCH($A84,BPCiObIC!$A$2:$A$43,0),MATCH(M$4,BPCiObIC!$B$1:$AG$1,0)))</f>
        <v>24945629029219</v>
      </c>
      <c r="N84" s="23">
        <f t="array" ref="N84">M84*(1+INDEX(BPCiObIC!$B$2:$AG$43,MATCH($A84,BPCiObIC!$A$2:$A$43,0),MATCH(N$4,BPCiObIC!$B$1:$AG$1,0)))</f>
        <v>25742975417256</v>
      </c>
      <c r="O84" s="23">
        <f t="array" ref="O84">N84*(1+INDEX(BPCiObIC!$B$2:$AG$43,MATCH($A84,BPCiObIC!$A$2:$A$43,0),MATCH(O$4,BPCiObIC!$B$1:$AG$1,0)))</f>
        <v>26540321805293</v>
      </c>
      <c r="P84" s="23">
        <f t="array" ref="P84">O84*(1+INDEX(BPCiObIC!$B$2:$AG$43,MATCH($A84,BPCiObIC!$A$2:$A$43,0),MATCH(P$4,BPCiObIC!$B$1:$AG$1,0)))</f>
        <v>27337668193329</v>
      </c>
      <c r="Q84" s="23">
        <f t="array" ref="Q84">P84*(1+INDEX(BPCiObIC!$B$2:$AG$43,MATCH($A84,BPCiObIC!$A$2:$A$43,0),MATCH(Q$4,BPCiObIC!$B$1:$AG$1,0)))</f>
        <v>28135014581366</v>
      </c>
      <c r="R84" s="23">
        <f t="array" ref="R84">Q84*(1+INDEX(BPCiObIC!$B$2:$AG$43,MATCH($A84,BPCiObIC!$A$2:$A$43,0),MATCH(R$4,BPCiObIC!$B$1:$AG$1,0)))</f>
        <v>28932360969402</v>
      </c>
      <c r="S84" s="23">
        <f t="array" ref="S84">R84*(1+INDEX(BPCiObIC!$B$2:$AG$43,MATCH($A84,BPCiObIC!$A$2:$A$43,0),MATCH(S$4,BPCiObIC!$B$1:$AG$1,0)))</f>
        <v>29729707357439</v>
      </c>
      <c r="T84" s="23">
        <f t="array" ref="T84">S84*(1+INDEX(BPCiObIC!$B$2:$AG$43,MATCH($A84,BPCiObIC!$A$2:$A$43,0),MATCH(T$4,BPCiObIC!$B$1:$AG$1,0)))</f>
        <v>30527053745475</v>
      </c>
      <c r="U84" s="23">
        <f t="array" ref="U84">T84*(1+INDEX(BPCiObIC!$B$2:$AG$43,MATCH($A84,BPCiObIC!$A$2:$A$43,0),MATCH(U$4,BPCiObIC!$B$1:$AG$1,0)))</f>
        <v>31324400133512</v>
      </c>
      <c r="V84" s="23">
        <f t="array" ref="V84">U84*(1+INDEX(BPCiObIC!$B$2:$AG$43,MATCH($A84,BPCiObIC!$A$2:$A$43,0),MATCH(V$4,BPCiObIC!$B$1:$AG$1,0)))</f>
        <v>32121746521549</v>
      </c>
      <c r="W84" s="23">
        <f t="array" ref="W84">V84*(1+INDEX(BPCiObIC!$B$2:$AG$43,MATCH($A84,BPCiObIC!$A$2:$A$43,0),MATCH(W$4,BPCiObIC!$B$1:$AG$1,0)))</f>
        <v>32919092909585</v>
      </c>
      <c r="X84" s="23">
        <f t="array" ref="X84">W84*(1+INDEX(BPCiObIC!$B$2:$AG$43,MATCH($A84,BPCiObIC!$A$2:$A$43,0),MATCH(X$4,BPCiObIC!$B$1:$AG$1,0)))</f>
        <v>33716439297621</v>
      </c>
      <c r="Y84" s="23">
        <f t="array" ref="Y84">X84*(1+INDEX(BPCiObIC!$B$2:$AG$43,MATCH($A84,BPCiObIC!$A$2:$A$43,0),MATCH(Y$4,BPCiObIC!$B$1:$AG$1,0)))</f>
        <v>34513785685658</v>
      </c>
      <c r="Z84" s="23">
        <f t="array" ref="Z84">Y84*(1+INDEX(BPCiObIC!$B$2:$AG$43,MATCH($A84,BPCiObIC!$A$2:$A$43,0),MATCH(Z$4,BPCiObIC!$B$1:$AG$1,0)))</f>
        <v>35311132073695</v>
      </c>
      <c r="AA84" s="23">
        <f t="array" ref="AA84">Z84*(1+INDEX(BPCiObIC!$B$2:$AG$43,MATCH($A84,BPCiObIC!$A$2:$A$43,0),MATCH(AA$4,BPCiObIC!$B$1:$AG$1,0)))</f>
        <v>36108478461731</v>
      </c>
      <c r="AB84" s="23">
        <f t="array" ref="AB84">AA84*(1+INDEX(BPCiObIC!$B$2:$AG$43,MATCH($A84,BPCiObIC!$A$2:$A$43,0),MATCH(AB$4,BPCiObIC!$B$1:$AG$1,0)))</f>
        <v>36905824849768</v>
      </c>
      <c r="AC84" s="23">
        <f t="array" ref="AC84">AB84*(1+INDEX(BPCiObIC!$B$2:$AG$43,MATCH($A84,BPCiObIC!$A$2:$A$43,0),MATCH(AC$4,BPCiObIC!$B$1:$AG$1,0)))</f>
        <v>37703171237805</v>
      </c>
      <c r="AD84" s="23">
        <f t="array" ref="AD84">AC84*(1+INDEX(BPCiObIC!$B$2:$AG$43,MATCH($A84,BPCiObIC!$A$2:$A$43,0),MATCH(AD$4,BPCiObIC!$B$1:$AG$1,0)))</f>
        <v>38500517625841</v>
      </c>
      <c r="AE84" s="23">
        <f t="array" ref="AE84">AD84*(1+INDEX(BPCiObIC!$B$2:$AG$43,MATCH($A84,BPCiObIC!$A$2:$A$43,0),MATCH(AE$4,BPCiObIC!$B$1:$AG$1,0)))</f>
        <v>39297864013877</v>
      </c>
      <c r="AF84" s="23">
        <f t="array" ref="AF84">AE84*(1+INDEX(BPCiObIC!$B$2:$AG$43,MATCH($A84,BPCiObIC!$A$2:$A$43,0),MATCH(AF$4,BPCiObIC!$B$1:$AG$1,0)))</f>
        <v>40095210401914</v>
      </c>
      <c r="AG84" s="23">
        <f t="array" ref="AG84">AF84*(1+INDEX(BPCiObIC!$B$2:$AG$43,MATCH($A84,BPCiObIC!$A$2:$A$43,0),MATCH(AG$4,BPCiObIC!$B$1:$AG$1,0)))</f>
        <v>40892556789951</v>
      </c>
      <c r="AH84" s="23">
        <f t="array" ref="AH84">AG84*(1+INDEX(BPCiObIC!$B$2:$AG$43,MATCH($A84,BPCiObIC!$A$2:$A$43,0),MATCH(AH$4,BPCiObIC!$B$1:$AG$1,0)))</f>
        <v>41689903177987</v>
      </c>
    </row>
    <row r="85" ht="15.75" customHeight="1">
      <c r="A85" s="3" t="s">
        <v>139</v>
      </c>
      <c r="B85" s="3" t="s">
        <v>20</v>
      </c>
      <c r="C85" s="3" t="s">
        <v>44</v>
      </c>
      <c r="D85" s="71">
        <f>SUM('Bureau of Stat KBLI'!S7:U9)*$E$1</f>
        <v>13239724666509</v>
      </c>
      <c r="E85" s="23">
        <f t="array" ref="E85">D85*(1+INDEX(BPCiObIC!$B$2:$AG$43,MATCH($A85,BPCiObIC!$A$2:$A$43,0),MATCH(E$4,BPCiObIC!$B$1:$AG$1,0)))</f>
        <v>13819919250103</v>
      </c>
      <c r="F85" s="23">
        <f t="array" ref="F85">E85*(1+INDEX(BPCiObIC!$B$2:$AG$43,MATCH($A85,BPCiObIC!$A$2:$A$43,0),MATCH(F$4,BPCiObIC!$B$1:$AG$1,0)))</f>
        <v>14400113833697</v>
      </c>
      <c r="G85" s="23">
        <f t="array" ref="G85">F85*(1+INDEX(BPCiObIC!$B$2:$AG$43,MATCH($A85,BPCiObIC!$A$2:$A$43,0),MATCH(G$4,BPCiObIC!$B$1:$AG$1,0)))</f>
        <v>14980308417291</v>
      </c>
      <c r="H85" s="23">
        <f t="array" ref="H85">G85*(1+INDEX(BPCiObIC!$B$2:$AG$43,MATCH($A85,BPCiObIC!$A$2:$A$43,0),MATCH(H$4,BPCiObIC!$B$1:$AG$1,0)))</f>
        <v>15560503000885</v>
      </c>
      <c r="I85" s="23">
        <f t="array" ref="I85">H85*(1+INDEX(BPCiObIC!$B$2:$AG$43,MATCH($A85,BPCiObIC!$A$2:$A$43,0),MATCH(I$4,BPCiObIC!$B$1:$AG$1,0)))</f>
        <v>16140697584479</v>
      </c>
      <c r="J85" s="23">
        <f t="array" ref="J85">I85*(1+INDEX(BPCiObIC!$B$2:$AG$43,MATCH($A85,BPCiObIC!$A$2:$A$43,0),MATCH(J$4,BPCiObIC!$B$1:$AG$1,0)))</f>
        <v>16720892168073</v>
      </c>
      <c r="K85" s="23">
        <f t="array" ref="K85">J85*(1+INDEX(BPCiObIC!$B$2:$AG$43,MATCH($A85,BPCiObIC!$A$2:$A$43,0),MATCH(K$4,BPCiObIC!$B$1:$AG$1,0)))</f>
        <v>17301086751668</v>
      </c>
      <c r="L85" s="23">
        <f t="array" ref="L85">K85*(1+INDEX(BPCiObIC!$B$2:$AG$43,MATCH($A85,BPCiObIC!$A$2:$A$43,0),MATCH(L$4,BPCiObIC!$B$1:$AG$1,0)))</f>
        <v>17881281335262</v>
      </c>
      <c r="M85" s="23">
        <f t="array" ref="M85">L85*(1+INDEX(BPCiObIC!$B$2:$AG$43,MATCH($A85,BPCiObIC!$A$2:$A$43,0),MATCH(M$4,BPCiObIC!$B$1:$AG$1,0)))</f>
        <v>18461475918856</v>
      </c>
      <c r="N85" s="23">
        <f t="array" ref="N85">M85*(1+INDEX(BPCiObIC!$B$2:$AG$43,MATCH($A85,BPCiObIC!$A$2:$A$43,0),MATCH(N$4,BPCiObIC!$B$1:$AG$1,0)))</f>
        <v>19041670502450</v>
      </c>
      <c r="O85" s="23">
        <f t="array" ref="O85">N85*(1+INDEX(BPCiObIC!$B$2:$AG$43,MATCH($A85,BPCiObIC!$A$2:$A$43,0),MATCH(O$4,BPCiObIC!$B$1:$AG$1,0)))</f>
        <v>19621865086044</v>
      </c>
      <c r="P85" s="23">
        <f t="array" ref="P85">O85*(1+INDEX(BPCiObIC!$B$2:$AG$43,MATCH($A85,BPCiObIC!$A$2:$A$43,0),MATCH(P$4,BPCiObIC!$B$1:$AG$1,0)))</f>
        <v>20202059669638</v>
      </c>
      <c r="Q85" s="23">
        <f t="array" ref="Q85">P85*(1+INDEX(BPCiObIC!$B$2:$AG$43,MATCH($A85,BPCiObIC!$A$2:$A$43,0),MATCH(Q$4,BPCiObIC!$B$1:$AG$1,0)))</f>
        <v>20782254253232</v>
      </c>
      <c r="R85" s="23">
        <f t="array" ref="R85">Q85*(1+INDEX(BPCiObIC!$B$2:$AG$43,MATCH($A85,BPCiObIC!$A$2:$A$43,0),MATCH(R$4,BPCiObIC!$B$1:$AG$1,0)))</f>
        <v>21362448836827</v>
      </c>
      <c r="S85" s="23">
        <f t="array" ref="S85">R85*(1+INDEX(BPCiObIC!$B$2:$AG$43,MATCH($A85,BPCiObIC!$A$2:$A$43,0),MATCH(S$4,BPCiObIC!$B$1:$AG$1,0)))</f>
        <v>21942643420421</v>
      </c>
      <c r="T85" s="23">
        <f t="array" ref="T85">S85*(1+INDEX(BPCiObIC!$B$2:$AG$43,MATCH($A85,BPCiObIC!$A$2:$A$43,0),MATCH(T$4,BPCiObIC!$B$1:$AG$1,0)))</f>
        <v>22522838004015</v>
      </c>
      <c r="U85" s="23">
        <f t="array" ref="U85">T85*(1+INDEX(BPCiObIC!$B$2:$AG$43,MATCH($A85,BPCiObIC!$A$2:$A$43,0),MATCH(U$4,BPCiObIC!$B$1:$AG$1,0)))</f>
        <v>23103032587609</v>
      </c>
      <c r="V85" s="23">
        <f t="array" ref="V85">U85*(1+INDEX(BPCiObIC!$B$2:$AG$43,MATCH($A85,BPCiObIC!$A$2:$A$43,0),MATCH(V$4,BPCiObIC!$B$1:$AG$1,0)))</f>
        <v>23683227171203</v>
      </c>
      <c r="W85" s="23">
        <f t="array" ref="W85">V85*(1+INDEX(BPCiObIC!$B$2:$AG$43,MATCH($A85,BPCiObIC!$A$2:$A$43,0),MATCH(W$4,BPCiObIC!$B$1:$AG$1,0)))</f>
        <v>24263421754797</v>
      </c>
      <c r="X85" s="23">
        <f t="array" ref="X85">W85*(1+INDEX(BPCiObIC!$B$2:$AG$43,MATCH($A85,BPCiObIC!$A$2:$A$43,0),MATCH(X$4,BPCiObIC!$B$1:$AG$1,0)))</f>
        <v>24843616338391</v>
      </c>
      <c r="Y85" s="23">
        <f t="array" ref="Y85">X85*(1+INDEX(BPCiObIC!$B$2:$AG$43,MATCH($A85,BPCiObIC!$A$2:$A$43,0),MATCH(Y$4,BPCiObIC!$B$1:$AG$1,0)))</f>
        <v>25423810921986</v>
      </c>
      <c r="Z85" s="23">
        <f t="array" ref="Z85">Y85*(1+INDEX(BPCiObIC!$B$2:$AG$43,MATCH($A85,BPCiObIC!$A$2:$A$43,0),MATCH(Z$4,BPCiObIC!$B$1:$AG$1,0)))</f>
        <v>26004005505580</v>
      </c>
      <c r="AA85" s="23">
        <f t="array" ref="AA85">Z85*(1+INDEX(BPCiObIC!$B$2:$AG$43,MATCH($A85,BPCiObIC!$A$2:$A$43,0),MATCH(AA$4,BPCiObIC!$B$1:$AG$1,0)))</f>
        <v>26584200089174</v>
      </c>
      <c r="AB85" s="23">
        <f t="array" ref="AB85">AA85*(1+INDEX(BPCiObIC!$B$2:$AG$43,MATCH($A85,BPCiObIC!$A$2:$A$43,0),MATCH(AB$4,BPCiObIC!$B$1:$AG$1,0)))</f>
        <v>27164394672768</v>
      </c>
      <c r="AC85" s="23">
        <f t="array" ref="AC85">AB85*(1+INDEX(BPCiObIC!$B$2:$AG$43,MATCH($A85,BPCiObIC!$A$2:$A$43,0),MATCH(AC$4,BPCiObIC!$B$1:$AG$1,0)))</f>
        <v>27744589256362</v>
      </c>
      <c r="AD85" s="23">
        <f t="array" ref="AD85">AC85*(1+INDEX(BPCiObIC!$B$2:$AG$43,MATCH($A85,BPCiObIC!$A$2:$A$43,0),MATCH(AD$4,BPCiObIC!$B$1:$AG$1,0)))</f>
        <v>28324783839956</v>
      </c>
      <c r="AE85" s="23">
        <f t="array" ref="AE85">AD85*(1+INDEX(BPCiObIC!$B$2:$AG$43,MATCH($A85,BPCiObIC!$A$2:$A$43,0),MATCH(AE$4,BPCiObIC!$B$1:$AG$1,0)))</f>
        <v>28904978423550</v>
      </c>
      <c r="AF85" s="23">
        <f t="array" ref="AF85">AE85*(1+INDEX(BPCiObIC!$B$2:$AG$43,MATCH($A85,BPCiObIC!$A$2:$A$43,0),MATCH(AF$4,BPCiObIC!$B$1:$AG$1,0)))</f>
        <v>29485173007145</v>
      </c>
      <c r="AG85" s="23">
        <f t="array" ref="AG85">AF85*(1+INDEX(BPCiObIC!$B$2:$AG$43,MATCH($A85,BPCiObIC!$A$2:$A$43,0),MATCH(AG$4,BPCiObIC!$B$1:$AG$1,0)))</f>
        <v>30065367590739</v>
      </c>
      <c r="AH85" s="23">
        <f t="array" ref="AH85">AG85*(1+INDEX(BPCiObIC!$B$2:$AG$43,MATCH($A85,BPCiObIC!$A$2:$A$43,0),MATCH(AH$4,BPCiObIC!$B$1:$AG$1,0)))</f>
        <v>30645562174333</v>
      </c>
    </row>
    <row r="86" ht="15.75" customHeight="1">
      <c r="A86" s="3" t="s">
        <v>140</v>
      </c>
      <c r="B86" s="3" t="s">
        <v>20</v>
      </c>
      <c r="C86" s="3" t="s">
        <v>48</v>
      </c>
      <c r="D86" s="71">
        <f>'Bureau of Stat KBLI'!U10*$E$1</f>
        <v>0</v>
      </c>
      <c r="E86" s="23">
        <f t="array" ref="E86">D86*(1+INDEX(BPCiObIC!$B$2:$AG$43,MATCH($A86,BPCiObIC!$A$2:$A$43,0),MATCH(E$4,BPCiObIC!$B$1:$AG$1,0)))</f>
        <v>0</v>
      </c>
      <c r="F86" s="23">
        <f t="array" ref="F86">E86*(1+INDEX(BPCiObIC!$B$2:$AG$43,MATCH($A86,BPCiObIC!$A$2:$A$43,0),MATCH(F$4,BPCiObIC!$B$1:$AG$1,0)))</f>
        <v>0</v>
      </c>
      <c r="G86" s="23">
        <f t="array" ref="G86">F86*(1+INDEX(BPCiObIC!$B$2:$AG$43,MATCH($A86,BPCiObIC!$A$2:$A$43,0),MATCH(G$4,BPCiObIC!$B$1:$AG$1,0)))</f>
        <v>0</v>
      </c>
      <c r="H86" s="23">
        <f t="array" ref="H86">G86*(1+INDEX(BPCiObIC!$B$2:$AG$43,MATCH($A86,BPCiObIC!$A$2:$A$43,0),MATCH(H$4,BPCiObIC!$B$1:$AG$1,0)))</f>
        <v>0</v>
      </c>
      <c r="I86" s="23">
        <f t="array" ref="I86">H86*(1+INDEX(BPCiObIC!$B$2:$AG$43,MATCH($A86,BPCiObIC!$A$2:$A$43,0),MATCH(I$4,BPCiObIC!$B$1:$AG$1,0)))</f>
        <v>0</v>
      </c>
      <c r="J86" s="23">
        <f t="array" ref="J86">I86*(1+INDEX(BPCiObIC!$B$2:$AG$43,MATCH($A86,BPCiObIC!$A$2:$A$43,0),MATCH(J$4,BPCiObIC!$B$1:$AG$1,0)))</f>
        <v>0</v>
      </c>
      <c r="K86" s="23">
        <f t="array" ref="K86">J86*(1+INDEX(BPCiObIC!$B$2:$AG$43,MATCH($A86,BPCiObIC!$A$2:$A$43,0),MATCH(K$4,BPCiObIC!$B$1:$AG$1,0)))</f>
        <v>0</v>
      </c>
      <c r="L86" s="23">
        <f t="array" ref="L86">K86*(1+INDEX(BPCiObIC!$B$2:$AG$43,MATCH($A86,BPCiObIC!$A$2:$A$43,0),MATCH(L$4,BPCiObIC!$B$1:$AG$1,0)))</f>
        <v>0</v>
      </c>
      <c r="M86" s="23">
        <f t="array" ref="M86">L86*(1+INDEX(BPCiObIC!$B$2:$AG$43,MATCH($A86,BPCiObIC!$A$2:$A$43,0),MATCH(M$4,BPCiObIC!$B$1:$AG$1,0)))</f>
        <v>0</v>
      </c>
      <c r="N86" s="23">
        <f t="array" ref="N86">M86*(1+INDEX(BPCiObIC!$B$2:$AG$43,MATCH($A86,BPCiObIC!$A$2:$A$43,0),MATCH(N$4,BPCiObIC!$B$1:$AG$1,0)))</f>
        <v>0</v>
      </c>
      <c r="O86" s="23">
        <f t="array" ref="O86">N86*(1+INDEX(BPCiObIC!$B$2:$AG$43,MATCH($A86,BPCiObIC!$A$2:$A$43,0),MATCH(O$4,BPCiObIC!$B$1:$AG$1,0)))</f>
        <v>0</v>
      </c>
      <c r="P86" s="23">
        <f t="array" ref="P86">O86*(1+INDEX(BPCiObIC!$B$2:$AG$43,MATCH($A86,BPCiObIC!$A$2:$A$43,0),MATCH(P$4,BPCiObIC!$B$1:$AG$1,0)))</f>
        <v>0</v>
      </c>
      <c r="Q86" s="23">
        <f t="array" ref="Q86">P86*(1+INDEX(BPCiObIC!$B$2:$AG$43,MATCH($A86,BPCiObIC!$A$2:$A$43,0),MATCH(Q$4,BPCiObIC!$B$1:$AG$1,0)))</f>
        <v>0</v>
      </c>
      <c r="R86" s="23">
        <f t="array" ref="R86">Q86*(1+INDEX(BPCiObIC!$B$2:$AG$43,MATCH($A86,BPCiObIC!$A$2:$A$43,0),MATCH(R$4,BPCiObIC!$B$1:$AG$1,0)))</f>
        <v>0</v>
      </c>
      <c r="S86" s="23">
        <f t="array" ref="S86">R86*(1+INDEX(BPCiObIC!$B$2:$AG$43,MATCH($A86,BPCiObIC!$A$2:$A$43,0),MATCH(S$4,BPCiObIC!$B$1:$AG$1,0)))</f>
        <v>0</v>
      </c>
      <c r="T86" s="23">
        <f t="array" ref="T86">S86*(1+INDEX(BPCiObIC!$B$2:$AG$43,MATCH($A86,BPCiObIC!$A$2:$A$43,0),MATCH(T$4,BPCiObIC!$B$1:$AG$1,0)))</f>
        <v>0</v>
      </c>
      <c r="U86" s="23">
        <f t="array" ref="U86">T86*(1+INDEX(BPCiObIC!$B$2:$AG$43,MATCH($A86,BPCiObIC!$A$2:$A$43,0),MATCH(U$4,BPCiObIC!$B$1:$AG$1,0)))</f>
        <v>0</v>
      </c>
      <c r="V86" s="23">
        <f t="array" ref="V86">U86*(1+INDEX(BPCiObIC!$B$2:$AG$43,MATCH($A86,BPCiObIC!$A$2:$A$43,0),MATCH(V$4,BPCiObIC!$B$1:$AG$1,0)))</f>
        <v>0</v>
      </c>
      <c r="W86" s="23">
        <f t="array" ref="W86">V86*(1+INDEX(BPCiObIC!$B$2:$AG$43,MATCH($A86,BPCiObIC!$A$2:$A$43,0),MATCH(W$4,BPCiObIC!$B$1:$AG$1,0)))</f>
        <v>0</v>
      </c>
      <c r="X86" s="23">
        <f t="array" ref="X86">W86*(1+INDEX(BPCiObIC!$B$2:$AG$43,MATCH($A86,BPCiObIC!$A$2:$A$43,0),MATCH(X$4,BPCiObIC!$B$1:$AG$1,0)))</f>
        <v>0</v>
      </c>
      <c r="Y86" s="23">
        <f t="array" ref="Y86">X86*(1+INDEX(BPCiObIC!$B$2:$AG$43,MATCH($A86,BPCiObIC!$A$2:$A$43,0),MATCH(Y$4,BPCiObIC!$B$1:$AG$1,0)))</f>
        <v>0</v>
      </c>
      <c r="Z86" s="23">
        <f t="array" ref="Z86">Y86*(1+INDEX(BPCiObIC!$B$2:$AG$43,MATCH($A86,BPCiObIC!$A$2:$A$43,0),MATCH(Z$4,BPCiObIC!$B$1:$AG$1,0)))</f>
        <v>0</v>
      </c>
      <c r="AA86" s="23">
        <f t="array" ref="AA86">Z86*(1+INDEX(BPCiObIC!$B$2:$AG$43,MATCH($A86,BPCiObIC!$A$2:$A$43,0),MATCH(AA$4,BPCiObIC!$B$1:$AG$1,0)))</f>
        <v>0</v>
      </c>
      <c r="AB86" s="23">
        <f t="array" ref="AB86">AA86*(1+INDEX(BPCiObIC!$B$2:$AG$43,MATCH($A86,BPCiObIC!$A$2:$A$43,0),MATCH(AB$4,BPCiObIC!$B$1:$AG$1,0)))</f>
        <v>0</v>
      </c>
      <c r="AC86" s="23">
        <f t="array" ref="AC86">AB86*(1+INDEX(BPCiObIC!$B$2:$AG$43,MATCH($A86,BPCiObIC!$A$2:$A$43,0),MATCH(AC$4,BPCiObIC!$B$1:$AG$1,0)))</f>
        <v>0</v>
      </c>
      <c r="AD86" s="23">
        <f t="array" ref="AD86">AC86*(1+INDEX(BPCiObIC!$B$2:$AG$43,MATCH($A86,BPCiObIC!$A$2:$A$43,0),MATCH(AD$4,BPCiObIC!$B$1:$AG$1,0)))</f>
        <v>0</v>
      </c>
      <c r="AE86" s="23">
        <f t="array" ref="AE86">AD86*(1+INDEX(BPCiObIC!$B$2:$AG$43,MATCH($A86,BPCiObIC!$A$2:$A$43,0),MATCH(AE$4,BPCiObIC!$B$1:$AG$1,0)))</f>
        <v>0</v>
      </c>
      <c r="AF86" s="23">
        <f t="array" ref="AF86">AE86*(1+INDEX(BPCiObIC!$B$2:$AG$43,MATCH($A86,BPCiObIC!$A$2:$A$43,0),MATCH(AF$4,BPCiObIC!$B$1:$AG$1,0)))</f>
        <v>0</v>
      </c>
      <c r="AG86" s="23">
        <f t="array" ref="AG86">AF86*(1+INDEX(BPCiObIC!$B$2:$AG$43,MATCH($A86,BPCiObIC!$A$2:$A$43,0),MATCH(AG$4,BPCiObIC!$B$1:$AG$1,0)))</f>
        <v>0</v>
      </c>
      <c r="AH86" s="23">
        <f t="array" ref="AH86">AG86*(1+INDEX(BPCiObIC!$B$2:$AG$43,MATCH($A86,BPCiObIC!$A$2:$A$43,0),MATCH(AH$4,BPCiObIC!$B$1:$AG$1,0)))</f>
        <v>0</v>
      </c>
    </row>
    <row r="87" ht="15.75" customHeight="1">
      <c r="A87" s="3" t="s">
        <v>141</v>
      </c>
      <c r="B87" s="3" t="s">
        <v>20</v>
      </c>
      <c r="C87" s="3" t="s">
        <v>50</v>
      </c>
      <c r="D87" s="71">
        <f>SUM('Bureau of Stat KBLI'!S11:U12)*$E$1</f>
        <v>3790216959361</v>
      </c>
      <c r="E87" s="23">
        <f t="array" ref="E87">D87*(1+INDEX(BPCiObIC!$B$2:$AG$43,MATCH($A87,BPCiObIC!$A$2:$A$43,0),MATCH(E$4,BPCiObIC!$B$1:$AG$1,0)))</f>
        <v>3962341882328</v>
      </c>
      <c r="F87" s="23">
        <f t="array" ref="F87">E87*(1+INDEX(BPCiObIC!$B$2:$AG$43,MATCH($A87,BPCiObIC!$A$2:$A$43,0),MATCH(F$4,BPCiObIC!$B$1:$AG$1,0)))</f>
        <v>4134466805295</v>
      </c>
      <c r="G87" s="23">
        <f t="array" ref="G87">F87*(1+INDEX(BPCiObIC!$B$2:$AG$43,MATCH($A87,BPCiObIC!$A$2:$A$43,0),MATCH(G$4,BPCiObIC!$B$1:$AG$1,0)))</f>
        <v>4306591728263</v>
      </c>
      <c r="H87" s="23">
        <f t="array" ref="H87">G87*(1+INDEX(BPCiObIC!$B$2:$AG$43,MATCH($A87,BPCiObIC!$A$2:$A$43,0),MATCH(H$4,BPCiObIC!$B$1:$AG$1,0)))</f>
        <v>4478716651230</v>
      </c>
      <c r="I87" s="23">
        <f t="array" ref="I87">H87*(1+INDEX(BPCiObIC!$B$2:$AG$43,MATCH($A87,BPCiObIC!$A$2:$A$43,0),MATCH(I$4,BPCiObIC!$B$1:$AG$1,0)))</f>
        <v>4650841574197</v>
      </c>
      <c r="J87" s="23">
        <f t="array" ref="J87">I87*(1+INDEX(BPCiObIC!$B$2:$AG$43,MATCH($A87,BPCiObIC!$A$2:$A$43,0),MATCH(J$4,BPCiObIC!$B$1:$AG$1,0)))</f>
        <v>4822966497164</v>
      </c>
      <c r="K87" s="23">
        <f t="array" ref="K87">J87*(1+INDEX(BPCiObIC!$B$2:$AG$43,MATCH($A87,BPCiObIC!$A$2:$A$43,0),MATCH(K$4,BPCiObIC!$B$1:$AG$1,0)))</f>
        <v>4995091420131</v>
      </c>
      <c r="L87" s="23">
        <f t="array" ref="L87">K87*(1+INDEX(BPCiObIC!$B$2:$AG$43,MATCH($A87,BPCiObIC!$A$2:$A$43,0),MATCH(L$4,BPCiObIC!$B$1:$AG$1,0)))</f>
        <v>5167216343099</v>
      </c>
      <c r="M87" s="23">
        <f t="array" ref="M87">L87*(1+INDEX(BPCiObIC!$B$2:$AG$43,MATCH($A87,BPCiObIC!$A$2:$A$43,0),MATCH(M$4,BPCiObIC!$B$1:$AG$1,0)))</f>
        <v>5339341266066</v>
      </c>
      <c r="N87" s="23">
        <f t="array" ref="N87">M87*(1+INDEX(BPCiObIC!$B$2:$AG$43,MATCH($A87,BPCiObIC!$A$2:$A$43,0),MATCH(N$4,BPCiObIC!$B$1:$AG$1,0)))</f>
        <v>5511466189033</v>
      </c>
      <c r="O87" s="23">
        <f t="array" ref="O87">N87*(1+INDEX(BPCiObIC!$B$2:$AG$43,MATCH($A87,BPCiObIC!$A$2:$A$43,0),MATCH(O$4,BPCiObIC!$B$1:$AG$1,0)))</f>
        <v>5683591112000</v>
      </c>
      <c r="P87" s="23">
        <f t="array" ref="P87">O87*(1+INDEX(BPCiObIC!$B$2:$AG$43,MATCH($A87,BPCiObIC!$A$2:$A$43,0),MATCH(P$4,BPCiObIC!$B$1:$AG$1,0)))</f>
        <v>5855716034968</v>
      </c>
      <c r="Q87" s="23">
        <f t="array" ref="Q87">P87*(1+INDEX(BPCiObIC!$B$2:$AG$43,MATCH($A87,BPCiObIC!$A$2:$A$43,0),MATCH(Q$4,BPCiObIC!$B$1:$AG$1,0)))</f>
        <v>6027840957935</v>
      </c>
      <c r="R87" s="23">
        <f t="array" ref="R87">Q87*(1+INDEX(BPCiObIC!$B$2:$AG$43,MATCH($A87,BPCiObIC!$A$2:$A$43,0),MATCH(R$4,BPCiObIC!$B$1:$AG$1,0)))</f>
        <v>6199965880902</v>
      </c>
      <c r="S87" s="23">
        <f t="array" ref="S87">R87*(1+INDEX(BPCiObIC!$B$2:$AG$43,MATCH($A87,BPCiObIC!$A$2:$A$43,0),MATCH(S$4,BPCiObIC!$B$1:$AG$1,0)))</f>
        <v>6372090803869</v>
      </c>
      <c r="T87" s="23">
        <f t="array" ref="T87">S87*(1+INDEX(BPCiObIC!$B$2:$AG$43,MATCH($A87,BPCiObIC!$A$2:$A$43,0),MATCH(T$4,BPCiObIC!$B$1:$AG$1,0)))</f>
        <v>6544215726837</v>
      </c>
      <c r="U87" s="23">
        <f t="array" ref="U87">T87*(1+INDEX(BPCiObIC!$B$2:$AG$43,MATCH($A87,BPCiObIC!$A$2:$A$43,0),MATCH(U$4,BPCiObIC!$B$1:$AG$1,0)))</f>
        <v>6716340649804</v>
      </c>
      <c r="V87" s="23">
        <f t="array" ref="V87">U87*(1+INDEX(BPCiObIC!$B$2:$AG$43,MATCH($A87,BPCiObIC!$A$2:$A$43,0),MATCH(V$4,BPCiObIC!$B$1:$AG$1,0)))</f>
        <v>6888465572771</v>
      </c>
      <c r="W87" s="23">
        <f t="array" ref="W87">V87*(1+INDEX(BPCiObIC!$B$2:$AG$43,MATCH($A87,BPCiObIC!$A$2:$A$43,0),MATCH(W$4,BPCiObIC!$B$1:$AG$1,0)))</f>
        <v>7060590495738</v>
      </c>
      <c r="X87" s="23">
        <f t="array" ref="X87">W87*(1+INDEX(BPCiObIC!$B$2:$AG$43,MATCH($A87,BPCiObIC!$A$2:$A$43,0),MATCH(X$4,BPCiObIC!$B$1:$AG$1,0)))</f>
        <v>7232715418706</v>
      </c>
      <c r="Y87" s="23">
        <f t="array" ref="Y87">X87*(1+INDEX(BPCiObIC!$B$2:$AG$43,MATCH($A87,BPCiObIC!$A$2:$A$43,0),MATCH(Y$4,BPCiObIC!$B$1:$AG$1,0)))</f>
        <v>7404840341673</v>
      </c>
      <c r="Z87" s="23">
        <f t="array" ref="Z87">Y87*(1+INDEX(BPCiObIC!$B$2:$AG$43,MATCH($A87,BPCiObIC!$A$2:$A$43,0),MATCH(Z$4,BPCiObIC!$B$1:$AG$1,0)))</f>
        <v>7576965264640</v>
      </c>
      <c r="AA87" s="23">
        <f t="array" ref="AA87">Z87*(1+INDEX(BPCiObIC!$B$2:$AG$43,MATCH($A87,BPCiObIC!$A$2:$A$43,0),MATCH(AA$4,BPCiObIC!$B$1:$AG$1,0)))</f>
        <v>7749090187607</v>
      </c>
      <c r="AB87" s="23">
        <f t="array" ref="AB87">AA87*(1+INDEX(BPCiObIC!$B$2:$AG$43,MATCH($A87,BPCiObIC!$A$2:$A$43,0),MATCH(AB$4,BPCiObIC!$B$1:$AG$1,0)))</f>
        <v>7921215110575</v>
      </c>
      <c r="AC87" s="23">
        <f t="array" ref="AC87">AB87*(1+INDEX(BPCiObIC!$B$2:$AG$43,MATCH($A87,BPCiObIC!$A$2:$A$43,0),MATCH(AC$4,BPCiObIC!$B$1:$AG$1,0)))</f>
        <v>8093340033542</v>
      </c>
      <c r="AD87" s="23">
        <f t="array" ref="AD87">AC87*(1+INDEX(BPCiObIC!$B$2:$AG$43,MATCH($A87,BPCiObIC!$A$2:$A$43,0),MATCH(AD$4,BPCiObIC!$B$1:$AG$1,0)))</f>
        <v>8265464956509</v>
      </c>
      <c r="AE87" s="23">
        <f t="array" ref="AE87">AD87*(1+INDEX(BPCiObIC!$B$2:$AG$43,MATCH($A87,BPCiObIC!$A$2:$A$43,0),MATCH(AE$4,BPCiObIC!$B$1:$AG$1,0)))</f>
        <v>8437589879476</v>
      </c>
      <c r="AF87" s="23">
        <f t="array" ref="AF87">AE87*(1+INDEX(BPCiObIC!$B$2:$AG$43,MATCH($A87,BPCiObIC!$A$2:$A$43,0),MATCH(AF$4,BPCiObIC!$B$1:$AG$1,0)))</f>
        <v>8609714802443</v>
      </c>
      <c r="AG87" s="23">
        <f t="array" ref="AG87">AF87*(1+INDEX(BPCiObIC!$B$2:$AG$43,MATCH($A87,BPCiObIC!$A$2:$A$43,0),MATCH(AG$4,BPCiObIC!$B$1:$AG$1,0)))</f>
        <v>8781839725411</v>
      </c>
      <c r="AH87" s="23">
        <f t="array" ref="AH87">AG87*(1+INDEX(BPCiObIC!$B$2:$AG$43,MATCH($A87,BPCiObIC!$A$2:$A$43,0),MATCH(AH$4,BPCiObIC!$B$1:$AG$1,0)))</f>
        <v>8953964648378</v>
      </c>
    </row>
    <row r="88" ht="15.75" customHeight="1">
      <c r="A88" s="3" t="s">
        <v>142</v>
      </c>
      <c r="B88" s="3" t="s">
        <v>20</v>
      </c>
      <c r="C88" s="3" t="s">
        <v>53</v>
      </c>
      <c r="D88" s="71">
        <f>'Bureau of Stat KBLI'!U13*$E$1</f>
        <v>0</v>
      </c>
      <c r="E88" s="23">
        <f t="array" ref="E88">D88*(1+INDEX(BPCiObIC!$B$2:$AG$43,MATCH($A88,BPCiObIC!$A$2:$A$43,0),MATCH(E$4,BPCiObIC!$B$1:$AG$1,0)))</f>
        <v>0</v>
      </c>
      <c r="F88" s="23">
        <f t="array" ref="F88">E88*(1+INDEX(BPCiObIC!$B$2:$AG$43,MATCH($A88,BPCiObIC!$A$2:$A$43,0),MATCH(F$4,BPCiObIC!$B$1:$AG$1,0)))</f>
        <v>0</v>
      </c>
      <c r="G88" s="23">
        <f t="array" ref="G88">F88*(1+INDEX(BPCiObIC!$B$2:$AG$43,MATCH($A88,BPCiObIC!$A$2:$A$43,0),MATCH(G$4,BPCiObIC!$B$1:$AG$1,0)))</f>
        <v>0</v>
      </c>
      <c r="H88" s="23">
        <f t="array" ref="H88">G88*(1+INDEX(BPCiObIC!$B$2:$AG$43,MATCH($A88,BPCiObIC!$A$2:$A$43,0),MATCH(H$4,BPCiObIC!$B$1:$AG$1,0)))</f>
        <v>0</v>
      </c>
      <c r="I88" s="23">
        <f t="array" ref="I88">H88*(1+INDEX(BPCiObIC!$B$2:$AG$43,MATCH($A88,BPCiObIC!$A$2:$A$43,0),MATCH(I$4,BPCiObIC!$B$1:$AG$1,0)))</f>
        <v>0</v>
      </c>
      <c r="J88" s="23">
        <f t="array" ref="J88">I88*(1+INDEX(BPCiObIC!$B$2:$AG$43,MATCH($A88,BPCiObIC!$A$2:$A$43,0),MATCH(J$4,BPCiObIC!$B$1:$AG$1,0)))</f>
        <v>0</v>
      </c>
      <c r="K88" s="23">
        <f t="array" ref="K88">J88*(1+INDEX(BPCiObIC!$B$2:$AG$43,MATCH($A88,BPCiObIC!$A$2:$A$43,0),MATCH(K$4,BPCiObIC!$B$1:$AG$1,0)))</f>
        <v>0</v>
      </c>
      <c r="L88" s="23">
        <f t="array" ref="L88">K88*(1+INDEX(BPCiObIC!$B$2:$AG$43,MATCH($A88,BPCiObIC!$A$2:$A$43,0),MATCH(L$4,BPCiObIC!$B$1:$AG$1,0)))</f>
        <v>0</v>
      </c>
      <c r="M88" s="23">
        <f t="array" ref="M88">L88*(1+INDEX(BPCiObIC!$B$2:$AG$43,MATCH($A88,BPCiObIC!$A$2:$A$43,0),MATCH(M$4,BPCiObIC!$B$1:$AG$1,0)))</f>
        <v>0</v>
      </c>
      <c r="N88" s="23">
        <f t="array" ref="N88">M88*(1+INDEX(BPCiObIC!$B$2:$AG$43,MATCH($A88,BPCiObIC!$A$2:$A$43,0),MATCH(N$4,BPCiObIC!$B$1:$AG$1,0)))</f>
        <v>0</v>
      </c>
      <c r="O88" s="23">
        <f t="array" ref="O88">N88*(1+INDEX(BPCiObIC!$B$2:$AG$43,MATCH($A88,BPCiObIC!$A$2:$A$43,0),MATCH(O$4,BPCiObIC!$B$1:$AG$1,0)))</f>
        <v>0</v>
      </c>
      <c r="P88" s="23">
        <f t="array" ref="P88">O88*(1+INDEX(BPCiObIC!$B$2:$AG$43,MATCH($A88,BPCiObIC!$A$2:$A$43,0),MATCH(P$4,BPCiObIC!$B$1:$AG$1,0)))</f>
        <v>0</v>
      </c>
      <c r="Q88" s="23">
        <f t="array" ref="Q88">P88*(1+INDEX(BPCiObIC!$B$2:$AG$43,MATCH($A88,BPCiObIC!$A$2:$A$43,0),MATCH(Q$4,BPCiObIC!$B$1:$AG$1,0)))</f>
        <v>0</v>
      </c>
      <c r="R88" s="23">
        <f t="array" ref="R88">Q88*(1+INDEX(BPCiObIC!$B$2:$AG$43,MATCH($A88,BPCiObIC!$A$2:$A$43,0),MATCH(R$4,BPCiObIC!$B$1:$AG$1,0)))</f>
        <v>0</v>
      </c>
      <c r="S88" s="23">
        <f t="array" ref="S88">R88*(1+INDEX(BPCiObIC!$B$2:$AG$43,MATCH($A88,BPCiObIC!$A$2:$A$43,0),MATCH(S$4,BPCiObIC!$B$1:$AG$1,0)))</f>
        <v>0</v>
      </c>
      <c r="T88" s="23">
        <f t="array" ref="T88">S88*(1+INDEX(BPCiObIC!$B$2:$AG$43,MATCH($A88,BPCiObIC!$A$2:$A$43,0),MATCH(T$4,BPCiObIC!$B$1:$AG$1,0)))</f>
        <v>0</v>
      </c>
      <c r="U88" s="23">
        <f t="array" ref="U88">T88*(1+INDEX(BPCiObIC!$B$2:$AG$43,MATCH($A88,BPCiObIC!$A$2:$A$43,0),MATCH(U$4,BPCiObIC!$B$1:$AG$1,0)))</f>
        <v>0</v>
      </c>
      <c r="V88" s="23">
        <f t="array" ref="V88">U88*(1+INDEX(BPCiObIC!$B$2:$AG$43,MATCH($A88,BPCiObIC!$A$2:$A$43,0),MATCH(V$4,BPCiObIC!$B$1:$AG$1,0)))</f>
        <v>0</v>
      </c>
      <c r="W88" s="23">
        <f t="array" ref="W88">V88*(1+INDEX(BPCiObIC!$B$2:$AG$43,MATCH($A88,BPCiObIC!$A$2:$A$43,0),MATCH(W$4,BPCiObIC!$B$1:$AG$1,0)))</f>
        <v>0</v>
      </c>
      <c r="X88" s="23">
        <f t="array" ref="X88">W88*(1+INDEX(BPCiObIC!$B$2:$AG$43,MATCH($A88,BPCiObIC!$A$2:$A$43,0),MATCH(X$4,BPCiObIC!$B$1:$AG$1,0)))</f>
        <v>0</v>
      </c>
      <c r="Y88" s="23">
        <f t="array" ref="Y88">X88*(1+INDEX(BPCiObIC!$B$2:$AG$43,MATCH($A88,BPCiObIC!$A$2:$A$43,0),MATCH(Y$4,BPCiObIC!$B$1:$AG$1,0)))</f>
        <v>0</v>
      </c>
      <c r="Z88" s="23">
        <f t="array" ref="Z88">Y88*(1+INDEX(BPCiObIC!$B$2:$AG$43,MATCH($A88,BPCiObIC!$A$2:$A$43,0),MATCH(Z$4,BPCiObIC!$B$1:$AG$1,0)))</f>
        <v>0</v>
      </c>
      <c r="AA88" s="23">
        <f t="array" ref="AA88">Z88*(1+INDEX(BPCiObIC!$B$2:$AG$43,MATCH($A88,BPCiObIC!$A$2:$A$43,0),MATCH(AA$4,BPCiObIC!$B$1:$AG$1,0)))</f>
        <v>0</v>
      </c>
      <c r="AB88" s="23">
        <f t="array" ref="AB88">AA88*(1+INDEX(BPCiObIC!$B$2:$AG$43,MATCH($A88,BPCiObIC!$A$2:$A$43,0),MATCH(AB$4,BPCiObIC!$B$1:$AG$1,0)))</f>
        <v>0</v>
      </c>
      <c r="AC88" s="23">
        <f t="array" ref="AC88">AB88*(1+INDEX(BPCiObIC!$B$2:$AG$43,MATCH($A88,BPCiObIC!$A$2:$A$43,0),MATCH(AC$4,BPCiObIC!$B$1:$AG$1,0)))</f>
        <v>0</v>
      </c>
      <c r="AD88" s="23">
        <f t="array" ref="AD88">AC88*(1+INDEX(BPCiObIC!$B$2:$AG$43,MATCH($A88,BPCiObIC!$A$2:$A$43,0),MATCH(AD$4,BPCiObIC!$B$1:$AG$1,0)))</f>
        <v>0</v>
      </c>
      <c r="AE88" s="23">
        <f t="array" ref="AE88">AD88*(1+INDEX(BPCiObIC!$B$2:$AG$43,MATCH($A88,BPCiObIC!$A$2:$A$43,0),MATCH(AE$4,BPCiObIC!$B$1:$AG$1,0)))</f>
        <v>0</v>
      </c>
      <c r="AF88" s="23">
        <f t="array" ref="AF88">AE88*(1+INDEX(BPCiObIC!$B$2:$AG$43,MATCH($A88,BPCiObIC!$A$2:$A$43,0),MATCH(AF$4,BPCiObIC!$B$1:$AG$1,0)))</f>
        <v>0</v>
      </c>
      <c r="AG88" s="23">
        <f t="array" ref="AG88">AF88*(1+INDEX(BPCiObIC!$B$2:$AG$43,MATCH($A88,BPCiObIC!$A$2:$A$43,0),MATCH(AG$4,BPCiObIC!$B$1:$AG$1,0)))</f>
        <v>0</v>
      </c>
      <c r="AH88" s="23">
        <f t="array" ref="AH88">AG88*(1+INDEX(BPCiObIC!$B$2:$AG$43,MATCH($A88,BPCiObIC!$A$2:$A$43,0),MATCH(AH$4,BPCiObIC!$B$1:$AG$1,0)))</f>
        <v>0</v>
      </c>
    </row>
    <row r="89" ht="15.75" customHeight="1">
      <c r="A89" s="3" t="s">
        <v>143</v>
      </c>
      <c r="B89" s="3" t="s">
        <v>20</v>
      </c>
      <c r="C89" s="3" t="s">
        <v>114</v>
      </c>
      <c r="D89" s="71">
        <f>SUM('Bureau of Stat KBLI'!S14:U15)*$E$1</f>
        <v>8159977864572</v>
      </c>
      <c r="E89" s="23">
        <f t="array" ref="E89">D89*(1+INDEX(BPCiObIC!$B$2:$AG$43,MATCH($A89,BPCiObIC!$A$2:$A$43,0),MATCH(E$4,BPCiObIC!$B$1:$AG$1,0)))</f>
        <v>8526461039196</v>
      </c>
      <c r="F89" s="23">
        <f t="array" ref="F89">E89*(1+INDEX(BPCiObIC!$B$2:$AG$43,MATCH($A89,BPCiObIC!$A$2:$A$43,0),MATCH(F$4,BPCiObIC!$B$1:$AG$1,0)))</f>
        <v>8892944213819</v>
      </c>
      <c r="G89" s="23">
        <f t="array" ref="G89">F89*(1+INDEX(BPCiObIC!$B$2:$AG$43,MATCH($A89,BPCiObIC!$A$2:$A$43,0),MATCH(G$4,BPCiObIC!$B$1:$AG$1,0)))</f>
        <v>9259427388443</v>
      </c>
      <c r="H89" s="23">
        <f t="array" ref="H89">G89*(1+INDEX(BPCiObIC!$B$2:$AG$43,MATCH($A89,BPCiObIC!$A$2:$A$43,0),MATCH(H$4,BPCiObIC!$B$1:$AG$1,0)))</f>
        <v>9625910563066</v>
      </c>
      <c r="I89" s="23">
        <f t="array" ref="I89">H89*(1+INDEX(BPCiObIC!$B$2:$AG$43,MATCH($A89,BPCiObIC!$A$2:$A$43,0),MATCH(I$4,BPCiObIC!$B$1:$AG$1,0)))</f>
        <v>9992393737690</v>
      </c>
      <c r="J89" s="23">
        <f t="array" ref="J89">I89*(1+INDEX(BPCiObIC!$B$2:$AG$43,MATCH($A89,BPCiObIC!$A$2:$A$43,0),MATCH(J$4,BPCiObIC!$B$1:$AG$1,0)))</f>
        <v>10358876912313</v>
      </c>
      <c r="K89" s="23">
        <f t="array" ref="K89">J89*(1+INDEX(BPCiObIC!$B$2:$AG$43,MATCH($A89,BPCiObIC!$A$2:$A$43,0),MATCH(K$4,BPCiObIC!$B$1:$AG$1,0)))</f>
        <v>10725360086937</v>
      </c>
      <c r="L89" s="23">
        <f t="array" ref="L89">K89*(1+INDEX(BPCiObIC!$B$2:$AG$43,MATCH($A89,BPCiObIC!$A$2:$A$43,0),MATCH(L$4,BPCiObIC!$B$1:$AG$1,0)))</f>
        <v>11091843261560</v>
      </c>
      <c r="M89" s="23">
        <f t="array" ref="M89">L89*(1+INDEX(BPCiObIC!$B$2:$AG$43,MATCH($A89,BPCiObIC!$A$2:$A$43,0),MATCH(M$4,BPCiObIC!$B$1:$AG$1,0)))</f>
        <v>11458326436184</v>
      </c>
      <c r="N89" s="23">
        <f t="array" ref="N89">M89*(1+INDEX(BPCiObIC!$B$2:$AG$43,MATCH($A89,BPCiObIC!$A$2:$A$43,0),MATCH(N$4,BPCiObIC!$B$1:$AG$1,0)))</f>
        <v>11824809610807</v>
      </c>
      <c r="O89" s="23">
        <f t="array" ref="O89">N89*(1+INDEX(BPCiObIC!$B$2:$AG$43,MATCH($A89,BPCiObIC!$A$2:$A$43,0),MATCH(O$4,BPCiObIC!$B$1:$AG$1,0)))</f>
        <v>12191292785431</v>
      </c>
      <c r="P89" s="23">
        <f t="array" ref="P89">O89*(1+INDEX(BPCiObIC!$B$2:$AG$43,MATCH($A89,BPCiObIC!$A$2:$A$43,0),MATCH(P$4,BPCiObIC!$B$1:$AG$1,0)))</f>
        <v>12557775960054</v>
      </c>
      <c r="Q89" s="23">
        <f t="array" ref="Q89">P89*(1+INDEX(BPCiObIC!$B$2:$AG$43,MATCH($A89,BPCiObIC!$A$2:$A$43,0),MATCH(Q$4,BPCiObIC!$B$1:$AG$1,0)))</f>
        <v>12924259134677</v>
      </c>
      <c r="R89" s="23">
        <f t="array" ref="R89">Q89*(1+INDEX(BPCiObIC!$B$2:$AG$43,MATCH($A89,BPCiObIC!$A$2:$A$43,0),MATCH(R$4,BPCiObIC!$B$1:$AG$1,0)))</f>
        <v>13290742309301</v>
      </c>
      <c r="S89" s="23">
        <f t="array" ref="S89">R89*(1+INDEX(BPCiObIC!$B$2:$AG$43,MATCH($A89,BPCiObIC!$A$2:$A$43,0),MATCH(S$4,BPCiObIC!$B$1:$AG$1,0)))</f>
        <v>13657225483924</v>
      </c>
      <c r="T89" s="23">
        <f t="array" ref="T89">S89*(1+INDEX(BPCiObIC!$B$2:$AG$43,MATCH($A89,BPCiObIC!$A$2:$A$43,0),MATCH(T$4,BPCiObIC!$B$1:$AG$1,0)))</f>
        <v>14023708658548</v>
      </c>
      <c r="U89" s="23">
        <f t="array" ref="U89">T89*(1+INDEX(BPCiObIC!$B$2:$AG$43,MATCH($A89,BPCiObIC!$A$2:$A$43,0),MATCH(U$4,BPCiObIC!$B$1:$AG$1,0)))</f>
        <v>14390191833171</v>
      </c>
      <c r="V89" s="23">
        <f t="array" ref="V89">U89*(1+INDEX(BPCiObIC!$B$2:$AG$43,MATCH($A89,BPCiObIC!$A$2:$A$43,0),MATCH(V$4,BPCiObIC!$B$1:$AG$1,0)))</f>
        <v>14756675007795</v>
      </c>
      <c r="W89" s="23">
        <f t="array" ref="W89">V89*(1+INDEX(BPCiObIC!$B$2:$AG$43,MATCH($A89,BPCiObIC!$A$2:$A$43,0),MATCH(W$4,BPCiObIC!$B$1:$AG$1,0)))</f>
        <v>15123158182418</v>
      </c>
      <c r="X89" s="23">
        <f t="array" ref="X89">W89*(1+INDEX(BPCiObIC!$B$2:$AG$43,MATCH($A89,BPCiObIC!$A$2:$A$43,0),MATCH(X$4,BPCiObIC!$B$1:$AG$1,0)))</f>
        <v>15489641357042</v>
      </c>
      <c r="Y89" s="23">
        <f t="array" ref="Y89">X89*(1+INDEX(BPCiObIC!$B$2:$AG$43,MATCH($A89,BPCiObIC!$A$2:$A$43,0),MATCH(Y$4,BPCiObIC!$B$1:$AG$1,0)))</f>
        <v>15856124531665</v>
      </c>
      <c r="Z89" s="23">
        <f t="array" ref="Z89">Y89*(1+INDEX(BPCiObIC!$B$2:$AG$43,MATCH($A89,BPCiObIC!$A$2:$A$43,0),MATCH(Z$4,BPCiObIC!$B$1:$AG$1,0)))</f>
        <v>16222607706289</v>
      </c>
      <c r="AA89" s="23">
        <f t="array" ref="AA89">Z89*(1+INDEX(BPCiObIC!$B$2:$AG$43,MATCH($A89,BPCiObIC!$A$2:$A$43,0),MATCH(AA$4,BPCiObIC!$B$1:$AG$1,0)))</f>
        <v>16589090880912</v>
      </c>
      <c r="AB89" s="23">
        <f t="array" ref="AB89">AA89*(1+INDEX(BPCiObIC!$B$2:$AG$43,MATCH($A89,BPCiObIC!$A$2:$A$43,0),MATCH(AB$4,BPCiObIC!$B$1:$AG$1,0)))</f>
        <v>16955574055536</v>
      </c>
      <c r="AC89" s="23">
        <f t="array" ref="AC89">AB89*(1+INDEX(BPCiObIC!$B$2:$AG$43,MATCH($A89,BPCiObIC!$A$2:$A$43,0),MATCH(AC$4,BPCiObIC!$B$1:$AG$1,0)))</f>
        <v>17322057230159</v>
      </c>
      <c r="AD89" s="23">
        <f t="array" ref="AD89">AC89*(1+INDEX(BPCiObIC!$B$2:$AG$43,MATCH($A89,BPCiObIC!$A$2:$A$43,0),MATCH(AD$4,BPCiObIC!$B$1:$AG$1,0)))</f>
        <v>17688540404783</v>
      </c>
      <c r="AE89" s="23">
        <f t="array" ref="AE89">AD89*(1+INDEX(BPCiObIC!$B$2:$AG$43,MATCH($A89,BPCiObIC!$A$2:$A$43,0),MATCH(AE$4,BPCiObIC!$B$1:$AG$1,0)))</f>
        <v>18055023579406</v>
      </c>
      <c r="AF89" s="23">
        <f t="array" ref="AF89">AE89*(1+INDEX(BPCiObIC!$B$2:$AG$43,MATCH($A89,BPCiObIC!$A$2:$A$43,0),MATCH(AF$4,BPCiObIC!$B$1:$AG$1,0)))</f>
        <v>18421506754030</v>
      </c>
      <c r="AG89" s="23">
        <f t="array" ref="AG89">AF89*(1+INDEX(BPCiObIC!$B$2:$AG$43,MATCH($A89,BPCiObIC!$A$2:$A$43,0),MATCH(AG$4,BPCiObIC!$B$1:$AG$1,0)))</f>
        <v>18787989928653</v>
      </c>
      <c r="AH89" s="23">
        <f t="array" ref="AH89">AG89*(1+INDEX(BPCiObIC!$B$2:$AG$43,MATCH($A89,BPCiObIC!$A$2:$A$43,0),MATCH(AH$4,BPCiObIC!$B$1:$AG$1,0)))</f>
        <v>19154473103277</v>
      </c>
    </row>
    <row r="90" ht="15.75" customHeight="1">
      <c r="A90" s="3" t="s">
        <v>144</v>
      </c>
      <c r="B90" s="3" t="s">
        <v>20</v>
      </c>
      <c r="C90" s="3" t="s">
        <v>115</v>
      </c>
      <c r="D90" s="71">
        <f>'Bureau of Stat KBLI'!U16*$E$1</f>
        <v>53736620085</v>
      </c>
      <c r="E90" s="23">
        <f t="array" ref="E90">D90*(1+INDEX(BPCiObIC!$B$2:$AG$43,MATCH($A90,BPCiObIC!$A$2:$A$43,0),MATCH(E$4,BPCiObIC!$B$1:$AG$1,0)))</f>
        <v>56150057713</v>
      </c>
      <c r="F90" s="23">
        <f t="array" ref="F90">E90*(1+INDEX(BPCiObIC!$B$2:$AG$43,MATCH($A90,BPCiObIC!$A$2:$A$43,0),MATCH(F$4,BPCiObIC!$B$1:$AG$1,0)))</f>
        <v>58563495341</v>
      </c>
      <c r="G90" s="23">
        <f t="array" ref="G90">F90*(1+INDEX(BPCiObIC!$B$2:$AG$43,MATCH($A90,BPCiObIC!$A$2:$A$43,0),MATCH(G$4,BPCiObIC!$B$1:$AG$1,0)))</f>
        <v>60976932968</v>
      </c>
      <c r="H90" s="23">
        <f t="array" ref="H90">G90*(1+INDEX(BPCiObIC!$B$2:$AG$43,MATCH($A90,BPCiObIC!$A$2:$A$43,0),MATCH(H$4,BPCiObIC!$B$1:$AG$1,0)))</f>
        <v>63390370596</v>
      </c>
      <c r="I90" s="23">
        <f t="array" ref="I90">H90*(1+INDEX(BPCiObIC!$B$2:$AG$43,MATCH($A90,BPCiObIC!$A$2:$A$43,0),MATCH(I$4,BPCiObIC!$B$1:$AG$1,0)))</f>
        <v>65803808224</v>
      </c>
      <c r="J90" s="23">
        <f t="array" ref="J90">I90*(1+INDEX(BPCiObIC!$B$2:$AG$43,MATCH($A90,BPCiObIC!$A$2:$A$43,0),MATCH(J$4,BPCiObIC!$B$1:$AG$1,0)))</f>
        <v>68217245852</v>
      </c>
      <c r="K90" s="23">
        <f t="array" ref="K90">J90*(1+INDEX(BPCiObIC!$B$2:$AG$43,MATCH($A90,BPCiObIC!$A$2:$A$43,0),MATCH(K$4,BPCiObIC!$B$1:$AG$1,0)))</f>
        <v>70630683479</v>
      </c>
      <c r="L90" s="23">
        <f t="array" ref="L90">K90*(1+INDEX(BPCiObIC!$B$2:$AG$43,MATCH($A90,BPCiObIC!$A$2:$A$43,0),MATCH(L$4,BPCiObIC!$B$1:$AG$1,0)))</f>
        <v>73044121107</v>
      </c>
      <c r="M90" s="23">
        <f t="array" ref="M90">L90*(1+INDEX(BPCiObIC!$B$2:$AG$43,MATCH($A90,BPCiObIC!$A$2:$A$43,0),MATCH(M$4,BPCiObIC!$B$1:$AG$1,0)))</f>
        <v>75457558735</v>
      </c>
      <c r="N90" s="23">
        <f t="array" ref="N90">M90*(1+INDEX(BPCiObIC!$B$2:$AG$43,MATCH($A90,BPCiObIC!$A$2:$A$43,0),MATCH(N$4,BPCiObIC!$B$1:$AG$1,0)))</f>
        <v>77870996363</v>
      </c>
      <c r="O90" s="23">
        <f t="array" ref="O90">N90*(1+INDEX(BPCiObIC!$B$2:$AG$43,MATCH($A90,BPCiObIC!$A$2:$A$43,0),MATCH(O$4,BPCiObIC!$B$1:$AG$1,0)))</f>
        <v>80284433990</v>
      </c>
      <c r="P90" s="23">
        <f t="array" ref="P90">O90*(1+INDEX(BPCiObIC!$B$2:$AG$43,MATCH($A90,BPCiObIC!$A$2:$A$43,0),MATCH(P$4,BPCiObIC!$B$1:$AG$1,0)))</f>
        <v>82697871618</v>
      </c>
      <c r="Q90" s="23">
        <f t="array" ref="Q90">P90*(1+INDEX(BPCiObIC!$B$2:$AG$43,MATCH($A90,BPCiObIC!$A$2:$A$43,0),MATCH(Q$4,BPCiObIC!$B$1:$AG$1,0)))</f>
        <v>85111309246</v>
      </c>
      <c r="R90" s="23">
        <f t="array" ref="R90">Q90*(1+INDEX(BPCiObIC!$B$2:$AG$43,MATCH($A90,BPCiObIC!$A$2:$A$43,0),MATCH(R$4,BPCiObIC!$B$1:$AG$1,0)))</f>
        <v>87524746874</v>
      </c>
      <c r="S90" s="23">
        <f t="array" ref="S90">R90*(1+INDEX(BPCiObIC!$B$2:$AG$43,MATCH($A90,BPCiObIC!$A$2:$A$43,0),MATCH(S$4,BPCiObIC!$B$1:$AG$1,0)))</f>
        <v>89938184501</v>
      </c>
      <c r="T90" s="23">
        <f t="array" ref="T90">S90*(1+INDEX(BPCiObIC!$B$2:$AG$43,MATCH($A90,BPCiObIC!$A$2:$A$43,0),MATCH(T$4,BPCiObIC!$B$1:$AG$1,0)))</f>
        <v>92351622129</v>
      </c>
      <c r="U90" s="23">
        <f t="array" ref="U90">T90*(1+INDEX(BPCiObIC!$B$2:$AG$43,MATCH($A90,BPCiObIC!$A$2:$A$43,0),MATCH(U$4,BPCiObIC!$B$1:$AG$1,0)))</f>
        <v>94765059757</v>
      </c>
      <c r="V90" s="23">
        <f t="array" ref="V90">U90*(1+INDEX(BPCiObIC!$B$2:$AG$43,MATCH($A90,BPCiObIC!$A$2:$A$43,0),MATCH(V$4,BPCiObIC!$B$1:$AG$1,0)))</f>
        <v>97178497385</v>
      </c>
      <c r="W90" s="23">
        <f t="array" ref="W90">V90*(1+INDEX(BPCiObIC!$B$2:$AG$43,MATCH($A90,BPCiObIC!$A$2:$A$43,0),MATCH(W$4,BPCiObIC!$B$1:$AG$1,0)))</f>
        <v>99591935012</v>
      </c>
      <c r="X90" s="23">
        <f t="array" ref="X90">W90*(1+INDEX(BPCiObIC!$B$2:$AG$43,MATCH($A90,BPCiObIC!$A$2:$A$43,0),MATCH(X$4,BPCiObIC!$B$1:$AG$1,0)))</f>
        <v>102005372640</v>
      </c>
      <c r="Y90" s="23">
        <f t="array" ref="Y90">X90*(1+INDEX(BPCiObIC!$B$2:$AG$43,MATCH($A90,BPCiObIC!$A$2:$A$43,0),MATCH(Y$4,BPCiObIC!$B$1:$AG$1,0)))</f>
        <v>104418810268</v>
      </c>
      <c r="Z90" s="23">
        <f t="array" ref="Z90">Y90*(1+INDEX(BPCiObIC!$B$2:$AG$43,MATCH($A90,BPCiObIC!$A$2:$A$43,0),MATCH(Z$4,BPCiObIC!$B$1:$AG$1,0)))</f>
        <v>106832247896</v>
      </c>
      <c r="AA90" s="23">
        <f t="array" ref="AA90">Z90*(1+INDEX(BPCiObIC!$B$2:$AG$43,MATCH($A90,BPCiObIC!$A$2:$A$43,0),MATCH(AA$4,BPCiObIC!$B$1:$AG$1,0)))</f>
        <v>109245685523</v>
      </c>
      <c r="AB90" s="23">
        <f t="array" ref="AB90">AA90*(1+INDEX(BPCiObIC!$B$2:$AG$43,MATCH($A90,BPCiObIC!$A$2:$A$43,0),MATCH(AB$4,BPCiObIC!$B$1:$AG$1,0)))</f>
        <v>111659123151</v>
      </c>
      <c r="AC90" s="23">
        <f t="array" ref="AC90">AB90*(1+INDEX(BPCiObIC!$B$2:$AG$43,MATCH($A90,BPCiObIC!$A$2:$A$43,0),MATCH(AC$4,BPCiObIC!$B$1:$AG$1,0)))</f>
        <v>114072560779</v>
      </c>
      <c r="AD90" s="23">
        <f t="array" ref="AD90">AC90*(1+INDEX(BPCiObIC!$B$2:$AG$43,MATCH($A90,BPCiObIC!$A$2:$A$43,0),MATCH(AD$4,BPCiObIC!$B$1:$AG$1,0)))</f>
        <v>116485998407</v>
      </c>
      <c r="AE90" s="23">
        <f t="array" ref="AE90">AD90*(1+INDEX(BPCiObIC!$B$2:$AG$43,MATCH($A90,BPCiObIC!$A$2:$A$43,0),MATCH(AE$4,BPCiObIC!$B$1:$AG$1,0)))</f>
        <v>118899436034</v>
      </c>
      <c r="AF90" s="23">
        <f t="array" ref="AF90">AE90*(1+INDEX(BPCiObIC!$B$2:$AG$43,MATCH($A90,BPCiObIC!$A$2:$A$43,0),MATCH(AF$4,BPCiObIC!$B$1:$AG$1,0)))</f>
        <v>121312873662</v>
      </c>
      <c r="AG90" s="23">
        <f t="array" ref="AG90">AF90*(1+INDEX(BPCiObIC!$B$2:$AG$43,MATCH($A90,BPCiObIC!$A$2:$A$43,0),MATCH(AG$4,BPCiObIC!$B$1:$AG$1,0)))</f>
        <v>123726311290</v>
      </c>
      <c r="AH90" s="23">
        <f t="array" ref="AH90">AG90*(1+INDEX(BPCiObIC!$B$2:$AG$43,MATCH($A90,BPCiObIC!$A$2:$A$43,0),MATCH(AH$4,BPCiObIC!$B$1:$AG$1,0)))</f>
        <v>126139748918</v>
      </c>
    </row>
    <row r="91" ht="15.75" customHeight="1">
      <c r="A91" s="3" t="s">
        <v>145</v>
      </c>
      <c r="B91" s="3" t="s">
        <v>20</v>
      </c>
      <c r="C91" s="3" t="s">
        <v>116</v>
      </c>
      <c r="D91" s="71">
        <f>SUM(SUMIFS('BIFUBC Output_energy'!G:G,'BIFUBC Output_energy'!A:A,B91,'BIFUBC Output_energy'!B:B,C91),SUMIFS('BIFUBC Output_nonenergy'!E:E,'BIFUBC Output_nonenergy'!A:A,B91,'BIFUBC Output_nonenergy'!B:B,C91))</f>
        <v>0</v>
      </c>
      <c r="E91" s="23">
        <f t="array" ref="E91">D91*(1+INDEX(BPCiObIC!$B$2:$AG$43,MATCH($A91,BPCiObIC!$A$2:$A$43,0),MATCH(E$4,BPCiObIC!$B$1:$AG$1,0)))</f>
        <v>0</v>
      </c>
      <c r="F91" s="23">
        <f t="array" ref="F91">E91*(1+INDEX(BPCiObIC!$B$2:$AG$43,MATCH($A91,BPCiObIC!$A$2:$A$43,0),MATCH(F$4,BPCiObIC!$B$1:$AG$1,0)))</f>
        <v>0</v>
      </c>
      <c r="G91" s="23">
        <f t="array" ref="G91">F91*(1+INDEX(BPCiObIC!$B$2:$AG$43,MATCH($A91,BPCiObIC!$A$2:$A$43,0),MATCH(G$4,BPCiObIC!$B$1:$AG$1,0)))</f>
        <v>0</v>
      </c>
      <c r="H91" s="23">
        <f t="array" ref="H91">G91*(1+INDEX(BPCiObIC!$B$2:$AG$43,MATCH($A91,BPCiObIC!$A$2:$A$43,0),MATCH(H$4,BPCiObIC!$B$1:$AG$1,0)))</f>
        <v>0</v>
      </c>
      <c r="I91" s="23">
        <f t="array" ref="I91">H91*(1+INDEX(BPCiObIC!$B$2:$AG$43,MATCH($A91,BPCiObIC!$A$2:$A$43,0),MATCH(I$4,BPCiObIC!$B$1:$AG$1,0)))</f>
        <v>0</v>
      </c>
      <c r="J91" s="23">
        <f t="array" ref="J91">I91*(1+INDEX(BPCiObIC!$B$2:$AG$43,MATCH($A91,BPCiObIC!$A$2:$A$43,0),MATCH(J$4,BPCiObIC!$B$1:$AG$1,0)))</f>
        <v>0</v>
      </c>
      <c r="K91" s="23">
        <f t="array" ref="K91">J91*(1+INDEX(BPCiObIC!$B$2:$AG$43,MATCH($A91,BPCiObIC!$A$2:$A$43,0),MATCH(K$4,BPCiObIC!$B$1:$AG$1,0)))</f>
        <v>0</v>
      </c>
      <c r="L91" s="23">
        <f t="array" ref="L91">K91*(1+INDEX(BPCiObIC!$B$2:$AG$43,MATCH($A91,BPCiObIC!$A$2:$A$43,0),MATCH(L$4,BPCiObIC!$B$1:$AG$1,0)))</f>
        <v>0</v>
      </c>
      <c r="M91" s="23">
        <f t="array" ref="M91">L91*(1+INDEX(BPCiObIC!$B$2:$AG$43,MATCH($A91,BPCiObIC!$A$2:$A$43,0),MATCH(M$4,BPCiObIC!$B$1:$AG$1,0)))</f>
        <v>0</v>
      </c>
      <c r="N91" s="23">
        <f t="array" ref="N91">M91*(1+INDEX(BPCiObIC!$B$2:$AG$43,MATCH($A91,BPCiObIC!$A$2:$A$43,0),MATCH(N$4,BPCiObIC!$B$1:$AG$1,0)))</f>
        <v>0</v>
      </c>
      <c r="O91" s="23">
        <f t="array" ref="O91">N91*(1+INDEX(BPCiObIC!$B$2:$AG$43,MATCH($A91,BPCiObIC!$A$2:$A$43,0),MATCH(O$4,BPCiObIC!$B$1:$AG$1,0)))</f>
        <v>0</v>
      </c>
      <c r="P91" s="23">
        <f t="array" ref="P91">O91*(1+INDEX(BPCiObIC!$B$2:$AG$43,MATCH($A91,BPCiObIC!$A$2:$A$43,0),MATCH(P$4,BPCiObIC!$B$1:$AG$1,0)))</f>
        <v>0</v>
      </c>
      <c r="Q91" s="23">
        <f t="array" ref="Q91">P91*(1+INDEX(BPCiObIC!$B$2:$AG$43,MATCH($A91,BPCiObIC!$A$2:$A$43,0),MATCH(Q$4,BPCiObIC!$B$1:$AG$1,0)))</f>
        <v>0</v>
      </c>
      <c r="R91" s="23">
        <f t="array" ref="R91">Q91*(1+INDEX(BPCiObIC!$B$2:$AG$43,MATCH($A91,BPCiObIC!$A$2:$A$43,0),MATCH(R$4,BPCiObIC!$B$1:$AG$1,0)))</f>
        <v>0</v>
      </c>
      <c r="S91" s="23">
        <f t="array" ref="S91">R91*(1+INDEX(BPCiObIC!$B$2:$AG$43,MATCH($A91,BPCiObIC!$A$2:$A$43,0),MATCH(S$4,BPCiObIC!$B$1:$AG$1,0)))</f>
        <v>0</v>
      </c>
      <c r="T91" s="23">
        <f t="array" ref="T91">S91*(1+INDEX(BPCiObIC!$B$2:$AG$43,MATCH($A91,BPCiObIC!$A$2:$A$43,0),MATCH(T$4,BPCiObIC!$B$1:$AG$1,0)))</f>
        <v>0</v>
      </c>
      <c r="U91" s="23">
        <f t="array" ref="U91">T91*(1+INDEX(BPCiObIC!$B$2:$AG$43,MATCH($A91,BPCiObIC!$A$2:$A$43,0),MATCH(U$4,BPCiObIC!$B$1:$AG$1,0)))</f>
        <v>0</v>
      </c>
      <c r="V91" s="23">
        <f t="array" ref="V91">U91*(1+INDEX(BPCiObIC!$B$2:$AG$43,MATCH($A91,BPCiObIC!$A$2:$A$43,0),MATCH(V$4,BPCiObIC!$B$1:$AG$1,0)))</f>
        <v>0</v>
      </c>
      <c r="W91" s="23">
        <f t="array" ref="W91">V91*(1+INDEX(BPCiObIC!$B$2:$AG$43,MATCH($A91,BPCiObIC!$A$2:$A$43,0),MATCH(W$4,BPCiObIC!$B$1:$AG$1,0)))</f>
        <v>0</v>
      </c>
      <c r="X91" s="23">
        <f t="array" ref="X91">W91*(1+INDEX(BPCiObIC!$B$2:$AG$43,MATCH($A91,BPCiObIC!$A$2:$A$43,0),MATCH(X$4,BPCiObIC!$B$1:$AG$1,0)))</f>
        <v>0</v>
      </c>
      <c r="Y91" s="23">
        <f t="array" ref="Y91">X91*(1+INDEX(BPCiObIC!$B$2:$AG$43,MATCH($A91,BPCiObIC!$A$2:$A$43,0),MATCH(Y$4,BPCiObIC!$B$1:$AG$1,0)))</f>
        <v>0</v>
      </c>
      <c r="Z91" s="23">
        <f t="array" ref="Z91">Y91*(1+INDEX(BPCiObIC!$B$2:$AG$43,MATCH($A91,BPCiObIC!$A$2:$A$43,0),MATCH(Z$4,BPCiObIC!$B$1:$AG$1,0)))</f>
        <v>0</v>
      </c>
      <c r="AA91" s="23">
        <f t="array" ref="AA91">Z91*(1+INDEX(BPCiObIC!$B$2:$AG$43,MATCH($A91,BPCiObIC!$A$2:$A$43,0),MATCH(AA$4,BPCiObIC!$B$1:$AG$1,0)))</f>
        <v>0</v>
      </c>
      <c r="AB91" s="23">
        <f t="array" ref="AB91">AA91*(1+INDEX(BPCiObIC!$B$2:$AG$43,MATCH($A91,BPCiObIC!$A$2:$A$43,0),MATCH(AB$4,BPCiObIC!$B$1:$AG$1,0)))</f>
        <v>0</v>
      </c>
      <c r="AC91" s="23">
        <f t="array" ref="AC91">AB91*(1+INDEX(BPCiObIC!$B$2:$AG$43,MATCH($A91,BPCiObIC!$A$2:$A$43,0),MATCH(AC$4,BPCiObIC!$B$1:$AG$1,0)))</f>
        <v>0</v>
      </c>
      <c r="AD91" s="23">
        <f t="array" ref="AD91">AC91*(1+INDEX(BPCiObIC!$B$2:$AG$43,MATCH($A91,BPCiObIC!$A$2:$A$43,0),MATCH(AD$4,BPCiObIC!$B$1:$AG$1,0)))</f>
        <v>0</v>
      </c>
      <c r="AE91" s="23">
        <f t="array" ref="AE91">AD91*(1+INDEX(BPCiObIC!$B$2:$AG$43,MATCH($A91,BPCiObIC!$A$2:$A$43,0),MATCH(AE$4,BPCiObIC!$B$1:$AG$1,0)))</f>
        <v>0</v>
      </c>
      <c r="AF91" s="23">
        <f t="array" ref="AF91">AE91*(1+INDEX(BPCiObIC!$B$2:$AG$43,MATCH($A91,BPCiObIC!$A$2:$A$43,0),MATCH(AF$4,BPCiObIC!$B$1:$AG$1,0)))</f>
        <v>0</v>
      </c>
      <c r="AG91" s="23">
        <f t="array" ref="AG91">AF91*(1+INDEX(BPCiObIC!$B$2:$AG$43,MATCH($A91,BPCiObIC!$A$2:$A$43,0),MATCH(AG$4,BPCiObIC!$B$1:$AG$1,0)))</f>
        <v>0</v>
      </c>
      <c r="AH91" s="23">
        <f t="array" ref="AH91">AG91*(1+INDEX(BPCiObIC!$B$2:$AG$43,MATCH($A91,BPCiObIC!$A$2:$A$43,0),MATCH(AH$4,BPCiObIC!$B$1:$AG$1,0)))</f>
        <v>0</v>
      </c>
    </row>
    <row r="92" ht="15.75" customHeight="1">
      <c r="A92" s="3" t="s">
        <v>146</v>
      </c>
      <c r="B92" s="3" t="s">
        <v>20</v>
      </c>
      <c r="C92" s="3" t="s">
        <v>117</v>
      </c>
      <c r="D92" s="71">
        <f>SUM(SUMIFS('BIFUBC Output_energy'!G:G,'BIFUBC Output_energy'!A:A,B92,'BIFUBC Output_energy'!B:B,C92),SUMIFS('BIFUBC Output_nonenergy'!E:E,'BIFUBC Output_nonenergy'!A:A,B92,'BIFUBC Output_nonenergy'!B:B,C92))</f>
        <v>0</v>
      </c>
      <c r="E92" s="23">
        <f t="array" ref="E92">D92*(1+INDEX(BPCiObIC!$B$2:$AG$43,MATCH($A92,BPCiObIC!$A$2:$A$43,0),MATCH(E$4,BPCiObIC!$B$1:$AG$1,0)))</f>
        <v>0</v>
      </c>
      <c r="F92" s="23">
        <f t="array" ref="F92">E92*(1+INDEX(BPCiObIC!$B$2:$AG$43,MATCH($A92,BPCiObIC!$A$2:$A$43,0),MATCH(F$4,BPCiObIC!$B$1:$AG$1,0)))</f>
        <v>0</v>
      </c>
      <c r="G92" s="23">
        <f t="array" ref="G92">F92*(1+INDEX(BPCiObIC!$B$2:$AG$43,MATCH($A92,BPCiObIC!$A$2:$A$43,0),MATCH(G$4,BPCiObIC!$B$1:$AG$1,0)))</f>
        <v>0</v>
      </c>
      <c r="H92" s="23">
        <f t="array" ref="H92">G92*(1+INDEX(BPCiObIC!$B$2:$AG$43,MATCH($A92,BPCiObIC!$A$2:$A$43,0),MATCH(H$4,BPCiObIC!$B$1:$AG$1,0)))</f>
        <v>0</v>
      </c>
      <c r="I92" s="23">
        <f t="array" ref="I92">H92*(1+INDEX(BPCiObIC!$B$2:$AG$43,MATCH($A92,BPCiObIC!$A$2:$A$43,0),MATCH(I$4,BPCiObIC!$B$1:$AG$1,0)))</f>
        <v>0</v>
      </c>
      <c r="J92" s="23">
        <f t="array" ref="J92">I92*(1+INDEX(BPCiObIC!$B$2:$AG$43,MATCH($A92,BPCiObIC!$A$2:$A$43,0),MATCH(J$4,BPCiObIC!$B$1:$AG$1,0)))</f>
        <v>0</v>
      </c>
      <c r="K92" s="23">
        <f t="array" ref="K92">J92*(1+INDEX(BPCiObIC!$B$2:$AG$43,MATCH($A92,BPCiObIC!$A$2:$A$43,0),MATCH(K$4,BPCiObIC!$B$1:$AG$1,0)))</f>
        <v>0</v>
      </c>
      <c r="L92" s="23">
        <f t="array" ref="L92">K92*(1+INDEX(BPCiObIC!$B$2:$AG$43,MATCH($A92,BPCiObIC!$A$2:$A$43,0),MATCH(L$4,BPCiObIC!$B$1:$AG$1,0)))</f>
        <v>0</v>
      </c>
      <c r="M92" s="23">
        <f t="array" ref="M92">L92*(1+INDEX(BPCiObIC!$B$2:$AG$43,MATCH($A92,BPCiObIC!$A$2:$A$43,0),MATCH(M$4,BPCiObIC!$B$1:$AG$1,0)))</f>
        <v>0</v>
      </c>
      <c r="N92" s="23">
        <f t="array" ref="N92">M92*(1+INDEX(BPCiObIC!$B$2:$AG$43,MATCH($A92,BPCiObIC!$A$2:$A$43,0),MATCH(N$4,BPCiObIC!$B$1:$AG$1,0)))</f>
        <v>0</v>
      </c>
      <c r="O92" s="23">
        <f t="array" ref="O92">N92*(1+INDEX(BPCiObIC!$B$2:$AG$43,MATCH($A92,BPCiObIC!$A$2:$A$43,0),MATCH(O$4,BPCiObIC!$B$1:$AG$1,0)))</f>
        <v>0</v>
      </c>
      <c r="P92" s="23">
        <f t="array" ref="P92">O92*(1+INDEX(BPCiObIC!$B$2:$AG$43,MATCH($A92,BPCiObIC!$A$2:$A$43,0),MATCH(P$4,BPCiObIC!$B$1:$AG$1,0)))</f>
        <v>0</v>
      </c>
      <c r="Q92" s="23">
        <f t="array" ref="Q92">P92*(1+INDEX(BPCiObIC!$B$2:$AG$43,MATCH($A92,BPCiObIC!$A$2:$A$43,0),MATCH(Q$4,BPCiObIC!$B$1:$AG$1,0)))</f>
        <v>0</v>
      </c>
      <c r="R92" s="23">
        <f t="array" ref="R92">Q92*(1+INDEX(BPCiObIC!$B$2:$AG$43,MATCH($A92,BPCiObIC!$A$2:$A$43,0),MATCH(R$4,BPCiObIC!$B$1:$AG$1,0)))</f>
        <v>0</v>
      </c>
      <c r="S92" s="23">
        <f t="array" ref="S92">R92*(1+INDEX(BPCiObIC!$B$2:$AG$43,MATCH($A92,BPCiObIC!$A$2:$A$43,0),MATCH(S$4,BPCiObIC!$B$1:$AG$1,0)))</f>
        <v>0</v>
      </c>
      <c r="T92" s="23">
        <f t="array" ref="T92">S92*(1+INDEX(BPCiObIC!$B$2:$AG$43,MATCH($A92,BPCiObIC!$A$2:$A$43,0),MATCH(T$4,BPCiObIC!$B$1:$AG$1,0)))</f>
        <v>0</v>
      </c>
      <c r="U92" s="23">
        <f t="array" ref="U92">T92*(1+INDEX(BPCiObIC!$B$2:$AG$43,MATCH($A92,BPCiObIC!$A$2:$A$43,0),MATCH(U$4,BPCiObIC!$B$1:$AG$1,0)))</f>
        <v>0</v>
      </c>
      <c r="V92" s="23">
        <f t="array" ref="V92">U92*(1+INDEX(BPCiObIC!$B$2:$AG$43,MATCH($A92,BPCiObIC!$A$2:$A$43,0),MATCH(V$4,BPCiObIC!$B$1:$AG$1,0)))</f>
        <v>0</v>
      </c>
      <c r="W92" s="23">
        <f t="array" ref="W92">V92*(1+INDEX(BPCiObIC!$B$2:$AG$43,MATCH($A92,BPCiObIC!$A$2:$A$43,0),MATCH(W$4,BPCiObIC!$B$1:$AG$1,0)))</f>
        <v>0</v>
      </c>
      <c r="X92" s="23">
        <f t="array" ref="X92">W92*(1+INDEX(BPCiObIC!$B$2:$AG$43,MATCH($A92,BPCiObIC!$A$2:$A$43,0),MATCH(X$4,BPCiObIC!$B$1:$AG$1,0)))</f>
        <v>0</v>
      </c>
      <c r="Y92" s="23">
        <f t="array" ref="Y92">X92*(1+INDEX(BPCiObIC!$B$2:$AG$43,MATCH($A92,BPCiObIC!$A$2:$A$43,0),MATCH(Y$4,BPCiObIC!$B$1:$AG$1,0)))</f>
        <v>0</v>
      </c>
      <c r="Z92" s="23">
        <f t="array" ref="Z92">Y92*(1+INDEX(BPCiObIC!$B$2:$AG$43,MATCH($A92,BPCiObIC!$A$2:$A$43,0),MATCH(Z$4,BPCiObIC!$B$1:$AG$1,0)))</f>
        <v>0</v>
      </c>
      <c r="AA92" s="23">
        <f t="array" ref="AA92">Z92*(1+INDEX(BPCiObIC!$B$2:$AG$43,MATCH($A92,BPCiObIC!$A$2:$A$43,0),MATCH(AA$4,BPCiObIC!$B$1:$AG$1,0)))</f>
        <v>0</v>
      </c>
      <c r="AB92" s="23">
        <f t="array" ref="AB92">AA92*(1+INDEX(BPCiObIC!$B$2:$AG$43,MATCH($A92,BPCiObIC!$A$2:$A$43,0),MATCH(AB$4,BPCiObIC!$B$1:$AG$1,0)))</f>
        <v>0</v>
      </c>
      <c r="AC92" s="23">
        <f t="array" ref="AC92">AB92*(1+INDEX(BPCiObIC!$B$2:$AG$43,MATCH($A92,BPCiObIC!$A$2:$A$43,0),MATCH(AC$4,BPCiObIC!$B$1:$AG$1,0)))</f>
        <v>0</v>
      </c>
      <c r="AD92" s="23">
        <f t="array" ref="AD92">AC92*(1+INDEX(BPCiObIC!$B$2:$AG$43,MATCH($A92,BPCiObIC!$A$2:$A$43,0),MATCH(AD$4,BPCiObIC!$B$1:$AG$1,0)))</f>
        <v>0</v>
      </c>
      <c r="AE92" s="23">
        <f t="array" ref="AE92">AD92*(1+INDEX(BPCiObIC!$B$2:$AG$43,MATCH($A92,BPCiObIC!$A$2:$A$43,0),MATCH(AE$4,BPCiObIC!$B$1:$AG$1,0)))</f>
        <v>0</v>
      </c>
      <c r="AF92" s="23">
        <f t="array" ref="AF92">AE92*(1+INDEX(BPCiObIC!$B$2:$AG$43,MATCH($A92,BPCiObIC!$A$2:$A$43,0),MATCH(AF$4,BPCiObIC!$B$1:$AG$1,0)))</f>
        <v>0</v>
      </c>
      <c r="AG92" s="23">
        <f t="array" ref="AG92">AF92*(1+INDEX(BPCiObIC!$B$2:$AG$43,MATCH($A92,BPCiObIC!$A$2:$A$43,0),MATCH(AG$4,BPCiObIC!$B$1:$AG$1,0)))</f>
        <v>0</v>
      </c>
      <c r="AH92" s="23">
        <f t="array" ref="AH92">AG92*(1+INDEX(BPCiObIC!$B$2:$AG$43,MATCH($A92,BPCiObIC!$A$2:$A$43,0),MATCH(AH$4,BPCiObIC!$B$1:$AG$1,0)))</f>
        <v>0</v>
      </c>
    </row>
    <row r="93" ht="15.75" customHeight="1">
      <c r="A93" s="3" t="s">
        <v>147</v>
      </c>
      <c r="B93" s="3" t="s">
        <v>20</v>
      </c>
      <c r="C93" s="3" t="s">
        <v>62</v>
      </c>
      <c r="D93" s="71">
        <f>SUM(SUMIFS('BIFUBC Output_energy'!G:G,'BIFUBC Output_energy'!A:A,B93,'BIFUBC Output_energy'!B:B,C93),SUMIFS('BIFUBC Output_nonenergy'!E:E,'BIFUBC Output_nonenergy'!A:A,B93,'BIFUBC Output_nonenergy'!B:B,C93))</f>
        <v>0</v>
      </c>
      <c r="E93" s="23">
        <f t="array" ref="E93">D93*(1+INDEX(BPCiObIC!$B$2:$AG$43,MATCH($A93,BPCiObIC!$A$2:$A$43,0),MATCH(E$4,BPCiObIC!$B$1:$AG$1,0)))</f>
        <v>0</v>
      </c>
      <c r="F93" s="23">
        <f t="array" ref="F93">E93*(1+INDEX(BPCiObIC!$B$2:$AG$43,MATCH($A93,BPCiObIC!$A$2:$A$43,0),MATCH(F$4,BPCiObIC!$B$1:$AG$1,0)))</f>
        <v>0</v>
      </c>
      <c r="G93" s="23">
        <f t="array" ref="G93">F93*(1+INDEX(BPCiObIC!$B$2:$AG$43,MATCH($A93,BPCiObIC!$A$2:$A$43,0),MATCH(G$4,BPCiObIC!$B$1:$AG$1,0)))</f>
        <v>0</v>
      </c>
      <c r="H93" s="23">
        <f t="array" ref="H93">G93*(1+INDEX(BPCiObIC!$B$2:$AG$43,MATCH($A93,BPCiObIC!$A$2:$A$43,0),MATCH(H$4,BPCiObIC!$B$1:$AG$1,0)))</f>
        <v>0</v>
      </c>
      <c r="I93" s="23">
        <f t="array" ref="I93">H93*(1+INDEX(BPCiObIC!$B$2:$AG$43,MATCH($A93,BPCiObIC!$A$2:$A$43,0),MATCH(I$4,BPCiObIC!$B$1:$AG$1,0)))</f>
        <v>0</v>
      </c>
      <c r="J93" s="23">
        <f t="array" ref="J93">I93*(1+INDEX(BPCiObIC!$B$2:$AG$43,MATCH($A93,BPCiObIC!$A$2:$A$43,0),MATCH(J$4,BPCiObIC!$B$1:$AG$1,0)))</f>
        <v>0</v>
      </c>
      <c r="K93" s="23">
        <f t="array" ref="K93">J93*(1+INDEX(BPCiObIC!$B$2:$AG$43,MATCH($A93,BPCiObIC!$A$2:$A$43,0),MATCH(K$4,BPCiObIC!$B$1:$AG$1,0)))</f>
        <v>0</v>
      </c>
      <c r="L93" s="23">
        <f t="array" ref="L93">K93*(1+INDEX(BPCiObIC!$B$2:$AG$43,MATCH($A93,BPCiObIC!$A$2:$A$43,0),MATCH(L$4,BPCiObIC!$B$1:$AG$1,0)))</f>
        <v>0</v>
      </c>
      <c r="M93" s="23">
        <f t="array" ref="M93">L93*(1+INDEX(BPCiObIC!$B$2:$AG$43,MATCH($A93,BPCiObIC!$A$2:$A$43,0),MATCH(M$4,BPCiObIC!$B$1:$AG$1,0)))</f>
        <v>0</v>
      </c>
      <c r="N93" s="23">
        <f t="array" ref="N93">M93*(1+INDEX(BPCiObIC!$B$2:$AG$43,MATCH($A93,BPCiObIC!$A$2:$A$43,0),MATCH(N$4,BPCiObIC!$B$1:$AG$1,0)))</f>
        <v>0</v>
      </c>
      <c r="O93" s="23">
        <f t="array" ref="O93">N93*(1+INDEX(BPCiObIC!$B$2:$AG$43,MATCH($A93,BPCiObIC!$A$2:$A$43,0),MATCH(O$4,BPCiObIC!$B$1:$AG$1,0)))</f>
        <v>0</v>
      </c>
      <c r="P93" s="23">
        <f t="array" ref="P93">O93*(1+INDEX(BPCiObIC!$B$2:$AG$43,MATCH($A93,BPCiObIC!$A$2:$A$43,0),MATCH(P$4,BPCiObIC!$B$1:$AG$1,0)))</f>
        <v>0</v>
      </c>
      <c r="Q93" s="23">
        <f t="array" ref="Q93">P93*(1+INDEX(BPCiObIC!$B$2:$AG$43,MATCH($A93,BPCiObIC!$A$2:$A$43,0),MATCH(Q$4,BPCiObIC!$B$1:$AG$1,0)))</f>
        <v>0</v>
      </c>
      <c r="R93" s="23">
        <f t="array" ref="R93">Q93*(1+INDEX(BPCiObIC!$B$2:$AG$43,MATCH($A93,BPCiObIC!$A$2:$A$43,0),MATCH(R$4,BPCiObIC!$B$1:$AG$1,0)))</f>
        <v>0</v>
      </c>
      <c r="S93" s="23">
        <f t="array" ref="S93">R93*(1+INDEX(BPCiObIC!$B$2:$AG$43,MATCH($A93,BPCiObIC!$A$2:$A$43,0),MATCH(S$4,BPCiObIC!$B$1:$AG$1,0)))</f>
        <v>0</v>
      </c>
      <c r="T93" s="23">
        <f t="array" ref="T93">S93*(1+INDEX(BPCiObIC!$B$2:$AG$43,MATCH($A93,BPCiObIC!$A$2:$A$43,0),MATCH(T$4,BPCiObIC!$B$1:$AG$1,0)))</f>
        <v>0</v>
      </c>
      <c r="U93" s="23">
        <f t="array" ref="U93">T93*(1+INDEX(BPCiObIC!$B$2:$AG$43,MATCH($A93,BPCiObIC!$A$2:$A$43,0),MATCH(U$4,BPCiObIC!$B$1:$AG$1,0)))</f>
        <v>0</v>
      </c>
      <c r="V93" s="23">
        <f t="array" ref="V93">U93*(1+INDEX(BPCiObIC!$B$2:$AG$43,MATCH($A93,BPCiObIC!$A$2:$A$43,0),MATCH(V$4,BPCiObIC!$B$1:$AG$1,0)))</f>
        <v>0</v>
      </c>
      <c r="W93" s="23">
        <f t="array" ref="W93">V93*(1+INDEX(BPCiObIC!$B$2:$AG$43,MATCH($A93,BPCiObIC!$A$2:$A$43,0),MATCH(W$4,BPCiObIC!$B$1:$AG$1,0)))</f>
        <v>0</v>
      </c>
      <c r="X93" s="23">
        <f t="array" ref="X93">W93*(1+INDEX(BPCiObIC!$B$2:$AG$43,MATCH($A93,BPCiObIC!$A$2:$A$43,0),MATCH(X$4,BPCiObIC!$B$1:$AG$1,0)))</f>
        <v>0</v>
      </c>
      <c r="Y93" s="23">
        <f t="array" ref="Y93">X93*(1+INDEX(BPCiObIC!$B$2:$AG$43,MATCH($A93,BPCiObIC!$A$2:$A$43,0),MATCH(Y$4,BPCiObIC!$B$1:$AG$1,0)))</f>
        <v>0</v>
      </c>
      <c r="Z93" s="23">
        <f t="array" ref="Z93">Y93*(1+INDEX(BPCiObIC!$B$2:$AG$43,MATCH($A93,BPCiObIC!$A$2:$A$43,0),MATCH(Z$4,BPCiObIC!$B$1:$AG$1,0)))</f>
        <v>0</v>
      </c>
      <c r="AA93" s="23">
        <f t="array" ref="AA93">Z93*(1+INDEX(BPCiObIC!$B$2:$AG$43,MATCH($A93,BPCiObIC!$A$2:$A$43,0),MATCH(AA$4,BPCiObIC!$B$1:$AG$1,0)))</f>
        <v>0</v>
      </c>
      <c r="AB93" s="23">
        <f t="array" ref="AB93">AA93*(1+INDEX(BPCiObIC!$B$2:$AG$43,MATCH($A93,BPCiObIC!$A$2:$A$43,0),MATCH(AB$4,BPCiObIC!$B$1:$AG$1,0)))</f>
        <v>0</v>
      </c>
      <c r="AC93" s="23">
        <f t="array" ref="AC93">AB93*(1+INDEX(BPCiObIC!$B$2:$AG$43,MATCH($A93,BPCiObIC!$A$2:$A$43,0),MATCH(AC$4,BPCiObIC!$B$1:$AG$1,0)))</f>
        <v>0</v>
      </c>
      <c r="AD93" s="23">
        <f t="array" ref="AD93">AC93*(1+INDEX(BPCiObIC!$B$2:$AG$43,MATCH($A93,BPCiObIC!$A$2:$A$43,0),MATCH(AD$4,BPCiObIC!$B$1:$AG$1,0)))</f>
        <v>0</v>
      </c>
      <c r="AE93" s="23">
        <f t="array" ref="AE93">AD93*(1+INDEX(BPCiObIC!$B$2:$AG$43,MATCH($A93,BPCiObIC!$A$2:$A$43,0),MATCH(AE$4,BPCiObIC!$B$1:$AG$1,0)))</f>
        <v>0</v>
      </c>
      <c r="AF93" s="23">
        <f t="array" ref="AF93">AE93*(1+INDEX(BPCiObIC!$B$2:$AG$43,MATCH($A93,BPCiObIC!$A$2:$A$43,0),MATCH(AF$4,BPCiObIC!$B$1:$AG$1,0)))</f>
        <v>0</v>
      </c>
      <c r="AG93" s="23">
        <f t="array" ref="AG93">AF93*(1+INDEX(BPCiObIC!$B$2:$AG$43,MATCH($A93,BPCiObIC!$A$2:$A$43,0),MATCH(AG$4,BPCiObIC!$B$1:$AG$1,0)))</f>
        <v>0</v>
      </c>
      <c r="AH93" s="23">
        <f t="array" ref="AH93">AG93*(1+INDEX(BPCiObIC!$B$2:$AG$43,MATCH($A93,BPCiObIC!$A$2:$A$43,0),MATCH(AH$4,BPCiObIC!$B$1:$AG$1,0)))</f>
        <v>0</v>
      </c>
    </row>
    <row r="94" ht="15.75" customHeight="1">
      <c r="A94" s="3" t="s">
        <v>148</v>
      </c>
      <c r="B94" s="3" t="s">
        <v>20</v>
      </c>
      <c r="C94" s="3" t="s">
        <v>87</v>
      </c>
      <c r="D94" s="71">
        <f>SUM(SUMIFS('BIFUBC Output_energy'!G:G,'BIFUBC Output_energy'!A:A,B94,'BIFUBC Output_energy'!B:B,C94),SUMIFS('BIFUBC Output_nonenergy'!E:E,'BIFUBC Output_nonenergy'!A:A,B94,'BIFUBC Output_nonenergy'!B:B,C94))</f>
        <v>0</v>
      </c>
      <c r="E94" s="23">
        <f t="array" ref="E94">D94*(1+INDEX(BPCiObIC!$B$2:$AG$43,MATCH($A94,BPCiObIC!$A$2:$A$43,0),MATCH(E$4,BPCiObIC!$B$1:$AG$1,0)))</f>
        <v>0</v>
      </c>
      <c r="F94" s="23">
        <f t="array" ref="F94">E94*(1+INDEX(BPCiObIC!$B$2:$AG$43,MATCH($A94,BPCiObIC!$A$2:$A$43,0),MATCH(F$4,BPCiObIC!$B$1:$AG$1,0)))</f>
        <v>0</v>
      </c>
      <c r="G94" s="23">
        <f t="array" ref="G94">F94*(1+INDEX(BPCiObIC!$B$2:$AG$43,MATCH($A94,BPCiObIC!$A$2:$A$43,0),MATCH(G$4,BPCiObIC!$B$1:$AG$1,0)))</f>
        <v>0</v>
      </c>
      <c r="H94" s="23">
        <f t="array" ref="H94">G94*(1+INDEX(BPCiObIC!$B$2:$AG$43,MATCH($A94,BPCiObIC!$A$2:$A$43,0),MATCH(H$4,BPCiObIC!$B$1:$AG$1,0)))</f>
        <v>0</v>
      </c>
      <c r="I94" s="23">
        <f t="array" ref="I94">H94*(1+INDEX(BPCiObIC!$B$2:$AG$43,MATCH($A94,BPCiObIC!$A$2:$A$43,0),MATCH(I$4,BPCiObIC!$B$1:$AG$1,0)))</f>
        <v>0</v>
      </c>
      <c r="J94" s="23">
        <f t="array" ref="J94">I94*(1+INDEX(BPCiObIC!$B$2:$AG$43,MATCH($A94,BPCiObIC!$A$2:$A$43,0),MATCH(J$4,BPCiObIC!$B$1:$AG$1,0)))</f>
        <v>0</v>
      </c>
      <c r="K94" s="23">
        <f t="array" ref="K94">J94*(1+INDEX(BPCiObIC!$B$2:$AG$43,MATCH($A94,BPCiObIC!$A$2:$A$43,0),MATCH(K$4,BPCiObIC!$B$1:$AG$1,0)))</f>
        <v>0</v>
      </c>
      <c r="L94" s="23">
        <f t="array" ref="L94">K94*(1+INDEX(BPCiObIC!$B$2:$AG$43,MATCH($A94,BPCiObIC!$A$2:$A$43,0),MATCH(L$4,BPCiObIC!$B$1:$AG$1,0)))</f>
        <v>0</v>
      </c>
      <c r="M94" s="23">
        <f t="array" ref="M94">L94*(1+INDEX(BPCiObIC!$B$2:$AG$43,MATCH($A94,BPCiObIC!$A$2:$A$43,0),MATCH(M$4,BPCiObIC!$B$1:$AG$1,0)))</f>
        <v>0</v>
      </c>
      <c r="N94" s="23">
        <f t="array" ref="N94">M94*(1+INDEX(BPCiObIC!$B$2:$AG$43,MATCH($A94,BPCiObIC!$A$2:$A$43,0),MATCH(N$4,BPCiObIC!$B$1:$AG$1,0)))</f>
        <v>0</v>
      </c>
      <c r="O94" s="23">
        <f t="array" ref="O94">N94*(1+INDEX(BPCiObIC!$B$2:$AG$43,MATCH($A94,BPCiObIC!$A$2:$A$43,0),MATCH(O$4,BPCiObIC!$B$1:$AG$1,0)))</f>
        <v>0</v>
      </c>
      <c r="P94" s="23">
        <f t="array" ref="P94">O94*(1+INDEX(BPCiObIC!$B$2:$AG$43,MATCH($A94,BPCiObIC!$A$2:$A$43,0),MATCH(P$4,BPCiObIC!$B$1:$AG$1,0)))</f>
        <v>0</v>
      </c>
      <c r="Q94" s="23">
        <f t="array" ref="Q94">P94*(1+INDEX(BPCiObIC!$B$2:$AG$43,MATCH($A94,BPCiObIC!$A$2:$A$43,0),MATCH(Q$4,BPCiObIC!$B$1:$AG$1,0)))</f>
        <v>0</v>
      </c>
      <c r="R94" s="23">
        <f t="array" ref="R94">Q94*(1+INDEX(BPCiObIC!$B$2:$AG$43,MATCH($A94,BPCiObIC!$A$2:$A$43,0),MATCH(R$4,BPCiObIC!$B$1:$AG$1,0)))</f>
        <v>0</v>
      </c>
      <c r="S94" s="23">
        <f t="array" ref="S94">R94*(1+INDEX(BPCiObIC!$B$2:$AG$43,MATCH($A94,BPCiObIC!$A$2:$A$43,0),MATCH(S$4,BPCiObIC!$B$1:$AG$1,0)))</f>
        <v>0</v>
      </c>
      <c r="T94" s="23">
        <f t="array" ref="T94">S94*(1+INDEX(BPCiObIC!$B$2:$AG$43,MATCH($A94,BPCiObIC!$A$2:$A$43,0),MATCH(T$4,BPCiObIC!$B$1:$AG$1,0)))</f>
        <v>0</v>
      </c>
      <c r="U94" s="23">
        <f t="array" ref="U94">T94*(1+INDEX(BPCiObIC!$B$2:$AG$43,MATCH($A94,BPCiObIC!$A$2:$A$43,0),MATCH(U$4,BPCiObIC!$B$1:$AG$1,0)))</f>
        <v>0</v>
      </c>
      <c r="V94" s="23">
        <f t="array" ref="V94">U94*(1+INDEX(BPCiObIC!$B$2:$AG$43,MATCH($A94,BPCiObIC!$A$2:$A$43,0),MATCH(V$4,BPCiObIC!$B$1:$AG$1,0)))</f>
        <v>0</v>
      </c>
      <c r="W94" s="23">
        <f t="array" ref="W94">V94*(1+INDEX(BPCiObIC!$B$2:$AG$43,MATCH($A94,BPCiObIC!$A$2:$A$43,0),MATCH(W$4,BPCiObIC!$B$1:$AG$1,0)))</f>
        <v>0</v>
      </c>
      <c r="X94" s="23">
        <f t="array" ref="X94">W94*(1+INDEX(BPCiObIC!$B$2:$AG$43,MATCH($A94,BPCiObIC!$A$2:$A$43,0),MATCH(X$4,BPCiObIC!$B$1:$AG$1,0)))</f>
        <v>0</v>
      </c>
      <c r="Y94" s="23">
        <f t="array" ref="Y94">X94*(1+INDEX(BPCiObIC!$B$2:$AG$43,MATCH($A94,BPCiObIC!$A$2:$A$43,0),MATCH(Y$4,BPCiObIC!$B$1:$AG$1,0)))</f>
        <v>0</v>
      </c>
      <c r="Z94" s="23">
        <f t="array" ref="Z94">Y94*(1+INDEX(BPCiObIC!$B$2:$AG$43,MATCH($A94,BPCiObIC!$A$2:$A$43,0),MATCH(Z$4,BPCiObIC!$B$1:$AG$1,0)))</f>
        <v>0</v>
      </c>
      <c r="AA94" s="23">
        <f t="array" ref="AA94">Z94*(1+INDEX(BPCiObIC!$B$2:$AG$43,MATCH($A94,BPCiObIC!$A$2:$A$43,0),MATCH(AA$4,BPCiObIC!$B$1:$AG$1,0)))</f>
        <v>0</v>
      </c>
      <c r="AB94" s="23">
        <f t="array" ref="AB94">AA94*(1+INDEX(BPCiObIC!$B$2:$AG$43,MATCH($A94,BPCiObIC!$A$2:$A$43,0),MATCH(AB$4,BPCiObIC!$B$1:$AG$1,0)))</f>
        <v>0</v>
      </c>
      <c r="AC94" s="23">
        <f t="array" ref="AC94">AB94*(1+INDEX(BPCiObIC!$B$2:$AG$43,MATCH($A94,BPCiObIC!$A$2:$A$43,0),MATCH(AC$4,BPCiObIC!$B$1:$AG$1,0)))</f>
        <v>0</v>
      </c>
      <c r="AD94" s="23">
        <f t="array" ref="AD94">AC94*(1+INDEX(BPCiObIC!$B$2:$AG$43,MATCH($A94,BPCiObIC!$A$2:$A$43,0),MATCH(AD$4,BPCiObIC!$B$1:$AG$1,0)))</f>
        <v>0</v>
      </c>
      <c r="AE94" s="23">
        <f t="array" ref="AE94">AD94*(1+INDEX(BPCiObIC!$B$2:$AG$43,MATCH($A94,BPCiObIC!$A$2:$A$43,0),MATCH(AE$4,BPCiObIC!$B$1:$AG$1,0)))</f>
        <v>0</v>
      </c>
      <c r="AF94" s="23">
        <f t="array" ref="AF94">AE94*(1+INDEX(BPCiObIC!$B$2:$AG$43,MATCH($A94,BPCiObIC!$A$2:$A$43,0),MATCH(AF$4,BPCiObIC!$B$1:$AG$1,0)))</f>
        <v>0</v>
      </c>
      <c r="AG94" s="23">
        <f t="array" ref="AG94">AF94*(1+INDEX(BPCiObIC!$B$2:$AG$43,MATCH($A94,BPCiObIC!$A$2:$A$43,0),MATCH(AG$4,BPCiObIC!$B$1:$AG$1,0)))</f>
        <v>0</v>
      </c>
      <c r="AH94" s="23">
        <f t="array" ref="AH94">AG94*(1+INDEX(BPCiObIC!$B$2:$AG$43,MATCH($A94,BPCiObIC!$A$2:$A$43,0),MATCH(AH$4,BPCiObIC!$B$1:$AG$1,0)))</f>
        <v>0</v>
      </c>
    </row>
    <row r="95" ht="15.75" customHeight="1">
      <c r="A95" s="3" t="s">
        <v>149</v>
      </c>
      <c r="B95" s="3" t="s">
        <v>20</v>
      </c>
      <c r="C95" s="3" t="s">
        <v>118</v>
      </c>
      <c r="D95" s="71">
        <f>'Bureau of Stat KBLI'!U19*$E$1</f>
        <v>16019867024</v>
      </c>
      <c r="E95" s="23">
        <f t="array" ref="E95">D95*(1+INDEX(BPCiObIC!$B$2:$AG$43,MATCH($A95,BPCiObIC!$A$2:$A$43,0),MATCH(E$4,BPCiObIC!$B$1:$AG$1,0)))</f>
        <v>16739356521</v>
      </c>
      <c r="F95" s="23">
        <f t="array" ref="F95">E95*(1+INDEX(BPCiObIC!$B$2:$AG$43,MATCH($A95,BPCiObIC!$A$2:$A$43,0),MATCH(F$4,BPCiObIC!$B$1:$AG$1,0)))</f>
        <v>17458846019</v>
      </c>
      <c r="G95" s="23">
        <f t="array" ref="G95">F95*(1+INDEX(BPCiObIC!$B$2:$AG$43,MATCH($A95,BPCiObIC!$A$2:$A$43,0),MATCH(G$4,BPCiObIC!$B$1:$AG$1,0)))</f>
        <v>18178335516</v>
      </c>
      <c r="H95" s="23">
        <f t="array" ref="H95">G95*(1+INDEX(BPCiObIC!$B$2:$AG$43,MATCH($A95,BPCiObIC!$A$2:$A$43,0),MATCH(H$4,BPCiObIC!$B$1:$AG$1,0)))</f>
        <v>18897825013</v>
      </c>
      <c r="I95" s="23">
        <f t="array" ref="I95">H95*(1+INDEX(BPCiObIC!$B$2:$AG$43,MATCH($A95,BPCiObIC!$A$2:$A$43,0),MATCH(I$4,BPCiObIC!$B$1:$AG$1,0)))</f>
        <v>19617314510</v>
      </c>
      <c r="J95" s="23">
        <f t="array" ref="J95">I95*(1+INDEX(BPCiObIC!$B$2:$AG$43,MATCH($A95,BPCiObIC!$A$2:$A$43,0),MATCH(J$4,BPCiObIC!$B$1:$AG$1,0)))</f>
        <v>20336804007</v>
      </c>
      <c r="K95" s="23">
        <f t="array" ref="K95">J95*(1+INDEX(BPCiObIC!$B$2:$AG$43,MATCH($A95,BPCiObIC!$A$2:$A$43,0),MATCH(K$4,BPCiObIC!$B$1:$AG$1,0)))</f>
        <v>21056293504</v>
      </c>
      <c r="L95" s="23">
        <f t="array" ref="L95">K95*(1+INDEX(BPCiObIC!$B$2:$AG$43,MATCH($A95,BPCiObIC!$A$2:$A$43,0),MATCH(L$4,BPCiObIC!$B$1:$AG$1,0)))</f>
        <v>21775783002</v>
      </c>
      <c r="M95" s="23">
        <f t="array" ref="M95">L95*(1+INDEX(BPCiObIC!$B$2:$AG$43,MATCH($A95,BPCiObIC!$A$2:$A$43,0),MATCH(M$4,BPCiObIC!$B$1:$AG$1,0)))</f>
        <v>22495272499</v>
      </c>
      <c r="N95" s="23">
        <f t="array" ref="N95">M95*(1+INDEX(BPCiObIC!$B$2:$AG$43,MATCH($A95,BPCiObIC!$A$2:$A$43,0),MATCH(N$4,BPCiObIC!$B$1:$AG$1,0)))</f>
        <v>23214761996</v>
      </c>
      <c r="O95" s="23">
        <f t="array" ref="O95">N95*(1+INDEX(BPCiObIC!$B$2:$AG$43,MATCH($A95,BPCiObIC!$A$2:$A$43,0),MATCH(O$4,BPCiObIC!$B$1:$AG$1,0)))</f>
        <v>23934251493</v>
      </c>
      <c r="P95" s="23">
        <f t="array" ref="P95">O95*(1+INDEX(BPCiObIC!$B$2:$AG$43,MATCH($A95,BPCiObIC!$A$2:$A$43,0),MATCH(P$4,BPCiObIC!$B$1:$AG$1,0)))</f>
        <v>24653740990</v>
      </c>
      <c r="Q95" s="23">
        <f t="array" ref="Q95">P95*(1+INDEX(BPCiObIC!$B$2:$AG$43,MATCH($A95,BPCiObIC!$A$2:$A$43,0),MATCH(Q$4,BPCiObIC!$B$1:$AG$1,0)))</f>
        <v>25373230488</v>
      </c>
      <c r="R95" s="23">
        <f t="array" ref="R95">Q95*(1+INDEX(BPCiObIC!$B$2:$AG$43,MATCH($A95,BPCiObIC!$A$2:$A$43,0),MATCH(R$4,BPCiObIC!$B$1:$AG$1,0)))</f>
        <v>26092719985</v>
      </c>
      <c r="S95" s="23">
        <f t="array" ref="S95">R95*(1+INDEX(BPCiObIC!$B$2:$AG$43,MATCH($A95,BPCiObIC!$A$2:$A$43,0),MATCH(S$4,BPCiObIC!$B$1:$AG$1,0)))</f>
        <v>26812209482</v>
      </c>
      <c r="T95" s="23">
        <f t="array" ref="T95">S95*(1+INDEX(BPCiObIC!$B$2:$AG$43,MATCH($A95,BPCiObIC!$A$2:$A$43,0),MATCH(T$4,BPCiObIC!$B$1:$AG$1,0)))</f>
        <v>27531698979</v>
      </c>
      <c r="U95" s="23">
        <f t="array" ref="U95">T95*(1+INDEX(BPCiObIC!$B$2:$AG$43,MATCH($A95,BPCiObIC!$A$2:$A$43,0),MATCH(U$4,BPCiObIC!$B$1:$AG$1,0)))</f>
        <v>28251188476</v>
      </c>
      <c r="V95" s="23">
        <f t="array" ref="V95">U95*(1+INDEX(BPCiObIC!$B$2:$AG$43,MATCH($A95,BPCiObIC!$A$2:$A$43,0),MATCH(V$4,BPCiObIC!$B$1:$AG$1,0)))</f>
        <v>28970677973</v>
      </c>
      <c r="W95" s="23">
        <f t="array" ref="W95">V95*(1+INDEX(BPCiObIC!$B$2:$AG$43,MATCH($A95,BPCiObIC!$A$2:$A$43,0),MATCH(W$4,BPCiObIC!$B$1:$AG$1,0)))</f>
        <v>29690167471</v>
      </c>
      <c r="X95" s="23">
        <f t="array" ref="X95">W95*(1+INDEX(BPCiObIC!$B$2:$AG$43,MATCH($A95,BPCiObIC!$A$2:$A$43,0),MATCH(X$4,BPCiObIC!$B$1:$AG$1,0)))</f>
        <v>30409656968</v>
      </c>
      <c r="Y95" s="23">
        <f t="array" ref="Y95">X95*(1+INDEX(BPCiObIC!$B$2:$AG$43,MATCH($A95,BPCiObIC!$A$2:$A$43,0),MATCH(Y$4,BPCiObIC!$B$1:$AG$1,0)))</f>
        <v>31129146465</v>
      </c>
      <c r="Z95" s="23">
        <f t="array" ref="Z95">Y95*(1+INDEX(BPCiObIC!$B$2:$AG$43,MATCH($A95,BPCiObIC!$A$2:$A$43,0),MATCH(Z$4,BPCiObIC!$B$1:$AG$1,0)))</f>
        <v>31848635962</v>
      </c>
      <c r="AA95" s="23">
        <f t="array" ref="AA95">Z95*(1+INDEX(BPCiObIC!$B$2:$AG$43,MATCH($A95,BPCiObIC!$A$2:$A$43,0),MATCH(AA$4,BPCiObIC!$B$1:$AG$1,0)))</f>
        <v>32568125459</v>
      </c>
      <c r="AB95" s="23">
        <f t="array" ref="AB95">AA95*(1+INDEX(BPCiObIC!$B$2:$AG$43,MATCH($A95,BPCiObIC!$A$2:$A$43,0),MATCH(AB$4,BPCiObIC!$B$1:$AG$1,0)))</f>
        <v>33287614957</v>
      </c>
      <c r="AC95" s="23">
        <f t="array" ref="AC95">AB95*(1+INDEX(BPCiObIC!$B$2:$AG$43,MATCH($A95,BPCiObIC!$A$2:$A$43,0),MATCH(AC$4,BPCiObIC!$B$1:$AG$1,0)))</f>
        <v>34007104454</v>
      </c>
      <c r="AD95" s="23">
        <f t="array" ref="AD95">AC95*(1+INDEX(BPCiObIC!$B$2:$AG$43,MATCH($A95,BPCiObIC!$A$2:$A$43,0),MATCH(AD$4,BPCiObIC!$B$1:$AG$1,0)))</f>
        <v>34726593951</v>
      </c>
      <c r="AE95" s="23">
        <f t="array" ref="AE95">AD95*(1+INDEX(BPCiObIC!$B$2:$AG$43,MATCH($A95,BPCiObIC!$A$2:$A$43,0),MATCH(AE$4,BPCiObIC!$B$1:$AG$1,0)))</f>
        <v>35446083448</v>
      </c>
      <c r="AF95" s="23">
        <f t="array" ref="AF95">AE95*(1+INDEX(BPCiObIC!$B$2:$AG$43,MATCH($A95,BPCiObIC!$A$2:$A$43,0),MATCH(AF$4,BPCiObIC!$B$1:$AG$1,0)))</f>
        <v>36165572945</v>
      </c>
      <c r="AG95" s="23">
        <f t="array" ref="AG95">AF95*(1+INDEX(BPCiObIC!$B$2:$AG$43,MATCH($A95,BPCiObIC!$A$2:$A$43,0),MATCH(AG$4,BPCiObIC!$B$1:$AG$1,0)))</f>
        <v>36885062442</v>
      </c>
      <c r="AH95" s="23">
        <f t="array" ref="AH95">AG95*(1+INDEX(BPCiObIC!$B$2:$AG$43,MATCH($A95,BPCiObIC!$A$2:$A$43,0),MATCH(AH$4,BPCiObIC!$B$1:$AG$1,0)))</f>
        <v>37604551940</v>
      </c>
    </row>
    <row r="96" ht="15.75" customHeight="1">
      <c r="A96" s="3" t="s">
        <v>150</v>
      </c>
      <c r="B96" s="3" t="s">
        <v>20</v>
      </c>
      <c r="C96" s="3" t="s">
        <v>119</v>
      </c>
      <c r="D96" s="71">
        <f>'Bureau of Stat KBLI'!U20*$E$1</f>
        <v>0</v>
      </c>
      <c r="E96" s="23">
        <f t="array" ref="E96">D96*(1+INDEX(BPCiObIC!$B$2:$AG$43,MATCH($A96,BPCiObIC!$A$2:$A$43,0),MATCH(E$4,BPCiObIC!$B$1:$AG$1,0)))</f>
        <v>0</v>
      </c>
      <c r="F96" s="23">
        <f t="array" ref="F96">E96*(1+INDEX(BPCiObIC!$B$2:$AG$43,MATCH($A96,BPCiObIC!$A$2:$A$43,0),MATCH(F$4,BPCiObIC!$B$1:$AG$1,0)))</f>
        <v>0</v>
      </c>
      <c r="G96" s="23">
        <f t="array" ref="G96">F96*(1+INDEX(BPCiObIC!$B$2:$AG$43,MATCH($A96,BPCiObIC!$A$2:$A$43,0),MATCH(G$4,BPCiObIC!$B$1:$AG$1,0)))</f>
        <v>0</v>
      </c>
      <c r="H96" s="23">
        <f t="array" ref="H96">G96*(1+INDEX(BPCiObIC!$B$2:$AG$43,MATCH($A96,BPCiObIC!$A$2:$A$43,0),MATCH(H$4,BPCiObIC!$B$1:$AG$1,0)))</f>
        <v>0</v>
      </c>
      <c r="I96" s="23">
        <f t="array" ref="I96">H96*(1+INDEX(BPCiObIC!$B$2:$AG$43,MATCH($A96,BPCiObIC!$A$2:$A$43,0),MATCH(I$4,BPCiObIC!$B$1:$AG$1,0)))</f>
        <v>0</v>
      </c>
      <c r="J96" s="23">
        <f t="array" ref="J96">I96*(1+INDEX(BPCiObIC!$B$2:$AG$43,MATCH($A96,BPCiObIC!$A$2:$A$43,0),MATCH(J$4,BPCiObIC!$B$1:$AG$1,0)))</f>
        <v>0</v>
      </c>
      <c r="K96" s="23">
        <f t="array" ref="K96">J96*(1+INDEX(BPCiObIC!$B$2:$AG$43,MATCH($A96,BPCiObIC!$A$2:$A$43,0),MATCH(K$4,BPCiObIC!$B$1:$AG$1,0)))</f>
        <v>0</v>
      </c>
      <c r="L96" s="23">
        <f t="array" ref="L96">K96*(1+INDEX(BPCiObIC!$B$2:$AG$43,MATCH($A96,BPCiObIC!$A$2:$A$43,0),MATCH(L$4,BPCiObIC!$B$1:$AG$1,0)))</f>
        <v>0</v>
      </c>
      <c r="M96" s="23">
        <f t="array" ref="M96">L96*(1+INDEX(BPCiObIC!$B$2:$AG$43,MATCH($A96,BPCiObIC!$A$2:$A$43,0),MATCH(M$4,BPCiObIC!$B$1:$AG$1,0)))</f>
        <v>0</v>
      </c>
      <c r="N96" s="23">
        <f t="array" ref="N96">M96*(1+INDEX(BPCiObIC!$B$2:$AG$43,MATCH($A96,BPCiObIC!$A$2:$A$43,0),MATCH(N$4,BPCiObIC!$B$1:$AG$1,0)))</f>
        <v>0</v>
      </c>
      <c r="O96" s="23">
        <f t="array" ref="O96">N96*(1+INDEX(BPCiObIC!$B$2:$AG$43,MATCH($A96,BPCiObIC!$A$2:$A$43,0),MATCH(O$4,BPCiObIC!$B$1:$AG$1,0)))</f>
        <v>0</v>
      </c>
      <c r="P96" s="23">
        <f t="array" ref="P96">O96*(1+INDEX(BPCiObIC!$B$2:$AG$43,MATCH($A96,BPCiObIC!$A$2:$A$43,0),MATCH(P$4,BPCiObIC!$B$1:$AG$1,0)))</f>
        <v>0</v>
      </c>
      <c r="Q96" s="23">
        <f t="array" ref="Q96">P96*(1+INDEX(BPCiObIC!$B$2:$AG$43,MATCH($A96,BPCiObIC!$A$2:$A$43,0),MATCH(Q$4,BPCiObIC!$B$1:$AG$1,0)))</f>
        <v>0</v>
      </c>
      <c r="R96" s="23">
        <f t="array" ref="R96">Q96*(1+INDEX(BPCiObIC!$B$2:$AG$43,MATCH($A96,BPCiObIC!$A$2:$A$43,0),MATCH(R$4,BPCiObIC!$B$1:$AG$1,0)))</f>
        <v>0</v>
      </c>
      <c r="S96" s="23">
        <f t="array" ref="S96">R96*(1+INDEX(BPCiObIC!$B$2:$AG$43,MATCH($A96,BPCiObIC!$A$2:$A$43,0),MATCH(S$4,BPCiObIC!$B$1:$AG$1,0)))</f>
        <v>0</v>
      </c>
      <c r="T96" s="23">
        <f t="array" ref="T96">S96*(1+INDEX(BPCiObIC!$B$2:$AG$43,MATCH($A96,BPCiObIC!$A$2:$A$43,0),MATCH(T$4,BPCiObIC!$B$1:$AG$1,0)))</f>
        <v>0</v>
      </c>
      <c r="U96" s="23">
        <f t="array" ref="U96">T96*(1+INDEX(BPCiObIC!$B$2:$AG$43,MATCH($A96,BPCiObIC!$A$2:$A$43,0),MATCH(U$4,BPCiObIC!$B$1:$AG$1,0)))</f>
        <v>0</v>
      </c>
      <c r="V96" s="23">
        <f t="array" ref="V96">U96*(1+INDEX(BPCiObIC!$B$2:$AG$43,MATCH($A96,BPCiObIC!$A$2:$A$43,0),MATCH(V$4,BPCiObIC!$B$1:$AG$1,0)))</f>
        <v>0</v>
      </c>
      <c r="W96" s="23">
        <f t="array" ref="W96">V96*(1+INDEX(BPCiObIC!$B$2:$AG$43,MATCH($A96,BPCiObIC!$A$2:$A$43,0),MATCH(W$4,BPCiObIC!$B$1:$AG$1,0)))</f>
        <v>0</v>
      </c>
      <c r="X96" s="23">
        <f t="array" ref="X96">W96*(1+INDEX(BPCiObIC!$B$2:$AG$43,MATCH($A96,BPCiObIC!$A$2:$A$43,0),MATCH(X$4,BPCiObIC!$B$1:$AG$1,0)))</f>
        <v>0</v>
      </c>
      <c r="Y96" s="23">
        <f t="array" ref="Y96">X96*(1+INDEX(BPCiObIC!$B$2:$AG$43,MATCH($A96,BPCiObIC!$A$2:$A$43,0),MATCH(Y$4,BPCiObIC!$B$1:$AG$1,0)))</f>
        <v>0</v>
      </c>
      <c r="Z96" s="23">
        <f t="array" ref="Z96">Y96*(1+INDEX(BPCiObIC!$B$2:$AG$43,MATCH($A96,BPCiObIC!$A$2:$A$43,0),MATCH(Z$4,BPCiObIC!$B$1:$AG$1,0)))</f>
        <v>0</v>
      </c>
      <c r="AA96" s="23">
        <f t="array" ref="AA96">Z96*(1+INDEX(BPCiObIC!$B$2:$AG$43,MATCH($A96,BPCiObIC!$A$2:$A$43,0),MATCH(AA$4,BPCiObIC!$B$1:$AG$1,0)))</f>
        <v>0</v>
      </c>
      <c r="AB96" s="23">
        <f t="array" ref="AB96">AA96*(1+INDEX(BPCiObIC!$B$2:$AG$43,MATCH($A96,BPCiObIC!$A$2:$A$43,0),MATCH(AB$4,BPCiObIC!$B$1:$AG$1,0)))</f>
        <v>0</v>
      </c>
      <c r="AC96" s="23">
        <f t="array" ref="AC96">AB96*(1+INDEX(BPCiObIC!$B$2:$AG$43,MATCH($A96,BPCiObIC!$A$2:$A$43,0),MATCH(AC$4,BPCiObIC!$B$1:$AG$1,0)))</f>
        <v>0</v>
      </c>
      <c r="AD96" s="23">
        <f t="array" ref="AD96">AC96*(1+INDEX(BPCiObIC!$B$2:$AG$43,MATCH($A96,BPCiObIC!$A$2:$A$43,0),MATCH(AD$4,BPCiObIC!$B$1:$AG$1,0)))</f>
        <v>0</v>
      </c>
      <c r="AE96" s="23">
        <f t="array" ref="AE96">AD96*(1+INDEX(BPCiObIC!$B$2:$AG$43,MATCH($A96,BPCiObIC!$A$2:$A$43,0),MATCH(AE$4,BPCiObIC!$B$1:$AG$1,0)))</f>
        <v>0</v>
      </c>
      <c r="AF96" s="23">
        <f t="array" ref="AF96">AE96*(1+INDEX(BPCiObIC!$B$2:$AG$43,MATCH($A96,BPCiObIC!$A$2:$A$43,0),MATCH(AF$4,BPCiObIC!$B$1:$AG$1,0)))</f>
        <v>0</v>
      </c>
      <c r="AG96" s="23">
        <f t="array" ref="AG96">AF96*(1+INDEX(BPCiObIC!$B$2:$AG$43,MATCH($A96,BPCiObIC!$A$2:$A$43,0),MATCH(AG$4,BPCiObIC!$B$1:$AG$1,0)))</f>
        <v>0</v>
      </c>
      <c r="AH96" s="23">
        <f t="array" ref="AH96">AG96*(1+INDEX(BPCiObIC!$B$2:$AG$43,MATCH($A96,BPCiObIC!$A$2:$A$43,0),MATCH(AH$4,BPCiObIC!$B$1:$AG$1,0)))</f>
        <v>0</v>
      </c>
    </row>
    <row r="97" ht="15.75" customHeight="1">
      <c r="A97" s="3" t="s">
        <v>151</v>
      </c>
      <c r="B97" s="3" t="s">
        <v>20</v>
      </c>
      <c r="C97" s="3" t="s">
        <v>120</v>
      </c>
      <c r="D97" s="71">
        <f>'Bureau of Stat KBLI'!U21*$E$1</f>
        <v>10705234.67</v>
      </c>
      <c r="E97" s="23">
        <f t="array" ref="E97">D97*(1+INDEX(BPCiObIC!$B$2:$AG$43,MATCH($A97,BPCiObIC!$A$2:$A$43,0),MATCH(E$4,BPCiObIC!$B$1:$AG$1,0)))</f>
        <v>11190724.47</v>
      </c>
      <c r="F97" s="23">
        <f t="array" ref="F97">E97*(1+INDEX(BPCiObIC!$B$2:$AG$43,MATCH($A97,BPCiObIC!$A$2:$A$43,0),MATCH(F$4,BPCiObIC!$B$1:$AG$1,0)))</f>
        <v>11676214.26</v>
      </c>
      <c r="G97" s="23">
        <f t="array" ref="G97">F97*(1+INDEX(BPCiObIC!$B$2:$AG$43,MATCH($A97,BPCiObIC!$A$2:$A$43,0),MATCH(G$4,BPCiObIC!$B$1:$AG$1,0)))</f>
        <v>12161704.06</v>
      </c>
      <c r="H97" s="23">
        <f t="array" ref="H97">G97*(1+INDEX(BPCiObIC!$B$2:$AG$43,MATCH($A97,BPCiObIC!$A$2:$A$43,0),MATCH(H$4,BPCiObIC!$B$1:$AG$1,0)))</f>
        <v>12647193.85</v>
      </c>
      <c r="I97" s="23">
        <f t="array" ref="I97">H97*(1+INDEX(BPCiObIC!$B$2:$AG$43,MATCH($A97,BPCiObIC!$A$2:$A$43,0),MATCH(I$4,BPCiObIC!$B$1:$AG$1,0)))</f>
        <v>13132683.64</v>
      </c>
      <c r="J97" s="23">
        <f t="array" ref="J97">I97*(1+INDEX(BPCiObIC!$B$2:$AG$43,MATCH($A97,BPCiObIC!$A$2:$A$43,0),MATCH(J$4,BPCiObIC!$B$1:$AG$1,0)))</f>
        <v>13618173.44</v>
      </c>
      <c r="K97" s="23">
        <f t="array" ref="K97">J97*(1+INDEX(BPCiObIC!$B$2:$AG$43,MATCH($A97,BPCiObIC!$A$2:$A$43,0),MATCH(K$4,BPCiObIC!$B$1:$AG$1,0)))</f>
        <v>14103663.23</v>
      </c>
      <c r="L97" s="23">
        <f t="array" ref="L97">K97*(1+INDEX(BPCiObIC!$B$2:$AG$43,MATCH($A97,BPCiObIC!$A$2:$A$43,0),MATCH(L$4,BPCiObIC!$B$1:$AG$1,0)))</f>
        <v>14589153.03</v>
      </c>
      <c r="M97" s="23">
        <f t="array" ref="M97">L97*(1+INDEX(BPCiObIC!$B$2:$AG$43,MATCH($A97,BPCiObIC!$A$2:$A$43,0),MATCH(M$4,BPCiObIC!$B$1:$AG$1,0)))</f>
        <v>15074642.82</v>
      </c>
      <c r="N97" s="23">
        <f t="array" ref="N97">M97*(1+INDEX(BPCiObIC!$B$2:$AG$43,MATCH($A97,BPCiObIC!$A$2:$A$43,0),MATCH(N$4,BPCiObIC!$B$1:$AG$1,0)))</f>
        <v>15560132.62</v>
      </c>
      <c r="O97" s="23">
        <f t="array" ref="O97">N97*(1+INDEX(BPCiObIC!$B$2:$AG$43,MATCH($A97,BPCiObIC!$A$2:$A$43,0),MATCH(O$4,BPCiObIC!$B$1:$AG$1,0)))</f>
        <v>16045622.41</v>
      </c>
      <c r="P97" s="23">
        <f t="array" ref="P97">O97*(1+INDEX(BPCiObIC!$B$2:$AG$43,MATCH($A97,BPCiObIC!$A$2:$A$43,0),MATCH(P$4,BPCiObIC!$B$1:$AG$1,0)))</f>
        <v>16531112.21</v>
      </c>
      <c r="Q97" s="23">
        <f t="array" ref="Q97">P97*(1+INDEX(BPCiObIC!$B$2:$AG$43,MATCH($A97,BPCiObIC!$A$2:$A$43,0),MATCH(Q$4,BPCiObIC!$B$1:$AG$1,0)))</f>
        <v>17016602</v>
      </c>
      <c r="R97" s="23">
        <f t="array" ref="R97">Q97*(1+INDEX(BPCiObIC!$B$2:$AG$43,MATCH($A97,BPCiObIC!$A$2:$A$43,0),MATCH(R$4,BPCiObIC!$B$1:$AG$1,0)))</f>
        <v>17502091.79</v>
      </c>
      <c r="S97" s="23">
        <f t="array" ref="S97">R97*(1+INDEX(BPCiObIC!$B$2:$AG$43,MATCH($A97,BPCiObIC!$A$2:$A$43,0),MATCH(S$4,BPCiObIC!$B$1:$AG$1,0)))</f>
        <v>17987581.59</v>
      </c>
      <c r="T97" s="23">
        <f t="array" ref="T97">S97*(1+INDEX(BPCiObIC!$B$2:$AG$43,MATCH($A97,BPCiObIC!$A$2:$A$43,0),MATCH(T$4,BPCiObIC!$B$1:$AG$1,0)))</f>
        <v>18473071.38</v>
      </c>
      <c r="U97" s="23">
        <f t="array" ref="U97">T97*(1+INDEX(BPCiObIC!$B$2:$AG$43,MATCH($A97,BPCiObIC!$A$2:$A$43,0),MATCH(U$4,BPCiObIC!$B$1:$AG$1,0)))</f>
        <v>18958561.18</v>
      </c>
      <c r="V97" s="23">
        <f t="array" ref="V97">U97*(1+INDEX(BPCiObIC!$B$2:$AG$43,MATCH($A97,BPCiObIC!$A$2:$A$43,0),MATCH(V$4,BPCiObIC!$B$1:$AG$1,0)))</f>
        <v>19444050.97</v>
      </c>
      <c r="W97" s="23">
        <f t="array" ref="W97">V97*(1+INDEX(BPCiObIC!$B$2:$AG$43,MATCH($A97,BPCiObIC!$A$2:$A$43,0),MATCH(W$4,BPCiObIC!$B$1:$AG$1,0)))</f>
        <v>19929540.77</v>
      </c>
      <c r="X97" s="23">
        <f t="array" ref="X97">W97*(1+INDEX(BPCiObIC!$B$2:$AG$43,MATCH($A97,BPCiObIC!$A$2:$A$43,0),MATCH(X$4,BPCiObIC!$B$1:$AG$1,0)))</f>
        <v>20415030.56</v>
      </c>
      <c r="Y97" s="23">
        <f t="array" ref="Y97">X97*(1+INDEX(BPCiObIC!$B$2:$AG$43,MATCH($A97,BPCiObIC!$A$2:$A$43,0),MATCH(Y$4,BPCiObIC!$B$1:$AG$1,0)))</f>
        <v>20900520.36</v>
      </c>
      <c r="Z97" s="23">
        <f t="array" ref="Z97">Y97*(1+INDEX(BPCiObIC!$B$2:$AG$43,MATCH($A97,BPCiObIC!$A$2:$A$43,0),MATCH(Z$4,BPCiObIC!$B$1:$AG$1,0)))</f>
        <v>21386010.15</v>
      </c>
      <c r="AA97" s="23">
        <f t="array" ref="AA97">Z97*(1+INDEX(BPCiObIC!$B$2:$AG$43,MATCH($A97,BPCiObIC!$A$2:$A$43,0),MATCH(AA$4,BPCiObIC!$B$1:$AG$1,0)))</f>
        <v>21871499.95</v>
      </c>
      <c r="AB97" s="23">
        <f t="array" ref="AB97">AA97*(1+INDEX(BPCiObIC!$B$2:$AG$43,MATCH($A97,BPCiObIC!$A$2:$A$43,0),MATCH(AB$4,BPCiObIC!$B$1:$AG$1,0)))</f>
        <v>22356989.74</v>
      </c>
      <c r="AC97" s="23">
        <f t="array" ref="AC97">AB97*(1+INDEX(BPCiObIC!$B$2:$AG$43,MATCH($A97,BPCiObIC!$A$2:$A$43,0),MATCH(AC$4,BPCiObIC!$B$1:$AG$1,0)))</f>
        <v>22842479.53</v>
      </c>
      <c r="AD97" s="23">
        <f t="array" ref="AD97">AC97*(1+INDEX(BPCiObIC!$B$2:$AG$43,MATCH($A97,BPCiObIC!$A$2:$A$43,0),MATCH(AD$4,BPCiObIC!$B$1:$AG$1,0)))</f>
        <v>23327969.33</v>
      </c>
      <c r="AE97" s="23">
        <f t="array" ref="AE97">AD97*(1+INDEX(BPCiObIC!$B$2:$AG$43,MATCH($A97,BPCiObIC!$A$2:$A$43,0),MATCH(AE$4,BPCiObIC!$B$1:$AG$1,0)))</f>
        <v>23813459.12</v>
      </c>
      <c r="AF97" s="23">
        <f t="array" ref="AF97">AE97*(1+INDEX(BPCiObIC!$B$2:$AG$43,MATCH($A97,BPCiObIC!$A$2:$A$43,0),MATCH(AF$4,BPCiObIC!$B$1:$AG$1,0)))</f>
        <v>24298948.92</v>
      </c>
      <c r="AG97" s="23">
        <f t="array" ref="AG97">AF97*(1+INDEX(BPCiObIC!$B$2:$AG$43,MATCH($A97,BPCiObIC!$A$2:$A$43,0),MATCH(AG$4,BPCiObIC!$B$1:$AG$1,0)))</f>
        <v>24784438.71</v>
      </c>
      <c r="AH97" s="23">
        <f t="array" ref="AH97">AG97*(1+INDEX(BPCiObIC!$B$2:$AG$43,MATCH($A97,BPCiObIC!$A$2:$A$43,0),MATCH(AH$4,BPCiObIC!$B$1:$AG$1,0)))</f>
        <v>25269928.51</v>
      </c>
    </row>
    <row r="98" ht="15.75" customHeight="1">
      <c r="A98" s="3" t="s">
        <v>152</v>
      </c>
      <c r="B98" s="3" t="s">
        <v>20</v>
      </c>
      <c r="C98" s="3" t="s">
        <v>121</v>
      </c>
      <c r="D98" s="71">
        <f>'Bureau of Stat KBLI'!U22*$E$1</f>
        <v>1896066525</v>
      </c>
      <c r="E98" s="23">
        <f t="array" ref="E98">D98*(1+INDEX(BPCiObIC!$B$2:$AG$43,MATCH($A98,BPCiObIC!$A$2:$A$43,0),MATCH(E$4,BPCiObIC!$B$1:$AG$1,0)))</f>
        <v>1981223441</v>
      </c>
      <c r="F98" s="23">
        <f t="array" ref="F98">E98*(1+INDEX(BPCiObIC!$B$2:$AG$43,MATCH($A98,BPCiObIC!$A$2:$A$43,0),MATCH(F$4,BPCiObIC!$B$1:$AG$1,0)))</f>
        <v>2066380357</v>
      </c>
      <c r="G98" s="23">
        <f t="array" ref="G98">F98*(1+INDEX(BPCiObIC!$B$2:$AG$43,MATCH($A98,BPCiObIC!$A$2:$A$43,0),MATCH(G$4,BPCiObIC!$B$1:$AG$1,0)))</f>
        <v>2151537273</v>
      </c>
      <c r="H98" s="23">
        <f t="array" ref="H98">G98*(1+INDEX(BPCiObIC!$B$2:$AG$43,MATCH($A98,BPCiObIC!$A$2:$A$43,0),MATCH(H$4,BPCiObIC!$B$1:$AG$1,0)))</f>
        <v>2236694189</v>
      </c>
      <c r="I98" s="23">
        <f t="array" ref="I98">H98*(1+INDEX(BPCiObIC!$B$2:$AG$43,MATCH($A98,BPCiObIC!$A$2:$A$43,0),MATCH(I$4,BPCiObIC!$B$1:$AG$1,0)))</f>
        <v>2321851104</v>
      </c>
      <c r="J98" s="23">
        <f t="array" ref="J98">I98*(1+INDEX(BPCiObIC!$B$2:$AG$43,MATCH($A98,BPCiObIC!$A$2:$A$43,0),MATCH(J$4,BPCiObIC!$B$1:$AG$1,0)))</f>
        <v>2407008020</v>
      </c>
      <c r="K98" s="23">
        <f t="array" ref="K98">J98*(1+INDEX(BPCiObIC!$B$2:$AG$43,MATCH($A98,BPCiObIC!$A$2:$A$43,0),MATCH(K$4,BPCiObIC!$B$1:$AG$1,0)))</f>
        <v>2492164936</v>
      </c>
      <c r="L98" s="23">
        <f t="array" ref="L98">K98*(1+INDEX(BPCiObIC!$B$2:$AG$43,MATCH($A98,BPCiObIC!$A$2:$A$43,0),MATCH(L$4,BPCiObIC!$B$1:$AG$1,0)))</f>
        <v>2577321852</v>
      </c>
      <c r="M98" s="23">
        <f t="array" ref="M98">L98*(1+INDEX(BPCiObIC!$B$2:$AG$43,MATCH($A98,BPCiObIC!$A$2:$A$43,0),MATCH(M$4,BPCiObIC!$B$1:$AG$1,0)))</f>
        <v>2662478768</v>
      </c>
      <c r="N98" s="23">
        <f t="array" ref="N98">M98*(1+INDEX(BPCiObIC!$B$2:$AG$43,MATCH($A98,BPCiObIC!$A$2:$A$43,0),MATCH(N$4,BPCiObIC!$B$1:$AG$1,0)))</f>
        <v>2747635683</v>
      </c>
      <c r="O98" s="23">
        <f t="array" ref="O98">N98*(1+INDEX(BPCiObIC!$B$2:$AG$43,MATCH($A98,BPCiObIC!$A$2:$A$43,0),MATCH(O$4,BPCiObIC!$B$1:$AG$1,0)))</f>
        <v>2832792599</v>
      </c>
      <c r="P98" s="23">
        <f t="array" ref="P98">O98*(1+INDEX(BPCiObIC!$B$2:$AG$43,MATCH($A98,BPCiObIC!$A$2:$A$43,0),MATCH(P$4,BPCiObIC!$B$1:$AG$1,0)))</f>
        <v>2917949515</v>
      </c>
      <c r="Q98" s="23">
        <f t="array" ref="Q98">P98*(1+INDEX(BPCiObIC!$B$2:$AG$43,MATCH($A98,BPCiObIC!$A$2:$A$43,0),MATCH(Q$4,BPCiObIC!$B$1:$AG$1,0)))</f>
        <v>3003106431</v>
      </c>
      <c r="R98" s="23">
        <f t="array" ref="R98">Q98*(1+INDEX(BPCiObIC!$B$2:$AG$43,MATCH($A98,BPCiObIC!$A$2:$A$43,0),MATCH(R$4,BPCiObIC!$B$1:$AG$1,0)))</f>
        <v>3088263347</v>
      </c>
      <c r="S98" s="23">
        <f t="array" ref="S98">R98*(1+INDEX(BPCiObIC!$B$2:$AG$43,MATCH($A98,BPCiObIC!$A$2:$A$43,0),MATCH(S$4,BPCiObIC!$B$1:$AG$1,0)))</f>
        <v>3173420262</v>
      </c>
      <c r="T98" s="23">
        <f t="array" ref="T98">S98*(1+INDEX(BPCiObIC!$B$2:$AG$43,MATCH($A98,BPCiObIC!$A$2:$A$43,0),MATCH(T$4,BPCiObIC!$B$1:$AG$1,0)))</f>
        <v>3258577178</v>
      </c>
      <c r="U98" s="23">
        <f t="array" ref="U98">T98*(1+INDEX(BPCiObIC!$B$2:$AG$43,MATCH($A98,BPCiObIC!$A$2:$A$43,0),MATCH(U$4,BPCiObIC!$B$1:$AG$1,0)))</f>
        <v>3343734094</v>
      </c>
      <c r="V98" s="23">
        <f t="array" ref="V98">U98*(1+INDEX(BPCiObIC!$B$2:$AG$43,MATCH($A98,BPCiObIC!$A$2:$A$43,0),MATCH(V$4,BPCiObIC!$B$1:$AG$1,0)))</f>
        <v>3428891010</v>
      </c>
      <c r="W98" s="23">
        <f t="array" ref="W98">V98*(1+INDEX(BPCiObIC!$B$2:$AG$43,MATCH($A98,BPCiObIC!$A$2:$A$43,0),MATCH(W$4,BPCiObIC!$B$1:$AG$1,0)))</f>
        <v>3514047926</v>
      </c>
      <c r="X98" s="23">
        <f t="array" ref="X98">W98*(1+INDEX(BPCiObIC!$B$2:$AG$43,MATCH($A98,BPCiObIC!$A$2:$A$43,0),MATCH(X$4,BPCiObIC!$B$1:$AG$1,0)))</f>
        <v>3599204841</v>
      </c>
      <c r="Y98" s="23">
        <f t="array" ref="Y98">X98*(1+INDEX(BPCiObIC!$B$2:$AG$43,MATCH($A98,BPCiObIC!$A$2:$A$43,0),MATCH(Y$4,BPCiObIC!$B$1:$AG$1,0)))</f>
        <v>3684361757</v>
      </c>
      <c r="Z98" s="23">
        <f t="array" ref="Z98">Y98*(1+INDEX(BPCiObIC!$B$2:$AG$43,MATCH($A98,BPCiObIC!$A$2:$A$43,0),MATCH(Z$4,BPCiObIC!$B$1:$AG$1,0)))</f>
        <v>3769518673</v>
      </c>
      <c r="AA98" s="23">
        <f t="array" ref="AA98">Z98*(1+INDEX(BPCiObIC!$B$2:$AG$43,MATCH($A98,BPCiObIC!$A$2:$A$43,0),MATCH(AA$4,BPCiObIC!$B$1:$AG$1,0)))</f>
        <v>3854675589</v>
      </c>
      <c r="AB98" s="23">
        <f t="array" ref="AB98">AA98*(1+INDEX(BPCiObIC!$B$2:$AG$43,MATCH($A98,BPCiObIC!$A$2:$A$43,0),MATCH(AB$4,BPCiObIC!$B$1:$AG$1,0)))</f>
        <v>3939832505</v>
      </c>
      <c r="AC98" s="23">
        <f t="array" ref="AC98">AB98*(1+INDEX(BPCiObIC!$B$2:$AG$43,MATCH($A98,BPCiObIC!$A$2:$A$43,0),MATCH(AC$4,BPCiObIC!$B$1:$AG$1,0)))</f>
        <v>4024989420</v>
      </c>
      <c r="AD98" s="23">
        <f t="array" ref="AD98">AC98*(1+INDEX(BPCiObIC!$B$2:$AG$43,MATCH($A98,BPCiObIC!$A$2:$A$43,0),MATCH(AD$4,BPCiObIC!$B$1:$AG$1,0)))</f>
        <v>4110146336</v>
      </c>
      <c r="AE98" s="23">
        <f t="array" ref="AE98">AD98*(1+INDEX(BPCiObIC!$B$2:$AG$43,MATCH($A98,BPCiObIC!$A$2:$A$43,0),MATCH(AE$4,BPCiObIC!$B$1:$AG$1,0)))</f>
        <v>4195303252</v>
      </c>
      <c r="AF98" s="23">
        <f t="array" ref="AF98">AE98*(1+INDEX(BPCiObIC!$B$2:$AG$43,MATCH($A98,BPCiObIC!$A$2:$A$43,0),MATCH(AF$4,BPCiObIC!$B$1:$AG$1,0)))</f>
        <v>4280460168</v>
      </c>
      <c r="AG98" s="23">
        <f t="array" ref="AG98">AF98*(1+INDEX(BPCiObIC!$B$2:$AG$43,MATCH($A98,BPCiObIC!$A$2:$A$43,0),MATCH(AG$4,BPCiObIC!$B$1:$AG$1,0)))</f>
        <v>4365617084</v>
      </c>
      <c r="AH98" s="23">
        <f t="array" ref="AH98">AG98*(1+INDEX(BPCiObIC!$B$2:$AG$43,MATCH($A98,BPCiObIC!$A$2:$A$43,0),MATCH(AH$4,BPCiObIC!$B$1:$AG$1,0)))</f>
        <v>4450773999</v>
      </c>
    </row>
    <row r="99" ht="15.75" customHeight="1">
      <c r="A99" s="3" t="s">
        <v>153</v>
      </c>
      <c r="B99" s="3" t="s">
        <v>20</v>
      </c>
      <c r="C99" s="3" t="s">
        <v>122</v>
      </c>
      <c r="D99" s="71">
        <f>'Bureau of Stat KBLI'!U23*$E$1</f>
        <v>1625232355</v>
      </c>
      <c r="E99" s="23">
        <f t="array" ref="E99">D99*(1+INDEX(BPCiObIC!$B$2:$AG$43,MATCH($A99,BPCiObIC!$A$2:$A$43,0),MATCH(E$4,BPCiObIC!$B$1:$AG$1,0)))</f>
        <v>1698225256</v>
      </c>
      <c r="F99" s="23">
        <f t="array" ref="F99">E99*(1+INDEX(BPCiObIC!$B$2:$AG$43,MATCH($A99,BPCiObIC!$A$2:$A$43,0),MATCH(F$4,BPCiObIC!$B$1:$AG$1,0)))</f>
        <v>1771218156</v>
      </c>
      <c r="G99" s="23">
        <f t="array" ref="G99">F99*(1+INDEX(BPCiObIC!$B$2:$AG$43,MATCH($A99,BPCiObIC!$A$2:$A$43,0),MATCH(G$4,BPCiObIC!$B$1:$AG$1,0)))</f>
        <v>1844211057</v>
      </c>
      <c r="H99" s="23">
        <f t="array" ref="H99">G99*(1+INDEX(BPCiObIC!$B$2:$AG$43,MATCH($A99,BPCiObIC!$A$2:$A$43,0),MATCH(H$4,BPCiObIC!$B$1:$AG$1,0)))</f>
        <v>1917203958</v>
      </c>
      <c r="I99" s="23">
        <f t="array" ref="I99">H99*(1+INDEX(BPCiObIC!$B$2:$AG$43,MATCH($A99,BPCiObIC!$A$2:$A$43,0),MATCH(I$4,BPCiObIC!$B$1:$AG$1,0)))</f>
        <v>1990196859</v>
      </c>
      <c r="J99" s="23">
        <f t="array" ref="J99">I99*(1+INDEX(BPCiObIC!$B$2:$AG$43,MATCH($A99,BPCiObIC!$A$2:$A$43,0),MATCH(J$4,BPCiObIC!$B$1:$AG$1,0)))</f>
        <v>2063189759</v>
      </c>
      <c r="K99" s="23">
        <f t="array" ref="K99">J99*(1+INDEX(BPCiObIC!$B$2:$AG$43,MATCH($A99,BPCiObIC!$A$2:$A$43,0),MATCH(K$4,BPCiObIC!$B$1:$AG$1,0)))</f>
        <v>2136182660</v>
      </c>
      <c r="L99" s="23">
        <f t="array" ref="L99">K99*(1+INDEX(BPCiObIC!$B$2:$AG$43,MATCH($A99,BPCiObIC!$A$2:$A$43,0),MATCH(L$4,BPCiObIC!$B$1:$AG$1,0)))</f>
        <v>2209175561</v>
      </c>
      <c r="M99" s="23">
        <f t="array" ref="M99">L99*(1+INDEX(BPCiObIC!$B$2:$AG$43,MATCH($A99,BPCiObIC!$A$2:$A$43,0),MATCH(M$4,BPCiObIC!$B$1:$AG$1,0)))</f>
        <v>2282168461</v>
      </c>
      <c r="N99" s="23">
        <f t="array" ref="N99">M99*(1+INDEX(BPCiObIC!$B$2:$AG$43,MATCH($A99,BPCiObIC!$A$2:$A$43,0),MATCH(N$4,BPCiObIC!$B$1:$AG$1,0)))</f>
        <v>2355161362</v>
      </c>
      <c r="O99" s="23">
        <f t="array" ref="O99">N99*(1+INDEX(BPCiObIC!$B$2:$AG$43,MATCH($A99,BPCiObIC!$A$2:$A$43,0),MATCH(O$4,BPCiObIC!$B$1:$AG$1,0)))</f>
        <v>2428154263</v>
      </c>
      <c r="P99" s="23">
        <f t="array" ref="P99">O99*(1+INDEX(BPCiObIC!$B$2:$AG$43,MATCH($A99,BPCiObIC!$A$2:$A$43,0),MATCH(P$4,BPCiObIC!$B$1:$AG$1,0)))</f>
        <v>2501147164</v>
      </c>
      <c r="Q99" s="23">
        <f t="array" ref="Q99">P99*(1+INDEX(BPCiObIC!$B$2:$AG$43,MATCH($A99,BPCiObIC!$A$2:$A$43,0),MATCH(Q$4,BPCiObIC!$B$1:$AG$1,0)))</f>
        <v>2574140064</v>
      </c>
      <c r="R99" s="23">
        <f t="array" ref="R99">Q99*(1+INDEX(BPCiObIC!$B$2:$AG$43,MATCH($A99,BPCiObIC!$A$2:$A$43,0),MATCH(R$4,BPCiObIC!$B$1:$AG$1,0)))</f>
        <v>2647132965</v>
      </c>
      <c r="S99" s="23">
        <f t="array" ref="S99">R99*(1+INDEX(BPCiObIC!$B$2:$AG$43,MATCH($A99,BPCiObIC!$A$2:$A$43,0),MATCH(S$4,BPCiObIC!$B$1:$AG$1,0)))</f>
        <v>2720125866</v>
      </c>
      <c r="T99" s="23">
        <f t="array" ref="T99">S99*(1+INDEX(BPCiObIC!$B$2:$AG$43,MATCH($A99,BPCiObIC!$A$2:$A$43,0),MATCH(T$4,BPCiObIC!$B$1:$AG$1,0)))</f>
        <v>2793118767</v>
      </c>
      <c r="U99" s="23">
        <f t="array" ref="U99">T99*(1+INDEX(BPCiObIC!$B$2:$AG$43,MATCH($A99,BPCiObIC!$A$2:$A$43,0),MATCH(U$4,BPCiObIC!$B$1:$AG$1,0)))</f>
        <v>2866111667</v>
      </c>
      <c r="V99" s="23">
        <f t="array" ref="V99">U99*(1+INDEX(BPCiObIC!$B$2:$AG$43,MATCH($A99,BPCiObIC!$A$2:$A$43,0),MATCH(V$4,BPCiObIC!$B$1:$AG$1,0)))</f>
        <v>2939104568</v>
      </c>
      <c r="W99" s="23">
        <f t="array" ref="W99">V99*(1+INDEX(BPCiObIC!$B$2:$AG$43,MATCH($A99,BPCiObIC!$A$2:$A$43,0),MATCH(W$4,BPCiObIC!$B$1:$AG$1,0)))</f>
        <v>3012097469</v>
      </c>
      <c r="X99" s="23">
        <f t="array" ref="X99">W99*(1+INDEX(BPCiObIC!$B$2:$AG$43,MATCH($A99,BPCiObIC!$A$2:$A$43,0),MATCH(X$4,BPCiObIC!$B$1:$AG$1,0)))</f>
        <v>3085090369</v>
      </c>
      <c r="Y99" s="23">
        <f t="array" ref="Y99">X99*(1+INDEX(BPCiObIC!$B$2:$AG$43,MATCH($A99,BPCiObIC!$A$2:$A$43,0),MATCH(Y$4,BPCiObIC!$B$1:$AG$1,0)))</f>
        <v>3158083270</v>
      </c>
      <c r="Z99" s="23">
        <f t="array" ref="Z99">Y99*(1+INDEX(BPCiObIC!$B$2:$AG$43,MATCH($A99,BPCiObIC!$A$2:$A$43,0),MATCH(Z$4,BPCiObIC!$B$1:$AG$1,0)))</f>
        <v>3231076171</v>
      </c>
      <c r="AA99" s="23">
        <f t="array" ref="AA99">Z99*(1+INDEX(BPCiObIC!$B$2:$AG$43,MATCH($A99,BPCiObIC!$A$2:$A$43,0),MATCH(AA$4,BPCiObIC!$B$1:$AG$1,0)))</f>
        <v>3304069072</v>
      </c>
      <c r="AB99" s="23">
        <f t="array" ref="AB99">AA99*(1+INDEX(BPCiObIC!$B$2:$AG$43,MATCH($A99,BPCiObIC!$A$2:$A$43,0),MATCH(AB$4,BPCiObIC!$B$1:$AG$1,0)))</f>
        <v>3377061972</v>
      </c>
      <c r="AC99" s="23">
        <f t="array" ref="AC99">AB99*(1+INDEX(BPCiObIC!$B$2:$AG$43,MATCH($A99,BPCiObIC!$A$2:$A$43,0),MATCH(AC$4,BPCiObIC!$B$1:$AG$1,0)))</f>
        <v>3450054873</v>
      </c>
      <c r="AD99" s="23">
        <f t="array" ref="AD99">AC99*(1+INDEX(BPCiObIC!$B$2:$AG$43,MATCH($A99,BPCiObIC!$A$2:$A$43,0),MATCH(AD$4,BPCiObIC!$B$1:$AG$1,0)))</f>
        <v>3523047774</v>
      </c>
      <c r="AE99" s="23">
        <f t="array" ref="AE99">AD99*(1+INDEX(BPCiObIC!$B$2:$AG$43,MATCH($A99,BPCiObIC!$A$2:$A$43,0),MATCH(AE$4,BPCiObIC!$B$1:$AG$1,0)))</f>
        <v>3596040675</v>
      </c>
      <c r="AF99" s="23">
        <f t="array" ref="AF99">AE99*(1+INDEX(BPCiObIC!$B$2:$AG$43,MATCH($A99,BPCiObIC!$A$2:$A$43,0),MATCH(AF$4,BPCiObIC!$B$1:$AG$1,0)))</f>
        <v>3669033575</v>
      </c>
      <c r="AG99" s="23">
        <f t="array" ref="AG99">AF99*(1+INDEX(BPCiObIC!$B$2:$AG$43,MATCH($A99,BPCiObIC!$A$2:$A$43,0),MATCH(AG$4,BPCiObIC!$B$1:$AG$1,0)))</f>
        <v>3742026476</v>
      </c>
      <c r="AH99" s="23">
        <f t="array" ref="AH99">AG99*(1+INDEX(BPCiObIC!$B$2:$AG$43,MATCH($A99,BPCiObIC!$A$2:$A$43,0),MATCH(AH$4,BPCiObIC!$B$1:$AG$1,0)))</f>
        <v>3815019377</v>
      </c>
    </row>
    <row r="100" ht="15.75" customHeight="1">
      <c r="A100" s="3" t="s">
        <v>154</v>
      </c>
      <c r="B100" s="3" t="s">
        <v>20</v>
      </c>
      <c r="C100" s="3" t="s">
        <v>123</v>
      </c>
      <c r="D100" s="71">
        <f>'Bureau of Stat KBLI'!U24*$E$1</f>
        <v>0</v>
      </c>
      <c r="E100" s="23">
        <f t="array" ref="E100">D100*(1+INDEX(BPCiObIC!$B$2:$AG$43,MATCH($A100,BPCiObIC!$A$2:$A$43,0),MATCH(E$4,BPCiObIC!$B$1:$AG$1,0)))</f>
        <v>0</v>
      </c>
      <c r="F100" s="23">
        <f t="array" ref="F100">E100*(1+INDEX(BPCiObIC!$B$2:$AG$43,MATCH($A100,BPCiObIC!$A$2:$A$43,0),MATCH(F$4,BPCiObIC!$B$1:$AG$1,0)))</f>
        <v>0</v>
      </c>
      <c r="G100" s="23">
        <f t="array" ref="G100">F100*(1+INDEX(BPCiObIC!$B$2:$AG$43,MATCH($A100,BPCiObIC!$A$2:$A$43,0),MATCH(G$4,BPCiObIC!$B$1:$AG$1,0)))</f>
        <v>0</v>
      </c>
      <c r="H100" s="23">
        <f t="array" ref="H100">G100*(1+INDEX(BPCiObIC!$B$2:$AG$43,MATCH($A100,BPCiObIC!$A$2:$A$43,0),MATCH(H$4,BPCiObIC!$B$1:$AG$1,0)))</f>
        <v>0</v>
      </c>
      <c r="I100" s="23">
        <f t="array" ref="I100">H100*(1+INDEX(BPCiObIC!$B$2:$AG$43,MATCH($A100,BPCiObIC!$A$2:$A$43,0),MATCH(I$4,BPCiObIC!$B$1:$AG$1,0)))</f>
        <v>0</v>
      </c>
      <c r="J100" s="23">
        <f t="array" ref="J100">I100*(1+INDEX(BPCiObIC!$B$2:$AG$43,MATCH($A100,BPCiObIC!$A$2:$A$43,0),MATCH(J$4,BPCiObIC!$B$1:$AG$1,0)))</f>
        <v>0</v>
      </c>
      <c r="K100" s="23">
        <f t="array" ref="K100">J100*(1+INDEX(BPCiObIC!$B$2:$AG$43,MATCH($A100,BPCiObIC!$A$2:$A$43,0),MATCH(K$4,BPCiObIC!$B$1:$AG$1,0)))</f>
        <v>0</v>
      </c>
      <c r="L100" s="23">
        <f t="array" ref="L100">K100*(1+INDEX(BPCiObIC!$B$2:$AG$43,MATCH($A100,BPCiObIC!$A$2:$A$43,0),MATCH(L$4,BPCiObIC!$B$1:$AG$1,0)))</f>
        <v>0</v>
      </c>
      <c r="M100" s="23">
        <f t="array" ref="M100">L100*(1+INDEX(BPCiObIC!$B$2:$AG$43,MATCH($A100,BPCiObIC!$A$2:$A$43,0),MATCH(M$4,BPCiObIC!$B$1:$AG$1,0)))</f>
        <v>0</v>
      </c>
      <c r="N100" s="23">
        <f t="array" ref="N100">M100*(1+INDEX(BPCiObIC!$B$2:$AG$43,MATCH($A100,BPCiObIC!$A$2:$A$43,0),MATCH(N$4,BPCiObIC!$B$1:$AG$1,0)))</f>
        <v>0</v>
      </c>
      <c r="O100" s="23">
        <f t="array" ref="O100">N100*(1+INDEX(BPCiObIC!$B$2:$AG$43,MATCH($A100,BPCiObIC!$A$2:$A$43,0),MATCH(O$4,BPCiObIC!$B$1:$AG$1,0)))</f>
        <v>0</v>
      </c>
      <c r="P100" s="23">
        <f t="array" ref="P100">O100*(1+INDEX(BPCiObIC!$B$2:$AG$43,MATCH($A100,BPCiObIC!$A$2:$A$43,0),MATCH(P$4,BPCiObIC!$B$1:$AG$1,0)))</f>
        <v>0</v>
      </c>
      <c r="Q100" s="23">
        <f t="array" ref="Q100">P100*(1+INDEX(BPCiObIC!$B$2:$AG$43,MATCH($A100,BPCiObIC!$A$2:$A$43,0),MATCH(Q$4,BPCiObIC!$B$1:$AG$1,0)))</f>
        <v>0</v>
      </c>
      <c r="R100" s="23">
        <f t="array" ref="R100">Q100*(1+INDEX(BPCiObIC!$B$2:$AG$43,MATCH($A100,BPCiObIC!$A$2:$A$43,0),MATCH(R$4,BPCiObIC!$B$1:$AG$1,0)))</f>
        <v>0</v>
      </c>
      <c r="S100" s="23">
        <f t="array" ref="S100">R100*(1+INDEX(BPCiObIC!$B$2:$AG$43,MATCH($A100,BPCiObIC!$A$2:$A$43,0),MATCH(S$4,BPCiObIC!$B$1:$AG$1,0)))</f>
        <v>0</v>
      </c>
      <c r="T100" s="23">
        <f t="array" ref="T100">S100*(1+INDEX(BPCiObIC!$B$2:$AG$43,MATCH($A100,BPCiObIC!$A$2:$A$43,0),MATCH(T$4,BPCiObIC!$B$1:$AG$1,0)))</f>
        <v>0</v>
      </c>
      <c r="U100" s="23">
        <f t="array" ref="U100">T100*(1+INDEX(BPCiObIC!$B$2:$AG$43,MATCH($A100,BPCiObIC!$A$2:$A$43,0),MATCH(U$4,BPCiObIC!$B$1:$AG$1,0)))</f>
        <v>0</v>
      </c>
      <c r="V100" s="23">
        <f t="array" ref="V100">U100*(1+INDEX(BPCiObIC!$B$2:$AG$43,MATCH($A100,BPCiObIC!$A$2:$A$43,0),MATCH(V$4,BPCiObIC!$B$1:$AG$1,0)))</f>
        <v>0</v>
      </c>
      <c r="W100" s="23">
        <f t="array" ref="W100">V100*(1+INDEX(BPCiObIC!$B$2:$AG$43,MATCH($A100,BPCiObIC!$A$2:$A$43,0),MATCH(W$4,BPCiObIC!$B$1:$AG$1,0)))</f>
        <v>0</v>
      </c>
      <c r="X100" s="23">
        <f t="array" ref="X100">W100*(1+INDEX(BPCiObIC!$B$2:$AG$43,MATCH($A100,BPCiObIC!$A$2:$A$43,0),MATCH(X$4,BPCiObIC!$B$1:$AG$1,0)))</f>
        <v>0</v>
      </c>
      <c r="Y100" s="23">
        <f t="array" ref="Y100">X100*(1+INDEX(BPCiObIC!$B$2:$AG$43,MATCH($A100,BPCiObIC!$A$2:$A$43,0),MATCH(Y$4,BPCiObIC!$B$1:$AG$1,0)))</f>
        <v>0</v>
      </c>
      <c r="Z100" s="23">
        <f t="array" ref="Z100">Y100*(1+INDEX(BPCiObIC!$B$2:$AG$43,MATCH($A100,BPCiObIC!$A$2:$A$43,0),MATCH(Z$4,BPCiObIC!$B$1:$AG$1,0)))</f>
        <v>0</v>
      </c>
      <c r="AA100" s="23">
        <f t="array" ref="AA100">Z100*(1+INDEX(BPCiObIC!$B$2:$AG$43,MATCH($A100,BPCiObIC!$A$2:$A$43,0),MATCH(AA$4,BPCiObIC!$B$1:$AG$1,0)))</f>
        <v>0</v>
      </c>
      <c r="AB100" s="23">
        <f t="array" ref="AB100">AA100*(1+INDEX(BPCiObIC!$B$2:$AG$43,MATCH($A100,BPCiObIC!$A$2:$A$43,0),MATCH(AB$4,BPCiObIC!$B$1:$AG$1,0)))</f>
        <v>0</v>
      </c>
      <c r="AC100" s="23">
        <f t="array" ref="AC100">AB100*(1+INDEX(BPCiObIC!$B$2:$AG$43,MATCH($A100,BPCiObIC!$A$2:$A$43,0),MATCH(AC$4,BPCiObIC!$B$1:$AG$1,0)))</f>
        <v>0</v>
      </c>
      <c r="AD100" s="23">
        <f t="array" ref="AD100">AC100*(1+INDEX(BPCiObIC!$B$2:$AG$43,MATCH($A100,BPCiObIC!$A$2:$A$43,0),MATCH(AD$4,BPCiObIC!$B$1:$AG$1,0)))</f>
        <v>0</v>
      </c>
      <c r="AE100" s="23">
        <f t="array" ref="AE100">AD100*(1+INDEX(BPCiObIC!$B$2:$AG$43,MATCH($A100,BPCiObIC!$A$2:$A$43,0),MATCH(AE$4,BPCiObIC!$B$1:$AG$1,0)))</f>
        <v>0</v>
      </c>
      <c r="AF100" s="23">
        <f t="array" ref="AF100">AE100*(1+INDEX(BPCiObIC!$B$2:$AG$43,MATCH($A100,BPCiObIC!$A$2:$A$43,0),MATCH(AF$4,BPCiObIC!$B$1:$AG$1,0)))</f>
        <v>0</v>
      </c>
      <c r="AG100" s="23">
        <f t="array" ref="AG100">AF100*(1+INDEX(BPCiObIC!$B$2:$AG$43,MATCH($A100,BPCiObIC!$A$2:$A$43,0),MATCH(AG$4,BPCiObIC!$B$1:$AG$1,0)))</f>
        <v>0</v>
      </c>
      <c r="AH100" s="23">
        <f t="array" ref="AH100">AG100*(1+INDEX(BPCiObIC!$B$2:$AG$43,MATCH($A100,BPCiObIC!$A$2:$A$43,0),MATCH(AH$4,BPCiObIC!$B$1:$AG$1,0)))</f>
        <v>0</v>
      </c>
    </row>
    <row r="101" ht="15.75" customHeight="1">
      <c r="A101" s="3" t="s">
        <v>155</v>
      </c>
      <c r="B101" s="3" t="s">
        <v>20</v>
      </c>
      <c r="C101" s="3" t="s">
        <v>124</v>
      </c>
      <c r="D101" s="71">
        <f>SUM('Bureau of Stat KBLI'!S25:U26)*$E$1</f>
        <v>527183066381</v>
      </c>
      <c r="E101" s="23">
        <f t="array" ref="E101">D101*(1+INDEX(BPCiObIC!$B$2:$AG$43,MATCH($A101,BPCiObIC!$A$2:$A$43,0),MATCH(E$4,BPCiObIC!$B$1:$AG$1,0)))</f>
        <v>551237625394</v>
      </c>
      <c r="F101" s="23">
        <f t="array" ref="F101">E101*(1+INDEX(BPCiObIC!$B$2:$AG$43,MATCH($A101,BPCiObIC!$A$2:$A$43,0),MATCH(F$4,BPCiObIC!$B$1:$AG$1,0)))</f>
        <v>575292184407</v>
      </c>
      <c r="G101" s="23">
        <f t="array" ref="G101">F101*(1+INDEX(BPCiObIC!$B$2:$AG$43,MATCH($A101,BPCiObIC!$A$2:$A$43,0),MATCH(G$4,BPCiObIC!$B$1:$AG$1,0)))</f>
        <v>599346743420</v>
      </c>
      <c r="H101" s="23">
        <f t="array" ref="H101">G101*(1+INDEX(BPCiObIC!$B$2:$AG$43,MATCH($A101,BPCiObIC!$A$2:$A$43,0),MATCH(H$4,BPCiObIC!$B$1:$AG$1,0)))</f>
        <v>623401302433</v>
      </c>
      <c r="I101" s="23">
        <f t="array" ref="I101">H101*(1+INDEX(BPCiObIC!$B$2:$AG$43,MATCH($A101,BPCiObIC!$A$2:$A$43,0),MATCH(I$4,BPCiObIC!$B$1:$AG$1,0)))</f>
        <v>647455861447</v>
      </c>
      <c r="J101" s="23">
        <f t="array" ref="J101">I101*(1+INDEX(BPCiObIC!$B$2:$AG$43,MATCH($A101,BPCiObIC!$A$2:$A$43,0),MATCH(J$4,BPCiObIC!$B$1:$AG$1,0)))</f>
        <v>671510420460</v>
      </c>
      <c r="K101" s="23">
        <f t="array" ref="K101">J101*(1+INDEX(BPCiObIC!$B$2:$AG$43,MATCH($A101,BPCiObIC!$A$2:$A$43,0),MATCH(K$4,BPCiObIC!$B$1:$AG$1,0)))</f>
        <v>695564979473</v>
      </c>
      <c r="L101" s="23">
        <f t="array" ref="L101">K101*(1+INDEX(BPCiObIC!$B$2:$AG$43,MATCH($A101,BPCiObIC!$A$2:$A$43,0),MATCH(L$4,BPCiObIC!$B$1:$AG$1,0)))</f>
        <v>719619538486</v>
      </c>
      <c r="M101" s="23">
        <f t="array" ref="M101">L101*(1+INDEX(BPCiObIC!$B$2:$AG$43,MATCH($A101,BPCiObIC!$A$2:$A$43,0),MATCH(M$4,BPCiObIC!$B$1:$AG$1,0)))</f>
        <v>743674097499</v>
      </c>
      <c r="N101" s="23">
        <f t="array" ref="N101">M101*(1+INDEX(BPCiObIC!$B$2:$AG$43,MATCH($A101,BPCiObIC!$A$2:$A$43,0),MATCH(N$4,BPCiObIC!$B$1:$AG$1,0)))</f>
        <v>767728656513</v>
      </c>
      <c r="O101" s="23">
        <f t="array" ref="O101">N101*(1+INDEX(BPCiObIC!$B$2:$AG$43,MATCH($A101,BPCiObIC!$A$2:$A$43,0),MATCH(O$4,BPCiObIC!$B$1:$AG$1,0)))</f>
        <v>791783215526</v>
      </c>
      <c r="P101" s="23">
        <f t="array" ref="P101">O101*(1+INDEX(BPCiObIC!$B$2:$AG$43,MATCH($A101,BPCiObIC!$A$2:$A$43,0),MATCH(P$4,BPCiObIC!$B$1:$AG$1,0)))</f>
        <v>815837774539</v>
      </c>
      <c r="Q101" s="23">
        <f t="array" ref="Q101">P101*(1+INDEX(BPCiObIC!$B$2:$AG$43,MATCH($A101,BPCiObIC!$A$2:$A$43,0),MATCH(Q$4,BPCiObIC!$B$1:$AG$1,0)))</f>
        <v>839892333552</v>
      </c>
      <c r="R101" s="23">
        <f t="array" ref="R101">Q101*(1+INDEX(BPCiObIC!$B$2:$AG$43,MATCH($A101,BPCiObIC!$A$2:$A$43,0),MATCH(R$4,BPCiObIC!$B$1:$AG$1,0)))</f>
        <v>863946892565</v>
      </c>
      <c r="S101" s="23">
        <f t="array" ref="S101">R101*(1+INDEX(BPCiObIC!$B$2:$AG$43,MATCH($A101,BPCiObIC!$A$2:$A$43,0),MATCH(S$4,BPCiObIC!$B$1:$AG$1,0)))</f>
        <v>888001451579</v>
      </c>
      <c r="T101" s="23">
        <f t="array" ref="T101">S101*(1+INDEX(BPCiObIC!$B$2:$AG$43,MATCH($A101,BPCiObIC!$A$2:$A$43,0),MATCH(T$4,BPCiObIC!$B$1:$AG$1,0)))</f>
        <v>912056010592</v>
      </c>
      <c r="U101" s="23">
        <f t="array" ref="U101">T101*(1+INDEX(BPCiObIC!$B$2:$AG$43,MATCH($A101,BPCiObIC!$A$2:$A$43,0),MATCH(U$4,BPCiObIC!$B$1:$AG$1,0)))</f>
        <v>936110569605</v>
      </c>
      <c r="V101" s="23">
        <f t="array" ref="V101">U101*(1+INDEX(BPCiObIC!$B$2:$AG$43,MATCH($A101,BPCiObIC!$A$2:$A$43,0),MATCH(V$4,BPCiObIC!$B$1:$AG$1,0)))</f>
        <v>960165128618</v>
      </c>
      <c r="W101" s="23">
        <f t="array" ref="W101">V101*(1+INDEX(BPCiObIC!$B$2:$AG$43,MATCH($A101,BPCiObIC!$A$2:$A$43,0),MATCH(W$4,BPCiObIC!$B$1:$AG$1,0)))</f>
        <v>984219687631</v>
      </c>
      <c r="X101" s="23">
        <f t="array" ref="X101">W101*(1+INDEX(BPCiObIC!$B$2:$AG$43,MATCH($A101,BPCiObIC!$A$2:$A$43,0),MATCH(X$4,BPCiObIC!$B$1:$AG$1,0)))</f>
        <v>1008274246645</v>
      </c>
      <c r="Y101" s="23">
        <f t="array" ref="Y101">X101*(1+INDEX(BPCiObIC!$B$2:$AG$43,MATCH($A101,BPCiObIC!$A$2:$A$43,0),MATCH(Y$4,BPCiObIC!$B$1:$AG$1,0)))</f>
        <v>1032328805658</v>
      </c>
      <c r="Z101" s="23">
        <f t="array" ref="Z101">Y101*(1+INDEX(BPCiObIC!$B$2:$AG$43,MATCH($A101,BPCiObIC!$A$2:$A$43,0),MATCH(Z$4,BPCiObIC!$B$1:$AG$1,0)))</f>
        <v>1056383364671</v>
      </c>
      <c r="AA101" s="23">
        <f t="array" ref="AA101">Z101*(1+INDEX(BPCiObIC!$B$2:$AG$43,MATCH($A101,BPCiObIC!$A$2:$A$43,0),MATCH(AA$4,BPCiObIC!$B$1:$AG$1,0)))</f>
        <v>1080437923684</v>
      </c>
      <c r="AB101" s="23">
        <f t="array" ref="AB101">AA101*(1+INDEX(BPCiObIC!$B$2:$AG$43,MATCH($A101,BPCiObIC!$A$2:$A$43,0),MATCH(AB$4,BPCiObIC!$B$1:$AG$1,0)))</f>
        <v>1104492482697</v>
      </c>
      <c r="AC101" s="23">
        <f t="array" ref="AC101">AB101*(1+INDEX(BPCiObIC!$B$2:$AG$43,MATCH($A101,BPCiObIC!$A$2:$A$43,0),MATCH(AC$4,BPCiObIC!$B$1:$AG$1,0)))</f>
        <v>1128547041711</v>
      </c>
      <c r="AD101" s="23">
        <f t="array" ref="AD101">AC101*(1+INDEX(BPCiObIC!$B$2:$AG$43,MATCH($A101,BPCiObIC!$A$2:$A$43,0),MATCH(AD$4,BPCiObIC!$B$1:$AG$1,0)))</f>
        <v>1152601600724</v>
      </c>
      <c r="AE101" s="23">
        <f t="array" ref="AE101">AD101*(1+INDEX(BPCiObIC!$B$2:$AG$43,MATCH($A101,BPCiObIC!$A$2:$A$43,0),MATCH(AE$4,BPCiObIC!$B$1:$AG$1,0)))</f>
        <v>1176656159737</v>
      </c>
      <c r="AF101" s="23">
        <f t="array" ref="AF101">AE101*(1+INDEX(BPCiObIC!$B$2:$AG$43,MATCH($A101,BPCiObIC!$A$2:$A$43,0),MATCH(AF$4,BPCiObIC!$B$1:$AG$1,0)))</f>
        <v>1200710718750</v>
      </c>
      <c r="AG101" s="23">
        <f t="array" ref="AG101">AF101*(1+INDEX(BPCiObIC!$B$2:$AG$43,MATCH($A101,BPCiObIC!$A$2:$A$43,0),MATCH(AG$4,BPCiObIC!$B$1:$AG$1,0)))</f>
        <v>1224765277763</v>
      </c>
      <c r="AH101" s="23">
        <f t="array" ref="AH101">AG101*(1+INDEX(BPCiObIC!$B$2:$AG$43,MATCH($A101,BPCiObIC!$A$2:$A$43,0),MATCH(AH$4,BPCiObIC!$B$1:$AG$1,0)))</f>
        <v>1248819836776</v>
      </c>
    </row>
    <row r="102" ht="15.75" customHeight="1">
      <c r="A102" s="3" t="s">
        <v>156</v>
      </c>
      <c r="B102" s="3" t="s">
        <v>20</v>
      </c>
      <c r="C102" s="3" t="s">
        <v>84</v>
      </c>
      <c r="D102" s="71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3">
        <f t="array" ref="E102">D102*(1+INDEX(BPCiObIC!$B$2:$AG$43,MATCH($A102,BPCiObIC!$A$2:$A$43,0),MATCH(E$4,BPCiObIC!$B$1:$AG$1,0)))</f>
        <v>0</v>
      </c>
      <c r="F102" s="23">
        <f t="array" ref="F102">E102*(1+INDEX(BPCiObIC!$B$2:$AG$43,MATCH($A102,BPCiObIC!$A$2:$A$43,0),MATCH(F$4,BPCiObIC!$B$1:$AG$1,0)))</f>
        <v>0</v>
      </c>
      <c r="G102" s="23">
        <f t="array" ref="G102">F102*(1+INDEX(BPCiObIC!$B$2:$AG$43,MATCH($A102,BPCiObIC!$A$2:$A$43,0),MATCH(G$4,BPCiObIC!$B$1:$AG$1,0)))</f>
        <v>0</v>
      </c>
      <c r="H102" s="23">
        <f t="array" ref="H102">G102*(1+INDEX(BPCiObIC!$B$2:$AG$43,MATCH($A102,BPCiObIC!$A$2:$A$43,0),MATCH(H$4,BPCiObIC!$B$1:$AG$1,0)))</f>
        <v>0</v>
      </c>
      <c r="I102" s="23">
        <f t="array" ref="I102">H102*(1+INDEX(BPCiObIC!$B$2:$AG$43,MATCH($A102,BPCiObIC!$A$2:$A$43,0),MATCH(I$4,BPCiObIC!$B$1:$AG$1,0)))</f>
        <v>0</v>
      </c>
      <c r="J102" s="23">
        <f t="array" ref="J102">I102*(1+INDEX(BPCiObIC!$B$2:$AG$43,MATCH($A102,BPCiObIC!$A$2:$A$43,0),MATCH(J$4,BPCiObIC!$B$1:$AG$1,0)))</f>
        <v>0</v>
      </c>
      <c r="K102" s="23">
        <f t="array" ref="K102">J102*(1+INDEX(BPCiObIC!$B$2:$AG$43,MATCH($A102,BPCiObIC!$A$2:$A$43,0),MATCH(K$4,BPCiObIC!$B$1:$AG$1,0)))</f>
        <v>0</v>
      </c>
      <c r="L102" s="23">
        <f t="array" ref="L102">K102*(1+INDEX(BPCiObIC!$B$2:$AG$43,MATCH($A102,BPCiObIC!$A$2:$A$43,0),MATCH(L$4,BPCiObIC!$B$1:$AG$1,0)))</f>
        <v>0</v>
      </c>
      <c r="M102" s="23">
        <f t="array" ref="M102">L102*(1+INDEX(BPCiObIC!$B$2:$AG$43,MATCH($A102,BPCiObIC!$A$2:$A$43,0),MATCH(M$4,BPCiObIC!$B$1:$AG$1,0)))</f>
        <v>0</v>
      </c>
      <c r="N102" s="23">
        <f t="array" ref="N102">M102*(1+INDEX(BPCiObIC!$B$2:$AG$43,MATCH($A102,BPCiObIC!$A$2:$A$43,0),MATCH(N$4,BPCiObIC!$B$1:$AG$1,0)))</f>
        <v>0</v>
      </c>
      <c r="O102" s="23">
        <f t="array" ref="O102">N102*(1+INDEX(BPCiObIC!$B$2:$AG$43,MATCH($A102,BPCiObIC!$A$2:$A$43,0),MATCH(O$4,BPCiObIC!$B$1:$AG$1,0)))</f>
        <v>0</v>
      </c>
      <c r="P102" s="23">
        <f t="array" ref="P102">O102*(1+INDEX(BPCiObIC!$B$2:$AG$43,MATCH($A102,BPCiObIC!$A$2:$A$43,0),MATCH(P$4,BPCiObIC!$B$1:$AG$1,0)))</f>
        <v>0</v>
      </c>
      <c r="Q102" s="23">
        <f t="array" ref="Q102">P102*(1+INDEX(BPCiObIC!$B$2:$AG$43,MATCH($A102,BPCiObIC!$A$2:$A$43,0),MATCH(Q$4,BPCiObIC!$B$1:$AG$1,0)))</f>
        <v>0</v>
      </c>
      <c r="R102" s="23">
        <f t="array" ref="R102">Q102*(1+INDEX(BPCiObIC!$B$2:$AG$43,MATCH($A102,BPCiObIC!$A$2:$A$43,0),MATCH(R$4,BPCiObIC!$B$1:$AG$1,0)))</f>
        <v>0</v>
      </c>
      <c r="S102" s="23">
        <f t="array" ref="S102">R102*(1+INDEX(BPCiObIC!$B$2:$AG$43,MATCH($A102,BPCiObIC!$A$2:$A$43,0),MATCH(S$4,BPCiObIC!$B$1:$AG$1,0)))</f>
        <v>0</v>
      </c>
      <c r="T102" s="23">
        <f t="array" ref="T102">S102*(1+INDEX(BPCiObIC!$B$2:$AG$43,MATCH($A102,BPCiObIC!$A$2:$A$43,0),MATCH(T$4,BPCiObIC!$B$1:$AG$1,0)))</f>
        <v>0</v>
      </c>
      <c r="U102" s="23">
        <f t="array" ref="U102">T102*(1+INDEX(BPCiObIC!$B$2:$AG$43,MATCH($A102,BPCiObIC!$A$2:$A$43,0),MATCH(U$4,BPCiObIC!$B$1:$AG$1,0)))</f>
        <v>0</v>
      </c>
      <c r="V102" s="23">
        <f t="array" ref="V102">U102*(1+INDEX(BPCiObIC!$B$2:$AG$43,MATCH($A102,BPCiObIC!$A$2:$A$43,0),MATCH(V$4,BPCiObIC!$B$1:$AG$1,0)))</f>
        <v>0</v>
      </c>
      <c r="W102" s="23">
        <f t="array" ref="W102">V102*(1+INDEX(BPCiObIC!$B$2:$AG$43,MATCH($A102,BPCiObIC!$A$2:$A$43,0),MATCH(W$4,BPCiObIC!$B$1:$AG$1,0)))</f>
        <v>0</v>
      </c>
      <c r="X102" s="23">
        <f t="array" ref="X102">W102*(1+INDEX(BPCiObIC!$B$2:$AG$43,MATCH($A102,BPCiObIC!$A$2:$A$43,0),MATCH(X$4,BPCiObIC!$B$1:$AG$1,0)))</f>
        <v>0</v>
      </c>
      <c r="Y102" s="23">
        <f t="array" ref="Y102">X102*(1+INDEX(BPCiObIC!$B$2:$AG$43,MATCH($A102,BPCiObIC!$A$2:$A$43,0),MATCH(Y$4,BPCiObIC!$B$1:$AG$1,0)))</f>
        <v>0</v>
      </c>
      <c r="Z102" s="23">
        <f t="array" ref="Z102">Y102*(1+INDEX(BPCiObIC!$B$2:$AG$43,MATCH($A102,BPCiObIC!$A$2:$A$43,0),MATCH(Z$4,BPCiObIC!$B$1:$AG$1,0)))</f>
        <v>0</v>
      </c>
      <c r="AA102" s="23">
        <f t="array" ref="AA102">Z102*(1+INDEX(BPCiObIC!$B$2:$AG$43,MATCH($A102,BPCiObIC!$A$2:$A$43,0),MATCH(AA$4,BPCiObIC!$B$1:$AG$1,0)))</f>
        <v>0</v>
      </c>
      <c r="AB102" s="23">
        <f t="array" ref="AB102">AA102*(1+INDEX(BPCiObIC!$B$2:$AG$43,MATCH($A102,BPCiObIC!$A$2:$A$43,0),MATCH(AB$4,BPCiObIC!$B$1:$AG$1,0)))</f>
        <v>0</v>
      </c>
      <c r="AC102" s="23">
        <f t="array" ref="AC102">AB102*(1+INDEX(BPCiObIC!$B$2:$AG$43,MATCH($A102,BPCiObIC!$A$2:$A$43,0),MATCH(AC$4,BPCiObIC!$B$1:$AG$1,0)))</f>
        <v>0</v>
      </c>
      <c r="AD102" s="23">
        <f t="array" ref="AD102">AC102*(1+INDEX(BPCiObIC!$B$2:$AG$43,MATCH($A102,BPCiObIC!$A$2:$A$43,0),MATCH(AD$4,BPCiObIC!$B$1:$AG$1,0)))</f>
        <v>0</v>
      </c>
      <c r="AE102" s="23">
        <f t="array" ref="AE102">AD102*(1+INDEX(BPCiObIC!$B$2:$AG$43,MATCH($A102,BPCiObIC!$A$2:$A$43,0),MATCH(AE$4,BPCiObIC!$B$1:$AG$1,0)))</f>
        <v>0</v>
      </c>
      <c r="AF102" s="23">
        <f t="array" ref="AF102">AE102*(1+INDEX(BPCiObIC!$B$2:$AG$43,MATCH($A102,BPCiObIC!$A$2:$A$43,0),MATCH(AF$4,BPCiObIC!$B$1:$AG$1,0)))</f>
        <v>0</v>
      </c>
      <c r="AG102" s="23">
        <f t="array" ref="AG102">AF102*(1+INDEX(BPCiObIC!$B$2:$AG$43,MATCH($A102,BPCiObIC!$A$2:$A$43,0),MATCH(AG$4,BPCiObIC!$B$1:$AG$1,0)))</f>
        <v>0</v>
      </c>
      <c r="AH102" s="23">
        <f t="array" ref="AH102">AG102*(1+INDEX(BPCiObIC!$B$2:$AG$43,MATCH($A102,BPCiObIC!$A$2:$A$43,0),MATCH(AH$4,BPCiObIC!$B$1:$AG$1,0)))</f>
        <v>0</v>
      </c>
    </row>
    <row r="103" ht="15.75" customHeight="1">
      <c r="A103" s="3" t="s">
        <v>157</v>
      </c>
      <c r="B103" s="3" t="s">
        <v>20</v>
      </c>
      <c r="C103" s="3" t="s">
        <v>125</v>
      </c>
      <c r="D103" s="71">
        <f>'China BIFUbC'!C100*('Population comparison'!$B$2/'Population comparison'!$B$3)</f>
        <v>169433236620</v>
      </c>
      <c r="E103" s="23">
        <f t="array" ref="E103">D103*(1+INDEX(BPCiObIC!$B$2:$AG$43,MATCH($A103,BPCiObIC!$A$2:$A$43,0),MATCH(E$4,BPCiObIC!$B$1:$AG$1,0)))</f>
        <v>176900846155</v>
      </c>
      <c r="F103" s="23">
        <f t="array" ref="F103">E103*(1+INDEX(BPCiObIC!$B$2:$AG$43,MATCH($A103,BPCiObIC!$A$2:$A$43,0),MATCH(F$4,BPCiObIC!$B$1:$AG$1,0)))</f>
        <v>184368455689</v>
      </c>
      <c r="G103" s="23">
        <f t="array" ref="G103">F103*(1+INDEX(BPCiObIC!$B$2:$AG$43,MATCH($A103,BPCiObIC!$A$2:$A$43,0),MATCH(G$4,BPCiObIC!$B$1:$AG$1,0)))</f>
        <v>191836065223</v>
      </c>
      <c r="H103" s="23">
        <f t="array" ref="H103">G103*(1+INDEX(BPCiObIC!$B$2:$AG$43,MATCH($A103,BPCiObIC!$A$2:$A$43,0),MATCH(H$4,BPCiObIC!$B$1:$AG$1,0)))</f>
        <v>199303674758</v>
      </c>
      <c r="I103" s="23">
        <f t="array" ref="I103">H103*(1+INDEX(BPCiObIC!$B$2:$AG$43,MATCH($A103,BPCiObIC!$A$2:$A$43,0),MATCH(I$4,BPCiObIC!$B$1:$AG$1,0)))</f>
        <v>206771284292</v>
      </c>
      <c r="J103" s="23">
        <f t="array" ref="J103">I103*(1+INDEX(BPCiObIC!$B$2:$AG$43,MATCH($A103,BPCiObIC!$A$2:$A$43,0),MATCH(J$4,BPCiObIC!$B$1:$AG$1,0)))</f>
        <v>214238893826</v>
      </c>
      <c r="K103" s="23">
        <f t="array" ref="K103">J103*(1+INDEX(BPCiObIC!$B$2:$AG$43,MATCH($A103,BPCiObIC!$A$2:$A$43,0),MATCH(K$4,BPCiObIC!$B$1:$AG$1,0)))</f>
        <v>221706503360</v>
      </c>
      <c r="L103" s="23">
        <f t="array" ref="L103">K103*(1+INDEX(BPCiObIC!$B$2:$AG$43,MATCH($A103,BPCiObIC!$A$2:$A$43,0),MATCH(L$4,BPCiObIC!$B$1:$AG$1,0)))</f>
        <v>229174112895</v>
      </c>
      <c r="M103" s="23">
        <f t="array" ref="M103">L103*(1+INDEX(BPCiObIC!$B$2:$AG$43,MATCH($A103,BPCiObIC!$A$2:$A$43,0),MATCH(M$4,BPCiObIC!$B$1:$AG$1,0)))</f>
        <v>236641722429</v>
      </c>
      <c r="N103" s="23">
        <f t="array" ref="N103">M103*(1+INDEX(BPCiObIC!$B$2:$AG$43,MATCH($A103,BPCiObIC!$A$2:$A$43,0),MATCH(N$4,BPCiObIC!$B$1:$AG$1,0)))</f>
        <v>244109331963</v>
      </c>
      <c r="O103" s="23">
        <f t="array" ref="O103">N103*(1+INDEX(BPCiObIC!$B$2:$AG$43,MATCH($A103,BPCiObIC!$A$2:$A$43,0),MATCH(O$4,BPCiObIC!$B$1:$AG$1,0)))</f>
        <v>251576941497</v>
      </c>
      <c r="P103" s="23">
        <f t="array" ref="P103">O103*(1+INDEX(BPCiObIC!$B$2:$AG$43,MATCH($A103,BPCiObIC!$A$2:$A$43,0),MATCH(P$4,BPCiObIC!$B$1:$AG$1,0)))</f>
        <v>259044551032</v>
      </c>
      <c r="Q103" s="23">
        <f t="array" ref="Q103">P103*(1+INDEX(BPCiObIC!$B$2:$AG$43,MATCH($A103,BPCiObIC!$A$2:$A$43,0),MATCH(Q$4,BPCiObIC!$B$1:$AG$1,0)))</f>
        <v>266512160566</v>
      </c>
      <c r="R103" s="23">
        <f t="array" ref="R103">Q103*(1+INDEX(BPCiObIC!$B$2:$AG$43,MATCH($A103,BPCiObIC!$A$2:$A$43,0),MATCH(R$4,BPCiObIC!$B$1:$AG$1,0)))</f>
        <v>273979770100</v>
      </c>
      <c r="S103" s="23">
        <f t="array" ref="S103">R103*(1+INDEX(BPCiObIC!$B$2:$AG$43,MATCH($A103,BPCiObIC!$A$2:$A$43,0),MATCH(S$4,BPCiObIC!$B$1:$AG$1,0)))</f>
        <v>281447379635</v>
      </c>
      <c r="T103" s="23">
        <f t="array" ref="T103">S103*(1+INDEX(BPCiObIC!$B$2:$AG$43,MATCH($A103,BPCiObIC!$A$2:$A$43,0),MATCH(T$4,BPCiObIC!$B$1:$AG$1,0)))</f>
        <v>288914989169</v>
      </c>
      <c r="U103" s="23">
        <f t="array" ref="U103">T103*(1+INDEX(BPCiObIC!$B$2:$AG$43,MATCH($A103,BPCiObIC!$A$2:$A$43,0),MATCH(U$4,BPCiObIC!$B$1:$AG$1,0)))</f>
        <v>296382598703</v>
      </c>
      <c r="V103" s="23">
        <f t="array" ref="V103">U103*(1+INDEX(BPCiObIC!$B$2:$AG$43,MATCH($A103,BPCiObIC!$A$2:$A$43,0),MATCH(V$4,BPCiObIC!$B$1:$AG$1,0)))</f>
        <v>303850208237</v>
      </c>
      <c r="W103" s="23">
        <f t="array" ref="W103">V103*(1+INDEX(BPCiObIC!$B$2:$AG$43,MATCH($A103,BPCiObIC!$A$2:$A$43,0),MATCH(W$4,BPCiObIC!$B$1:$AG$1,0)))</f>
        <v>311317817772</v>
      </c>
      <c r="X103" s="23">
        <f t="array" ref="X103">W103*(1+INDEX(BPCiObIC!$B$2:$AG$43,MATCH($A103,BPCiObIC!$A$2:$A$43,0),MATCH(X$4,BPCiObIC!$B$1:$AG$1,0)))</f>
        <v>318785427306</v>
      </c>
      <c r="Y103" s="23">
        <f t="array" ref="Y103">X103*(1+INDEX(BPCiObIC!$B$2:$AG$43,MATCH($A103,BPCiObIC!$A$2:$A$43,0),MATCH(Y$4,BPCiObIC!$B$1:$AG$1,0)))</f>
        <v>326253036840</v>
      </c>
      <c r="Z103" s="23">
        <f t="array" ref="Z103">Y103*(1+INDEX(BPCiObIC!$B$2:$AG$43,MATCH($A103,BPCiObIC!$A$2:$A$43,0),MATCH(Z$4,BPCiObIC!$B$1:$AG$1,0)))</f>
        <v>333720646374</v>
      </c>
      <c r="AA103" s="23">
        <f t="array" ref="AA103">Z103*(1+INDEX(BPCiObIC!$B$2:$AG$43,MATCH($A103,BPCiObIC!$A$2:$A$43,0),MATCH(AA$4,BPCiObIC!$B$1:$AG$1,0)))</f>
        <v>341188255909</v>
      </c>
      <c r="AB103" s="23">
        <f t="array" ref="AB103">AA103*(1+INDEX(BPCiObIC!$B$2:$AG$43,MATCH($A103,BPCiObIC!$A$2:$A$43,0),MATCH(AB$4,BPCiObIC!$B$1:$AG$1,0)))</f>
        <v>348655865443</v>
      </c>
      <c r="AC103" s="23">
        <f t="array" ref="AC103">AB103*(1+INDEX(BPCiObIC!$B$2:$AG$43,MATCH($A103,BPCiObIC!$A$2:$A$43,0),MATCH(AC$4,BPCiObIC!$B$1:$AG$1,0)))</f>
        <v>356123474977</v>
      </c>
      <c r="AD103" s="23">
        <f t="array" ref="AD103">AC103*(1+INDEX(BPCiObIC!$B$2:$AG$43,MATCH($A103,BPCiObIC!$A$2:$A$43,0),MATCH(AD$4,BPCiObIC!$B$1:$AG$1,0)))</f>
        <v>363591084512</v>
      </c>
      <c r="AE103" s="23">
        <f t="array" ref="AE103">AD103*(1+INDEX(BPCiObIC!$B$2:$AG$43,MATCH($A103,BPCiObIC!$A$2:$A$43,0),MATCH(AE$4,BPCiObIC!$B$1:$AG$1,0)))</f>
        <v>371058694046</v>
      </c>
      <c r="AF103" s="23">
        <f t="array" ref="AF103">AE103*(1+INDEX(BPCiObIC!$B$2:$AG$43,MATCH($A103,BPCiObIC!$A$2:$A$43,0),MATCH(AF$4,BPCiObIC!$B$1:$AG$1,0)))</f>
        <v>378526303580</v>
      </c>
      <c r="AG103" s="23">
        <f t="array" ref="AG103">AF103*(1+INDEX(BPCiObIC!$B$2:$AG$43,MATCH($A103,BPCiObIC!$A$2:$A$43,0),MATCH(AG$4,BPCiObIC!$B$1:$AG$1,0)))</f>
        <v>385993913114</v>
      </c>
      <c r="AH103" s="23">
        <f t="array" ref="AH103">AG103*(1+INDEX(BPCiObIC!$B$2:$AG$43,MATCH($A103,BPCiObIC!$A$2:$A$43,0),MATCH(AH$4,BPCiObIC!$B$1:$AG$1,0)))</f>
        <v>393461522649</v>
      </c>
    </row>
    <row r="104" ht="15.75" customHeight="1">
      <c r="A104" s="46" t="s">
        <v>158</v>
      </c>
      <c r="B104" s="46" t="s">
        <v>20</v>
      </c>
      <c r="C104" s="46" t="s">
        <v>83</v>
      </c>
      <c r="D104" s="72">
        <f>SUM(SUMIFS('BIFUBC Output_energy'!G:G,'BIFUBC Output_energy'!A:A,B104,'BIFUBC Output_energy'!B:B,C104),SUMIFS('BIFUBC Output_nonenergy'!E:E,'BIFUBC Output_nonenergy'!A:A,B104,'BIFUBC Output_nonenergy'!B:B,C104))</f>
        <v>0</v>
      </c>
      <c r="E104" s="73">
        <f t="array" ref="E104">D104*(1+INDEX(BPCiObIC!$B$2:$AG$43,MATCH($A104,BPCiObIC!$A$2:$A$43,0),MATCH(E$4,BPCiObIC!$B$1:$AG$1,0)))</f>
        <v>0</v>
      </c>
      <c r="F104" s="73">
        <f t="array" ref="F104">E104*(1+INDEX(BPCiObIC!$B$2:$AG$43,MATCH($A104,BPCiObIC!$A$2:$A$43,0),MATCH(F$4,BPCiObIC!$B$1:$AG$1,0)))</f>
        <v>0</v>
      </c>
      <c r="G104" s="73">
        <f t="array" ref="G104">F104*(1+INDEX(BPCiObIC!$B$2:$AG$43,MATCH($A104,BPCiObIC!$A$2:$A$43,0),MATCH(G$4,BPCiObIC!$B$1:$AG$1,0)))</f>
        <v>0</v>
      </c>
      <c r="H104" s="73">
        <f t="array" ref="H104">G104*(1+INDEX(BPCiObIC!$B$2:$AG$43,MATCH($A104,BPCiObIC!$A$2:$A$43,0),MATCH(H$4,BPCiObIC!$B$1:$AG$1,0)))</f>
        <v>0</v>
      </c>
      <c r="I104" s="73">
        <f t="array" ref="I104">H104*(1+INDEX(BPCiObIC!$B$2:$AG$43,MATCH($A104,BPCiObIC!$A$2:$A$43,0),MATCH(I$4,BPCiObIC!$B$1:$AG$1,0)))</f>
        <v>0</v>
      </c>
      <c r="J104" s="73">
        <f t="array" ref="J104">I104*(1+INDEX(BPCiObIC!$B$2:$AG$43,MATCH($A104,BPCiObIC!$A$2:$A$43,0),MATCH(J$4,BPCiObIC!$B$1:$AG$1,0)))</f>
        <v>0</v>
      </c>
      <c r="K104" s="73">
        <f t="array" ref="K104">J104*(1+INDEX(BPCiObIC!$B$2:$AG$43,MATCH($A104,BPCiObIC!$A$2:$A$43,0),MATCH(K$4,BPCiObIC!$B$1:$AG$1,0)))</f>
        <v>0</v>
      </c>
      <c r="L104" s="73">
        <f t="array" ref="L104">K104*(1+INDEX(BPCiObIC!$B$2:$AG$43,MATCH($A104,BPCiObIC!$A$2:$A$43,0),MATCH(L$4,BPCiObIC!$B$1:$AG$1,0)))</f>
        <v>0</v>
      </c>
      <c r="M104" s="73">
        <f t="array" ref="M104">L104*(1+INDEX(BPCiObIC!$B$2:$AG$43,MATCH($A104,BPCiObIC!$A$2:$A$43,0),MATCH(M$4,BPCiObIC!$B$1:$AG$1,0)))</f>
        <v>0</v>
      </c>
      <c r="N104" s="73">
        <f t="array" ref="N104">M104*(1+INDEX(BPCiObIC!$B$2:$AG$43,MATCH($A104,BPCiObIC!$A$2:$A$43,0),MATCH(N$4,BPCiObIC!$B$1:$AG$1,0)))</f>
        <v>0</v>
      </c>
      <c r="O104" s="73">
        <f t="array" ref="O104">N104*(1+INDEX(BPCiObIC!$B$2:$AG$43,MATCH($A104,BPCiObIC!$A$2:$A$43,0),MATCH(O$4,BPCiObIC!$B$1:$AG$1,0)))</f>
        <v>0</v>
      </c>
      <c r="P104" s="73">
        <f t="array" ref="P104">O104*(1+INDEX(BPCiObIC!$B$2:$AG$43,MATCH($A104,BPCiObIC!$A$2:$A$43,0),MATCH(P$4,BPCiObIC!$B$1:$AG$1,0)))</f>
        <v>0</v>
      </c>
      <c r="Q104" s="73">
        <f t="array" ref="Q104">P104*(1+INDEX(BPCiObIC!$B$2:$AG$43,MATCH($A104,BPCiObIC!$A$2:$A$43,0),MATCH(Q$4,BPCiObIC!$B$1:$AG$1,0)))</f>
        <v>0</v>
      </c>
      <c r="R104" s="73">
        <f t="array" ref="R104">Q104*(1+INDEX(BPCiObIC!$B$2:$AG$43,MATCH($A104,BPCiObIC!$A$2:$A$43,0),MATCH(R$4,BPCiObIC!$B$1:$AG$1,0)))</f>
        <v>0</v>
      </c>
      <c r="S104" s="73">
        <f t="array" ref="S104">R104*(1+INDEX(BPCiObIC!$B$2:$AG$43,MATCH($A104,BPCiObIC!$A$2:$A$43,0),MATCH(S$4,BPCiObIC!$B$1:$AG$1,0)))</f>
        <v>0</v>
      </c>
      <c r="T104" s="73">
        <f t="array" ref="T104">S104*(1+INDEX(BPCiObIC!$B$2:$AG$43,MATCH($A104,BPCiObIC!$A$2:$A$43,0),MATCH(T$4,BPCiObIC!$B$1:$AG$1,0)))</f>
        <v>0</v>
      </c>
      <c r="U104" s="73">
        <f t="array" ref="U104">T104*(1+INDEX(BPCiObIC!$B$2:$AG$43,MATCH($A104,BPCiObIC!$A$2:$A$43,0),MATCH(U$4,BPCiObIC!$B$1:$AG$1,0)))</f>
        <v>0</v>
      </c>
      <c r="V104" s="73">
        <f t="array" ref="V104">U104*(1+INDEX(BPCiObIC!$B$2:$AG$43,MATCH($A104,BPCiObIC!$A$2:$A$43,0),MATCH(V$4,BPCiObIC!$B$1:$AG$1,0)))</f>
        <v>0</v>
      </c>
      <c r="W104" s="73">
        <f t="array" ref="W104">V104*(1+INDEX(BPCiObIC!$B$2:$AG$43,MATCH($A104,BPCiObIC!$A$2:$A$43,0),MATCH(W$4,BPCiObIC!$B$1:$AG$1,0)))</f>
        <v>0</v>
      </c>
      <c r="X104" s="73">
        <f t="array" ref="X104">W104*(1+INDEX(BPCiObIC!$B$2:$AG$43,MATCH($A104,BPCiObIC!$A$2:$A$43,0),MATCH(X$4,BPCiObIC!$B$1:$AG$1,0)))</f>
        <v>0</v>
      </c>
      <c r="Y104" s="73">
        <f t="array" ref="Y104">X104*(1+INDEX(BPCiObIC!$B$2:$AG$43,MATCH($A104,BPCiObIC!$A$2:$A$43,0),MATCH(Y$4,BPCiObIC!$B$1:$AG$1,0)))</f>
        <v>0</v>
      </c>
      <c r="Z104" s="73">
        <f t="array" ref="Z104">Y104*(1+INDEX(BPCiObIC!$B$2:$AG$43,MATCH($A104,BPCiObIC!$A$2:$A$43,0),MATCH(Z$4,BPCiObIC!$B$1:$AG$1,0)))</f>
        <v>0</v>
      </c>
      <c r="AA104" s="73">
        <f t="array" ref="AA104">Z104*(1+INDEX(BPCiObIC!$B$2:$AG$43,MATCH($A104,BPCiObIC!$A$2:$A$43,0),MATCH(AA$4,BPCiObIC!$B$1:$AG$1,0)))</f>
        <v>0</v>
      </c>
      <c r="AB104" s="73">
        <f t="array" ref="AB104">AA104*(1+INDEX(BPCiObIC!$B$2:$AG$43,MATCH($A104,BPCiObIC!$A$2:$A$43,0),MATCH(AB$4,BPCiObIC!$B$1:$AG$1,0)))</f>
        <v>0</v>
      </c>
      <c r="AC104" s="73">
        <f t="array" ref="AC104">AB104*(1+INDEX(BPCiObIC!$B$2:$AG$43,MATCH($A104,BPCiObIC!$A$2:$A$43,0),MATCH(AC$4,BPCiObIC!$B$1:$AG$1,0)))</f>
        <v>0</v>
      </c>
      <c r="AD104" s="73">
        <f t="array" ref="AD104">AC104*(1+INDEX(BPCiObIC!$B$2:$AG$43,MATCH($A104,BPCiObIC!$A$2:$A$43,0),MATCH(AD$4,BPCiObIC!$B$1:$AG$1,0)))</f>
        <v>0</v>
      </c>
      <c r="AE104" s="73">
        <f t="array" ref="AE104">AD104*(1+INDEX(BPCiObIC!$B$2:$AG$43,MATCH($A104,BPCiObIC!$A$2:$A$43,0),MATCH(AE$4,BPCiObIC!$B$1:$AG$1,0)))</f>
        <v>0</v>
      </c>
      <c r="AF104" s="73">
        <f t="array" ref="AF104">AE104*(1+INDEX(BPCiObIC!$B$2:$AG$43,MATCH($A104,BPCiObIC!$A$2:$A$43,0),MATCH(AF$4,BPCiObIC!$B$1:$AG$1,0)))</f>
        <v>0</v>
      </c>
      <c r="AG104" s="73">
        <f t="array" ref="AG104">AF104*(1+INDEX(BPCiObIC!$B$2:$AG$43,MATCH($A104,BPCiObIC!$A$2:$A$43,0),MATCH(AG$4,BPCiObIC!$B$1:$AG$1,0)))</f>
        <v>0</v>
      </c>
      <c r="AH104" s="73">
        <f t="array" ref="AH104">AG104*(1+INDEX(BPCiObIC!$B$2:$AG$43,MATCH($A104,BPCiObIC!$A$2:$A$43,0),MATCH(AH$4,BPCiObIC!$B$1:$AG$1,0)))</f>
        <v>0</v>
      </c>
    </row>
    <row r="105" ht="15.75" customHeight="1">
      <c r="A105" s="45" t="s">
        <v>134</v>
      </c>
      <c r="B105" s="45" t="s">
        <v>91</v>
      </c>
      <c r="C105" s="45" t="s">
        <v>111</v>
      </c>
      <c r="D105" s="71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74">
        <f t="array" ref="E105">D105*(1+INDEX(BPCiObIC!$B$2:$AG$43,MATCH($A105,BPCiObIC!$A$2:$A$43,0),MATCH(E$4,BPCiObIC!$B$1:$AG$1,0)))</f>
        <v>30709113157041</v>
      </c>
      <c r="F105" s="74">
        <f t="array" ref="F105">E105*(1+INDEX(BPCiObIC!$B$2:$AG$43,MATCH($A105,BPCiObIC!$A$2:$A$43,0),MATCH(F$4,BPCiObIC!$B$1:$AG$1,0)))</f>
        <v>32012636170081</v>
      </c>
      <c r="G105" s="74">
        <f t="array" ref="G105">F105*(1+INDEX(BPCiObIC!$B$2:$AG$43,MATCH($A105,BPCiObIC!$A$2:$A$43,0),MATCH(G$4,BPCiObIC!$B$1:$AG$1,0)))</f>
        <v>33316159183122</v>
      </c>
      <c r="H105" s="74">
        <f t="array" ref="H105">G105*(1+INDEX(BPCiObIC!$B$2:$AG$43,MATCH($A105,BPCiObIC!$A$2:$A$43,0),MATCH(H$4,BPCiObIC!$B$1:$AG$1,0)))</f>
        <v>34619682196163</v>
      </c>
      <c r="I105" s="74">
        <f t="array" ref="I105">H105*(1+INDEX(BPCiObIC!$B$2:$AG$43,MATCH($A105,BPCiObIC!$A$2:$A$43,0),MATCH(I$4,BPCiObIC!$B$1:$AG$1,0)))</f>
        <v>35923205209203</v>
      </c>
      <c r="J105" s="74">
        <f t="array" ref="J105">I105*(1+INDEX(BPCiObIC!$B$2:$AG$43,MATCH($A105,BPCiObIC!$A$2:$A$43,0),MATCH(J$4,BPCiObIC!$B$1:$AG$1,0)))</f>
        <v>37226728222244</v>
      </c>
      <c r="K105" s="74">
        <f t="array" ref="K105">J105*(1+INDEX(BPCiObIC!$B$2:$AG$43,MATCH($A105,BPCiObIC!$A$2:$A$43,0),MATCH(K$4,BPCiObIC!$B$1:$AG$1,0)))</f>
        <v>38530251235284</v>
      </c>
      <c r="L105" s="74">
        <f t="array" ref="L105">K105*(1+INDEX(BPCiObIC!$B$2:$AG$43,MATCH($A105,BPCiObIC!$A$2:$A$43,0),MATCH(L$4,BPCiObIC!$B$1:$AG$1,0)))</f>
        <v>39833774248325</v>
      </c>
      <c r="M105" s="74">
        <f t="array" ref="M105">L105*(1+INDEX(BPCiObIC!$B$2:$AG$43,MATCH($A105,BPCiObIC!$A$2:$A$43,0),MATCH(M$4,BPCiObIC!$B$1:$AG$1,0)))</f>
        <v>41137297261366</v>
      </c>
      <c r="N105" s="74">
        <f t="array" ref="N105">M105*(1+INDEX(BPCiObIC!$B$2:$AG$43,MATCH($A105,BPCiObIC!$A$2:$A$43,0),MATCH(N$4,BPCiObIC!$B$1:$AG$1,0)))</f>
        <v>42440820274406</v>
      </c>
      <c r="O105" s="74">
        <f t="array" ref="O105">N105*(1+INDEX(BPCiObIC!$B$2:$AG$43,MATCH($A105,BPCiObIC!$A$2:$A$43,0),MATCH(O$4,BPCiObIC!$B$1:$AG$1,0)))</f>
        <v>43744343287447</v>
      </c>
      <c r="P105" s="74">
        <f t="array" ref="P105">O105*(1+INDEX(BPCiObIC!$B$2:$AG$43,MATCH($A105,BPCiObIC!$A$2:$A$43,0),MATCH(P$4,BPCiObIC!$B$1:$AG$1,0)))</f>
        <v>45047866300487</v>
      </c>
      <c r="Q105" s="74">
        <f t="array" ref="Q105">P105*(1+INDEX(BPCiObIC!$B$2:$AG$43,MATCH($A105,BPCiObIC!$A$2:$A$43,0),MATCH(Q$4,BPCiObIC!$B$1:$AG$1,0)))</f>
        <v>46351389313528</v>
      </c>
      <c r="R105" s="74">
        <f t="array" ref="R105">Q105*(1+INDEX(BPCiObIC!$B$2:$AG$43,MATCH($A105,BPCiObIC!$A$2:$A$43,0),MATCH(R$4,BPCiObIC!$B$1:$AG$1,0)))</f>
        <v>47654912326568</v>
      </c>
      <c r="S105" s="74">
        <f t="array" ref="S105">R105*(1+INDEX(BPCiObIC!$B$2:$AG$43,MATCH($A105,BPCiObIC!$A$2:$A$43,0),MATCH(S$4,BPCiObIC!$B$1:$AG$1,0)))</f>
        <v>48958435339609</v>
      </c>
      <c r="T105" s="74">
        <f t="array" ref="T105">S105*(1+INDEX(BPCiObIC!$B$2:$AG$43,MATCH($A105,BPCiObIC!$A$2:$A$43,0),MATCH(T$4,BPCiObIC!$B$1:$AG$1,0)))</f>
        <v>50261958352650</v>
      </c>
      <c r="U105" s="74">
        <f t="array" ref="U105">T105*(1+INDEX(BPCiObIC!$B$2:$AG$43,MATCH($A105,BPCiObIC!$A$2:$A$43,0),MATCH(U$4,BPCiObIC!$B$1:$AG$1,0)))</f>
        <v>51565481365690</v>
      </c>
      <c r="V105" s="74">
        <f t="array" ref="V105">U105*(1+INDEX(BPCiObIC!$B$2:$AG$43,MATCH($A105,BPCiObIC!$A$2:$A$43,0),MATCH(V$4,BPCiObIC!$B$1:$AG$1,0)))</f>
        <v>52869004378731</v>
      </c>
      <c r="W105" s="74">
        <f t="array" ref="W105">V105*(1+INDEX(BPCiObIC!$B$2:$AG$43,MATCH($A105,BPCiObIC!$A$2:$A$43,0),MATCH(W$4,BPCiObIC!$B$1:$AG$1,0)))</f>
        <v>54172527391772</v>
      </c>
      <c r="X105" s="74">
        <f t="array" ref="X105">W105*(1+INDEX(BPCiObIC!$B$2:$AG$43,MATCH($A105,BPCiObIC!$A$2:$A$43,0),MATCH(X$4,BPCiObIC!$B$1:$AG$1,0)))</f>
        <v>55476050404812</v>
      </c>
      <c r="Y105" s="74">
        <f t="array" ref="Y105">X105*(1+INDEX(BPCiObIC!$B$2:$AG$43,MATCH($A105,BPCiObIC!$A$2:$A$43,0),MATCH(Y$4,BPCiObIC!$B$1:$AG$1,0)))</f>
        <v>56779573417853</v>
      </c>
      <c r="Z105" s="74">
        <f t="array" ref="Z105">Y105*(1+INDEX(BPCiObIC!$B$2:$AG$43,MATCH($A105,BPCiObIC!$A$2:$A$43,0),MATCH(Z$4,BPCiObIC!$B$1:$AG$1,0)))</f>
        <v>58083096430893</v>
      </c>
      <c r="AA105" s="74">
        <f t="array" ref="AA105">Z105*(1+INDEX(BPCiObIC!$B$2:$AG$43,MATCH($A105,BPCiObIC!$A$2:$A$43,0),MATCH(AA$4,BPCiObIC!$B$1:$AG$1,0)))</f>
        <v>59386619443934</v>
      </c>
      <c r="AB105" s="74">
        <f t="array" ref="AB105">AA105*(1+INDEX(BPCiObIC!$B$2:$AG$43,MATCH($A105,BPCiObIC!$A$2:$A$43,0),MATCH(AB$4,BPCiObIC!$B$1:$AG$1,0)))</f>
        <v>60690142456974</v>
      </c>
      <c r="AC105" s="74">
        <f t="array" ref="AC105">AB105*(1+INDEX(BPCiObIC!$B$2:$AG$43,MATCH($A105,BPCiObIC!$A$2:$A$43,0),MATCH(AC$4,BPCiObIC!$B$1:$AG$1,0)))</f>
        <v>61993665470015</v>
      </c>
      <c r="AD105" s="74">
        <f t="array" ref="AD105">AC105*(1+INDEX(BPCiObIC!$B$2:$AG$43,MATCH($A105,BPCiObIC!$A$2:$A$43,0),MATCH(AD$4,BPCiObIC!$B$1:$AG$1,0)))</f>
        <v>63297188483055</v>
      </c>
      <c r="AE105" s="74">
        <f t="array" ref="AE105">AD105*(1+INDEX(BPCiObIC!$B$2:$AG$43,MATCH($A105,BPCiObIC!$A$2:$A$43,0),MATCH(AE$4,BPCiObIC!$B$1:$AG$1,0)))</f>
        <v>64600711496096</v>
      </c>
      <c r="AF105" s="74">
        <f t="array" ref="AF105">AE105*(1+INDEX(BPCiObIC!$B$2:$AG$43,MATCH($A105,BPCiObIC!$A$2:$A$43,0),MATCH(AF$4,BPCiObIC!$B$1:$AG$1,0)))</f>
        <v>65904234509137</v>
      </c>
      <c r="AG105" s="74">
        <f t="array" ref="AG105">AF105*(1+INDEX(BPCiObIC!$B$2:$AG$43,MATCH($A105,BPCiObIC!$A$2:$A$43,0),MATCH(AG$4,BPCiObIC!$B$1:$AG$1,0)))</f>
        <v>67207757522177</v>
      </c>
      <c r="AH105" s="74">
        <f t="array" ref="AH105">AG105*(1+INDEX(BPCiObIC!$B$2:$AG$43,MATCH($A105,BPCiObIC!$A$2:$A$43,0),MATCH(AH$4,BPCiObIC!$B$1:$AG$1,0)))</f>
        <v>68511280535218</v>
      </c>
    </row>
    <row r="106" ht="15.75" customHeight="1">
      <c r="A106" s="3" t="s">
        <v>135</v>
      </c>
      <c r="B106" s="3" t="s">
        <v>91</v>
      </c>
      <c r="C106" s="3" t="s">
        <v>82</v>
      </c>
      <c r="D106" s="71">
        <f>'China BIFUbC'!C103*('Indonesia BFPIaE-production'!$C$3/'China BFPIaE-production'!$E$3)</f>
        <v>1454458008626</v>
      </c>
      <c r="E106" s="23">
        <f t="array" ref="E106">D106*(1+INDEX(BPCiObIC!$B$2:$AG$43,MATCH($A106,BPCiObIC!$A$2:$A$43,0),MATCH(E$4,BPCiObIC!$B$1:$AG$1,0)))</f>
        <v>1519136623696</v>
      </c>
      <c r="F106" s="23">
        <f t="array" ref="F106">E106*(1+INDEX(BPCiObIC!$B$2:$AG$43,MATCH($A106,BPCiObIC!$A$2:$A$43,0),MATCH(F$4,BPCiObIC!$B$1:$AG$1,0)))</f>
        <v>1583815238766</v>
      </c>
      <c r="G106" s="23">
        <f t="array" ref="G106">F106*(1+INDEX(BPCiObIC!$B$2:$AG$43,MATCH($A106,BPCiObIC!$A$2:$A$43,0),MATCH(G$4,BPCiObIC!$B$1:$AG$1,0)))</f>
        <v>1648493853836</v>
      </c>
      <c r="H106" s="23">
        <f t="array" ref="H106">G106*(1+INDEX(BPCiObIC!$B$2:$AG$43,MATCH($A106,BPCiObIC!$A$2:$A$43,0),MATCH(H$4,BPCiObIC!$B$1:$AG$1,0)))</f>
        <v>1713172468906</v>
      </c>
      <c r="I106" s="23">
        <f t="array" ref="I106">H106*(1+INDEX(BPCiObIC!$B$2:$AG$43,MATCH($A106,BPCiObIC!$A$2:$A$43,0),MATCH(I$4,BPCiObIC!$B$1:$AG$1,0)))</f>
        <v>1777851083976</v>
      </c>
      <c r="J106" s="23">
        <f t="array" ref="J106">I106*(1+INDEX(BPCiObIC!$B$2:$AG$43,MATCH($A106,BPCiObIC!$A$2:$A$43,0),MATCH(J$4,BPCiObIC!$B$1:$AG$1,0)))</f>
        <v>1842529699046</v>
      </c>
      <c r="K106" s="23">
        <f t="array" ref="K106">J106*(1+INDEX(BPCiObIC!$B$2:$AG$43,MATCH($A106,BPCiObIC!$A$2:$A$43,0),MATCH(K$4,BPCiObIC!$B$1:$AG$1,0)))</f>
        <v>1907208314116</v>
      </c>
      <c r="L106" s="23">
        <f t="array" ref="L106">K106*(1+INDEX(BPCiObIC!$B$2:$AG$43,MATCH($A106,BPCiObIC!$A$2:$A$43,0),MATCH(L$4,BPCiObIC!$B$1:$AG$1,0)))</f>
        <v>1971886929186</v>
      </c>
      <c r="M106" s="23">
        <f t="array" ref="M106">L106*(1+INDEX(BPCiObIC!$B$2:$AG$43,MATCH($A106,BPCiObIC!$A$2:$A$43,0),MATCH(M$4,BPCiObIC!$B$1:$AG$1,0)))</f>
        <v>2036565544257</v>
      </c>
      <c r="N106" s="23">
        <f t="array" ref="N106">M106*(1+INDEX(BPCiObIC!$B$2:$AG$43,MATCH($A106,BPCiObIC!$A$2:$A$43,0),MATCH(N$4,BPCiObIC!$B$1:$AG$1,0)))</f>
        <v>2101244159327</v>
      </c>
      <c r="O106" s="23">
        <f t="array" ref="O106">N106*(1+INDEX(BPCiObIC!$B$2:$AG$43,MATCH($A106,BPCiObIC!$A$2:$A$43,0),MATCH(O$4,BPCiObIC!$B$1:$AG$1,0)))</f>
        <v>2165922774397</v>
      </c>
      <c r="P106" s="23">
        <f t="array" ref="P106">O106*(1+INDEX(BPCiObIC!$B$2:$AG$43,MATCH($A106,BPCiObIC!$A$2:$A$43,0),MATCH(P$4,BPCiObIC!$B$1:$AG$1,0)))</f>
        <v>2230601389467</v>
      </c>
      <c r="Q106" s="23">
        <f t="array" ref="Q106">P106*(1+INDEX(BPCiObIC!$B$2:$AG$43,MATCH($A106,BPCiObIC!$A$2:$A$43,0),MATCH(Q$4,BPCiObIC!$B$1:$AG$1,0)))</f>
        <v>2295280004537</v>
      </c>
      <c r="R106" s="23">
        <f t="array" ref="R106">Q106*(1+INDEX(BPCiObIC!$B$2:$AG$43,MATCH($A106,BPCiObIC!$A$2:$A$43,0),MATCH(R$4,BPCiObIC!$B$1:$AG$1,0)))</f>
        <v>2359958619607</v>
      </c>
      <c r="S106" s="23">
        <f t="array" ref="S106">R106*(1+INDEX(BPCiObIC!$B$2:$AG$43,MATCH($A106,BPCiObIC!$A$2:$A$43,0),MATCH(S$4,BPCiObIC!$B$1:$AG$1,0)))</f>
        <v>2424637234677</v>
      </c>
      <c r="T106" s="23">
        <f t="array" ref="T106">S106*(1+INDEX(BPCiObIC!$B$2:$AG$43,MATCH($A106,BPCiObIC!$A$2:$A$43,0),MATCH(T$4,BPCiObIC!$B$1:$AG$1,0)))</f>
        <v>2489315849747</v>
      </c>
      <c r="U106" s="23">
        <f t="array" ref="U106">T106*(1+INDEX(BPCiObIC!$B$2:$AG$43,MATCH($A106,BPCiObIC!$A$2:$A$43,0),MATCH(U$4,BPCiObIC!$B$1:$AG$1,0)))</f>
        <v>2553994464817</v>
      </c>
      <c r="V106" s="23">
        <f t="array" ref="V106">U106*(1+INDEX(BPCiObIC!$B$2:$AG$43,MATCH($A106,BPCiObIC!$A$2:$A$43,0),MATCH(V$4,BPCiObIC!$B$1:$AG$1,0)))</f>
        <v>2618673079887</v>
      </c>
      <c r="W106" s="23">
        <f t="array" ref="W106">V106*(1+INDEX(BPCiObIC!$B$2:$AG$43,MATCH($A106,BPCiObIC!$A$2:$A$43,0),MATCH(W$4,BPCiObIC!$B$1:$AG$1,0)))</f>
        <v>2683351694957</v>
      </c>
      <c r="X106" s="23">
        <f t="array" ref="X106">W106*(1+INDEX(BPCiObIC!$B$2:$AG$43,MATCH($A106,BPCiObIC!$A$2:$A$43,0),MATCH(X$4,BPCiObIC!$B$1:$AG$1,0)))</f>
        <v>2748030310027</v>
      </c>
      <c r="Y106" s="23">
        <f t="array" ref="Y106">X106*(1+INDEX(BPCiObIC!$B$2:$AG$43,MATCH($A106,BPCiObIC!$A$2:$A$43,0),MATCH(Y$4,BPCiObIC!$B$1:$AG$1,0)))</f>
        <v>2812708925097</v>
      </c>
      <c r="Z106" s="23">
        <f t="array" ref="Z106">Y106*(1+INDEX(BPCiObIC!$B$2:$AG$43,MATCH($A106,BPCiObIC!$A$2:$A$43,0),MATCH(Z$4,BPCiObIC!$B$1:$AG$1,0)))</f>
        <v>2877387540167</v>
      </c>
      <c r="AA106" s="23">
        <f t="array" ref="AA106">Z106*(1+INDEX(BPCiObIC!$B$2:$AG$43,MATCH($A106,BPCiObIC!$A$2:$A$43,0),MATCH(AA$4,BPCiObIC!$B$1:$AG$1,0)))</f>
        <v>2942066155237</v>
      </c>
      <c r="AB106" s="23">
        <f t="array" ref="AB106">AA106*(1+INDEX(BPCiObIC!$B$2:$AG$43,MATCH($A106,BPCiObIC!$A$2:$A$43,0),MATCH(AB$4,BPCiObIC!$B$1:$AG$1,0)))</f>
        <v>3006744770307</v>
      </c>
      <c r="AC106" s="23">
        <f t="array" ref="AC106">AB106*(1+INDEX(BPCiObIC!$B$2:$AG$43,MATCH($A106,BPCiObIC!$A$2:$A$43,0),MATCH(AC$4,BPCiObIC!$B$1:$AG$1,0)))</f>
        <v>3071423385377</v>
      </c>
      <c r="AD106" s="23">
        <f t="array" ref="AD106">AC106*(1+INDEX(BPCiObIC!$B$2:$AG$43,MATCH($A106,BPCiObIC!$A$2:$A$43,0),MATCH(AD$4,BPCiObIC!$B$1:$AG$1,0)))</f>
        <v>3136102000447</v>
      </c>
      <c r="AE106" s="23">
        <f t="array" ref="AE106">AD106*(1+INDEX(BPCiObIC!$B$2:$AG$43,MATCH($A106,BPCiObIC!$A$2:$A$43,0),MATCH(AE$4,BPCiObIC!$B$1:$AG$1,0)))</f>
        <v>3200780615517</v>
      </c>
      <c r="AF106" s="23">
        <f t="array" ref="AF106">AE106*(1+INDEX(BPCiObIC!$B$2:$AG$43,MATCH($A106,BPCiObIC!$A$2:$A$43,0),MATCH(AF$4,BPCiObIC!$B$1:$AG$1,0)))</f>
        <v>3265459230588</v>
      </c>
      <c r="AG106" s="23">
        <f t="array" ref="AG106">AF106*(1+INDEX(BPCiObIC!$B$2:$AG$43,MATCH($A106,BPCiObIC!$A$2:$A$43,0),MATCH(AG$4,BPCiObIC!$B$1:$AG$1,0)))</f>
        <v>3330137845658</v>
      </c>
      <c r="AH106" s="23">
        <f t="array" ref="AH106">AG106*(1+INDEX(BPCiObIC!$B$2:$AG$43,MATCH($A106,BPCiObIC!$A$2:$A$43,0),MATCH(AH$4,BPCiObIC!$B$1:$AG$1,0)))</f>
        <v>3394816460728</v>
      </c>
    </row>
    <row r="107" ht="15.75" customHeight="1">
      <c r="A107" s="3" t="s">
        <v>136</v>
      </c>
      <c r="B107" s="3" t="s">
        <v>91</v>
      </c>
      <c r="C107" s="3" t="s">
        <v>86</v>
      </c>
      <c r="D107" s="71">
        <f>'China BIFUbC'!C104*('Indonesia BFPIaE-production'!$C$4/'China BFPIaE-production'!$E$4)</f>
        <v>142857630175125</v>
      </c>
      <c r="E107" s="23">
        <f t="array" ref="E107">D107*(1+INDEX(BPCiObIC!$B$2:$AG$43,MATCH($A107,BPCiObIC!$A$2:$A$43,0),MATCH(E$4,BPCiObIC!$B$1:$AG$1,0)))</f>
        <v>149210397747042</v>
      </c>
      <c r="F107" s="23">
        <f t="array" ref="F107">E107*(1+INDEX(BPCiObIC!$B$2:$AG$43,MATCH($A107,BPCiObIC!$A$2:$A$43,0),MATCH(F$4,BPCiObIC!$B$1:$AG$1,0)))</f>
        <v>155563165318961</v>
      </c>
      <c r="G107" s="23">
        <f t="array" ref="G107">F107*(1+INDEX(BPCiObIC!$B$2:$AG$43,MATCH($A107,BPCiObIC!$A$2:$A$43,0),MATCH(G$4,BPCiObIC!$B$1:$AG$1,0)))</f>
        <v>161915932890879</v>
      </c>
      <c r="H107" s="23">
        <f t="array" ref="H107">G107*(1+INDEX(BPCiObIC!$B$2:$AG$43,MATCH($A107,BPCiObIC!$A$2:$A$43,0),MATCH(H$4,BPCiObIC!$B$1:$AG$1,0)))</f>
        <v>168268700462798</v>
      </c>
      <c r="I107" s="23">
        <f t="array" ref="I107">H107*(1+INDEX(BPCiObIC!$B$2:$AG$43,MATCH($A107,BPCiObIC!$A$2:$A$43,0),MATCH(I$4,BPCiObIC!$B$1:$AG$1,0)))</f>
        <v>174621468034715</v>
      </c>
      <c r="J107" s="23">
        <f t="array" ref="J107">I107*(1+INDEX(BPCiObIC!$B$2:$AG$43,MATCH($A107,BPCiObIC!$A$2:$A$43,0),MATCH(J$4,BPCiObIC!$B$1:$AG$1,0)))</f>
        <v>180974235606635</v>
      </c>
      <c r="K107" s="23">
        <f t="array" ref="K107">J107*(1+INDEX(BPCiObIC!$B$2:$AG$43,MATCH($A107,BPCiObIC!$A$2:$A$43,0),MATCH(K$4,BPCiObIC!$B$1:$AG$1,0)))</f>
        <v>187327003178552</v>
      </c>
      <c r="L107" s="23">
        <f t="array" ref="L107">K107*(1+INDEX(BPCiObIC!$B$2:$AG$43,MATCH($A107,BPCiObIC!$A$2:$A$43,0),MATCH(L$4,BPCiObIC!$B$1:$AG$1,0)))</f>
        <v>193679770750471</v>
      </c>
      <c r="M107" s="23">
        <f t="array" ref="M107">L107*(1+INDEX(BPCiObIC!$B$2:$AG$43,MATCH($A107,BPCiObIC!$A$2:$A$43,0),MATCH(M$4,BPCiObIC!$B$1:$AG$1,0)))</f>
        <v>200032538322389</v>
      </c>
      <c r="N107" s="23">
        <f t="array" ref="N107">M107*(1+INDEX(BPCiObIC!$B$2:$AG$43,MATCH($A107,BPCiObIC!$A$2:$A$43,0),MATCH(N$4,BPCiObIC!$B$1:$AG$1,0)))</f>
        <v>206385305894306</v>
      </c>
      <c r="O107" s="23">
        <f t="array" ref="O107">N107*(1+INDEX(BPCiObIC!$B$2:$AG$43,MATCH($A107,BPCiObIC!$A$2:$A$43,0),MATCH(O$4,BPCiObIC!$B$1:$AG$1,0)))</f>
        <v>212738073466225</v>
      </c>
      <c r="P107" s="23">
        <f t="array" ref="P107">O107*(1+INDEX(BPCiObIC!$B$2:$AG$43,MATCH($A107,BPCiObIC!$A$2:$A$43,0),MATCH(P$4,BPCiObIC!$B$1:$AG$1,0)))</f>
        <v>219090841038143</v>
      </c>
      <c r="Q107" s="23">
        <f t="array" ref="Q107">P107*(1+INDEX(BPCiObIC!$B$2:$AG$43,MATCH($A107,BPCiObIC!$A$2:$A$43,0),MATCH(Q$4,BPCiObIC!$B$1:$AG$1,0)))</f>
        <v>225443608610062</v>
      </c>
      <c r="R107" s="23">
        <f t="array" ref="R107">Q107*(1+INDEX(BPCiObIC!$B$2:$AG$43,MATCH($A107,BPCiObIC!$A$2:$A$43,0),MATCH(R$4,BPCiObIC!$B$1:$AG$1,0)))</f>
        <v>231796376181979</v>
      </c>
      <c r="S107" s="23">
        <f t="array" ref="S107">R107*(1+INDEX(BPCiObIC!$B$2:$AG$43,MATCH($A107,BPCiObIC!$A$2:$A$43,0),MATCH(S$4,BPCiObIC!$B$1:$AG$1,0)))</f>
        <v>238149143753899</v>
      </c>
      <c r="T107" s="23">
        <f t="array" ref="T107">S107*(1+INDEX(BPCiObIC!$B$2:$AG$43,MATCH($A107,BPCiObIC!$A$2:$A$43,0),MATCH(T$4,BPCiObIC!$B$1:$AG$1,0)))</f>
        <v>244501911325816</v>
      </c>
      <c r="U107" s="23">
        <f t="array" ref="U107">T107*(1+INDEX(BPCiObIC!$B$2:$AG$43,MATCH($A107,BPCiObIC!$A$2:$A$43,0),MATCH(U$4,BPCiObIC!$B$1:$AG$1,0)))</f>
        <v>250854678897735</v>
      </c>
      <c r="V107" s="23">
        <f t="array" ref="V107">U107*(1+INDEX(BPCiObIC!$B$2:$AG$43,MATCH($A107,BPCiObIC!$A$2:$A$43,0),MATCH(V$4,BPCiObIC!$B$1:$AG$1,0)))</f>
        <v>257207446469653</v>
      </c>
      <c r="W107" s="23">
        <f t="array" ref="W107">V107*(1+INDEX(BPCiObIC!$B$2:$AG$43,MATCH($A107,BPCiObIC!$A$2:$A$43,0),MATCH(W$4,BPCiObIC!$B$1:$AG$1,0)))</f>
        <v>263560214041572</v>
      </c>
      <c r="X107" s="23">
        <f t="array" ref="X107">W107*(1+INDEX(BPCiObIC!$B$2:$AG$43,MATCH($A107,BPCiObIC!$A$2:$A$43,0),MATCH(X$4,BPCiObIC!$B$1:$AG$1,0)))</f>
        <v>269912981613489</v>
      </c>
      <c r="Y107" s="23">
        <f t="array" ref="Y107">X107*(1+INDEX(BPCiObIC!$B$2:$AG$43,MATCH($A107,BPCiObIC!$A$2:$A$43,0),MATCH(Y$4,BPCiObIC!$B$1:$AG$1,0)))</f>
        <v>276265749185409</v>
      </c>
      <c r="Z107" s="23">
        <f t="array" ref="Z107">Y107*(1+INDEX(BPCiObIC!$B$2:$AG$43,MATCH($A107,BPCiObIC!$A$2:$A$43,0),MATCH(Z$4,BPCiObIC!$B$1:$AG$1,0)))</f>
        <v>282618516757326</v>
      </c>
      <c r="AA107" s="23">
        <f t="array" ref="AA107">Z107*(1+INDEX(BPCiObIC!$B$2:$AG$43,MATCH($A107,BPCiObIC!$A$2:$A$43,0),MATCH(AA$4,BPCiObIC!$B$1:$AG$1,0)))</f>
        <v>288971284329245</v>
      </c>
      <c r="AB107" s="23">
        <f t="array" ref="AB107">AA107*(1+INDEX(BPCiObIC!$B$2:$AG$43,MATCH($A107,BPCiObIC!$A$2:$A$43,0),MATCH(AB$4,BPCiObIC!$B$1:$AG$1,0)))</f>
        <v>295324051901163</v>
      </c>
      <c r="AC107" s="23">
        <f t="array" ref="AC107">AB107*(1+INDEX(BPCiObIC!$B$2:$AG$43,MATCH($A107,BPCiObIC!$A$2:$A$43,0),MATCH(AC$4,BPCiObIC!$B$1:$AG$1,0)))</f>
        <v>301676819473082</v>
      </c>
      <c r="AD107" s="23">
        <f t="array" ref="AD107">AC107*(1+INDEX(BPCiObIC!$B$2:$AG$43,MATCH($A107,BPCiObIC!$A$2:$A$43,0),MATCH(AD$4,BPCiObIC!$B$1:$AG$1,0)))</f>
        <v>308029587044999</v>
      </c>
      <c r="AE107" s="23">
        <f t="array" ref="AE107">AD107*(1+INDEX(BPCiObIC!$B$2:$AG$43,MATCH($A107,BPCiObIC!$A$2:$A$43,0),MATCH(AE$4,BPCiObIC!$B$1:$AG$1,0)))</f>
        <v>314382354616919</v>
      </c>
      <c r="AF107" s="23">
        <f t="array" ref="AF107">AE107*(1+INDEX(BPCiObIC!$B$2:$AG$43,MATCH($A107,BPCiObIC!$A$2:$A$43,0),MATCH(AF$4,BPCiObIC!$B$1:$AG$1,0)))</f>
        <v>320735122188836</v>
      </c>
      <c r="AG107" s="23">
        <f t="array" ref="AG107">AF107*(1+INDEX(BPCiObIC!$B$2:$AG$43,MATCH($A107,BPCiObIC!$A$2:$A$43,0),MATCH(AG$4,BPCiObIC!$B$1:$AG$1,0)))</f>
        <v>327087889760753</v>
      </c>
      <c r="AH107" s="23">
        <f t="array" ref="AH107">AG107*(1+INDEX(BPCiObIC!$B$2:$AG$43,MATCH($A107,BPCiObIC!$A$2:$A$43,0),MATCH(AH$4,BPCiObIC!$B$1:$AG$1,0)))</f>
        <v>333440657332673</v>
      </c>
    </row>
    <row r="108" ht="15.75" customHeight="1">
      <c r="A108" s="3" t="s">
        <v>137</v>
      </c>
      <c r="B108" s="3" t="s">
        <v>91</v>
      </c>
      <c r="C108" s="3" t="s">
        <v>112</v>
      </c>
      <c r="D108" s="71">
        <f>SUM(SUMIFS('BIFUBC Output_energy'!G:G,'BIFUBC Output_energy'!A:A,B108,'BIFUBC Output_energy'!B:B,C108),SUMIFS('BIFUBC Output_nonenergy'!E:E,'BIFUBC Output_nonenergy'!A:A,B108,'BIFUBC Output_nonenergy'!B:B,C108))</f>
        <v>11901722368000</v>
      </c>
      <c r="E108" s="23">
        <f t="array" ref="E108">D108*(1+INDEX(BPCiObIC!$B$2:$AG$43,MATCH($A108,BPCiObIC!$A$2:$A$43,0),MATCH(E$4,BPCiObIC!$B$1:$AG$1,0)))</f>
        <v>12427381630111</v>
      </c>
      <c r="F108" s="23">
        <f t="array" ref="F108">E108*(1+INDEX(BPCiObIC!$B$2:$AG$43,MATCH($A108,BPCiObIC!$A$2:$A$43,0),MATCH(F$4,BPCiObIC!$B$1:$AG$1,0)))</f>
        <v>12953040892222</v>
      </c>
      <c r="G108" s="23">
        <f t="array" ref="G108">F108*(1+INDEX(BPCiObIC!$B$2:$AG$43,MATCH($A108,BPCiObIC!$A$2:$A$43,0),MATCH(G$4,BPCiObIC!$B$1:$AG$1,0)))</f>
        <v>13478700154333</v>
      </c>
      <c r="H108" s="23">
        <f t="array" ref="H108">G108*(1+INDEX(BPCiObIC!$B$2:$AG$43,MATCH($A108,BPCiObIC!$A$2:$A$43,0),MATCH(H$4,BPCiObIC!$B$1:$AG$1,0)))</f>
        <v>14004359416443</v>
      </c>
      <c r="I108" s="23">
        <f t="array" ref="I108">H108*(1+INDEX(BPCiObIC!$B$2:$AG$43,MATCH($A108,BPCiObIC!$A$2:$A$43,0),MATCH(I$4,BPCiObIC!$B$1:$AG$1,0)))</f>
        <v>14530018678554</v>
      </c>
      <c r="J108" s="23">
        <f t="array" ref="J108">I108*(1+INDEX(BPCiObIC!$B$2:$AG$43,MATCH($A108,BPCiObIC!$A$2:$A$43,0),MATCH(J$4,BPCiObIC!$B$1:$AG$1,0)))</f>
        <v>15055677940665</v>
      </c>
      <c r="K108" s="23">
        <f t="array" ref="K108">J108*(1+INDEX(BPCiObIC!$B$2:$AG$43,MATCH($A108,BPCiObIC!$A$2:$A$43,0),MATCH(K$4,BPCiObIC!$B$1:$AG$1,0)))</f>
        <v>15581337202776</v>
      </c>
      <c r="L108" s="23">
        <f t="array" ref="L108">K108*(1+INDEX(BPCiObIC!$B$2:$AG$43,MATCH($A108,BPCiObIC!$A$2:$A$43,0),MATCH(L$4,BPCiObIC!$B$1:$AG$1,0)))</f>
        <v>16106996464887</v>
      </c>
      <c r="M108" s="23">
        <f t="array" ref="M108">L108*(1+INDEX(BPCiObIC!$B$2:$AG$43,MATCH($A108,BPCiObIC!$A$2:$A$43,0),MATCH(M$4,BPCiObIC!$B$1:$AG$1,0)))</f>
        <v>16632655726998</v>
      </c>
      <c r="N108" s="23">
        <f t="array" ref="N108">M108*(1+INDEX(BPCiObIC!$B$2:$AG$43,MATCH($A108,BPCiObIC!$A$2:$A$43,0),MATCH(N$4,BPCiObIC!$B$1:$AG$1,0)))</f>
        <v>17158314989108</v>
      </c>
      <c r="O108" s="23">
        <f t="array" ref="O108">N108*(1+INDEX(BPCiObIC!$B$2:$AG$43,MATCH($A108,BPCiObIC!$A$2:$A$43,0),MATCH(O$4,BPCiObIC!$B$1:$AG$1,0)))</f>
        <v>17683974251219</v>
      </c>
      <c r="P108" s="23">
        <f t="array" ref="P108">O108*(1+INDEX(BPCiObIC!$B$2:$AG$43,MATCH($A108,BPCiObIC!$A$2:$A$43,0),MATCH(P$4,BPCiObIC!$B$1:$AG$1,0)))</f>
        <v>18209633513330</v>
      </c>
      <c r="Q108" s="23">
        <f t="array" ref="Q108">P108*(1+INDEX(BPCiObIC!$B$2:$AG$43,MATCH($A108,BPCiObIC!$A$2:$A$43,0),MATCH(Q$4,BPCiObIC!$B$1:$AG$1,0)))</f>
        <v>18735292775441</v>
      </c>
      <c r="R108" s="23">
        <f t="array" ref="R108">Q108*(1+INDEX(BPCiObIC!$B$2:$AG$43,MATCH($A108,BPCiObIC!$A$2:$A$43,0),MATCH(R$4,BPCiObIC!$B$1:$AG$1,0)))</f>
        <v>19260952037552</v>
      </c>
      <c r="S108" s="23">
        <f t="array" ref="S108">R108*(1+INDEX(BPCiObIC!$B$2:$AG$43,MATCH($A108,BPCiObIC!$A$2:$A$43,0),MATCH(S$4,BPCiObIC!$B$1:$AG$1,0)))</f>
        <v>19786611299663</v>
      </c>
      <c r="T108" s="23">
        <f t="array" ref="T108">S108*(1+INDEX(BPCiObIC!$B$2:$AG$43,MATCH($A108,BPCiObIC!$A$2:$A$43,0),MATCH(T$4,BPCiObIC!$B$1:$AG$1,0)))</f>
        <v>20312270561774</v>
      </c>
      <c r="U108" s="23">
        <f t="array" ref="U108">T108*(1+INDEX(BPCiObIC!$B$2:$AG$43,MATCH($A108,BPCiObIC!$A$2:$A$43,0),MATCH(U$4,BPCiObIC!$B$1:$AG$1,0)))</f>
        <v>20837929823884</v>
      </c>
      <c r="V108" s="23">
        <f t="array" ref="V108">U108*(1+INDEX(BPCiObIC!$B$2:$AG$43,MATCH($A108,BPCiObIC!$A$2:$A$43,0),MATCH(V$4,BPCiObIC!$B$1:$AG$1,0)))</f>
        <v>21363589085995</v>
      </c>
      <c r="W108" s="23">
        <f t="array" ref="W108">V108*(1+INDEX(BPCiObIC!$B$2:$AG$43,MATCH($A108,BPCiObIC!$A$2:$A$43,0),MATCH(W$4,BPCiObIC!$B$1:$AG$1,0)))</f>
        <v>21889248348106</v>
      </c>
      <c r="X108" s="23">
        <f t="array" ref="X108">W108*(1+INDEX(BPCiObIC!$B$2:$AG$43,MATCH($A108,BPCiObIC!$A$2:$A$43,0),MATCH(X$4,BPCiObIC!$B$1:$AG$1,0)))</f>
        <v>22414907610217</v>
      </c>
      <c r="Y108" s="23">
        <f t="array" ref="Y108">X108*(1+INDEX(BPCiObIC!$B$2:$AG$43,MATCH($A108,BPCiObIC!$A$2:$A$43,0),MATCH(Y$4,BPCiObIC!$B$1:$AG$1,0)))</f>
        <v>22940566872328</v>
      </c>
      <c r="Z108" s="23">
        <f t="array" ref="Z108">Y108*(1+INDEX(BPCiObIC!$B$2:$AG$43,MATCH($A108,BPCiObIC!$A$2:$A$43,0),MATCH(Z$4,BPCiObIC!$B$1:$AG$1,0)))</f>
        <v>23466226134438</v>
      </c>
      <c r="AA108" s="23">
        <f t="array" ref="AA108">Z108*(1+INDEX(BPCiObIC!$B$2:$AG$43,MATCH($A108,BPCiObIC!$A$2:$A$43,0),MATCH(AA$4,BPCiObIC!$B$1:$AG$1,0)))</f>
        <v>23991885396549</v>
      </c>
      <c r="AB108" s="23">
        <f t="array" ref="AB108">AA108*(1+INDEX(BPCiObIC!$B$2:$AG$43,MATCH($A108,BPCiObIC!$A$2:$A$43,0),MATCH(AB$4,BPCiObIC!$B$1:$AG$1,0)))</f>
        <v>24517544658660</v>
      </c>
      <c r="AC108" s="23">
        <f t="array" ref="AC108">AB108*(1+INDEX(BPCiObIC!$B$2:$AG$43,MATCH($A108,BPCiObIC!$A$2:$A$43,0),MATCH(AC$4,BPCiObIC!$B$1:$AG$1,0)))</f>
        <v>25043203920771</v>
      </c>
      <c r="AD108" s="23">
        <f t="array" ref="AD108">AC108*(1+INDEX(BPCiObIC!$B$2:$AG$43,MATCH($A108,BPCiObIC!$A$2:$A$43,0),MATCH(AD$4,BPCiObIC!$B$1:$AG$1,0)))</f>
        <v>25568863182882</v>
      </c>
      <c r="AE108" s="23">
        <f t="array" ref="AE108">AD108*(1+INDEX(BPCiObIC!$B$2:$AG$43,MATCH($A108,BPCiObIC!$A$2:$A$43,0),MATCH(AE$4,BPCiObIC!$B$1:$AG$1,0)))</f>
        <v>26094522444993</v>
      </c>
      <c r="AF108" s="23">
        <f t="array" ref="AF108">AE108*(1+INDEX(BPCiObIC!$B$2:$AG$43,MATCH($A108,BPCiObIC!$A$2:$A$43,0),MATCH(AF$4,BPCiObIC!$B$1:$AG$1,0)))</f>
        <v>26620181707104</v>
      </c>
      <c r="AG108" s="23">
        <f t="array" ref="AG108">AF108*(1+INDEX(BPCiObIC!$B$2:$AG$43,MATCH($A108,BPCiObIC!$A$2:$A$43,0),MATCH(AG$4,BPCiObIC!$B$1:$AG$1,0)))</f>
        <v>27145840969214</v>
      </c>
      <c r="AH108" s="23">
        <f t="array" ref="AH108">AG108*(1+INDEX(BPCiObIC!$B$2:$AG$43,MATCH($A108,BPCiObIC!$A$2:$A$43,0),MATCH(AH$4,BPCiObIC!$B$1:$AG$1,0)))</f>
        <v>27671500231325</v>
      </c>
    </row>
    <row r="109" ht="15.75" customHeight="1">
      <c r="A109" s="3" t="s">
        <v>138</v>
      </c>
      <c r="B109" s="3" t="s">
        <v>91</v>
      </c>
      <c r="C109" s="3" t="s">
        <v>113</v>
      </c>
      <c r="D109" s="71">
        <f>SUM('Bureau of Stat KBLI'!S4:S6)*$E$1</f>
        <v>16052436389623</v>
      </c>
      <c r="E109" s="23">
        <f t="array" ref="E109">D109*(1+INDEX(BPCiObIC!$B$2:$AG$43,MATCH($A109,BPCiObIC!$A$2:$A$43,0),MATCH(E$4,BPCiObIC!$B$1:$AG$1,0)))</f>
        <v>16772734870978</v>
      </c>
      <c r="F109" s="23">
        <f t="array" ref="F109">E109*(1+INDEX(BPCiObIC!$B$2:$AG$43,MATCH($A109,BPCiObIC!$A$2:$A$43,0),MATCH(F$4,BPCiObIC!$B$1:$AG$1,0)))</f>
        <v>17493033352334</v>
      </c>
      <c r="G109" s="23">
        <f t="array" ref="G109">F109*(1+INDEX(BPCiObIC!$B$2:$AG$43,MATCH($A109,BPCiObIC!$A$2:$A$43,0),MATCH(G$4,BPCiObIC!$B$1:$AG$1,0)))</f>
        <v>18213331833689</v>
      </c>
      <c r="H109" s="23">
        <f t="array" ref="H109">G109*(1+INDEX(BPCiObIC!$B$2:$AG$43,MATCH($A109,BPCiObIC!$A$2:$A$43,0),MATCH(H$4,BPCiObIC!$B$1:$AG$1,0)))</f>
        <v>18933630315045</v>
      </c>
      <c r="I109" s="23">
        <f t="array" ref="I109">H109*(1+INDEX(BPCiObIC!$B$2:$AG$43,MATCH($A109,BPCiObIC!$A$2:$A$43,0),MATCH(I$4,BPCiObIC!$B$1:$AG$1,0)))</f>
        <v>19653928796400</v>
      </c>
      <c r="J109" s="23">
        <f t="array" ref="J109">I109*(1+INDEX(BPCiObIC!$B$2:$AG$43,MATCH($A109,BPCiObIC!$A$2:$A$43,0),MATCH(J$4,BPCiObIC!$B$1:$AG$1,0)))</f>
        <v>20374227277756</v>
      </c>
      <c r="K109" s="23">
        <f t="array" ref="K109">J109*(1+INDEX(BPCiObIC!$B$2:$AG$43,MATCH($A109,BPCiObIC!$A$2:$A$43,0),MATCH(K$4,BPCiObIC!$B$1:$AG$1,0)))</f>
        <v>21094525759112</v>
      </c>
      <c r="L109" s="23">
        <f t="array" ref="L109">K109*(1+INDEX(BPCiObIC!$B$2:$AG$43,MATCH($A109,BPCiObIC!$A$2:$A$43,0),MATCH(L$4,BPCiObIC!$B$1:$AG$1,0)))</f>
        <v>21814824240467</v>
      </c>
      <c r="M109" s="23">
        <f t="array" ref="M109">L109*(1+INDEX(BPCiObIC!$B$2:$AG$43,MATCH($A109,BPCiObIC!$A$2:$A$43,0),MATCH(M$4,BPCiObIC!$B$1:$AG$1,0)))</f>
        <v>22535122721823</v>
      </c>
      <c r="N109" s="23">
        <f t="array" ref="N109">M109*(1+INDEX(BPCiObIC!$B$2:$AG$43,MATCH($A109,BPCiObIC!$A$2:$A$43,0),MATCH(N$4,BPCiObIC!$B$1:$AG$1,0)))</f>
        <v>23255421203178</v>
      </c>
      <c r="O109" s="23">
        <f t="array" ref="O109">N109*(1+INDEX(BPCiObIC!$B$2:$AG$43,MATCH($A109,BPCiObIC!$A$2:$A$43,0),MATCH(O$4,BPCiObIC!$B$1:$AG$1,0)))</f>
        <v>23975719684534</v>
      </c>
      <c r="P109" s="23">
        <f t="array" ref="P109">O109*(1+INDEX(BPCiObIC!$B$2:$AG$43,MATCH($A109,BPCiObIC!$A$2:$A$43,0),MATCH(P$4,BPCiObIC!$B$1:$AG$1,0)))</f>
        <v>24696018165889</v>
      </c>
      <c r="Q109" s="23">
        <f t="array" ref="Q109">P109*(1+INDEX(BPCiObIC!$B$2:$AG$43,MATCH($A109,BPCiObIC!$A$2:$A$43,0),MATCH(Q$4,BPCiObIC!$B$1:$AG$1,0)))</f>
        <v>25416316647245</v>
      </c>
      <c r="R109" s="23">
        <f t="array" ref="R109">Q109*(1+INDEX(BPCiObIC!$B$2:$AG$43,MATCH($A109,BPCiObIC!$A$2:$A$43,0),MATCH(R$4,BPCiObIC!$B$1:$AG$1,0)))</f>
        <v>26136615128600</v>
      </c>
      <c r="S109" s="23">
        <f t="array" ref="S109">R109*(1+INDEX(BPCiObIC!$B$2:$AG$43,MATCH($A109,BPCiObIC!$A$2:$A$43,0),MATCH(S$4,BPCiObIC!$B$1:$AG$1,0)))</f>
        <v>26856913609956</v>
      </c>
      <c r="T109" s="23">
        <f t="array" ref="T109">S109*(1+INDEX(BPCiObIC!$B$2:$AG$43,MATCH($A109,BPCiObIC!$A$2:$A$43,0),MATCH(T$4,BPCiObIC!$B$1:$AG$1,0)))</f>
        <v>27577212091312</v>
      </c>
      <c r="U109" s="23">
        <f t="array" ref="U109">T109*(1+INDEX(BPCiObIC!$B$2:$AG$43,MATCH($A109,BPCiObIC!$A$2:$A$43,0),MATCH(U$4,BPCiObIC!$B$1:$AG$1,0)))</f>
        <v>28297510572667</v>
      </c>
      <c r="V109" s="23">
        <f t="array" ref="V109">U109*(1+INDEX(BPCiObIC!$B$2:$AG$43,MATCH($A109,BPCiObIC!$A$2:$A$43,0),MATCH(V$4,BPCiObIC!$B$1:$AG$1,0)))</f>
        <v>29017809054023</v>
      </c>
      <c r="W109" s="23">
        <f t="array" ref="W109">V109*(1+INDEX(BPCiObIC!$B$2:$AG$43,MATCH($A109,BPCiObIC!$A$2:$A$43,0),MATCH(W$4,BPCiObIC!$B$1:$AG$1,0)))</f>
        <v>29738107535378</v>
      </c>
      <c r="X109" s="23">
        <f t="array" ref="X109">W109*(1+INDEX(BPCiObIC!$B$2:$AG$43,MATCH($A109,BPCiObIC!$A$2:$A$43,0),MATCH(X$4,BPCiObIC!$B$1:$AG$1,0)))</f>
        <v>30458406016734</v>
      </c>
      <c r="Y109" s="23">
        <f t="array" ref="Y109">X109*(1+INDEX(BPCiObIC!$B$2:$AG$43,MATCH($A109,BPCiObIC!$A$2:$A$43,0),MATCH(Y$4,BPCiObIC!$B$1:$AG$1,0)))</f>
        <v>31178704498089</v>
      </c>
      <c r="Z109" s="23">
        <f t="array" ref="Z109">Y109*(1+INDEX(BPCiObIC!$B$2:$AG$43,MATCH($A109,BPCiObIC!$A$2:$A$43,0),MATCH(Z$4,BPCiObIC!$B$1:$AG$1,0)))</f>
        <v>31899002979445</v>
      </c>
      <c r="AA109" s="23">
        <f t="array" ref="AA109">Z109*(1+INDEX(BPCiObIC!$B$2:$AG$43,MATCH($A109,BPCiObIC!$A$2:$A$43,0),MATCH(AA$4,BPCiObIC!$B$1:$AG$1,0)))</f>
        <v>32619301460801</v>
      </c>
      <c r="AB109" s="23">
        <f t="array" ref="AB109">AA109*(1+INDEX(BPCiObIC!$B$2:$AG$43,MATCH($A109,BPCiObIC!$A$2:$A$43,0),MATCH(AB$4,BPCiObIC!$B$1:$AG$1,0)))</f>
        <v>33339599942156</v>
      </c>
      <c r="AC109" s="23">
        <f t="array" ref="AC109">AB109*(1+INDEX(BPCiObIC!$B$2:$AG$43,MATCH($A109,BPCiObIC!$A$2:$A$43,0),MATCH(AC$4,BPCiObIC!$B$1:$AG$1,0)))</f>
        <v>34059898423512</v>
      </c>
      <c r="AD109" s="23">
        <f t="array" ref="AD109">AC109*(1+INDEX(BPCiObIC!$B$2:$AG$43,MATCH($A109,BPCiObIC!$A$2:$A$43,0),MATCH(AD$4,BPCiObIC!$B$1:$AG$1,0)))</f>
        <v>34780196904867</v>
      </c>
      <c r="AE109" s="23">
        <f t="array" ref="AE109">AD109*(1+INDEX(BPCiObIC!$B$2:$AG$43,MATCH($A109,BPCiObIC!$A$2:$A$43,0),MATCH(AE$4,BPCiObIC!$B$1:$AG$1,0)))</f>
        <v>35500495386223</v>
      </c>
      <c r="AF109" s="23">
        <f t="array" ref="AF109">AE109*(1+INDEX(BPCiObIC!$B$2:$AG$43,MATCH($A109,BPCiObIC!$A$2:$A$43,0),MATCH(AF$4,BPCiObIC!$B$1:$AG$1,0)))</f>
        <v>36220793867578</v>
      </c>
      <c r="AG109" s="23">
        <f t="array" ref="AG109">AF109*(1+INDEX(BPCiObIC!$B$2:$AG$43,MATCH($A109,BPCiObIC!$A$2:$A$43,0),MATCH(AG$4,BPCiObIC!$B$1:$AG$1,0)))</f>
        <v>36941092348934</v>
      </c>
      <c r="AH109" s="23">
        <f t="array" ref="AH109">AG109*(1+INDEX(BPCiObIC!$B$2:$AG$43,MATCH($A109,BPCiObIC!$A$2:$A$43,0),MATCH(AH$4,BPCiObIC!$B$1:$AG$1,0)))</f>
        <v>37661390830290</v>
      </c>
    </row>
    <row r="110" ht="15.75" customHeight="1">
      <c r="A110" s="3" t="s">
        <v>139</v>
      </c>
      <c r="B110" s="3" t="s">
        <v>91</v>
      </c>
      <c r="C110" s="3" t="s">
        <v>44</v>
      </c>
      <c r="D110" s="71">
        <f>SUM('Bureau of Stat KBLI'!S7:S9)*$E$1</f>
        <v>6115242277366</v>
      </c>
      <c r="E110" s="23">
        <f t="array" ref="E110">D110*(1+INDEX(BPCiObIC!$B$2:$AG$43,MATCH($A110,BPCiObIC!$A$2:$A$43,0),MATCH(E$4,BPCiObIC!$B$1:$AG$1,0)))</f>
        <v>6383225980658</v>
      </c>
      <c r="F110" s="23">
        <f t="array" ref="F110">E110*(1+INDEX(BPCiObIC!$B$2:$AG$43,MATCH($A110,BPCiObIC!$A$2:$A$43,0),MATCH(F$4,BPCiObIC!$B$1:$AG$1,0)))</f>
        <v>6651209683950</v>
      </c>
      <c r="G110" s="23">
        <f t="array" ref="G110">F110*(1+INDEX(BPCiObIC!$B$2:$AG$43,MATCH($A110,BPCiObIC!$A$2:$A$43,0),MATCH(G$4,BPCiObIC!$B$1:$AG$1,0)))</f>
        <v>6919193387241</v>
      </c>
      <c r="H110" s="23">
        <f t="array" ref="H110">G110*(1+INDEX(BPCiObIC!$B$2:$AG$43,MATCH($A110,BPCiObIC!$A$2:$A$43,0),MATCH(H$4,BPCiObIC!$B$1:$AG$1,0)))</f>
        <v>7187177090533</v>
      </c>
      <c r="I110" s="23">
        <f t="array" ref="I110">H110*(1+INDEX(BPCiObIC!$B$2:$AG$43,MATCH($A110,BPCiObIC!$A$2:$A$43,0),MATCH(I$4,BPCiObIC!$B$1:$AG$1,0)))</f>
        <v>7455160793825</v>
      </c>
      <c r="J110" s="23">
        <f t="array" ref="J110">I110*(1+INDEX(BPCiObIC!$B$2:$AG$43,MATCH($A110,BPCiObIC!$A$2:$A$43,0),MATCH(J$4,BPCiObIC!$B$1:$AG$1,0)))</f>
        <v>7723144497116</v>
      </c>
      <c r="K110" s="23">
        <f t="array" ref="K110">J110*(1+INDEX(BPCiObIC!$B$2:$AG$43,MATCH($A110,BPCiObIC!$A$2:$A$43,0),MATCH(K$4,BPCiObIC!$B$1:$AG$1,0)))</f>
        <v>7991128200408</v>
      </c>
      <c r="L110" s="23">
        <f t="array" ref="L110">K110*(1+INDEX(BPCiObIC!$B$2:$AG$43,MATCH($A110,BPCiObIC!$A$2:$A$43,0),MATCH(L$4,BPCiObIC!$B$1:$AG$1,0)))</f>
        <v>8259111903700</v>
      </c>
      <c r="M110" s="23">
        <f t="array" ref="M110">L110*(1+INDEX(BPCiObIC!$B$2:$AG$43,MATCH($A110,BPCiObIC!$A$2:$A$43,0),MATCH(M$4,BPCiObIC!$B$1:$AG$1,0)))</f>
        <v>8527095606992</v>
      </c>
      <c r="N110" s="23">
        <f t="array" ref="N110">M110*(1+INDEX(BPCiObIC!$B$2:$AG$43,MATCH($A110,BPCiObIC!$A$2:$A$43,0),MATCH(N$4,BPCiObIC!$B$1:$AG$1,0)))</f>
        <v>8795079310283</v>
      </c>
      <c r="O110" s="23">
        <f t="array" ref="O110">N110*(1+INDEX(BPCiObIC!$B$2:$AG$43,MATCH($A110,BPCiObIC!$A$2:$A$43,0),MATCH(O$4,BPCiObIC!$B$1:$AG$1,0)))</f>
        <v>9063063013575</v>
      </c>
      <c r="P110" s="23">
        <f t="array" ref="P110">O110*(1+INDEX(BPCiObIC!$B$2:$AG$43,MATCH($A110,BPCiObIC!$A$2:$A$43,0),MATCH(P$4,BPCiObIC!$B$1:$AG$1,0)))</f>
        <v>9331046716867</v>
      </c>
      <c r="Q110" s="23">
        <f t="array" ref="Q110">P110*(1+INDEX(BPCiObIC!$B$2:$AG$43,MATCH($A110,BPCiObIC!$A$2:$A$43,0),MATCH(Q$4,BPCiObIC!$B$1:$AG$1,0)))</f>
        <v>9599030420158</v>
      </c>
      <c r="R110" s="23">
        <f t="array" ref="R110">Q110*(1+INDEX(BPCiObIC!$B$2:$AG$43,MATCH($A110,BPCiObIC!$A$2:$A$43,0),MATCH(R$4,BPCiObIC!$B$1:$AG$1,0)))</f>
        <v>9867014123450</v>
      </c>
      <c r="S110" s="23">
        <f t="array" ref="S110">R110*(1+INDEX(BPCiObIC!$B$2:$AG$43,MATCH($A110,BPCiObIC!$A$2:$A$43,0),MATCH(S$4,BPCiObIC!$B$1:$AG$1,0)))</f>
        <v>10134997826742</v>
      </c>
      <c r="T110" s="23">
        <f t="array" ref="T110">S110*(1+INDEX(BPCiObIC!$B$2:$AG$43,MATCH($A110,BPCiObIC!$A$2:$A$43,0),MATCH(T$4,BPCiObIC!$B$1:$AG$1,0)))</f>
        <v>10402981530034</v>
      </c>
      <c r="U110" s="23">
        <f t="array" ref="U110">T110*(1+INDEX(BPCiObIC!$B$2:$AG$43,MATCH($A110,BPCiObIC!$A$2:$A$43,0),MATCH(U$4,BPCiObIC!$B$1:$AG$1,0)))</f>
        <v>10670965233325</v>
      </c>
      <c r="V110" s="23">
        <f t="array" ref="V110">U110*(1+INDEX(BPCiObIC!$B$2:$AG$43,MATCH($A110,BPCiObIC!$A$2:$A$43,0),MATCH(V$4,BPCiObIC!$B$1:$AG$1,0)))</f>
        <v>10938948936617</v>
      </c>
      <c r="W110" s="23">
        <f t="array" ref="W110">V110*(1+INDEX(BPCiObIC!$B$2:$AG$43,MATCH($A110,BPCiObIC!$A$2:$A$43,0),MATCH(W$4,BPCiObIC!$B$1:$AG$1,0)))</f>
        <v>11206932639909</v>
      </c>
      <c r="X110" s="23">
        <f t="array" ref="X110">W110*(1+INDEX(BPCiObIC!$B$2:$AG$43,MATCH($A110,BPCiObIC!$A$2:$A$43,0),MATCH(X$4,BPCiObIC!$B$1:$AG$1,0)))</f>
        <v>11474916343201</v>
      </c>
      <c r="Y110" s="23">
        <f t="array" ref="Y110">X110*(1+INDEX(BPCiObIC!$B$2:$AG$43,MATCH($A110,BPCiObIC!$A$2:$A$43,0),MATCH(Y$4,BPCiObIC!$B$1:$AG$1,0)))</f>
        <v>11742900046492</v>
      </c>
      <c r="Z110" s="23">
        <f t="array" ref="Z110">Y110*(1+INDEX(BPCiObIC!$B$2:$AG$43,MATCH($A110,BPCiObIC!$A$2:$A$43,0),MATCH(Z$4,BPCiObIC!$B$1:$AG$1,0)))</f>
        <v>12010883749784</v>
      </c>
      <c r="AA110" s="23">
        <f t="array" ref="AA110">Z110*(1+INDEX(BPCiObIC!$B$2:$AG$43,MATCH($A110,BPCiObIC!$A$2:$A$43,0),MATCH(AA$4,BPCiObIC!$B$1:$AG$1,0)))</f>
        <v>12278867453076</v>
      </c>
      <c r="AB110" s="23">
        <f t="array" ref="AB110">AA110*(1+INDEX(BPCiObIC!$B$2:$AG$43,MATCH($A110,BPCiObIC!$A$2:$A$43,0),MATCH(AB$4,BPCiObIC!$B$1:$AG$1,0)))</f>
        <v>12546851156368</v>
      </c>
      <c r="AC110" s="23">
        <f t="array" ref="AC110">AB110*(1+INDEX(BPCiObIC!$B$2:$AG$43,MATCH($A110,BPCiObIC!$A$2:$A$43,0),MATCH(AC$4,BPCiObIC!$B$1:$AG$1,0)))</f>
        <v>12814834859659</v>
      </c>
      <c r="AD110" s="23">
        <f t="array" ref="AD110">AC110*(1+INDEX(BPCiObIC!$B$2:$AG$43,MATCH($A110,BPCiObIC!$A$2:$A$43,0),MATCH(AD$4,BPCiObIC!$B$1:$AG$1,0)))</f>
        <v>13082818562951</v>
      </c>
      <c r="AE110" s="23">
        <f t="array" ref="AE110">AD110*(1+INDEX(BPCiObIC!$B$2:$AG$43,MATCH($A110,BPCiObIC!$A$2:$A$43,0),MATCH(AE$4,BPCiObIC!$B$1:$AG$1,0)))</f>
        <v>13350802266243</v>
      </c>
      <c r="AF110" s="23">
        <f t="array" ref="AF110">AE110*(1+INDEX(BPCiObIC!$B$2:$AG$43,MATCH($A110,BPCiObIC!$A$2:$A$43,0),MATCH(AF$4,BPCiObIC!$B$1:$AG$1,0)))</f>
        <v>13618785969534</v>
      </c>
      <c r="AG110" s="23">
        <f t="array" ref="AG110">AF110*(1+INDEX(BPCiObIC!$B$2:$AG$43,MATCH($A110,BPCiObIC!$A$2:$A$43,0),MATCH(AG$4,BPCiObIC!$B$1:$AG$1,0)))</f>
        <v>13886769672826</v>
      </c>
      <c r="AH110" s="23">
        <f t="array" ref="AH110">AG110*(1+INDEX(BPCiObIC!$B$2:$AG$43,MATCH($A110,BPCiObIC!$A$2:$A$43,0),MATCH(AH$4,BPCiObIC!$B$1:$AG$1,0)))</f>
        <v>14154753376118</v>
      </c>
    </row>
    <row r="111" ht="15.75" customHeight="1">
      <c r="A111" s="3" t="s">
        <v>140</v>
      </c>
      <c r="B111" s="3" t="s">
        <v>91</v>
      </c>
      <c r="C111" s="3" t="s">
        <v>48</v>
      </c>
      <c r="D111" s="71">
        <f>'Bureau of Stat KBLI'!S10*$E$1</f>
        <v>1670879613297</v>
      </c>
      <c r="E111" s="23">
        <f t="array" ref="E111">D111*(1+INDEX(BPCiObIC!$B$2:$AG$43,MATCH($A111,BPCiObIC!$A$2:$A$43,0),MATCH(E$4,BPCiObIC!$B$1:$AG$1,0)))</f>
        <v>1745922621506</v>
      </c>
      <c r="F111" s="23">
        <f t="array" ref="F111">E111*(1+INDEX(BPCiObIC!$B$2:$AG$43,MATCH($A111,BPCiObIC!$A$2:$A$43,0),MATCH(F$4,BPCiObIC!$B$1:$AG$1,0)))</f>
        <v>1820965629714</v>
      </c>
      <c r="G111" s="23">
        <f t="array" ref="G111">F111*(1+INDEX(BPCiObIC!$B$2:$AG$43,MATCH($A111,BPCiObIC!$A$2:$A$43,0),MATCH(G$4,BPCiObIC!$B$1:$AG$1,0)))</f>
        <v>1896008637923</v>
      </c>
      <c r="H111" s="23">
        <f t="array" ref="H111">G111*(1+INDEX(BPCiObIC!$B$2:$AG$43,MATCH($A111,BPCiObIC!$A$2:$A$43,0),MATCH(H$4,BPCiObIC!$B$1:$AG$1,0)))</f>
        <v>1971051646131</v>
      </c>
      <c r="I111" s="23">
        <f t="array" ref="I111">H111*(1+INDEX(BPCiObIC!$B$2:$AG$43,MATCH($A111,BPCiObIC!$A$2:$A$43,0),MATCH(I$4,BPCiObIC!$B$1:$AG$1,0)))</f>
        <v>2046094654340</v>
      </c>
      <c r="J111" s="23">
        <f t="array" ref="J111">I111*(1+INDEX(BPCiObIC!$B$2:$AG$43,MATCH($A111,BPCiObIC!$A$2:$A$43,0),MATCH(J$4,BPCiObIC!$B$1:$AG$1,0)))</f>
        <v>2121137662548</v>
      </c>
      <c r="K111" s="23">
        <f t="array" ref="K111">J111*(1+INDEX(BPCiObIC!$B$2:$AG$43,MATCH($A111,BPCiObIC!$A$2:$A$43,0),MATCH(K$4,BPCiObIC!$B$1:$AG$1,0)))</f>
        <v>2196180670757</v>
      </c>
      <c r="L111" s="23">
        <f t="array" ref="L111">K111*(1+INDEX(BPCiObIC!$B$2:$AG$43,MATCH($A111,BPCiObIC!$A$2:$A$43,0),MATCH(L$4,BPCiObIC!$B$1:$AG$1,0)))</f>
        <v>2271223678965</v>
      </c>
      <c r="M111" s="23">
        <f t="array" ref="M111">L111*(1+INDEX(BPCiObIC!$B$2:$AG$43,MATCH($A111,BPCiObIC!$A$2:$A$43,0),MATCH(M$4,BPCiObIC!$B$1:$AG$1,0)))</f>
        <v>2346266687174</v>
      </c>
      <c r="N111" s="23">
        <f t="array" ref="N111">M111*(1+INDEX(BPCiObIC!$B$2:$AG$43,MATCH($A111,BPCiObIC!$A$2:$A$43,0),MATCH(N$4,BPCiObIC!$B$1:$AG$1,0)))</f>
        <v>2421309695383</v>
      </c>
      <c r="O111" s="23">
        <f t="array" ref="O111">N111*(1+INDEX(BPCiObIC!$B$2:$AG$43,MATCH($A111,BPCiObIC!$A$2:$A$43,0),MATCH(O$4,BPCiObIC!$B$1:$AG$1,0)))</f>
        <v>2496352703591</v>
      </c>
      <c r="P111" s="23">
        <f t="array" ref="P111">O111*(1+INDEX(BPCiObIC!$B$2:$AG$43,MATCH($A111,BPCiObIC!$A$2:$A$43,0),MATCH(P$4,BPCiObIC!$B$1:$AG$1,0)))</f>
        <v>2571395711800</v>
      </c>
      <c r="Q111" s="23">
        <f t="array" ref="Q111">P111*(1+INDEX(BPCiObIC!$B$2:$AG$43,MATCH($A111,BPCiObIC!$A$2:$A$43,0),MATCH(Q$4,BPCiObIC!$B$1:$AG$1,0)))</f>
        <v>2646438720008</v>
      </c>
      <c r="R111" s="23">
        <f t="array" ref="R111">Q111*(1+INDEX(BPCiObIC!$B$2:$AG$43,MATCH($A111,BPCiObIC!$A$2:$A$43,0),MATCH(R$4,BPCiObIC!$B$1:$AG$1,0)))</f>
        <v>2721481728217</v>
      </c>
      <c r="S111" s="23">
        <f t="array" ref="S111">R111*(1+INDEX(BPCiObIC!$B$2:$AG$43,MATCH($A111,BPCiObIC!$A$2:$A$43,0),MATCH(S$4,BPCiObIC!$B$1:$AG$1,0)))</f>
        <v>2796524736425</v>
      </c>
      <c r="T111" s="23">
        <f t="array" ref="T111">S111*(1+INDEX(BPCiObIC!$B$2:$AG$43,MATCH($A111,BPCiObIC!$A$2:$A$43,0),MATCH(T$4,BPCiObIC!$B$1:$AG$1,0)))</f>
        <v>2871567744634</v>
      </c>
      <c r="U111" s="23">
        <f t="array" ref="U111">T111*(1+INDEX(BPCiObIC!$B$2:$AG$43,MATCH($A111,BPCiObIC!$A$2:$A$43,0),MATCH(U$4,BPCiObIC!$B$1:$AG$1,0)))</f>
        <v>2946610752842</v>
      </c>
      <c r="V111" s="23">
        <f t="array" ref="V111">U111*(1+INDEX(BPCiObIC!$B$2:$AG$43,MATCH($A111,BPCiObIC!$A$2:$A$43,0),MATCH(V$4,BPCiObIC!$B$1:$AG$1,0)))</f>
        <v>3021653761051</v>
      </c>
      <c r="W111" s="23">
        <f t="array" ref="W111">V111*(1+INDEX(BPCiObIC!$B$2:$AG$43,MATCH($A111,BPCiObIC!$A$2:$A$43,0),MATCH(W$4,BPCiObIC!$B$1:$AG$1,0)))</f>
        <v>3096696769259</v>
      </c>
      <c r="X111" s="23">
        <f t="array" ref="X111">W111*(1+INDEX(BPCiObIC!$B$2:$AG$43,MATCH($A111,BPCiObIC!$A$2:$A$43,0),MATCH(X$4,BPCiObIC!$B$1:$AG$1,0)))</f>
        <v>3171739777468</v>
      </c>
      <c r="Y111" s="23">
        <f t="array" ref="Y111">X111*(1+INDEX(BPCiObIC!$B$2:$AG$43,MATCH($A111,BPCiObIC!$A$2:$A$43,0),MATCH(Y$4,BPCiObIC!$B$1:$AG$1,0)))</f>
        <v>3246782785676</v>
      </c>
      <c r="Z111" s="23">
        <f t="array" ref="Z111">Y111*(1+INDEX(BPCiObIC!$B$2:$AG$43,MATCH($A111,BPCiObIC!$A$2:$A$43,0),MATCH(Z$4,BPCiObIC!$B$1:$AG$1,0)))</f>
        <v>3321825793885</v>
      </c>
      <c r="AA111" s="23">
        <f t="array" ref="AA111">Z111*(1+INDEX(BPCiObIC!$B$2:$AG$43,MATCH($A111,BPCiObIC!$A$2:$A$43,0),MATCH(AA$4,BPCiObIC!$B$1:$AG$1,0)))</f>
        <v>3396868802094</v>
      </c>
      <c r="AB111" s="23">
        <f t="array" ref="AB111">AA111*(1+INDEX(BPCiObIC!$B$2:$AG$43,MATCH($A111,BPCiObIC!$A$2:$A$43,0),MATCH(AB$4,BPCiObIC!$B$1:$AG$1,0)))</f>
        <v>3471911810302</v>
      </c>
      <c r="AC111" s="23">
        <f t="array" ref="AC111">AB111*(1+INDEX(BPCiObIC!$B$2:$AG$43,MATCH($A111,BPCiObIC!$A$2:$A$43,0),MATCH(AC$4,BPCiObIC!$B$1:$AG$1,0)))</f>
        <v>3546954818511</v>
      </c>
      <c r="AD111" s="23">
        <f t="array" ref="AD111">AC111*(1+INDEX(BPCiObIC!$B$2:$AG$43,MATCH($A111,BPCiObIC!$A$2:$A$43,0),MATCH(AD$4,BPCiObIC!$B$1:$AG$1,0)))</f>
        <v>3621997826719</v>
      </c>
      <c r="AE111" s="23">
        <f t="array" ref="AE111">AD111*(1+INDEX(BPCiObIC!$B$2:$AG$43,MATCH($A111,BPCiObIC!$A$2:$A$43,0),MATCH(AE$4,BPCiObIC!$B$1:$AG$1,0)))</f>
        <v>3697040834928</v>
      </c>
      <c r="AF111" s="23">
        <f t="array" ref="AF111">AE111*(1+INDEX(BPCiObIC!$B$2:$AG$43,MATCH($A111,BPCiObIC!$A$2:$A$43,0),MATCH(AF$4,BPCiObIC!$B$1:$AG$1,0)))</f>
        <v>3772083843136</v>
      </c>
      <c r="AG111" s="23">
        <f t="array" ref="AG111">AF111*(1+INDEX(BPCiObIC!$B$2:$AG$43,MATCH($A111,BPCiObIC!$A$2:$A$43,0),MATCH(AG$4,BPCiObIC!$B$1:$AG$1,0)))</f>
        <v>3847126851345</v>
      </c>
      <c r="AH111" s="23">
        <f t="array" ref="AH111">AG111*(1+INDEX(BPCiObIC!$B$2:$AG$43,MATCH($A111,BPCiObIC!$A$2:$A$43,0),MATCH(AH$4,BPCiObIC!$B$1:$AG$1,0)))</f>
        <v>3922169859553</v>
      </c>
    </row>
    <row r="112" ht="15.75" customHeight="1">
      <c r="A112" s="3" t="s">
        <v>141</v>
      </c>
      <c r="B112" s="3" t="s">
        <v>91</v>
      </c>
      <c r="C112" s="3" t="s">
        <v>50</v>
      </c>
      <c r="D112" s="71">
        <f>SUM('Bureau of Stat KBLI'!S11:S12)*$E$1</f>
        <v>1613490943005</v>
      </c>
      <c r="E112" s="23">
        <f t="array" ref="E112">D112*(1+INDEX(BPCiObIC!$B$2:$AG$43,MATCH($A112,BPCiObIC!$A$2:$A$43,0),MATCH(E$4,BPCiObIC!$B$1:$AG$1,0)))</f>
        <v>1686764322142</v>
      </c>
      <c r="F112" s="23">
        <f t="array" ref="F112">E112*(1+INDEX(BPCiObIC!$B$2:$AG$43,MATCH($A112,BPCiObIC!$A$2:$A$43,0),MATCH(F$4,BPCiObIC!$B$1:$AG$1,0)))</f>
        <v>1760037701278</v>
      </c>
      <c r="G112" s="23">
        <f t="array" ref="G112">F112*(1+INDEX(BPCiObIC!$B$2:$AG$43,MATCH($A112,BPCiObIC!$A$2:$A$43,0),MATCH(G$4,BPCiObIC!$B$1:$AG$1,0)))</f>
        <v>1833311080415</v>
      </c>
      <c r="H112" s="23">
        <f t="array" ref="H112">G112*(1+INDEX(BPCiObIC!$B$2:$AG$43,MATCH($A112,BPCiObIC!$A$2:$A$43,0),MATCH(H$4,BPCiObIC!$B$1:$AG$1,0)))</f>
        <v>1906584459552</v>
      </c>
      <c r="I112" s="23">
        <f t="array" ref="I112">H112*(1+INDEX(BPCiObIC!$B$2:$AG$43,MATCH($A112,BPCiObIC!$A$2:$A$43,0),MATCH(I$4,BPCiObIC!$B$1:$AG$1,0)))</f>
        <v>1979857838688</v>
      </c>
      <c r="J112" s="23">
        <f t="array" ref="J112">I112*(1+INDEX(BPCiObIC!$B$2:$AG$43,MATCH($A112,BPCiObIC!$A$2:$A$43,0),MATCH(J$4,BPCiObIC!$B$1:$AG$1,0)))</f>
        <v>2053131217825</v>
      </c>
      <c r="K112" s="23">
        <f t="array" ref="K112">J112*(1+INDEX(BPCiObIC!$B$2:$AG$43,MATCH($A112,BPCiObIC!$A$2:$A$43,0),MATCH(K$4,BPCiObIC!$B$1:$AG$1,0)))</f>
        <v>2126404596961</v>
      </c>
      <c r="L112" s="23">
        <f t="array" ref="L112">K112*(1+INDEX(BPCiObIC!$B$2:$AG$43,MATCH($A112,BPCiObIC!$A$2:$A$43,0),MATCH(L$4,BPCiObIC!$B$1:$AG$1,0)))</f>
        <v>2199677976098</v>
      </c>
      <c r="M112" s="23">
        <f t="array" ref="M112">L112*(1+INDEX(BPCiObIC!$B$2:$AG$43,MATCH($A112,BPCiObIC!$A$2:$A$43,0),MATCH(M$4,BPCiObIC!$B$1:$AG$1,0)))</f>
        <v>2272951355234</v>
      </c>
      <c r="N112" s="23">
        <f t="array" ref="N112">M112*(1+INDEX(BPCiObIC!$B$2:$AG$43,MATCH($A112,BPCiObIC!$A$2:$A$43,0),MATCH(N$4,BPCiObIC!$B$1:$AG$1,0)))</f>
        <v>2346224734371</v>
      </c>
      <c r="O112" s="23">
        <f t="array" ref="O112">N112*(1+INDEX(BPCiObIC!$B$2:$AG$43,MATCH($A112,BPCiObIC!$A$2:$A$43,0),MATCH(O$4,BPCiObIC!$B$1:$AG$1,0)))</f>
        <v>2419498113508</v>
      </c>
      <c r="P112" s="23">
        <f t="array" ref="P112">O112*(1+INDEX(BPCiObIC!$B$2:$AG$43,MATCH($A112,BPCiObIC!$A$2:$A$43,0),MATCH(P$4,BPCiObIC!$B$1:$AG$1,0)))</f>
        <v>2492771492644</v>
      </c>
      <c r="Q112" s="23">
        <f t="array" ref="Q112">P112*(1+INDEX(BPCiObIC!$B$2:$AG$43,MATCH($A112,BPCiObIC!$A$2:$A$43,0),MATCH(Q$4,BPCiObIC!$B$1:$AG$1,0)))</f>
        <v>2566044871781</v>
      </c>
      <c r="R112" s="23">
        <f t="array" ref="R112">Q112*(1+INDEX(BPCiObIC!$B$2:$AG$43,MATCH($A112,BPCiObIC!$A$2:$A$43,0),MATCH(R$4,BPCiObIC!$B$1:$AG$1,0)))</f>
        <v>2639318250917</v>
      </c>
      <c r="S112" s="23">
        <f t="array" ref="S112">R112*(1+INDEX(BPCiObIC!$B$2:$AG$43,MATCH($A112,BPCiObIC!$A$2:$A$43,0),MATCH(S$4,BPCiObIC!$B$1:$AG$1,0)))</f>
        <v>2712591630054</v>
      </c>
      <c r="T112" s="23">
        <f t="array" ref="T112">S112*(1+INDEX(BPCiObIC!$B$2:$AG$43,MATCH($A112,BPCiObIC!$A$2:$A$43,0),MATCH(T$4,BPCiObIC!$B$1:$AG$1,0)))</f>
        <v>2785865009190</v>
      </c>
      <c r="U112" s="23">
        <f t="array" ref="U112">T112*(1+INDEX(BPCiObIC!$B$2:$AG$43,MATCH($A112,BPCiObIC!$A$2:$A$43,0),MATCH(U$4,BPCiObIC!$B$1:$AG$1,0)))</f>
        <v>2859138388327</v>
      </c>
      <c r="V112" s="23">
        <f t="array" ref="V112">U112*(1+INDEX(BPCiObIC!$B$2:$AG$43,MATCH($A112,BPCiObIC!$A$2:$A$43,0),MATCH(V$4,BPCiObIC!$B$1:$AG$1,0)))</f>
        <v>2932411767464</v>
      </c>
      <c r="W112" s="23">
        <f t="array" ref="W112">V112*(1+INDEX(BPCiObIC!$B$2:$AG$43,MATCH($A112,BPCiObIC!$A$2:$A$43,0),MATCH(W$4,BPCiObIC!$B$1:$AG$1,0)))</f>
        <v>3005685146600</v>
      </c>
      <c r="X112" s="23">
        <f t="array" ref="X112">W112*(1+INDEX(BPCiObIC!$B$2:$AG$43,MATCH($A112,BPCiObIC!$A$2:$A$43,0),MATCH(X$4,BPCiObIC!$B$1:$AG$1,0)))</f>
        <v>3078958525737</v>
      </c>
      <c r="Y112" s="23">
        <f t="array" ref="Y112">X112*(1+INDEX(BPCiObIC!$B$2:$AG$43,MATCH($A112,BPCiObIC!$A$2:$A$43,0),MATCH(Y$4,BPCiObIC!$B$1:$AG$1,0)))</f>
        <v>3152231904873</v>
      </c>
      <c r="Z112" s="23">
        <f t="array" ref="Z112">Y112*(1+INDEX(BPCiObIC!$B$2:$AG$43,MATCH($A112,BPCiObIC!$A$2:$A$43,0),MATCH(Z$4,BPCiObIC!$B$1:$AG$1,0)))</f>
        <v>3225505284010</v>
      </c>
      <c r="AA112" s="23">
        <f t="array" ref="AA112">Z112*(1+INDEX(BPCiObIC!$B$2:$AG$43,MATCH($A112,BPCiObIC!$A$2:$A$43,0),MATCH(AA$4,BPCiObIC!$B$1:$AG$1,0)))</f>
        <v>3298778663146</v>
      </c>
      <c r="AB112" s="23">
        <f t="array" ref="AB112">AA112*(1+INDEX(BPCiObIC!$B$2:$AG$43,MATCH($A112,BPCiObIC!$A$2:$A$43,0),MATCH(AB$4,BPCiObIC!$B$1:$AG$1,0)))</f>
        <v>3372052042283</v>
      </c>
      <c r="AC112" s="23">
        <f t="array" ref="AC112">AB112*(1+INDEX(BPCiObIC!$B$2:$AG$43,MATCH($A112,BPCiObIC!$A$2:$A$43,0),MATCH(AC$4,BPCiObIC!$B$1:$AG$1,0)))</f>
        <v>3445325421420</v>
      </c>
      <c r="AD112" s="23">
        <f t="array" ref="AD112">AC112*(1+INDEX(BPCiObIC!$B$2:$AG$43,MATCH($A112,BPCiObIC!$A$2:$A$43,0),MATCH(AD$4,BPCiObIC!$B$1:$AG$1,0)))</f>
        <v>3518598800556</v>
      </c>
      <c r="AE112" s="23">
        <f t="array" ref="AE112">AD112*(1+INDEX(BPCiObIC!$B$2:$AG$43,MATCH($A112,BPCiObIC!$A$2:$A$43,0),MATCH(AE$4,BPCiObIC!$B$1:$AG$1,0)))</f>
        <v>3591872179693</v>
      </c>
      <c r="AF112" s="23">
        <f t="array" ref="AF112">AE112*(1+INDEX(BPCiObIC!$B$2:$AG$43,MATCH($A112,BPCiObIC!$A$2:$A$43,0),MATCH(AF$4,BPCiObIC!$B$1:$AG$1,0)))</f>
        <v>3665145558829</v>
      </c>
      <c r="AG112" s="23">
        <f t="array" ref="AG112">AF112*(1+INDEX(BPCiObIC!$B$2:$AG$43,MATCH($A112,BPCiObIC!$A$2:$A$43,0),MATCH(AG$4,BPCiObIC!$B$1:$AG$1,0)))</f>
        <v>3738418937966</v>
      </c>
      <c r="AH112" s="23">
        <f t="array" ref="AH112">AG112*(1+INDEX(BPCiObIC!$B$2:$AG$43,MATCH($A112,BPCiObIC!$A$2:$A$43,0),MATCH(AH$4,BPCiObIC!$B$1:$AG$1,0)))</f>
        <v>3811692317102</v>
      </c>
    </row>
    <row r="113" ht="15.75" customHeight="1">
      <c r="A113" s="3" t="s">
        <v>142</v>
      </c>
      <c r="B113" s="3" t="s">
        <v>91</v>
      </c>
      <c r="C113" s="3" t="s">
        <v>53</v>
      </c>
      <c r="D113" s="71">
        <f>'Bureau of Stat KBLI'!S13*$E$1</f>
        <v>694632286750</v>
      </c>
      <c r="E113" s="23">
        <f t="array" ref="E113">D113*(1+INDEX(BPCiObIC!$B$2:$AG$43,MATCH($A113,BPCiObIC!$A$2:$A$43,0),MATCH(E$4,BPCiObIC!$B$1:$AG$1,0)))</f>
        <v>725924607026</v>
      </c>
      <c r="F113" s="23">
        <f t="array" ref="F113">E113*(1+INDEX(BPCiObIC!$B$2:$AG$43,MATCH($A113,BPCiObIC!$A$2:$A$43,0),MATCH(F$4,BPCiObIC!$B$1:$AG$1,0)))</f>
        <v>757216927302</v>
      </c>
      <c r="G113" s="23">
        <f t="array" ref="G113">F113*(1+INDEX(BPCiObIC!$B$2:$AG$43,MATCH($A113,BPCiObIC!$A$2:$A$43,0),MATCH(G$4,BPCiObIC!$B$1:$AG$1,0)))</f>
        <v>788509247579</v>
      </c>
      <c r="H113" s="23">
        <f t="array" ref="H113">G113*(1+INDEX(BPCiObIC!$B$2:$AG$43,MATCH($A113,BPCiObIC!$A$2:$A$43,0),MATCH(H$4,BPCiObIC!$B$1:$AG$1,0)))</f>
        <v>819801567855</v>
      </c>
      <c r="I113" s="23">
        <f t="array" ref="I113">H113*(1+INDEX(BPCiObIC!$B$2:$AG$43,MATCH($A113,BPCiObIC!$A$2:$A$43,0),MATCH(I$4,BPCiObIC!$B$1:$AG$1,0)))</f>
        <v>851093888131</v>
      </c>
      <c r="J113" s="23">
        <f t="array" ref="J113">I113*(1+INDEX(BPCiObIC!$B$2:$AG$43,MATCH($A113,BPCiObIC!$A$2:$A$43,0),MATCH(J$4,BPCiObIC!$B$1:$AG$1,0)))</f>
        <v>882386208407</v>
      </c>
      <c r="K113" s="23">
        <f t="array" ref="K113">J113*(1+INDEX(BPCiObIC!$B$2:$AG$43,MATCH($A113,BPCiObIC!$A$2:$A$43,0),MATCH(K$4,BPCiObIC!$B$1:$AG$1,0)))</f>
        <v>913678528683</v>
      </c>
      <c r="L113" s="23">
        <f t="array" ref="L113">K113*(1+INDEX(BPCiObIC!$B$2:$AG$43,MATCH($A113,BPCiObIC!$A$2:$A$43,0),MATCH(L$4,BPCiObIC!$B$1:$AG$1,0)))</f>
        <v>944970848959</v>
      </c>
      <c r="M113" s="23">
        <f t="array" ref="M113">L113*(1+INDEX(BPCiObIC!$B$2:$AG$43,MATCH($A113,BPCiObIC!$A$2:$A$43,0),MATCH(M$4,BPCiObIC!$B$1:$AG$1,0)))</f>
        <v>976263169236</v>
      </c>
      <c r="N113" s="23">
        <f t="array" ref="N113">M113*(1+INDEX(BPCiObIC!$B$2:$AG$43,MATCH($A113,BPCiObIC!$A$2:$A$43,0),MATCH(N$4,BPCiObIC!$B$1:$AG$1,0)))</f>
        <v>1007555489512</v>
      </c>
      <c r="O113" s="23">
        <f t="array" ref="O113">N113*(1+INDEX(BPCiObIC!$B$2:$AG$43,MATCH($A113,BPCiObIC!$A$2:$A$43,0),MATCH(O$4,BPCiObIC!$B$1:$AG$1,0)))</f>
        <v>1038847809788</v>
      </c>
      <c r="P113" s="23">
        <f t="array" ref="P113">O113*(1+INDEX(BPCiObIC!$B$2:$AG$43,MATCH($A113,BPCiObIC!$A$2:$A$43,0),MATCH(P$4,BPCiObIC!$B$1:$AG$1,0)))</f>
        <v>1070140130064</v>
      </c>
      <c r="Q113" s="23">
        <f t="array" ref="Q113">P113*(1+INDEX(BPCiObIC!$B$2:$AG$43,MATCH($A113,BPCiObIC!$A$2:$A$43,0),MATCH(Q$4,BPCiObIC!$B$1:$AG$1,0)))</f>
        <v>1101432450340</v>
      </c>
      <c r="R113" s="23">
        <f t="array" ref="R113">Q113*(1+INDEX(BPCiObIC!$B$2:$AG$43,MATCH($A113,BPCiObIC!$A$2:$A$43,0),MATCH(R$4,BPCiObIC!$B$1:$AG$1,0)))</f>
        <v>1132724770617</v>
      </c>
      <c r="S113" s="23">
        <f t="array" ref="S113">R113*(1+INDEX(BPCiObIC!$B$2:$AG$43,MATCH($A113,BPCiObIC!$A$2:$A$43,0),MATCH(S$4,BPCiObIC!$B$1:$AG$1,0)))</f>
        <v>1164017090893</v>
      </c>
      <c r="T113" s="23">
        <f t="array" ref="T113">S113*(1+INDEX(BPCiObIC!$B$2:$AG$43,MATCH($A113,BPCiObIC!$A$2:$A$43,0),MATCH(T$4,BPCiObIC!$B$1:$AG$1,0)))</f>
        <v>1195309411169</v>
      </c>
      <c r="U113" s="23">
        <f t="array" ref="U113">T113*(1+INDEX(BPCiObIC!$B$2:$AG$43,MATCH($A113,BPCiObIC!$A$2:$A$43,0),MATCH(U$4,BPCiObIC!$B$1:$AG$1,0)))</f>
        <v>1226601731445</v>
      </c>
      <c r="V113" s="23">
        <f t="array" ref="V113">U113*(1+INDEX(BPCiObIC!$B$2:$AG$43,MATCH($A113,BPCiObIC!$A$2:$A$43,0),MATCH(V$4,BPCiObIC!$B$1:$AG$1,0)))</f>
        <v>1257894051721</v>
      </c>
      <c r="W113" s="23">
        <f t="array" ref="W113">V113*(1+INDEX(BPCiObIC!$B$2:$AG$43,MATCH($A113,BPCiObIC!$A$2:$A$43,0),MATCH(W$4,BPCiObIC!$B$1:$AG$1,0)))</f>
        <v>1289186371997</v>
      </c>
      <c r="X113" s="23">
        <f t="array" ref="X113">W113*(1+INDEX(BPCiObIC!$B$2:$AG$43,MATCH($A113,BPCiObIC!$A$2:$A$43,0),MATCH(X$4,BPCiObIC!$B$1:$AG$1,0)))</f>
        <v>1320478692274</v>
      </c>
      <c r="Y113" s="23">
        <f t="array" ref="Y113">X113*(1+INDEX(BPCiObIC!$B$2:$AG$43,MATCH($A113,BPCiObIC!$A$2:$A$43,0),MATCH(Y$4,BPCiObIC!$B$1:$AG$1,0)))</f>
        <v>1351771012550</v>
      </c>
      <c r="Z113" s="23">
        <f t="array" ref="Z113">Y113*(1+INDEX(BPCiObIC!$B$2:$AG$43,MATCH($A113,BPCiObIC!$A$2:$A$43,0),MATCH(Z$4,BPCiObIC!$B$1:$AG$1,0)))</f>
        <v>1383063332826</v>
      </c>
      <c r="AA113" s="23">
        <f t="array" ref="AA113">Z113*(1+INDEX(BPCiObIC!$B$2:$AG$43,MATCH($A113,BPCiObIC!$A$2:$A$43,0),MATCH(AA$4,BPCiObIC!$B$1:$AG$1,0)))</f>
        <v>1414355653102</v>
      </c>
      <c r="AB113" s="23">
        <f t="array" ref="AB113">AA113*(1+INDEX(BPCiObIC!$B$2:$AG$43,MATCH($A113,BPCiObIC!$A$2:$A$43,0),MATCH(AB$4,BPCiObIC!$B$1:$AG$1,0)))</f>
        <v>1445647973378</v>
      </c>
      <c r="AC113" s="23">
        <f t="array" ref="AC113">AB113*(1+INDEX(BPCiObIC!$B$2:$AG$43,MATCH($A113,BPCiObIC!$A$2:$A$43,0),MATCH(AC$4,BPCiObIC!$B$1:$AG$1,0)))</f>
        <v>1476940293655</v>
      </c>
      <c r="AD113" s="23">
        <f t="array" ref="AD113">AC113*(1+INDEX(BPCiObIC!$B$2:$AG$43,MATCH($A113,BPCiObIC!$A$2:$A$43,0),MATCH(AD$4,BPCiObIC!$B$1:$AG$1,0)))</f>
        <v>1508232613931</v>
      </c>
      <c r="AE113" s="23">
        <f t="array" ref="AE113">AD113*(1+INDEX(BPCiObIC!$B$2:$AG$43,MATCH($A113,BPCiObIC!$A$2:$A$43,0),MATCH(AE$4,BPCiObIC!$B$1:$AG$1,0)))</f>
        <v>1539524934207</v>
      </c>
      <c r="AF113" s="23">
        <f t="array" ref="AF113">AE113*(1+INDEX(BPCiObIC!$B$2:$AG$43,MATCH($A113,BPCiObIC!$A$2:$A$43,0),MATCH(AF$4,BPCiObIC!$B$1:$AG$1,0)))</f>
        <v>1570817254483</v>
      </c>
      <c r="AG113" s="23">
        <f t="array" ref="AG113">AF113*(1+INDEX(BPCiObIC!$B$2:$AG$43,MATCH($A113,BPCiObIC!$A$2:$A$43,0),MATCH(AG$4,BPCiObIC!$B$1:$AG$1,0)))</f>
        <v>1602109574759</v>
      </c>
      <c r="AH113" s="23">
        <f t="array" ref="AH113">AG113*(1+INDEX(BPCiObIC!$B$2:$AG$43,MATCH($A113,BPCiObIC!$A$2:$A$43,0),MATCH(AH$4,BPCiObIC!$B$1:$AG$1,0)))</f>
        <v>1633401895035</v>
      </c>
    </row>
    <row r="114" ht="15.75" customHeight="1">
      <c r="A114" s="3" t="s">
        <v>143</v>
      </c>
      <c r="B114" s="3" t="s">
        <v>91</v>
      </c>
      <c r="C114" s="3" t="s">
        <v>114</v>
      </c>
      <c r="D114" s="71">
        <f>SUM('Bureau of Stat KBLI'!S14:S15)*$E$1</f>
        <v>2453195279918</v>
      </c>
      <c r="E114" s="23">
        <f t="array" ref="E114">D114*(1+INDEX(BPCiObIC!$B$2:$AG$43,MATCH($A114,BPCiObIC!$A$2:$A$43,0),MATCH(E$4,BPCiObIC!$B$1:$AG$1,0)))</f>
        <v>2563373862395</v>
      </c>
      <c r="F114" s="23">
        <f t="array" ref="F114">E114*(1+INDEX(BPCiObIC!$B$2:$AG$43,MATCH($A114,BPCiObIC!$A$2:$A$43,0),MATCH(F$4,BPCiObIC!$B$1:$AG$1,0)))</f>
        <v>2673552444871</v>
      </c>
      <c r="G114" s="23">
        <f t="array" ref="G114">F114*(1+INDEX(BPCiObIC!$B$2:$AG$43,MATCH($A114,BPCiObIC!$A$2:$A$43,0),MATCH(G$4,BPCiObIC!$B$1:$AG$1,0)))</f>
        <v>2783731027347</v>
      </c>
      <c r="H114" s="23">
        <f t="array" ref="H114">G114*(1+INDEX(BPCiObIC!$B$2:$AG$43,MATCH($A114,BPCiObIC!$A$2:$A$43,0),MATCH(H$4,BPCiObIC!$B$1:$AG$1,0)))</f>
        <v>2893909609823</v>
      </c>
      <c r="I114" s="23">
        <f t="array" ref="I114">H114*(1+INDEX(BPCiObIC!$B$2:$AG$43,MATCH($A114,BPCiObIC!$A$2:$A$43,0),MATCH(I$4,BPCiObIC!$B$1:$AG$1,0)))</f>
        <v>3004088192299</v>
      </c>
      <c r="J114" s="23">
        <f t="array" ref="J114">I114*(1+INDEX(BPCiObIC!$B$2:$AG$43,MATCH($A114,BPCiObIC!$A$2:$A$43,0),MATCH(J$4,BPCiObIC!$B$1:$AG$1,0)))</f>
        <v>3114266774776</v>
      </c>
      <c r="K114" s="23">
        <f t="array" ref="K114">J114*(1+INDEX(BPCiObIC!$B$2:$AG$43,MATCH($A114,BPCiObIC!$A$2:$A$43,0),MATCH(K$4,BPCiObIC!$B$1:$AG$1,0)))</f>
        <v>3224445357252</v>
      </c>
      <c r="L114" s="23">
        <f t="array" ref="L114">K114*(1+INDEX(BPCiObIC!$B$2:$AG$43,MATCH($A114,BPCiObIC!$A$2:$A$43,0),MATCH(L$4,BPCiObIC!$B$1:$AG$1,0)))</f>
        <v>3334623939728</v>
      </c>
      <c r="M114" s="23">
        <f t="array" ref="M114">L114*(1+INDEX(BPCiObIC!$B$2:$AG$43,MATCH($A114,BPCiObIC!$A$2:$A$43,0),MATCH(M$4,BPCiObIC!$B$1:$AG$1,0)))</f>
        <v>3444802522204</v>
      </c>
      <c r="N114" s="23">
        <f t="array" ref="N114">M114*(1+INDEX(BPCiObIC!$B$2:$AG$43,MATCH($A114,BPCiObIC!$A$2:$A$43,0),MATCH(N$4,BPCiObIC!$B$1:$AG$1,0)))</f>
        <v>3554981104680</v>
      </c>
      <c r="O114" s="23">
        <f t="array" ref="O114">N114*(1+INDEX(BPCiObIC!$B$2:$AG$43,MATCH($A114,BPCiObIC!$A$2:$A$43,0),MATCH(O$4,BPCiObIC!$B$1:$AG$1,0)))</f>
        <v>3665159687157</v>
      </c>
      <c r="P114" s="23">
        <f t="array" ref="P114">O114*(1+INDEX(BPCiObIC!$B$2:$AG$43,MATCH($A114,BPCiObIC!$A$2:$A$43,0),MATCH(P$4,BPCiObIC!$B$1:$AG$1,0)))</f>
        <v>3775338269633</v>
      </c>
      <c r="Q114" s="23">
        <f t="array" ref="Q114">P114*(1+INDEX(BPCiObIC!$B$2:$AG$43,MATCH($A114,BPCiObIC!$A$2:$A$43,0),MATCH(Q$4,BPCiObIC!$B$1:$AG$1,0)))</f>
        <v>3885516852109</v>
      </c>
      <c r="R114" s="23">
        <f t="array" ref="R114">Q114*(1+INDEX(BPCiObIC!$B$2:$AG$43,MATCH($A114,BPCiObIC!$A$2:$A$43,0),MATCH(R$4,BPCiObIC!$B$1:$AG$1,0)))</f>
        <v>3995695434585</v>
      </c>
      <c r="S114" s="23">
        <f t="array" ref="S114">R114*(1+INDEX(BPCiObIC!$B$2:$AG$43,MATCH($A114,BPCiObIC!$A$2:$A$43,0),MATCH(S$4,BPCiObIC!$B$1:$AG$1,0)))</f>
        <v>4105874017061</v>
      </c>
      <c r="T114" s="23">
        <f t="array" ref="T114">S114*(1+INDEX(BPCiObIC!$B$2:$AG$43,MATCH($A114,BPCiObIC!$A$2:$A$43,0),MATCH(T$4,BPCiObIC!$B$1:$AG$1,0)))</f>
        <v>4216052599538</v>
      </c>
      <c r="U114" s="23">
        <f t="array" ref="U114">T114*(1+INDEX(BPCiObIC!$B$2:$AG$43,MATCH($A114,BPCiObIC!$A$2:$A$43,0),MATCH(U$4,BPCiObIC!$B$1:$AG$1,0)))</f>
        <v>4326231182014</v>
      </c>
      <c r="V114" s="23">
        <f t="array" ref="V114">U114*(1+INDEX(BPCiObIC!$B$2:$AG$43,MATCH($A114,BPCiObIC!$A$2:$A$43,0),MATCH(V$4,BPCiObIC!$B$1:$AG$1,0)))</f>
        <v>4436409764490</v>
      </c>
      <c r="W114" s="23">
        <f t="array" ref="W114">V114*(1+INDEX(BPCiObIC!$B$2:$AG$43,MATCH($A114,BPCiObIC!$A$2:$A$43,0),MATCH(W$4,BPCiObIC!$B$1:$AG$1,0)))</f>
        <v>4546588346966</v>
      </c>
      <c r="X114" s="23">
        <f t="array" ref="X114">W114*(1+INDEX(BPCiObIC!$B$2:$AG$43,MATCH($A114,BPCiObIC!$A$2:$A$43,0),MATCH(X$4,BPCiObIC!$B$1:$AG$1,0)))</f>
        <v>4656766929442</v>
      </c>
      <c r="Y114" s="23">
        <f t="array" ref="Y114">X114*(1+INDEX(BPCiObIC!$B$2:$AG$43,MATCH($A114,BPCiObIC!$A$2:$A$43,0),MATCH(Y$4,BPCiObIC!$B$1:$AG$1,0)))</f>
        <v>4766945511919</v>
      </c>
      <c r="Z114" s="23">
        <f t="array" ref="Z114">Y114*(1+INDEX(BPCiObIC!$B$2:$AG$43,MATCH($A114,BPCiObIC!$A$2:$A$43,0),MATCH(Z$4,BPCiObIC!$B$1:$AG$1,0)))</f>
        <v>4877124094395</v>
      </c>
      <c r="AA114" s="23">
        <f t="array" ref="AA114">Z114*(1+INDEX(BPCiObIC!$B$2:$AG$43,MATCH($A114,BPCiObIC!$A$2:$A$43,0),MATCH(AA$4,BPCiObIC!$B$1:$AG$1,0)))</f>
        <v>4987302676871</v>
      </c>
      <c r="AB114" s="23">
        <f t="array" ref="AB114">AA114*(1+INDEX(BPCiObIC!$B$2:$AG$43,MATCH($A114,BPCiObIC!$A$2:$A$43,0),MATCH(AB$4,BPCiObIC!$B$1:$AG$1,0)))</f>
        <v>5097481259347</v>
      </c>
      <c r="AC114" s="23">
        <f t="array" ref="AC114">AB114*(1+INDEX(BPCiObIC!$B$2:$AG$43,MATCH($A114,BPCiObIC!$A$2:$A$43,0),MATCH(AC$4,BPCiObIC!$B$1:$AG$1,0)))</f>
        <v>5207659841823</v>
      </c>
      <c r="AD114" s="23">
        <f t="array" ref="AD114">AC114*(1+INDEX(BPCiObIC!$B$2:$AG$43,MATCH($A114,BPCiObIC!$A$2:$A$43,0),MATCH(AD$4,BPCiObIC!$B$1:$AG$1,0)))</f>
        <v>5317838424300</v>
      </c>
      <c r="AE114" s="23">
        <f t="array" ref="AE114">AD114*(1+INDEX(BPCiObIC!$B$2:$AG$43,MATCH($A114,BPCiObIC!$A$2:$A$43,0),MATCH(AE$4,BPCiObIC!$B$1:$AG$1,0)))</f>
        <v>5428017006776</v>
      </c>
      <c r="AF114" s="23">
        <f t="array" ref="AF114">AE114*(1+INDEX(BPCiObIC!$B$2:$AG$43,MATCH($A114,BPCiObIC!$A$2:$A$43,0),MATCH(AF$4,BPCiObIC!$B$1:$AG$1,0)))</f>
        <v>5538195589252</v>
      </c>
      <c r="AG114" s="23">
        <f t="array" ref="AG114">AF114*(1+INDEX(BPCiObIC!$B$2:$AG$43,MATCH($A114,BPCiObIC!$A$2:$A$43,0),MATCH(AG$4,BPCiObIC!$B$1:$AG$1,0)))</f>
        <v>5648374171728</v>
      </c>
      <c r="AH114" s="23">
        <f t="array" ref="AH114">AG114*(1+INDEX(BPCiObIC!$B$2:$AG$43,MATCH($A114,BPCiObIC!$A$2:$A$43,0),MATCH(AH$4,BPCiObIC!$B$1:$AG$1,0)))</f>
        <v>5758552754205</v>
      </c>
    </row>
    <row r="115" ht="15.75" customHeight="1">
      <c r="A115" s="3" t="s">
        <v>144</v>
      </c>
      <c r="B115" s="3" t="s">
        <v>91</v>
      </c>
      <c r="C115" s="3" t="s">
        <v>115</v>
      </c>
      <c r="D115" s="71">
        <f>'Bureau of Stat KBLI'!S16*$E$1</f>
        <v>2206935491507</v>
      </c>
      <c r="E115" s="23">
        <f t="array" ref="E115">D115*(1+INDEX(BPCiObIC!$B$2:$AG$43,MATCH($A115,BPCiObIC!$A$2:$A$43,0),MATCH(E$4,BPCiObIC!$B$1:$AG$1,0)))</f>
        <v>2306054139996</v>
      </c>
      <c r="F115" s="23">
        <f t="array" ref="F115">E115*(1+INDEX(BPCiObIC!$B$2:$AG$43,MATCH($A115,BPCiObIC!$A$2:$A$43,0),MATCH(F$4,BPCiObIC!$B$1:$AG$1,0)))</f>
        <v>2405172788485</v>
      </c>
      <c r="G115" s="23">
        <f t="array" ref="G115">F115*(1+INDEX(BPCiObIC!$B$2:$AG$43,MATCH($A115,BPCiObIC!$A$2:$A$43,0),MATCH(G$4,BPCiObIC!$B$1:$AG$1,0)))</f>
        <v>2504291436975</v>
      </c>
      <c r="H115" s="23">
        <f t="array" ref="H115">G115*(1+INDEX(BPCiObIC!$B$2:$AG$43,MATCH($A115,BPCiObIC!$A$2:$A$43,0),MATCH(H$4,BPCiObIC!$B$1:$AG$1,0)))</f>
        <v>2603410085464</v>
      </c>
      <c r="I115" s="23">
        <f t="array" ref="I115">H115*(1+INDEX(BPCiObIC!$B$2:$AG$43,MATCH($A115,BPCiObIC!$A$2:$A$43,0),MATCH(I$4,BPCiObIC!$B$1:$AG$1,0)))</f>
        <v>2702528733953</v>
      </c>
      <c r="J115" s="23">
        <f t="array" ref="J115">I115*(1+INDEX(BPCiObIC!$B$2:$AG$43,MATCH($A115,BPCiObIC!$A$2:$A$43,0),MATCH(J$4,BPCiObIC!$B$1:$AG$1,0)))</f>
        <v>2801647382442</v>
      </c>
      <c r="K115" s="23">
        <f t="array" ref="K115">J115*(1+INDEX(BPCiObIC!$B$2:$AG$43,MATCH($A115,BPCiObIC!$A$2:$A$43,0),MATCH(K$4,BPCiObIC!$B$1:$AG$1,0)))</f>
        <v>2900766030932</v>
      </c>
      <c r="L115" s="23">
        <f t="array" ref="L115">K115*(1+INDEX(BPCiObIC!$B$2:$AG$43,MATCH($A115,BPCiObIC!$A$2:$A$43,0),MATCH(L$4,BPCiObIC!$B$1:$AG$1,0)))</f>
        <v>2999884679421</v>
      </c>
      <c r="M115" s="23">
        <f t="array" ref="M115">L115*(1+INDEX(BPCiObIC!$B$2:$AG$43,MATCH($A115,BPCiObIC!$A$2:$A$43,0),MATCH(M$4,BPCiObIC!$B$1:$AG$1,0)))</f>
        <v>3099003327910</v>
      </c>
      <c r="N115" s="23">
        <f t="array" ref="N115">M115*(1+INDEX(BPCiObIC!$B$2:$AG$43,MATCH($A115,BPCiObIC!$A$2:$A$43,0),MATCH(N$4,BPCiObIC!$B$1:$AG$1,0)))</f>
        <v>3198121976399</v>
      </c>
      <c r="O115" s="23">
        <f t="array" ref="O115">N115*(1+INDEX(BPCiObIC!$B$2:$AG$43,MATCH($A115,BPCiObIC!$A$2:$A$43,0),MATCH(O$4,BPCiObIC!$B$1:$AG$1,0)))</f>
        <v>3297240624889</v>
      </c>
      <c r="P115" s="23">
        <f t="array" ref="P115">O115*(1+INDEX(BPCiObIC!$B$2:$AG$43,MATCH($A115,BPCiObIC!$A$2:$A$43,0),MATCH(P$4,BPCiObIC!$B$1:$AG$1,0)))</f>
        <v>3396359273378</v>
      </c>
      <c r="Q115" s="23">
        <f t="array" ref="Q115">P115*(1+INDEX(BPCiObIC!$B$2:$AG$43,MATCH($A115,BPCiObIC!$A$2:$A$43,0),MATCH(Q$4,BPCiObIC!$B$1:$AG$1,0)))</f>
        <v>3495477921867</v>
      </c>
      <c r="R115" s="23">
        <f t="array" ref="R115">Q115*(1+INDEX(BPCiObIC!$B$2:$AG$43,MATCH($A115,BPCiObIC!$A$2:$A$43,0),MATCH(R$4,BPCiObIC!$B$1:$AG$1,0)))</f>
        <v>3594596570356</v>
      </c>
      <c r="S115" s="23">
        <f t="array" ref="S115">R115*(1+INDEX(BPCiObIC!$B$2:$AG$43,MATCH($A115,BPCiObIC!$A$2:$A$43,0),MATCH(S$4,BPCiObIC!$B$1:$AG$1,0)))</f>
        <v>3693715218846</v>
      </c>
      <c r="T115" s="23">
        <f t="array" ref="T115">S115*(1+INDEX(BPCiObIC!$B$2:$AG$43,MATCH($A115,BPCiObIC!$A$2:$A$43,0),MATCH(T$4,BPCiObIC!$B$1:$AG$1,0)))</f>
        <v>3792833867335</v>
      </c>
      <c r="U115" s="23">
        <f t="array" ref="U115">T115*(1+INDEX(BPCiObIC!$B$2:$AG$43,MATCH($A115,BPCiObIC!$A$2:$A$43,0),MATCH(U$4,BPCiObIC!$B$1:$AG$1,0)))</f>
        <v>3891952515824</v>
      </c>
      <c r="V115" s="23">
        <f t="array" ref="V115">U115*(1+INDEX(BPCiObIC!$B$2:$AG$43,MATCH($A115,BPCiObIC!$A$2:$A$43,0),MATCH(V$4,BPCiObIC!$B$1:$AG$1,0)))</f>
        <v>3991071164313</v>
      </c>
      <c r="W115" s="23">
        <f t="array" ref="W115">V115*(1+INDEX(BPCiObIC!$B$2:$AG$43,MATCH($A115,BPCiObIC!$A$2:$A$43,0),MATCH(W$4,BPCiObIC!$B$1:$AG$1,0)))</f>
        <v>4090189812803</v>
      </c>
      <c r="X115" s="23">
        <f t="array" ref="X115">W115*(1+INDEX(BPCiObIC!$B$2:$AG$43,MATCH($A115,BPCiObIC!$A$2:$A$43,0),MATCH(X$4,BPCiObIC!$B$1:$AG$1,0)))</f>
        <v>4189308461292</v>
      </c>
      <c r="Y115" s="23">
        <f t="array" ref="Y115">X115*(1+INDEX(BPCiObIC!$B$2:$AG$43,MATCH($A115,BPCiObIC!$A$2:$A$43,0),MATCH(Y$4,BPCiObIC!$B$1:$AG$1,0)))</f>
        <v>4288427109781</v>
      </c>
      <c r="Z115" s="23">
        <f t="array" ref="Z115">Y115*(1+INDEX(BPCiObIC!$B$2:$AG$43,MATCH($A115,BPCiObIC!$A$2:$A$43,0),MATCH(Z$4,BPCiObIC!$B$1:$AG$1,0)))</f>
        <v>4387545758270</v>
      </c>
      <c r="AA115" s="23">
        <f t="array" ref="AA115">Z115*(1+INDEX(BPCiObIC!$B$2:$AG$43,MATCH($A115,BPCiObIC!$A$2:$A$43,0),MATCH(AA$4,BPCiObIC!$B$1:$AG$1,0)))</f>
        <v>4486664406760</v>
      </c>
      <c r="AB115" s="23">
        <f t="array" ref="AB115">AA115*(1+INDEX(BPCiObIC!$B$2:$AG$43,MATCH($A115,BPCiObIC!$A$2:$A$43,0),MATCH(AB$4,BPCiObIC!$B$1:$AG$1,0)))</f>
        <v>4585783055249</v>
      </c>
      <c r="AC115" s="23">
        <f t="array" ref="AC115">AB115*(1+INDEX(BPCiObIC!$B$2:$AG$43,MATCH($A115,BPCiObIC!$A$2:$A$43,0),MATCH(AC$4,BPCiObIC!$B$1:$AG$1,0)))</f>
        <v>4684901703738</v>
      </c>
      <c r="AD115" s="23">
        <f t="array" ref="AD115">AC115*(1+INDEX(BPCiObIC!$B$2:$AG$43,MATCH($A115,BPCiObIC!$A$2:$A$43,0),MATCH(AD$4,BPCiObIC!$B$1:$AG$1,0)))</f>
        <v>4784020352227</v>
      </c>
      <c r="AE115" s="23">
        <f t="array" ref="AE115">AD115*(1+INDEX(BPCiObIC!$B$2:$AG$43,MATCH($A115,BPCiObIC!$A$2:$A$43,0),MATCH(AE$4,BPCiObIC!$B$1:$AG$1,0)))</f>
        <v>4883139000717</v>
      </c>
      <c r="AF115" s="23">
        <f t="array" ref="AF115">AE115*(1+INDEX(BPCiObIC!$B$2:$AG$43,MATCH($A115,BPCiObIC!$A$2:$A$43,0),MATCH(AF$4,BPCiObIC!$B$1:$AG$1,0)))</f>
        <v>4982257649206</v>
      </c>
      <c r="AG115" s="23">
        <f t="array" ref="AG115">AF115*(1+INDEX(BPCiObIC!$B$2:$AG$43,MATCH($A115,BPCiObIC!$A$2:$A$43,0),MATCH(AG$4,BPCiObIC!$B$1:$AG$1,0)))</f>
        <v>5081376297695</v>
      </c>
      <c r="AH115" s="23">
        <f t="array" ref="AH115">AG115*(1+INDEX(BPCiObIC!$B$2:$AG$43,MATCH($A115,BPCiObIC!$A$2:$A$43,0),MATCH(AH$4,BPCiObIC!$B$1:$AG$1,0)))</f>
        <v>5180494946184</v>
      </c>
    </row>
    <row r="116" ht="15.75" customHeight="1">
      <c r="A116" s="3" t="s">
        <v>145</v>
      </c>
      <c r="B116" s="3" t="s">
        <v>91</v>
      </c>
      <c r="C116" s="3" t="s">
        <v>116</v>
      </c>
      <c r="D116" s="71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3">
        <f t="array" ref="E116">D116*(1+INDEX(BPCiObIC!$B$2:$AG$43,MATCH($A116,BPCiObIC!$A$2:$A$43,0),MATCH(E$4,BPCiObIC!$B$1:$AG$1,0)))</f>
        <v>0</v>
      </c>
      <c r="F116" s="23">
        <f t="array" ref="F116">E116*(1+INDEX(BPCiObIC!$B$2:$AG$43,MATCH($A116,BPCiObIC!$A$2:$A$43,0),MATCH(F$4,BPCiObIC!$B$1:$AG$1,0)))</f>
        <v>0</v>
      </c>
      <c r="G116" s="23">
        <f t="array" ref="G116">F116*(1+INDEX(BPCiObIC!$B$2:$AG$43,MATCH($A116,BPCiObIC!$A$2:$A$43,0),MATCH(G$4,BPCiObIC!$B$1:$AG$1,0)))</f>
        <v>0</v>
      </c>
      <c r="H116" s="23">
        <f t="array" ref="H116">G116*(1+INDEX(BPCiObIC!$B$2:$AG$43,MATCH($A116,BPCiObIC!$A$2:$A$43,0),MATCH(H$4,BPCiObIC!$B$1:$AG$1,0)))</f>
        <v>0</v>
      </c>
      <c r="I116" s="23">
        <f t="array" ref="I116">H116*(1+INDEX(BPCiObIC!$B$2:$AG$43,MATCH($A116,BPCiObIC!$A$2:$A$43,0),MATCH(I$4,BPCiObIC!$B$1:$AG$1,0)))</f>
        <v>0</v>
      </c>
      <c r="J116" s="23">
        <f t="array" ref="J116">I116*(1+INDEX(BPCiObIC!$B$2:$AG$43,MATCH($A116,BPCiObIC!$A$2:$A$43,0),MATCH(J$4,BPCiObIC!$B$1:$AG$1,0)))</f>
        <v>0</v>
      </c>
      <c r="K116" s="23">
        <f t="array" ref="K116">J116*(1+INDEX(BPCiObIC!$B$2:$AG$43,MATCH($A116,BPCiObIC!$A$2:$A$43,0),MATCH(K$4,BPCiObIC!$B$1:$AG$1,0)))</f>
        <v>0</v>
      </c>
      <c r="L116" s="23">
        <f t="array" ref="L116">K116*(1+INDEX(BPCiObIC!$B$2:$AG$43,MATCH($A116,BPCiObIC!$A$2:$A$43,0),MATCH(L$4,BPCiObIC!$B$1:$AG$1,0)))</f>
        <v>0</v>
      </c>
      <c r="M116" s="23">
        <f t="array" ref="M116">L116*(1+INDEX(BPCiObIC!$B$2:$AG$43,MATCH($A116,BPCiObIC!$A$2:$A$43,0),MATCH(M$4,BPCiObIC!$B$1:$AG$1,0)))</f>
        <v>0</v>
      </c>
      <c r="N116" s="23">
        <f t="array" ref="N116">M116*(1+INDEX(BPCiObIC!$B$2:$AG$43,MATCH($A116,BPCiObIC!$A$2:$A$43,0),MATCH(N$4,BPCiObIC!$B$1:$AG$1,0)))</f>
        <v>0</v>
      </c>
      <c r="O116" s="23">
        <f t="array" ref="O116">N116*(1+INDEX(BPCiObIC!$B$2:$AG$43,MATCH($A116,BPCiObIC!$A$2:$A$43,0),MATCH(O$4,BPCiObIC!$B$1:$AG$1,0)))</f>
        <v>0</v>
      </c>
      <c r="P116" s="23">
        <f t="array" ref="P116">O116*(1+INDEX(BPCiObIC!$B$2:$AG$43,MATCH($A116,BPCiObIC!$A$2:$A$43,0),MATCH(P$4,BPCiObIC!$B$1:$AG$1,0)))</f>
        <v>0</v>
      </c>
      <c r="Q116" s="23">
        <f t="array" ref="Q116">P116*(1+INDEX(BPCiObIC!$B$2:$AG$43,MATCH($A116,BPCiObIC!$A$2:$A$43,0),MATCH(Q$4,BPCiObIC!$B$1:$AG$1,0)))</f>
        <v>0</v>
      </c>
      <c r="R116" s="23">
        <f t="array" ref="R116">Q116*(1+INDEX(BPCiObIC!$B$2:$AG$43,MATCH($A116,BPCiObIC!$A$2:$A$43,0),MATCH(R$4,BPCiObIC!$B$1:$AG$1,0)))</f>
        <v>0</v>
      </c>
      <c r="S116" s="23">
        <f t="array" ref="S116">R116*(1+INDEX(BPCiObIC!$B$2:$AG$43,MATCH($A116,BPCiObIC!$A$2:$A$43,0),MATCH(S$4,BPCiObIC!$B$1:$AG$1,0)))</f>
        <v>0</v>
      </c>
      <c r="T116" s="23">
        <f t="array" ref="T116">S116*(1+INDEX(BPCiObIC!$B$2:$AG$43,MATCH($A116,BPCiObIC!$A$2:$A$43,0),MATCH(T$4,BPCiObIC!$B$1:$AG$1,0)))</f>
        <v>0</v>
      </c>
      <c r="U116" s="23">
        <f t="array" ref="U116">T116*(1+INDEX(BPCiObIC!$B$2:$AG$43,MATCH($A116,BPCiObIC!$A$2:$A$43,0),MATCH(U$4,BPCiObIC!$B$1:$AG$1,0)))</f>
        <v>0</v>
      </c>
      <c r="V116" s="23">
        <f t="array" ref="V116">U116*(1+INDEX(BPCiObIC!$B$2:$AG$43,MATCH($A116,BPCiObIC!$A$2:$A$43,0),MATCH(V$4,BPCiObIC!$B$1:$AG$1,0)))</f>
        <v>0</v>
      </c>
      <c r="W116" s="23">
        <f t="array" ref="W116">V116*(1+INDEX(BPCiObIC!$B$2:$AG$43,MATCH($A116,BPCiObIC!$A$2:$A$43,0),MATCH(W$4,BPCiObIC!$B$1:$AG$1,0)))</f>
        <v>0</v>
      </c>
      <c r="X116" s="23">
        <f t="array" ref="X116">W116*(1+INDEX(BPCiObIC!$B$2:$AG$43,MATCH($A116,BPCiObIC!$A$2:$A$43,0),MATCH(X$4,BPCiObIC!$B$1:$AG$1,0)))</f>
        <v>0</v>
      </c>
      <c r="Y116" s="23">
        <f t="array" ref="Y116">X116*(1+INDEX(BPCiObIC!$B$2:$AG$43,MATCH($A116,BPCiObIC!$A$2:$A$43,0),MATCH(Y$4,BPCiObIC!$B$1:$AG$1,0)))</f>
        <v>0</v>
      </c>
      <c r="Z116" s="23">
        <f t="array" ref="Z116">Y116*(1+INDEX(BPCiObIC!$B$2:$AG$43,MATCH($A116,BPCiObIC!$A$2:$A$43,0),MATCH(Z$4,BPCiObIC!$B$1:$AG$1,0)))</f>
        <v>0</v>
      </c>
      <c r="AA116" s="23">
        <f t="array" ref="AA116">Z116*(1+INDEX(BPCiObIC!$B$2:$AG$43,MATCH($A116,BPCiObIC!$A$2:$A$43,0),MATCH(AA$4,BPCiObIC!$B$1:$AG$1,0)))</f>
        <v>0</v>
      </c>
      <c r="AB116" s="23">
        <f t="array" ref="AB116">AA116*(1+INDEX(BPCiObIC!$B$2:$AG$43,MATCH($A116,BPCiObIC!$A$2:$A$43,0),MATCH(AB$4,BPCiObIC!$B$1:$AG$1,0)))</f>
        <v>0</v>
      </c>
      <c r="AC116" s="23">
        <f t="array" ref="AC116">AB116*(1+INDEX(BPCiObIC!$B$2:$AG$43,MATCH($A116,BPCiObIC!$A$2:$A$43,0),MATCH(AC$4,BPCiObIC!$B$1:$AG$1,0)))</f>
        <v>0</v>
      </c>
      <c r="AD116" s="23">
        <f t="array" ref="AD116">AC116*(1+INDEX(BPCiObIC!$B$2:$AG$43,MATCH($A116,BPCiObIC!$A$2:$A$43,0),MATCH(AD$4,BPCiObIC!$B$1:$AG$1,0)))</f>
        <v>0</v>
      </c>
      <c r="AE116" s="23">
        <f t="array" ref="AE116">AD116*(1+INDEX(BPCiObIC!$B$2:$AG$43,MATCH($A116,BPCiObIC!$A$2:$A$43,0),MATCH(AE$4,BPCiObIC!$B$1:$AG$1,0)))</f>
        <v>0</v>
      </c>
      <c r="AF116" s="23">
        <f t="array" ref="AF116">AE116*(1+INDEX(BPCiObIC!$B$2:$AG$43,MATCH($A116,BPCiObIC!$A$2:$A$43,0),MATCH(AF$4,BPCiObIC!$B$1:$AG$1,0)))</f>
        <v>0</v>
      </c>
      <c r="AG116" s="23">
        <f t="array" ref="AG116">AF116*(1+INDEX(BPCiObIC!$B$2:$AG$43,MATCH($A116,BPCiObIC!$A$2:$A$43,0),MATCH(AG$4,BPCiObIC!$B$1:$AG$1,0)))</f>
        <v>0</v>
      </c>
      <c r="AH116" s="23">
        <f t="array" ref="AH116">AG116*(1+INDEX(BPCiObIC!$B$2:$AG$43,MATCH($A116,BPCiObIC!$A$2:$A$43,0),MATCH(AH$4,BPCiObIC!$B$1:$AG$1,0)))</f>
        <v>0</v>
      </c>
    </row>
    <row r="117" ht="15.75" customHeight="1">
      <c r="A117" s="3" t="s">
        <v>146</v>
      </c>
      <c r="B117" s="3" t="s">
        <v>91</v>
      </c>
      <c r="C117" s="3" t="s">
        <v>117</v>
      </c>
      <c r="D117" s="71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3">
        <f t="array" ref="E117">D117*(1+INDEX(BPCiObIC!$B$2:$AG$43,MATCH($A117,BPCiObIC!$A$2:$A$43,0),MATCH(E$4,BPCiObIC!$B$1:$AG$1,0)))</f>
        <v>8296467562505</v>
      </c>
      <c r="F117" s="23">
        <f t="array" ref="F117">E117*(1+INDEX(BPCiObIC!$B$2:$AG$43,MATCH($A117,BPCiObIC!$A$2:$A$43,0),MATCH(F$4,BPCiObIC!$B$1:$AG$1,0)))</f>
        <v>8653066325010</v>
      </c>
      <c r="G117" s="23">
        <f t="array" ref="G117">F117*(1+INDEX(BPCiObIC!$B$2:$AG$43,MATCH($A117,BPCiObIC!$A$2:$A$43,0),MATCH(G$4,BPCiObIC!$B$1:$AG$1,0)))</f>
        <v>9009665087516</v>
      </c>
      <c r="H117" s="23">
        <f t="array" ref="H117">G117*(1+INDEX(BPCiObIC!$B$2:$AG$43,MATCH($A117,BPCiObIC!$A$2:$A$43,0),MATCH(H$4,BPCiObIC!$B$1:$AG$1,0)))</f>
        <v>9366263850021</v>
      </c>
      <c r="I117" s="23">
        <f t="array" ref="I117">H117*(1+INDEX(BPCiObIC!$B$2:$AG$43,MATCH($A117,BPCiObIC!$A$2:$A$43,0),MATCH(I$4,BPCiObIC!$B$1:$AG$1,0)))</f>
        <v>9722862612526</v>
      </c>
      <c r="J117" s="23">
        <f t="array" ref="J117">I117*(1+INDEX(BPCiObIC!$B$2:$AG$43,MATCH($A117,BPCiObIC!$A$2:$A$43,0),MATCH(J$4,BPCiObIC!$B$1:$AG$1,0)))</f>
        <v>10079461375031</v>
      </c>
      <c r="K117" s="23">
        <f t="array" ref="K117">J117*(1+INDEX(BPCiObIC!$B$2:$AG$43,MATCH($A117,BPCiObIC!$A$2:$A$43,0),MATCH(K$4,BPCiObIC!$B$1:$AG$1,0)))</f>
        <v>10436060137537</v>
      </c>
      <c r="L117" s="23">
        <f t="array" ref="L117">K117*(1+INDEX(BPCiObIC!$B$2:$AG$43,MATCH($A117,BPCiObIC!$A$2:$A$43,0),MATCH(L$4,BPCiObIC!$B$1:$AG$1,0)))</f>
        <v>10792658900042</v>
      </c>
      <c r="M117" s="23">
        <f t="array" ref="M117">L117*(1+INDEX(BPCiObIC!$B$2:$AG$43,MATCH($A117,BPCiObIC!$A$2:$A$43,0),MATCH(M$4,BPCiObIC!$B$1:$AG$1,0)))</f>
        <v>11149257662547</v>
      </c>
      <c r="N117" s="23">
        <f t="array" ref="N117">M117*(1+INDEX(BPCiObIC!$B$2:$AG$43,MATCH($A117,BPCiObIC!$A$2:$A$43,0),MATCH(N$4,BPCiObIC!$B$1:$AG$1,0)))</f>
        <v>11505856425052</v>
      </c>
      <c r="O117" s="23">
        <f t="array" ref="O117">N117*(1+INDEX(BPCiObIC!$B$2:$AG$43,MATCH($A117,BPCiObIC!$A$2:$A$43,0),MATCH(O$4,BPCiObIC!$B$1:$AG$1,0)))</f>
        <v>11862455187557</v>
      </c>
      <c r="P117" s="23">
        <f t="array" ref="P117">O117*(1+INDEX(BPCiObIC!$B$2:$AG$43,MATCH($A117,BPCiObIC!$A$2:$A$43,0),MATCH(P$4,BPCiObIC!$B$1:$AG$1,0)))</f>
        <v>12219053950063</v>
      </c>
      <c r="Q117" s="23">
        <f t="array" ref="Q117">P117*(1+INDEX(BPCiObIC!$B$2:$AG$43,MATCH($A117,BPCiObIC!$A$2:$A$43,0),MATCH(Q$4,BPCiObIC!$B$1:$AG$1,0)))</f>
        <v>12575652712568</v>
      </c>
      <c r="R117" s="23">
        <f t="array" ref="R117">Q117*(1+INDEX(BPCiObIC!$B$2:$AG$43,MATCH($A117,BPCiObIC!$A$2:$A$43,0),MATCH(R$4,BPCiObIC!$B$1:$AG$1,0)))</f>
        <v>12932251475073</v>
      </c>
      <c r="S117" s="23">
        <f t="array" ref="S117">R117*(1+INDEX(BPCiObIC!$B$2:$AG$43,MATCH($A117,BPCiObIC!$A$2:$A$43,0),MATCH(S$4,BPCiObIC!$B$1:$AG$1,0)))</f>
        <v>13288850237578</v>
      </c>
      <c r="T117" s="23">
        <f t="array" ref="T117">S117*(1+INDEX(BPCiObIC!$B$2:$AG$43,MATCH($A117,BPCiObIC!$A$2:$A$43,0),MATCH(T$4,BPCiObIC!$B$1:$AG$1,0)))</f>
        <v>13645449000083</v>
      </c>
      <c r="U117" s="23">
        <f t="array" ref="U117">T117*(1+INDEX(BPCiObIC!$B$2:$AG$43,MATCH($A117,BPCiObIC!$A$2:$A$43,0),MATCH(U$4,BPCiObIC!$B$1:$AG$1,0)))</f>
        <v>14002047762589</v>
      </c>
      <c r="V117" s="23">
        <f t="array" ref="V117">U117*(1+INDEX(BPCiObIC!$B$2:$AG$43,MATCH($A117,BPCiObIC!$A$2:$A$43,0),MATCH(V$4,BPCiObIC!$B$1:$AG$1,0)))</f>
        <v>14358646525094</v>
      </c>
      <c r="W117" s="23">
        <f t="array" ref="W117">V117*(1+INDEX(BPCiObIC!$B$2:$AG$43,MATCH($A117,BPCiObIC!$A$2:$A$43,0),MATCH(W$4,BPCiObIC!$B$1:$AG$1,0)))</f>
        <v>14715245287599</v>
      </c>
      <c r="X117" s="23">
        <f t="array" ref="X117">W117*(1+INDEX(BPCiObIC!$B$2:$AG$43,MATCH($A117,BPCiObIC!$A$2:$A$43,0),MATCH(X$4,BPCiObIC!$B$1:$AG$1,0)))</f>
        <v>15071844050104</v>
      </c>
      <c r="Y117" s="23">
        <f t="array" ref="Y117">X117*(1+INDEX(BPCiObIC!$B$2:$AG$43,MATCH($A117,BPCiObIC!$A$2:$A$43,0),MATCH(Y$4,BPCiObIC!$B$1:$AG$1,0)))</f>
        <v>15428442812610</v>
      </c>
      <c r="Z117" s="23">
        <f t="array" ref="Z117">Y117*(1+INDEX(BPCiObIC!$B$2:$AG$43,MATCH($A117,BPCiObIC!$A$2:$A$43,0),MATCH(Z$4,BPCiObIC!$B$1:$AG$1,0)))</f>
        <v>15785041575115</v>
      </c>
      <c r="AA117" s="23">
        <f t="array" ref="AA117">Z117*(1+INDEX(BPCiObIC!$B$2:$AG$43,MATCH($A117,BPCiObIC!$A$2:$A$43,0),MATCH(AA$4,BPCiObIC!$B$1:$AG$1,0)))</f>
        <v>16141640337620</v>
      </c>
      <c r="AB117" s="23">
        <f t="array" ref="AB117">AA117*(1+INDEX(BPCiObIC!$B$2:$AG$43,MATCH($A117,BPCiObIC!$A$2:$A$43,0),MATCH(AB$4,BPCiObIC!$B$1:$AG$1,0)))</f>
        <v>16498239100125</v>
      </c>
      <c r="AC117" s="23">
        <f t="array" ref="AC117">AB117*(1+INDEX(BPCiObIC!$B$2:$AG$43,MATCH($A117,BPCiObIC!$A$2:$A$43,0),MATCH(AC$4,BPCiObIC!$B$1:$AG$1,0)))</f>
        <v>16854837862630</v>
      </c>
      <c r="AD117" s="23">
        <f t="array" ref="AD117">AC117*(1+INDEX(BPCiObIC!$B$2:$AG$43,MATCH($A117,BPCiObIC!$A$2:$A$43,0),MATCH(AD$4,BPCiObIC!$B$1:$AG$1,0)))</f>
        <v>17211436625136</v>
      </c>
      <c r="AE117" s="23">
        <f t="array" ref="AE117">AD117*(1+INDEX(BPCiObIC!$B$2:$AG$43,MATCH($A117,BPCiObIC!$A$2:$A$43,0),MATCH(AE$4,BPCiObIC!$B$1:$AG$1,0)))</f>
        <v>17568035387641</v>
      </c>
      <c r="AF117" s="23">
        <f t="array" ref="AF117">AE117*(1+INDEX(BPCiObIC!$B$2:$AG$43,MATCH($A117,BPCiObIC!$A$2:$A$43,0),MATCH(AF$4,BPCiObIC!$B$1:$AG$1,0)))</f>
        <v>17924634150146</v>
      </c>
      <c r="AG117" s="23">
        <f t="array" ref="AG117">AF117*(1+INDEX(BPCiObIC!$B$2:$AG$43,MATCH($A117,BPCiObIC!$A$2:$A$43,0),MATCH(AG$4,BPCiObIC!$B$1:$AG$1,0)))</f>
        <v>18281232912651</v>
      </c>
      <c r="AH117" s="23">
        <f t="array" ref="AH117">AG117*(1+INDEX(BPCiObIC!$B$2:$AG$43,MATCH($A117,BPCiObIC!$A$2:$A$43,0),MATCH(AH$4,BPCiObIC!$B$1:$AG$1,0)))</f>
        <v>18637831675156</v>
      </c>
    </row>
    <row r="118" ht="15.75" customHeight="1">
      <c r="A118" s="3" t="s">
        <v>147</v>
      </c>
      <c r="B118" s="3" t="s">
        <v>91</v>
      </c>
      <c r="C118" s="3" t="s">
        <v>62</v>
      </c>
      <c r="D118" s="71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3">
        <f t="array" ref="E118">D118*(1+INDEX(BPCiObIC!$B$2:$AG$43,MATCH($A118,BPCiObIC!$A$2:$A$43,0),MATCH(E$4,BPCiObIC!$B$1:$AG$1,0)))</f>
        <v>2714468493767</v>
      </c>
      <c r="F118" s="23">
        <f t="array" ref="F118">E118*(1+INDEX(BPCiObIC!$B$2:$AG$43,MATCH($A118,BPCiObIC!$A$2:$A$43,0),MATCH(F$4,BPCiObIC!$B$1:$AG$1,0)))</f>
        <v>2831039771533</v>
      </c>
      <c r="G118" s="23">
        <f t="array" ref="G118">F118*(1+INDEX(BPCiObIC!$B$2:$AG$43,MATCH($A118,BPCiObIC!$A$2:$A$43,0),MATCH(G$4,BPCiObIC!$B$1:$AG$1,0)))</f>
        <v>2947611049300</v>
      </c>
      <c r="H118" s="23">
        <f t="array" ref="H118">G118*(1+INDEX(BPCiObIC!$B$2:$AG$43,MATCH($A118,BPCiObIC!$A$2:$A$43,0),MATCH(H$4,BPCiObIC!$B$1:$AG$1,0)))</f>
        <v>3064182327067</v>
      </c>
      <c r="I118" s="23">
        <f t="array" ref="I118">H118*(1+INDEX(BPCiObIC!$B$2:$AG$43,MATCH($A118,BPCiObIC!$A$2:$A$43,0),MATCH(I$4,BPCiObIC!$B$1:$AG$1,0)))</f>
        <v>3180753604833</v>
      </c>
      <c r="J118" s="23">
        <f t="array" ref="J118">I118*(1+INDEX(BPCiObIC!$B$2:$AG$43,MATCH($A118,BPCiObIC!$A$2:$A$43,0),MATCH(J$4,BPCiObIC!$B$1:$AG$1,0)))</f>
        <v>3297324882600</v>
      </c>
      <c r="K118" s="23">
        <f t="array" ref="K118">J118*(1+INDEX(BPCiObIC!$B$2:$AG$43,MATCH($A118,BPCiObIC!$A$2:$A$43,0),MATCH(K$4,BPCiObIC!$B$1:$AG$1,0)))</f>
        <v>3413896160367</v>
      </c>
      <c r="L118" s="23">
        <f t="array" ref="L118">K118*(1+INDEX(BPCiObIC!$B$2:$AG$43,MATCH($A118,BPCiObIC!$A$2:$A$43,0),MATCH(L$4,BPCiObIC!$B$1:$AG$1,0)))</f>
        <v>3530467438134</v>
      </c>
      <c r="M118" s="23">
        <f t="array" ref="M118">L118*(1+INDEX(BPCiObIC!$B$2:$AG$43,MATCH($A118,BPCiObIC!$A$2:$A$43,0),MATCH(M$4,BPCiObIC!$B$1:$AG$1,0)))</f>
        <v>3647038715900</v>
      </c>
      <c r="N118" s="23">
        <f t="array" ref="N118">M118*(1+INDEX(BPCiObIC!$B$2:$AG$43,MATCH($A118,BPCiObIC!$A$2:$A$43,0),MATCH(N$4,BPCiObIC!$B$1:$AG$1,0)))</f>
        <v>3763609993667</v>
      </c>
      <c r="O118" s="23">
        <f t="array" ref="O118">N118*(1+INDEX(BPCiObIC!$B$2:$AG$43,MATCH($A118,BPCiObIC!$A$2:$A$43,0),MATCH(O$4,BPCiObIC!$B$1:$AG$1,0)))</f>
        <v>3880181271434</v>
      </c>
      <c r="P118" s="23">
        <f t="array" ref="P118">O118*(1+INDEX(BPCiObIC!$B$2:$AG$43,MATCH($A118,BPCiObIC!$A$2:$A$43,0),MATCH(P$4,BPCiObIC!$B$1:$AG$1,0)))</f>
        <v>3996752549200</v>
      </c>
      <c r="Q118" s="23">
        <f t="array" ref="Q118">P118*(1+INDEX(BPCiObIC!$B$2:$AG$43,MATCH($A118,BPCiObIC!$A$2:$A$43,0),MATCH(Q$4,BPCiObIC!$B$1:$AG$1,0)))</f>
        <v>4113323826967</v>
      </c>
      <c r="R118" s="23">
        <f t="array" ref="R118">Q118*(1+INDEX(BPCiObIC!$B$2:$AG$43,MATCH($A118,BPCiObIC!$A$2:$A$43,0),MATCH(R$4,BPCiObIC!$B$1:$AG$1,0)))</f>
        <v>4229895104734</v>
      </c>
      <c r="S118" s="23">
        <f t="array" ref="S118">R118*(1+INDEX(BPCiObIC!$B$2:$AG$43,MATCH($A118,BPCiObIC!$A$2:$A$43,0),MATCH(S$4,BPCiObIC!$B$1:$AG$1,0)))</f>
        <v>4346466382500</v>
      </c>
      <c r="T118" s="23">
        <f t="array" ref="T118">S118*(1+INDEX(BPCiObIC!$B$2:$AG$43,MATCH($A118,BPCiObIC!$A$2:$A$43,0),MATCH(T$4,BPCiObIC!$B$1:$AG$1,0)))</f>
        <v>4463037660267</v>
      </c>
      <c r="U118" s="23">
        <f t="array" ref="U118">T118*(1+INDEX(BPCiObIC!$B$2:$AG$43,MATCH($A118,BPCiObIC!$A$2:$A$43,0),MATCH(U$4,BPCiObIC!$B$1:$AG$1,0)))</f>
        <v>4579608938034</v>
      </c>
      <c r="V118" s="23">
        <f t="array" ref="V118">U118*(1+INDEX(BPCiObIC!$B$2:$AG$43,MATCH($A118,BPCiObIC!$A$2:$A$43,0),MATCH(V$4,BPCiObIC!$B$1:$AG$1,0)))</f>
        <v>4696180215800</v>
      </c>
      <c r="W118" s="23">
        <f t="array" ref="W118">V118*(1+INDEX(BPCiObIC!$B$2:$AG$43,MATCH($A118,BPCiObIC!$A$2:$A$43,0),MATCH(W$4,BPCiObIC!$B$1:$AG$1,0)))</f>
        <v>4812751493567</v>
      </c>
      <c r="X118" s="23">
        <f t="array" ref="X118">W118*(1+INDEX(BPCiObIC!$B$2:$AG$43,MATCH($A118,BPCiObIC!$A$2:$A$43,0),MATCH(X$4,BPCiObIC!$B$1:$AG$1,0)))</f>
        <v>4929322771334</v>
      </c>
      <c r="Y118" s="23">
        <f t="array" ref="Y118">X118*(1+INDEX(BPCiObIC!$B$2:$AG$43,MATCH($A118,BPCiObIC!$A$2:$A$43,0),MATCH(Y$4,BPCiObIC!$B$1:$AG$1,0)))</f>
        <v>5045894049101</v>
      </c>
      <c r="Z118" s="23">
        <f t="array" ref="Z118">Y118*(1+INDEX(BPCiObIC!$B$2:$AG$43,MATCH($A118,BPCiObIC!$A$2:$A$43,0),MATCH(Z$4,BPCiObIC!$B$1:$AG$1,0)))</f>
        <v>5162465326867</v>
      </c>
      <c r="AA118" s="23">
        <f t="array" ref="AA118">Z118*(1+INDEX(BPCiObIC!$B$2:$AG$43,MATCH($A118,BPCiObIC!$A$2:$A$43,0),MATCH(AA$4,BPCiObIC!$B$1:$AG$1,0)))</f>
        <v>5279036604634</v>
      </c>
      <c r="AB118" s="23">
        <f t="array" ref="AB118">AA118*(1+INDEX(BPCiObIC!$B$2:$AG$43,MATCH($A118,BPCiObIC!$A$2:$A$43,0),MATCH(AB$4,BPCiObIC!$B$1:$AG$1,0)))</f>
        <v>5395607882401</v>
      </c>
      <c r="AC118" s="23">
        <f t="array" ref="AC118">AB118*(1+INDEX(BPCiObIC!$B$2:$AG$43,MATCH($A118,BPCiObIC!$A$2:$A$43,0),MATCH(AC$4,BPCiObIC!$B$1:$AG$1,0)))</f>
        <v>5512179160167</v>
      </c>
      <c r="AD118" s="23">
        <f t="array" ref="AD118">AC118*(1+INDEX(BPCiObIC!$B$2:$AG$43,MATCH($A118,BPCiObIC!$A$2:$A$43,0),MATCH(AD$4,BPCiObIC!$B$1:$AG$1,0)))</f>
        <v>5628750437934</v>
      </c>
      <c r="AE118" s="23">
        <f t="array" ref="AE118">AD118*(1+INDEX(BPCiObIC!$B$2:$AG$43,MATCH($A118,BPCiObIC!$A$2:$A$43,0),MATCH(AE$4,BPCiObIC!$B$1:$AG$1,0)))</f>
        <v>5745321715701</v>
      </c>
      <c r="AF118" s="23">
        <f t="array" ref="AF118">AE118*(1+INDEX(BPCiObIC!$B$2:$AG$43,MATCH($A118,BPCiObIC!$A$2:$A$43,0),MATCH(AF$4,BPCiObIC!$B$1:$AG$1,0)))</f>
        <v>5861892993467</v>
      </c>
      <c r="AG118" s="23">
        <f t="array" ref="AG118">AF118*(1+INDEX(BPCiObIC!$B$2:$AG$43,MATCH($A118,BPCiObIC!$A$2:$A$43,0),MATCH(AG$4,BPCiObIC!$B$1:$AG$1,0)))</f>
        <v>5978464271234</v>
      </c>
      <c r="AH118" s="23">
        <f t="array" ref="AH118">AG118*(1+INDEX(BPCiObIC!$B$2:$AG$43,MATCH($A118,BPCiObIC!$A$2:$A$43,0),MATCH(AH$4,BPCiObIC!$B$1:$AG$1,0)))</f>
        <v>6095035549001</v>
      </c>
    </row>
    <row r="119" ht="15.75" customHeight="1">
      <c r="A119" s="3" t="s">
        <v>148</v>
      </c>
      <c r="B119" s="3" t="s">
        <v>91</v>
      </c>
      <c r="C119" s="3" t="s">
        <v>87</v>
      </c>
      <c r="D119" s="71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3">
        <f t="array" ref="E119">D119*(1+INDEX(BPCiObIC!$B$2:$AG$43,MATCH($A119,BPCiObIC!$A$2:$A$43,0),MATCH(E$4,BPCiObIC!$B$1:$AG$1,0)))</f>
        <v>0</v>
      </c>
      <c r="F119" s="23">
        <f t="array" ref="F119">E119*(1+INDEX(BPCiObIC!$B$2:$AG$43,MATCH($A119,BPCiObIC!$A$2:$A$43,0),MATCH(F$4,BPCiObIC!$B$1:$AG$1,0)))</f>
        <v>0</v>
      </c>
      <c r="G119" s="23">
        <f t="array" ref="G119">F119*(1+INDEX(BPCiObIC!$B$2:$AG$43,MATCH($A119,BPCiObIC!$A$2:$A$43,0),MATCH(G$4,BPCiObIC!$B$1:$AG$1,0)))</f>
        <v>0</v>
      </c>
      <c r="H119" s="23">
        <f t="array" ref="H119">G119*(1+INDEX(BPCiObIC!$B$2:$AG$43,MATCH($A119,BPCiObIC!$A$2:$A$43,0),MATCH(H$4,BPCiObIC!$B$1:$AG$1,0)))</f>
        <v>0</v>
      </c>
      <c r="I119" s="23">
        <f t="array" ref="I119">H119*(1+INDEX(BPCiObIC!$B$2:$AG$43,MATCH($A119,BPCiObIC!$A$2:$A$43,0),MATCH(I$4,BPCiObIC!$B$1:$AG$1,0)))</f>
        <v>0</v>
      </c>
      <c r="J119" s="23">
        <f t="array" ref="J119">I119*(1+INDEX(BPCiObIC!$B$2:$AG$43,MATCH($A119,BPCiObIC!$A$2:$A$43,0),MATCH(J$4,BPCiObIC!$B$1:$AG$1,0)))</f>
        <v>0</v>
      </c>
      <c r="K119" s="23">
        <f t="array" ref="K119">J119*(1+INDEX(BPCiObIC!$B$2:$AG$43,MATCH($A119,BPCiObIC!$A$2:$A$43,0),MATCH(K$4,BPCiObIC!$B$1:$AG$1,0)))</f>
        <v>0</v>
      </c>
      <c r="L119" s="23">
        <f t="array" ref="L119">K119*(1+INDEX(BPCiObIC!$B$2:$AG$43,MATCH($A119,BPCiObIC!$A$2:$A$43,0),MATCH(L$4,BPCiObIC!$B$1:$AG$1,0)))</f>
        <v>0</v>
      </c>
      <c r="M119" s="23">
        <f t="array" ref="M119">L119*(1+INDEX(BPCiObIC!$B$2:$AG$43,MATCH($A119,BPCiObIC!$A$2:$A$43,0),MATCH(M$4,BPCiObIC!$B$1:$AG$1,0)))</f>
        <v>0</v>
      </c>
      <c r="N119" s="23">
        <f t="array" ref="N119">M119*(1+INDEX(BPCiObIC!$B$2:$AG$43,MATCH($A119,BPCiObIC!$A$2:$A$43,0),MATCH(N$4,BPCiObIC!$B$1:$AG$1,0)))</f>
        <v>0</v>
      </c>
      <c r="O119" s="23">
        <f t="array" ref="O119">N119*(1+INDEX(BPCiObIC!$B$2:$AG$43,MATCH($A119,BPCiObIC!$A$2:$A$43,0),MATCH(O$4,BPCiObIC!$B$1:$AG$1,0)))</f>
        <v>0</v>
      </c>
      <c r="P119" s="23">
        <f t="array" ref="P119">O119*(1+INDEX(BPCiObIC!$B$2:$AG$43,MATCH($A119,BPCiObIC!$A$2:$A$43,0),MATCH(P$4,BPCiObIC!$B$1:$AG$1,0)))</f>
        <v>0</v>
      </c>
      <c r="Q119" s="23">
        <f t="array" ref="Q119">P119*(1+INDEX(BPCiObIC!$B$2:$AG$43,MATCH($A119,BPCiObIC!$A$2:$A$43,0),MATCH(Q$4,BPCiObIC!$B$1:$AG$1,0)))</f>
        <v>0</v>
      </c>
      <c r="R119" s="23">
        <f t="array" ref="R119">Q119*(1+INDEX(BPCiObIC!$B$2:$AG$43,MATCH($A119,BPCiObIC!$A$2:$A$43,0),MATCH(R$4,BPCiObIC!$B$1:$AG$1,0)))</f>
        <v>0</v>
      </c>
      <c r="S119" s="23">
        <f t="array" ref="S119">R119*(1+INDEX(BPCiObIC!$B$2:$AG$43,MATCH($A119,BPCiObIC!$A$2:$A$43,0),MATCH(S$4,BPCiObIC!$B$1:$AG$1,0)))</f>
        <v>0</v>
      </c>
      <c r="T119" s="23">
        <f t="array" ref="T119">S119*(1+INDEX(BPCiObIC!$B$2:$AG$43,MATCH($A119,BPCiObIC!$A$2:$A$43,0),MATCH(T$4,BPCiObIC!$B$1:$AG$1,0)))</f>
        <v>0</v>
      </c>
      <c r="U119" s="23">
        <f t="array" ref="U119">T119*(1+INDEX(BPCiObIC!$B$2:$AG$43,MATCH($A119,BPCiObIC!$A$2:$A$43,0),MATCH(U$4,BPCiObIC!$B$1:$AG$1,0)))</f>
        <v>0</v>
      </c>
      <c r="V119" s="23">
        <f t="array" ref="V119">U119*(1+INDEX(BPCiObIC!$B$2:$AG$43,MATCH($A119,BPCiObIC!$A$2:$A$43,0),MATCH(V$4,BPCiObIC!$B$1:$AG$1,0)))</f>
        <v>0</v>
      </c>
      <c r="W119" s="23">
        <f t="array" ref="W119">V119*(1+INDEX(BPCiObIC!$B$2:$AG$43,MATCH($A119,BPCiObIC!$A$2:$A$43,0),MATCH(W$4,BPCiObIC!$B$1:$AG$1,0)))</f>
        <v>0</v>
      </c>
      <c r="X119" s="23">
        <f t="array" ref="X119">W119*(1+INDEX(BPCiObIC!$B$2:$AG$43,MATCH($A119,BPCiObIC!$A$2:$A$43,0),MATCH(X$4,BPCiObIC!$B$1:$AG$1,0)))</f>
        <v>0</v>
      </c>
      <c r="Y119" s="23">
        <f t="array" ref="Y119">X119*(1+INDEX(BPCiObIC!$B$2:$AG$43,MATCH($A119,BPCiObIC!$A$2:$A$43,0),MATCH(Y$4,BPCiObIC!$B$1:$AG$1,0)))</f>
        <v>0</v>
      </c>
      <c r="Z119" s="23">
        <f t="array" ref="Z119">Y119*(1+INDEX(BPCiObIC!$B$2:$AG$43,MATCH($A119,BPCiObIC!$A$2:$A$43,0),MATCH(Z$4,BPCiObIC!$B$1:$AG$1,0)))</f>
        <v>0</v>
      </c>
      <c r="AA119" s="23">
        <f t="array" ref="AA119">Z119*(1+INDEX(BPCiObIC!$B$2:$AG$43,MATCH($A119,BPCiObIC!$A$2:$A$43,0),MATCH(AA$4,BPCiObIC!$B$1:$AG$1,0)))</f>
        <v>0</v>
      </c>
      <c r="AB119" s="23">
        <f t="array" ref="AB119">AA119*(1+INDEX(BPCiObIC!$B$2:$AG$43,MATCH($A119,BPCiObIC!$A$2:$A$43,0),MATCH(AB$4,BPCiObIC!$B$1:$AG$1,0)))</f>
        <v>0</v>
      </c>
      <c r="AC119" s="23">
        <f t="array" ref="AC119">AB119*(1+INDEX(BPCiObIC!$B$2:$AG$43,MATCH($A119,BPCiObIC!$A$2:$A$43,0),MATCH(AC$4,BPCiObIC!$B$1:$AG$1,0)))</f>
        <v>0</v>
      </c>
      <c r="AD119" s="23">
        <f t="array" ref="AD119">AC119*(1+INDEX(BPCiObIC!$B$2:$AG$43,MATCH($A119,BPCiObIC!$A$2:$A$43,0),MATCH(AD$4,BPCiObIC!$B$1:$AG$1,0)))</f>
        <v>0</v>
      </c>
      <c r="AE119" s="23">
        <f t="array" ref="AE119">AD119*(1+INDEX(BPCiObIC!$B$2:$AG$43,MATCH($A119,BPCiObIC!$A$2:$A$43,0),MATCH(AE$4,BPCiObIC!$B$1:$AG$1,0)))</f>
        <v>0</v>
      </c>
      <c r="AF119" s="23">
        <f t="array" ref="AF119">AE119*(1+INDEX(BPCiObIC!$B$2:$AG$43,MATCH($A119,BPCiObIC!$A$2:$A$43,0),MATCH(AF$4,BPCiObIC!$B$1:$AG$1,0)))</f>
        <v>0</v>
      </c>
      <c r="AG119" s="23">
        <f t="array" ref="AG119">AF119*(1+INDEX(BPCiObIC!$B$2:$AG$43,MATCH($A119,BPCiObIC!$A$2:$A$43,0),MATCH(AG$4,BPCiObIC!$B$1:$AG$1,0)))</f>
        <v>0</v>
      </c>
      <c r="AH119" s="23">
        <f t="array" ref="AH119">AG119*(1+INDEX(BPCiObIC!$B$2:$AG$43,MATCH($A119,BPCiObIC!$A$2:$A$43,0),MATCH(AH$4,BPCiObIC!$B$1:$AG$1,0)))</f>
        <v>0</v>
      </c>
    </row>
    <row r="120" ht="15.75" customHeight="1">
      <c r="A120" s="3" t="s">
        <v>149</v>
      </c>
      <c r="B120" s="3" t="s">
        <v>91</v>
      </c>
      <c r="C120" s="3" t="s">
        <v>118</v>
      </c>
      <c r="D120" s="71">
        <f>'Bureau of Stat KBLI'!S19*$E$1</f>
        <v>672041923095</v>
      </c>
      <c r="E120" s="23">
        <f t="array" ref="E120">D120*(1+INDEX(BPCiObIC!$B$2:$AG$43,MATCH($A120,BPCiObIC!$A$2:$A$43,0),MATCH(E$4,BPCiObIC!$B$1:$AG$1,0)))</f>
        <v>702224889321</v>
      </c>
      <c r="F120" s="23">
        <f t="array" ref="F120">E120*(1+INDEX(BPCiObIC!$B$2:$AG$43,MATCH($A120,BPCiObIC!$A$2:$A$43,0),MATCH(F$4,BPCiObIC!$B$1:$AG$1,0)))</f>
        <v>732407855547</v>
      </c>
      <c r="G120" s="23">
        <f t="array" ref="G120">F120*(1+INDEX(BPCiObIC!$B$2:$AG$43,MATCH($A120,BPCiObIC!$A$2:$A$43,0),MATCH(G$4,BPCiObIC!$B$1:$AG$1,0)))</f>
        <v>762590821773</v>
      </c>
      <c r="H120" s="23">
        <f t="array" ref="H120">G120*(1+INDEX(BPCiObIC!$B$2:$AG$43,MATCH($A120,BPCiObIC!$A$2:$A$43,0),MATCH(H$4,BPCiObIC!$B$1:$AG$1,0)))</f>
        <v>792773787999</v>
      </c>
      <c r="I120" s="23">
        <f t="array" ref="I120">H120*(1+INDEX(BPCiObIC!$B$2:$AG$43,MATCH($A120,BPCiObIC!$A$2:$A$43,0),MATCH(I$4,BPCiObIC!$B$1:$AG$1,0)))</f>
        <v>822956754225</v>
      </c>
      <c r="J120" s="23">
        <f t="array" ref="J120">I120*(1+INDEX(BPCiObIC!$B$2:$AG$43,MATCH($A120,BPCiObIC!$A$2:$A$43,0),MATCH(J$4,BPCiObIC!$B$1:$AG$1,0)))</f>
        <v>853139720451</v>
      </c>
      <c r="K120" s="23">
        <f t="array" ref="K120">J120*(1+INDEX(BPCiObIC!$B$2:$AG$43,MATCH($A120,BPCiObIC!$A$2:$A$43,0),MATCH(K$4,BPCiObIC!$B$1:$AG$1,0)))</f>
        <v>883322686677</v>
      </c>
      <c r="L120" s="23">
        <f t="array" ref="L120">K120*(1+INDEX(BPCiObIC!$B$2:$AG$43,MATCH($A120,BPCiObIC!$A$2:$A$43,0),MATCH(L$4,BPCiObIC!$B$1:$AG$1,0)))</f>
        <v>913505652903</v>
      </c>
      <c r="M120" s="23">
        <f t="array" ref="M120">L120*(1+INDEX(BPCiObIC!$B$2:$AG$43,MATCH($A120,BPCiObIC!$A$2:$A$43,0),MATCH(M$4,BPCiObIC!$B$1:$AG$1,0)))</f>
        <v>943688619129</v>
      </c>
      <c r="N120" s="23">
        <f t="array" ref="N120">M120*(1+INDEX(BPCiObIC!$B$2:$AG$43,MATCH($A120,BPCiObIC!$A$2:$A$43,0),MATCH(N$4,BPCiObIC!$B$1:$AG$1,0)))</f>
        <v>973871585355</v>
      </c>
      <c r="O120" s="23">
        <f t="array" ref="O120">N120*(1+INDEX(BPCiObIC!$B$2:$AG$43,MATCH($A120,BPCiObIC!$A$2:$A$43,0),MATCH(O$4,BPCiObIC!$B$1:$AG$1,0)))</f>
        <v>1004054551581</v>
      </c>
      <c r="P120" s="23">
        <f t="array" ref="P120">O120*(1+INDEX(BPCiObIC!$B$2:$AG$43,MATCH($A120,BPCiObIC!$A$2:$A$43,0),MATCH(P$4,BPCiObIC!$B$1:$AG$1,0)))</f>
        <v>1034237517807</v>
      </c>
      <c r="Q120" s="23">
        <f t="array" ref="Q120">P120*(1+INDEX(BPCiObIC!$B$2:$AG$43,MATCH($A120,BPCiObIC!$A$2:$A$43,0),MATCH(Q$4,BPCiObIC!$B$1:$AG$1,0)))</f>
        <v>1064420484033</v>
      </c>
      <c r="R120" s="23">
        <f t="array" ref="R120">Q120*(1+INDEX(BPCiObIC!$B$2:$AG$43,MATCH($A120,BPCiObIC!$A$2:$A$43,0),MATCH(R$4,BPCiObIC!$B$1:$AG$1,0)))</f>
        <v>1094603450259</v>
      </c>
      <c r="S120" s="23">
        <f t="array" ref="S120">R120*(1+INDEX(BPCiObIC!$B$2:$AG$43,MATCH($A120,BPCiObIC!$A$2:$A$43,0),MATCH(S$4,BPCiObIC!$B$1:$AG$1,0)))</f>
        <v>1124786416485</v>
      </c>
      <c r="T120" s="23">
        <f t="array" ref="T120">S120*(1+INDEX(BPCiObIC!$B$2:$AG$43,MATCH($A120,BPCiObIC!$A$2:$A$43,0),MATCH(T$4,BPCiObIC!$B$1:$AG$1,0)))</f>
        <v>1154969382711</v>
      </c>
      <c r="U120" s="23">
        <f t="array" ref="U120">T120*(1+INDEX(BPCiObIC!$B$2:$AG$43,MATCH($A120,BPCiObIC!$A$2:$A$43,0),MATCH(U$4,BPCiObIC!$B$1:$AG$1,0)))</f>
        <v>1185152348936</v>
      </c>
      <c r="V120" s="23">
        <f t="array" ref="V120">U120*(1+INDEX(BPCiObIC!$B$2:$AG$43,MATCH($A120,BPCiObIC!$A$2:$A$43,0),MATCH(V$4,BPCiObIC!$B$1:$AG$1,0)))</f>
        <v>1215335315162</v>
      </c>
      <c r="W120" s="23">
        <f t="array" ref="W120">V120*(1+INDEX(BPCiObIC!$B$2:$AG$43,MATCH($A120,BPCiObIC!$A$2:$A$43,0),MATCH(W$4,BPCiObIC!$B$1:$AG$1,0)))</f>
        <v>1245518281388</v>
      </c>
      <c r="X120" s="23">
        <f t="array" ref="X120">W120*(1+INDEX(BPCiObIC!$B$2:$AG$43,MATCH($A120,BPCiObIC!$A$2:$A$43,0),MATCH(X$4,BPCiObIC!$B$1:$AG$1,0)))</f>
        <v>1275701247614</v>
      </c>
      <c r="Y120" s="23">
        <f t="array" ref="Y120">X120*(1+INDEX(BPCiObIC!$B$2:$AG$43,MATCH($A120,BPCiObIC!$A$2:$A$43,0),MATCH(Y$4,BPCiObIC!$B$1:$AG$1,0)))</f>
        <v>1305884213840</v>
      </c>
      <c r="Z120" s="23">
        <f t="array" ref="Z120">Y120*(1+INDEX(BPCiObIC!$B$2:$AG$43,MATCH($A120,BPCiObIC!$A$2:$A$43,0),MATCH(Z$4,BPCiObIC!$B$1:$AG$1,0)))</f>
        <v>1336067180066</v>
      </c>
      <c r="AA120" s="23">
        <f t="array" ref="AA120">Z120*(1+INDEX(BPCiObIC!$B$2:$AG$43,MATCH($A120,BPCiObIC!$A$2:$A$43,0),MATCH(AA$4,BPCiObIC!$B$1:$AG$1,0)))</f>
        <v>1366250146292</v>
      </c>
      <c r="AB120" s="23">
        <f t="array" ref="AB120">AA120*(1+INDEX(BPCiObIC!$B$2:$AG$43,MATCH($A120,BPCiObIC!$A$2:$A$43,0),MATCH(AB$4,BPCiObIC!$B$1:$AG$1,0)))</f>
        <v>1396433112518</v>
      </c>
      <c r="AC120" s="23">
        <f t="array" ref="AC120">AB120*(1+INDEX(BPCiObIC!$B$2:$AG$43,MATCH($A120,BPCiObIC!$A$2:$A$43,0),MATCH(AC$4,BPCiObIC!$B$1:$AG$1,0)))</f>
        <v>1426616078744</v>
      </c>
      <c r="AD120" s="23">
        <f t="array" ref="AD120">AC120*(1+INDEX(BPCiObIC!$B$2:$AG$43,MATCH($A120,BPCiObIC!$A$2:$A$43,0),MATCH(AD$4,BPCiObIC!$B$1:$AG$1,0)))</f>
        <v>1456799044970</v>
      </c>
      <c r="AE120" s="23">
        <f t="array" ref="AE120">AD120*(1+INDEX(BPCiObIC!$B$2:$AG$43,MATCH($A120,BPCiObIC!$A$2:$A$43,0),MATCH(AE$4,BPCiObIC!$B$1:$AG$1,0)))</f>
        <v>1486982011196</v>
      </c>
      <c r="AF120" s="23">
        <f t="array" ref="AF120">AE120*(1+INDEX(BPCiObIC!$B$2:$AG$43,MATCH($A120,BPCiObIC!$A$2:$A$43,0),MATCH(AF$4,BPCiObIC!$B$1:$AG$1,0)))</f>
        <v>1517164977422</v>
      </c>
      <c r="AG120" s="23">
        <f t="array" ref="AG120">AF120*(1+INDEX(BPCiObIC!$B$2:$AG$43,MATCH($A120,BPCiObIC!$A$2:$A$43,0),MATCH(AG$4,BPCiObIC!$B$1:$AG$1,0)))</f>
        <v>1547347943648</v>
      </c>
      <c r="AH120" s="23">
        <f t="array" ref="AH120">AG120*(1+INDEX(BPCiObIC!$B$2:$AG$43,MATCH($A120,BPCiObIC!$A$2:$A$43,0),MATCH(AH$4,BPCiObIC!$B$1:$AG$1,0)))</f>
        <v>1577530909874</v>
      </c>
    </row>
    <row r="121" ht="15.75" customHeight="1">
      <c r="A121" s="3" t="s">
        <v>150</v>
      </c>
      <c r="B121" s="3" t="s">
        <v>91</v>
      </c>
      <c r="C121" s="3" t="s">
        <v>119</v>
      </c>
      <c r="D121" s="71">
        <f>'Bureau of Stat KBLI'!S20*$E$1</f>
        <v>194979566235</v>
      </c>
      <c r="E121" s="23">
        <f t="array" ref="E121">D121*(1+INDEX(BPCiObIC!$B$2:$AG$43,MATCH($A121,BPCiObIC!$A$2:$A$43,0),MATCH(E$4,BPCiObIC!$B$1:$AG$1,0)))</f>
        <v>203029544423</v>
      </c>
      <c r="F121" s="23">
        <f t="array" ref="F121">E121*(1+INDEX(BPCiObIC!$B$2:$AG$43,MATCH($A121,BPCiObIC!$A$2:$A$43,0),MATCH(F$4,BPCiObIC!$B$1:$AG$1,0)))</f>
        <v>211079522610</v>
      </c>
      <c r="G121" s="23">
        <f t="array" ref="G121">F121*(1+INDEX(BPCiObIC!$B$2:$AG$43,MATCH($A121,BPCiObIC!$A$2:$A$43,0),MATCH(G$4,BPCiObIC!$B$1:$AG$1,0)))</f>
        <v>219129500797</v>
      </c>
      <c r="H121" s="23">
        <f t="array" ref="H121">G121*(1+INDEX(BPCiObIC!$B$2:$AG$43,MATCH($A121,BPCiObIC!$A$2:$A$43,0),MATCH(H$4,BPCiObIC!$B$1:$AG$1,0)))</f>
        <v>227179478984</v>
      </c>
      <c r="I121" s="23">
        <f t="array" ref="I121">H121*(1+INDEX(BPCiObIC!$B$2:$AG$43,MATCH($A121,BPCiObIC!$A$2:$A$43,0),MATCH(I$4,BPCiObIC!$B$1:$AG$1,0)))</f>
        <v>235229457172</v>
      </c>
      <c r="J121" s="23">
        <f t="array" ref="J121">I121*(1+INDEX(BPCiObIC!$B$2:$AG$43,MATCH($A121,BPCiObIC!$A$2:$A$43,0),MATCH(J$4,BPCiObIC!$B$1:$AG$1,0)))</f>
        <v>243279435359</v>
      </c>
      <c r="K121" s="23">
        <f t="array" ref="K121">J121*(1+INDEX(BPCiObIC!$B$2:$AG$43,MATCH($A121,BPCiObIC!$A$2:$A$43,0),MATCH(K$4,BPCiObIC!$B$1:$AG$1,0)))</f>
        <v>251329413546</v>
      </c>
      <c r="L121" s="23">
        <f t="array" ref="L121">K121*(1+INDEX(BPCiObIC!$B$2:$AG$43,MATCH($A121,BPCiObIC!$A$2:$A$43,0),MATCH(L$4,BPCiObIC!$B$1:$AG$1,0)))</f>
        <v>259379391733</v>
      </c>
      <c r="M121" s="23">
        <f t="array" ref="M121">L121*(1+INDEX(BPCiObIC!$B$2:$AG$43,MATCH($A121,BPCiObIC!$A$2:$A$43,0),MATCH(M$4,BPCiObIC!$B$1:$AG$1,0)))</f>
        <v>267429369921</v>
      </c>
      <c r="N121" s="23">
        <f t="array" ref="N121">M121*(1+INDEX(BPCiObIC!$B$2:$AG$43,MATCH($A121,BPCiObIC!$A$2:$A$43,0),MATCH(N$4,BPCiObIC!$B$1:$AG$1,0)))</f>
        <v>275479348108</v>
      </c>
      <c r="O121" s="23">
        <f t="array" ref="O121">N121*(1+INDEX(BPCiObIC!$B$2:$AG$43,MATCH($A121,BPCiObIC!$A$2:$A$43,0),MATCH(O$4,BPCiObIC!$B$1:$AG$1,0)))</f>
        <v>283529326295</v>
      </c>
      <c r="P121" s="23">
        <f t="array" ref="P121">O121*(1+INDEX(BPCiObIC!$B$2:$AG$43,MATCH($A121,BPCiObIC!$A$2:$A$43,0),MATCH(P$4,BPCiObIC!$B$1:$AG$1,0)))</f>
        <v>291579304482</v>
      </c>
      <c r="Q121" s="23">
        <f t="array" ref="Q121">P121*(1+INDEX(BPCiObIC!$B$2:$AG$43,MATCH($A121,BPCiObIC!$A$2:$A$43,0),MATCH(Q$4,BPCiObIC!$B$1:$AG$1,0)))</f>
        <v>299629282670</v>
      </c>
      <c r="R121" s="23">
        <f t="array" ref="R121">Q121*(1+INDEX(BPCiObIC!$B$2:$AG$43,MATCH($A121,BPCiObIC!$A$2:$A$43,0),MATCH(R$4,BPCiObIC!$B$1:$AG$1,0)))</f>
        <v>307679260857</v>
      </c>
      <c r="S121" s="23">
        <f t="array" ref="S121">R121*(1+INDEX(BPCiObIC!$B$2:$AG$43,MATCH($A121,BPCiObIC!$A$2:$A$43,0),MATCH(S$4,BPCiObIC!$B$1:$AG$1,0)))</f>
        <v>315729239044</v>
      </c>
      <c r="T121" s="23">
        <f t="array" ref="T121">S121*(1+INDEX(BPCiObIC!$B$2:$AG$43,MATCH($A121,BPCiObIC!$A$2:$A$43,0),MATCH(T$4,BPCiObIC!$B$1:$AG$1,0)))</f>
        <v>323779217231</v>
      </c>
      <c r="U121" s="23">
        <f t="array" ref="U121">T121*(1+INDEX(BPCiObIC!$B$2:$AG$43,MATCH($A121,BPCiObIC!$A$2:$A$43,0),MATCH(U$4,BPCiObIC!$B$1:$AG$1,0)))</f>
        <v>331829195419</v>
      </c>
      <c r="V121" s="23">
        <f t="array" ref="V121">U121*(1+INDEX(BPCiObIC!$B$2:$AG$43,MATCH($A121,BPCiObIC!$A$2:$A$43,0),MATCH(V$4,BPCiObIC!$B$1:$AG$1,0)))</f>
        <v>339879173606</v>
      </c>
      <c r="W121" s="23">
        <f t="array" ref="W121">V121*(1+INDEX(BPCiObIC!$B$2:$AG$43,MATCH($A121,BPCiObIC!$A$2:$A$43,0),MATCH(W$4,BPCiObIC!$B$1:$AG$1,0)))</f>
        <v>347929151793</v>
      </c>
      <c r="X121" s="23">
        <f t="array" ref="X121">W121*(1+INDEX(BPCiObIC!$B$2:$AG$43,MATCH($A121,BPCiObIC!$A$2:$A$43,0),MATCH(X$4,BPCiObIC!$B$1:$AG$1,0)))</f>
        <v>355979129980</v>
      </c>
      <c r="Y121" s="23">
        <f t="array" ref="Y121">X121*(1+INDEX(BPCiObIC!$B$2:$AG$43,MATCH($A121,BPCiObIC!$A$2:$A$43,0),MATCH(Y$4,BPCiObIC!$B$1:$AG$1,0)))</f>
        <v>364029108167</v>
      </c>
      <c r="Z121" s="23">
        <f t="array" ref="Z121">Y121*(1+INDEX(BPCiObIC!$B$2:$AG$43,MATCH($A121,BPCiObIC!$A$2:$A$43,0),MATCH(Z$4,BPCiObIC!$B$1:$AG$1,0)))</f>
        <v>372079086355</v>
      </c>
      <c r="AA121" s="23">
        <f t="array" ref="AA121">Z121*(1+INDEX(BPCiObIC!$B$2:$AG$43,MATCH($A121,BPCiObIC!$A$2:$A$43,0),MATCH(AA$4,BPCiObIC!$B$1:$AG$1,0)))</f>
        <v>380129064542</v>
      </c>
      <c r="AB121" s="23">
        <f t="array" ref="AB121">AA121*(1+INDEX(BPCiObIC!$B$2:$AG$43,MATCH($A121,BPCiObIC!$A$2:$A$43,0),MATCH(AB$4,BPCiObIC!$B$1:$AG$1,0)))</f>
        <v>388179042729</v>
      </c>
      <c r="AC121" s="23">
        <f t="array" ref="AC121">AB121*(1+INDEX(BPCiObIC!$B$2:$AG$43,MATCH($A121,BPCiObIC!$A$2:$A$43,0),MATCH(AC$4,BPCiObIC!$B$1:$AG$1,0)))</f>
        <v>396229020916</v>
      </c>
      <c r="AD121" s="23">
        <f t="array" ref="AD121">AC121*(1+INDEX(BPCiObIC!$B$2:$AG$43,MATCH($A121,BPCiObIC!$A$2:$A$43,0),MATCH(AD$4,BPCiObIC!$B$1:$AG$1,0)))</f>
        <v>404278999104</v>
      </c>
      <c r="AE121" s="23">
        <f t="array" ref="AE121">AD121*(1+INDEX(BPCiObIC!$B$2:$AG$43,MATCH($A121,BPCiObIC!$A$2:$A$43,0),MATCH(AE$4,BPCiObIC!$B$1:$AG$1,0)))</f>
        <v>412328977291</v>
      </c>
      <c r="AF121" s="23">
        <f t="array" ref="AF121">AE121*(1+INDEX(BPCiObIC!$B$2:$AG$43,MATCH($A121,BPCiObIC!$A$2:$A$43,0),MATCH(AF$4,BPCiObIC!$B$1:$AG$1,0)))</f>
        <v>420378955478</v>
      </c>
      <c r="AG121" s="23">
        <f t="array" ref="AG121">AF121*(1+INDEX(BPCiObIC!$B$2:$AG$43,MATCH($A121,BPCiObIC!$A$2:$A$43,0),MATCH(AG$4,BPCiObIC!$B$1:$AG$1,0)))</f>
        <v>428428933665</v>
      </c>
      <c r="AH121" s="23">
        <f t="array" ref="AH121">AG121*(1+INDEX(BPCiObIC!$B$2:$AG$43,MATCH($A121,BPCiObIC!$A$2:$A$43,0),MATCH(AH$4,BPCiObIC!$B$1:$AG$1,0)))</f>
        <v>436478911853</v>
      </c>
    </row>
    <row r="122" ht="15.75" customHeight="1">
      <c r="A122" s="3" t="s">
        <v>151</v>
      </c>
      <c r="B122" s="3" t="s">
        <v>91</v>
      </c>
      <c r="C122" s="3" t="s">
        <v>120</v>
      </c>
      <c r="D122" s="71">
        <f>'Bureau of Stat KBLI'!S21*$E$1</f>
        <v>413831277849</v>
      </c>
      <c r="E122" s="23">
        <f t="array" ref="E122">D122*(1+INDEX(BPCiObIC!$B$2:$AG$43,MATCH($A122,BPCiObIC!$A$2:$A$43,0),MATCH(E$4,BPCiObIC!$B$1:$AG$1,0)))</f>
        <v>432598812443</v>
      </c>
      <c r="F122" s="23">
        <f t="array" ref="F122">E122*(1+INDEX(BPCiObIC!$B$2:$AG$43,MATCH($A122,BPCiObIC!$A$2:$A$43,0),MATCH(F$4,BPCiObIC!$B$1:$AG$1,0)))</f>
        <v>451366347038</v>
      </c>
      <c r="G122" s="23">
        <f t="array" ref="G122">F122*(1+INDEX(BPCiObIC!$B$2:$AG$43,MATCH($A122,BPCiObIC!$A$2:$A$43,0),MATCH(G$4,BPCiObIC!$B$1:$AG$1,0)))</f>
        <v>470133881633</v>
      </c>
      <c r="H122" s="23">
        <f t="array" ref="H122">G122*(1+INDEX(BPCiObIC!$B$2:$AG$43,MATCH($A122,BPCiObIC!$A$2:$A$43,0),MATCH(H$4,BPCiObIC!$B$1:$AG$1,0)))</f>
        <v>488901416227</v>
      </c>
      <c r="I122" s="23">
        <f t="array" ref="I122">H122*(1+INDEX(BPCiObIC!$B$2:$AG$43,MATCH($A122,BPCiObIC!$A$2:$A$43,0),MATCH(I$4,BPCiObIC!$B$1:$AG$1,0)))</f>
        <v>507668950822</v>
      </c>
      <c r="J122" s="23">
        <f t="array" ref="J122">I122*(1+INDEX(BPCiObIC!$B$2:$AG$43,MATCH($A122,BPCiObIC!$A$2:$A$43,0),MATCH(J$4,BPCiObIC!$B$1:$AG$1,0)))</f>
        <v>526436485417</v>
      </c>
      <c r="K122" s="23">
        <f t="array" ref="K122">J122*(1+INDEX(BPCiObIC!$B$2:$AG$43,MATCH($A122,BPCiObIC!$A$2:$A$43,0),MATCH(K$4,BPCiObIC!$B$1:$AG$1,0)))</f>
        <v>545204020012</v>
      </c>
      <c r="L122" s="23">
        <f t="array" ref="L122">K122*(1+INDEX(BPCiObIC!$B$2:$AG$43,MATCH($A122,BPCiObIC!$A$2:$A$43,0),MATCH(L$4,BPCiObIC!$B$1:$AG$1,0)))</f>
        <v>563971554606</v>
      </c>
      <c r="M122" s="23">
        <f t="array" ref="M122">L122*(1+INDEX(BPCiObIC!$B$2:$AG$43,MATCH($A122,BPCiObIC!$A$2:$A$43,0),MATCH(M$4,BPCiObIC!$B$1:$AG$1,0)))</f>
        <v>582739089201</v>
      </c>
      <c r="N122" s="23">
        <f t="array" ref="N122">M122*(1+INDEX(BPCiObIC!$B$2:$AG$43,MATCH($A122,BPCiObIC!$A$2:$A$43,0),MATCH(N$4,BPCiObIC!$B$1:$AG$1,0)))</f>
        <v>601506623796</v>
      </c>
      <c r="O122" s="23">
        <f t="array" ref="O122">N122*(1+INDEX(BPCiObIC!$B$2:$AG$43,MATCH($A122,BPCiObIC!$A$2:$A$43,0),MATCH(O$4,BPCiObIC!$B$1:$AG$1,0)))</f>
        <v>620274158391</v>
      </c>
      <c r="P122" s="23">
        <f t="array" ref="P122">O122*(1+INDEX(BPCiObIC!$B$2:$AG$43,MATCH($A122,BPCiObIC!$A$2:$A$43,0),MATCH(P$4,BPCiObIC!$B$1:$AG$1,0)))</f>
        <v>639041692985</v>
      </c>
      <c r="Q122" s="23">
        <f t="array" ref="Q122">P122*(1+INDEX(BPCiObIC!$B$2:$AG$43,MATCH($A122,BPCiObIC!$A$2:$A$43,0),MATCH(Q$4,BPCiObIC!$B$1:$AG$1,0)))</f>
        <v>657809227580</v>
      </c>
      <c r="R122" s="23">
        <f t="array" ref="R122">Q122*(1+INDEX(BPCiObIC!$B$2:$AG$43,MATCH($A122,BPCiObIC!$A$2:$A$43,0),MATCH(R$4,BPCiObIC!$B$1:$AG$1,0)))</f>
        <v>676576762175</v>
      </c>
      <c r="S122" s="23">
        <f t="array" ref="S122">R122*(1+INDEX(BPCiObIC!$B$2:$AG$43,MATCH($A122,BPCiObIC!$A$2:$A$43,0),MATCH(S$4,BPCiObIC!$B$1:$AG$1,0)))</f>
        <v>695344296769</v>
      </c>
      <c r="T122" s="23">
        <f t="array" ref="T122">S122*(1+INDEX(BPCiObIC!$B$2:$AG$43,MATCH($A122,BPCiObIC!$A$2:$A$43,0),MATCH(T$4,BPCiObIC!$B$1:$AG$1,0)))</f>
        <v>714111831364</v>
      </c>
      <c r="U122" s="23">
        <f t="array" ref="U122">T122*(1+INDEX(BPCiObIC!$B$2:$AG$43,MATCH($A122,BPCiObIC!$A$2:$A$43,0),MATCH(U$4,BPCiObIC!$B$1:$AG$1,0)))</f>
        <v>732879365959</v>
      </c>
      <c r="V122" s="23">
        <f t="array" ref="V122">U122*(1+INDEX(BPCiObIC!$B$2:$AG$43,MATCH($A122,BPCiObIC!$A$2:$A$43,0),MATCH(V$4,BPCiObIC!$B$1:$AG$1,0)))</f>
        <v>751646900554</v>
      </c>
      <c r="W122" s="23">
        <f t="array" ref="W122">V122*(1+INDEX(BPCiObIC!$B$2:$AG$43,MATCH($A122,BPCiObIC!$A$2:$A$43,0),MATCH(W$4,BPCiObIC!$B$1:$AG$1,0)))</f>
        <v>770414435148</v>
      </c>
      <c r="X122" s="23">
        <f t="array" ref="X122">W122*(1+INDEX(BPCiObIC!$B$2:$AG$43,MATCH($A122,BPCiObIC!$A$2:$A$43,0),MATCH(X$4,BPCiObIC!$B$1:$AG$1,0)))</f>
        <v>789181969743</v>
      </c>
      <c r="Y122" s="23">
        <f t="array" ref="Y122">X122*(1+INDEX(BPCiObIC!$B$2:$AG$43,MATCH($A122,BPCiObIC!$A$2:$A$43,0),MATCH(Y$4,BPCiObIC!$B$1:$AG$1,0)))</f>
        <v>807949504338</v>
      </c>
      <c r="Z122" s="23">
        <f t="array" ref="Z122">Y122*(1+INDEX(BPCiObIC!$B$2:$AG$43,MATCH($A122,BPCiObIC!$A$2:$A$43,0),MATCH(Z$4,BPCiObIC!$B$1:$AG$1,0)))</f>
        <v>826717038933</v>
      </c>
      <c r="AA122" s="23">
        <f t="array" ref="AA122">Z122*(1+INDEX(BPCiObIC!$B$2:$AG$43,MATCH($A122,BPCiObIC!$A$2:$A$43,0),MATCH(AA$4,BPCiObIC!$B$1:$AG$1,0)))</f>
        <v>845484573527</v>
      </c>
      <c r="AB122" s="23">
        <f t="array" ref="AB122">AA122*(1+INDEX(BPCiObIC!$B$2:$AG$43,MATCH($A122,BPCiObIC!$A$2:$A$43,0),MATCH(AB$4,BPCiObIC!$B$1:$AG$1,0)))</f>
        <v>864252108122</v>
      </c>
      <c r="AC122" s="23">
        <f t="array" ref="AC122">AB122*(1+INDEX(BPCiObIC!$B$2:$AG$43,MATCH($A122,BPCiObIC!$A$2:$A$43,0),MATCH(AC$4,BPCiObIC!$B$1:$AG$1,0)))</f>
        <v>883019642717</v>
      </c>
      <c r="AD122" s="23">
        <f t="array" ref="AD122">AC122*(1+INDEX(BPCiObIC!$B$2:$AG$43,MATCH($A122,BPCiObIC!$A$2:$A$43,0),MATCH(AD$4,BPCiObIC!$B$1:$AG$1,0)))</f>
        <v>901787177311</v>
      </c>
      <c r="AE122" s="23">
        <f t="array" ref="AE122">AD122*(1+INDEX(BPCiObIC!$B$2:$AG$43,MATCH($A122,BPCiObIC!$A$2:$A$43,0),MATCH(AE$4,BPCiObIC!$B$1:$AG$1,0)))</f>
        <v>920554711906</v>
      </c>
      <c r="AF122" s="23">
        <f t="array" ref="AF122">AE122*(1+INDEX(BPCiObIC!$B$2:$AG$43,MATCH($A122,BPCiObIC!$A$2:$A$43,0),MATCH(AF$4,BPCiObIC!$B$1:$AG$1,0)))</f>
        <v>939322246501</v>
      </c>
      <c r="AG122" s="23">
        <f t="array" ref="AG122">AF122*(1+INDEX(BPCiObIC!$B$2:$AG$43,MATCH($A122,BPCiObIC!$A$2:$A$43,0),MATCH(AG$4,BPCiObIC!$B$1:$AG$1,0)))</f>
        <v>958089781096</v>
      </c>
      <c r="AH122" s="23">
        <f t="array" ref="AH122">AG122*(1+INDEX(BPCiObIC!$B$2:$AG$43,MATCH($A122,BPCiObIC!$A$2:$A$43,0),MATCH(AH$4,BPCiObIC!$B$1:$AG$1,0)))</f>
        <v>976857315690</v>
      </c>
    </row>
    <row r="123" ht="15.75" customHeight="1">
      <c r="A123" s="3" t="s">
        <v>152</v>
      </c>
      <c r="B123" s="3" t="s">
        <v>91</v>
      </c>
      <c r="C123" s="3" t="s">
        <v>121</v>
      </c>
      <c r="D123" s="71">
        <f>'Bureau of Stat KBLI'!S22*$E$1</f>
        <v>660521010301</v>
      </c>
      <c r="E123" s="23">
        <f t="array" ref="E123">D123*(1+INDEX(BPCiObIC!$B$2:$AG$43,MATCH($A123,BPCiObIC!$A$2:$A$43,0),MATCH(E$4,BPCiObIC!$B$1:$AG$1,0)))</f>
        <v>690186600249</v>
      </c>
      <c r="F123" s="23">
        <f t="array" ref="F123">E123*(1+INDEX(BPCiObIC!$B$2:$AG$43,MATCH($A123,BPCiObIC!$A$2:$A$43,0),MATCH(F$4,BPCiObIC!$B$1:$AG$1,0)))</f>
        <v>719852190196</v>
      </c>
      <c r="G123" s="23">
        <f t="array" ref="G123">F123*(1+INDEX(BPCiObIC!$B$2:$AG$43,MATCH($A123,BPCiObIC!$A$2:$A$43,0),MATCH(G$4,BPCiObIC!$B$1:$AG$1,0)))</f>
        <v>749517780144</v>
      </c>
      <c r="H123" s="23">
        <f t="array" ref="H123">G123*(1+INDEX(BPCiObIC!$B$2:$AG$43,MATCH($A123,BPCiObIC!$A$2:$A$43,0),MATCH(H$4,BPCiObIC!$B$1:$AG$1,0)))</f>
        <v>779183370091</v>
      </c>
      <c r="I123" s="23">
        <f t="array" ref="I123">H123*(1+INDEX(BPCiObIC!$B$2:$AG$43,MATCH($A123,BPCiObIC!$A$2:$A$43,0),MATCH(I$4,BPCiObIC!$B$1:$AG$1,0)))</f>
        <v>808848960039</v>
      </c>
      <c r="J123" s="23">
        <f t="array" ref="J123">I123*(1+INDEX(BPCiObIC!$B$2:$AG$43,MATCH($A123,BPCiObIC!$A$2:$A$43,0),MATCH(J$4,BPCiObIC!$B$1:$AG$1,0)))</f>
        <v>838514549986</v>
      </c>
      <c r="K123" s="23">
        <f t="array" ref="K123">J123*(1+INDEX(BPCiObIC!$B$2:$AG$43,MATCH($A123,BPCiObIC!$A$2:$A$43,0),MATCH(K$4,BPCiObIC!$B$1:$AG$1,0)))</f>
        <v>868180139934</v>
      </c>
      <c r="L123" s="23">
        <f t="array" ref="L123">K123*(1+INDEX(BPCiObIC!$B$2:$AG$43,MATCH($A123,BPCiObIC!$A$2:$A$43,0),MATCH(L$4,BPCiObIC!$B$1:$AG$1,0)))</f>
        <v>897845729881</v>
      </c>
      <c r="M123" s="23">
        <f t="array" ref="M123">L123*(1+INDEX(BPCiObIC!$B$2:$AG$43,MATCH($A123,BPCiObIC!$A$2:$A$43,0),MATCH(M$4,BPCiObIC!$B$1:$AG$1,0)))</f>
        <v>927511319828</v>
      </c>
      <c r="N123" s="23">
        <f t="array" ref="N123">M123*(1+INDEX(BPCiObIC!$B$2:$AG$43,MATCH($A123,BPCiObIC!$A$2:$A$43,0),MATCH(N$4,BPCiObIC!$B$1:$AG$1,0)))</f>
        <v>957176909776</v>
      </c>
      <c r="O123" s="23">
        <f t="array" ref="O123">N123*(1+INDEX(BPCiObIC!$B$2:$AG$43,MATCH($A123,BPCiObIC!$A$2:$A$43,0),MATCH(O$4,BPCiObIC!$B$1:$AG$1,0)))</f>
        <v>986842499723</v>
      </c>
      <c r="P123" s="23">
        <f t="array" ref="P123">O123*(1+INDEX(BPCiObIC!$B$2:$AG$43,MATCH($A123,BPCiObIC!$A$2:$A$43,0),MATCH(P$4,BPCiObIC!$B$1:$AG$1,0)))</f>
        <v>1016508089671</v>
      </c>
      <c r="Q123" s="23">
        <f t="array" ref="Q123">P123*(1+INDEX(BPCiObIC!$B$2:$AG$43,MATCH($A123,BPCiObIC!$A$2:$A$43,0),MATCH(Q$4,BPCiObIC!$B$1:$AG$1,0)))</f>
        <v>1046173679618</v>
      </c>
      <c r="R123" s="23">
        <f t="array" ref="R123">Q123*(1+INDEX(BPCiObIC!$B$2:$AG$43,MATCH($A123,BPCiObIC!$A$2:$A$43,0),MATCH(R$4,BPCiObIC!$B$1:$AG$1,0)))</f>
        <v>1075839269566</v>
      </c>
      <c r="S123" s="23">
        <f t="array" ref="S123">R123*(1+INDEX(BPCiObIC!$B$2:$AG$43,MATCH($A123,BPCiObIC!$A$2:$A$43,0),MATCH(S$4,BPCiObIC!$B$1:$AG$1,0)))</f>
        <v>1105504859513</v>
      </c>
      <c r="T123" s="23">
        <f t="array" ref="T123">S123*(1+INDEX(BPCiObIC!$B$2:$AG$43,MATCH($A123,BPCiObIC!$A$2:$A$43,0),MATCH(T$4,BPCiObIC!$B$1:$AG$1,0)))</f>
        <v>1135170449461</v>
      </c>
      <c r="U123" s="23">
        <f t="array" ref="U123">T123*(1+INDEX(BPCiObIC!$B$2:$AG$43,MATCH($A123,BPCiObIC!$A$2:$A$43,0),MATCH(U$4,BPCiObIC!$B$1:$AG$1,0)))</f>
        <v>1164836039408</v>
      </c>
      <c r="V123" s="23">
        <f t="array" ref="V123">U123*(1+INDEX(BPCiObIC!$B$2:$AG$43,MATCH($A123,BPCiObIC!$A$2:$A$43,0),MATCH(V$4,BPCiObIC!$B$1:$AG$1,0)))</f>
        <v>1194501629356</v>
      </c>
      <c r="W123" s="23">
        <f t="array" ref="W123">V123*(1+INDEX(BPCiObIC!$B$2:$AG$43,MATCH($A123,BPCiObIC!$A$2:$A$43,0),MATCH(W$4,BPCiObIC!$B$1:$AG$1,0)))</f>
        <v>1224167219303</v>
      </c>
      <c r="X123" s="23">
        <f t="array" ref="X123">W123*(1+INDEX(BPCiObIC!$B$2:$AG$43,MATCH($A123,BPCiObIC!$A$2:$A$43,0),MATCH(X$4,BPCiObIC!$B$1:$AG$1,0)))</f>
        <v>1253832809251</v>
      </c>
      <c r="Y123" s="23">
        <f t="array" ref="Y123">X123*(1+INDEX(BPCiObIC!$B$2:$AG$43,MATCH($A123,BPCiObIC!$A$2:$A$43,0),MATCH(Y$4,BPCiObIC!$B$1:$AG$1,0)))</f>
        <v>1283498399198</v>
      </c>
      <c r="Z123" s="23">
        <f t="array" ref="Z123">Y123*(1+INDEX(BPCiObIC!$B$2:$AG$43,MATCH($A123,BPCiObIC!$A$2:$A$43,0),MATCH(Z$4,BPCiObIC!$B$1:$AG$1,0)))</f>
        <v>1313163989146</v>
      </c>
      <c r="AA123" s="23">
        <f t="array" ref="AA123">Z123*(1+INDEX(BPCiObIC!$B$2:$AG$43,MATCH($A123,BPCiObIC!$A$2:$A$43,0),MATCH(AA$4,BPCiObIC!$B$1:$AG$1,0)))</f>
        <v>1342829579093</v>
      </c>
      <c r="AB123" s="23">
        <f t="array" ref="AB123">AA123*(1+INDEX(BPCiObIC!$B$2:$AG$43,MATCH($A123,BPCiObIC!$A$2:$A$43,0),MATCH(AB$4,BPCiObIC!$B$1:$AG$1,0)))</f>
        <v>1372495169041</v>
      </c>
      <c r="AC123" s="23">
        <f t="array" ref="AC123">AB123*(1+INDEX(BPCiObIC!$B$2:$AG$43,MATCH($A123,BPCiObIC!$A$2:$A$43,0),MATCH(AC$4,BPCiObIC!$B$1:$AG$1,0)))</f>
        <v>1402160758988</v>
      </c>
      <c r="AD123" s="23">
        <f t="array" ref="AD123">AC123*(1+INDEX(BPCiObIC!$B$2:$AG$43,MATCH($A123,BPCiObIC!$A$2:$A$43,0),MATCH(AD$4,BPCiObIC!$B$1:$AG$1,0)))</f>
        <v>1431826348935</v>
      </c>
      <c r="AE123" s="23">
        <f t="array" ref="AE123">AD123*(1+INDEX(BPCiObIC!$B$2:$AG$43,MATCH($A123,BPCiObIC!$A$2:$A$43,0),MATCH(AE$4,BPCiObIC!$B$1:$AG$1,0)))</f>
        <v>1461491938883</v>
      </c>
      <c r="AF123" s="23">
        <f t="array" ref="AF123">AE123*(1+INDEX(BPCiObIC!$B$2:$AG$43,MATCH($A123,BPCiObIC!$A$2:$A$43,0),MATCH(AF$4,BPCiObIC!$B$1:$AG$1,0)))</f>
        <v>1491157528830</v>
      </c>
      <c r="AG123" s="23">
        <f t="array" ref="AG123">AF123*(1+INDEX(BPCiObIC!$B$2:$AG$43,MATCH($A123,BPCiObIC!$A$2:$A$43,0),MATCH(AG$4,BPCiObIC!$B$1:$AG$1,0)))</f>
        <v>1520823118778</v>
      </c>
      <c r="AH123" s="23">
        <f t="array" ref="AH123">AG123*(1+INDEX(BPCiObIC!$B$2:$AG$43,MATCH($A123,BPCiObIC!$A$2:$A$43,0),MATCH(AH$4,BPCiObIC!$B$1:$AG$1,0)))</f>
        <v>1550488708725</v>
      </c>
    </row>
    <row r="124" ht="15.75" customHeight="1">
      <c r="A124" s="3" t="s">
        <v>153</v>
      </c>
      <c r="B124" s="3" t="s">
        <v>91</v>
      </c>
      <c r="C124" s="3" t="s">
        <v>122</v>
      </c>
      <c r="D124" s="71">
        <f>'Bureau of Stat KBLI'!S23*$E$1</f>
        <v>10704632300591</v>
      </c>
      <c r="E124" s="23">
        <f t="array" ref="E124">D124*(1+INDEX(BPCiObIC!$B$2:$AG$43,MATCH($A124,BPCiObIC!$A$2:$A$43,0),MATCH(E$4,BPCiObIC!$B$1:$AG$1,0)))</f>
        <v>11185401810604</v>
      </c>
      <c r="F124" s="23">
        <f t="array" ref="F124">E124*(1+INDEX(BPCiObIC!$B$2:$AG$43,MATCH($A124,BPCiObIC!$A$2:$A$43,0),MATCH(F$4,BPCiObIC!$B$1:$AG$1,0)))</f>
        <v>11666171320616</v>
      </c>
      <c r="G124" s="23">
        <f t="array" ref="G124">F124*(1+INDEX(BPCiObIC!$B$2:$AG$43,MATCH($A124,BPCiObIC!$A$2:$A$43,0),MATCH(G$4,BPCiObIC!$B$1:$AG$1,0)))</f>
        <v>12146940830629</v>
      </c>
      <c r="H124" s="23">
        <f t="array" ref="H124">G124*(1+INDEX(BPCiObIC!$B$2:$AG$43,MATCH($A124,BPCiObIC!$A$2:$A$43,0),MATCH(H$4,BPCiObIC!$B$1:$AG$1,0)))</f>
        <v>12627710340642</v>
      </c>
      <c r="I124" s="23">
        <f t="array" ref="I124">H124*(1+INDEX(BPCiObIC!$B$2:$AG$43,MATCH($A124,BPCiObIC!$A$2:$A$43,0),MATCH(I$4,BPCiObIC!$B$1:$AG$1,0)))</f>
        <v>13108479850655</v>
      </c>
      <c r="J124" s="23">
        <f t="array" ref="J124">I124*(1+INDEX(BPCiObIC!$B$2:$AG$43,MATCH($A124,BPCiObIC!$A$2:$A$43,0),MATCH(J$4,BPCiObIC!$B$1:$AG$1,0)))</f>
        <v>13589249360667</v>
      </c>
      <c r="K124" s="23">
        <f t="array" ref="K124">J124*(1+INDEX(BPCiObIC!$B$2:$AG$43,MATCH($A124,BPCiObIC!$A$2:$A$43,0),MATCH(K$4,BPCiObIC!$B$1:$AG$1,0)))</f>
        <v>14070018870680</v>
      </c>
      <c r="L124" s="23">
        <f t="array" ref="L124">K124*(1+INDEX(BPCiObIC!$B$2:$AG$43,MATCH($A124,BPCiObIC!$A$2:$A$43,0),MATCH(L$4,BPCiObIC!$B$1:$AG$1,0)))</f>
        <v>14550788380693</v>
      </c>
      <c r="M124" s="23">
        <f t="array" ref="M124">L124*(1+INDEX(BPCiObIC!$B$2:$AG$43,MATCH($A124,BPCiObIC!$A$2:$A$43,0),MATCH(M$4,BPCiObIC!$B$1:$AG$1,0)))</f>
        <v>15031557890706</v>
      </c>
      <c r="N124" s="23">
        <f t="array" ref="N124">M124*(1+INDEX(BPCiObIC!$B$2:$AG$43,MATCH($A124,BPCiObIC!$A$2:$A$43,0),MATCH(N$4,BPCiObIC!$B$1:$AG$1,0)))</f>
        <v>15512327400718</v>
      </c>
      <c r="O124" s="23">
        <f t="array" ref="O124">N124*(1+INDEX(BPCiObIC!$B$2:$AG$43,MATCH($A124,BPCiObIC!$A$2:$A$43,0),MATCH(O$4,BPCiObIC!$B$1:$AG$1,0)))</f>
        <v>15993096910731</v>
      </c>
      <c r="P124" s="23">
        <f t="array" ref="P124">O124*(1+INDEX(BPCiObIC!$B$2:$AG$43,MATCH($A124,BPCiObIC!$A$2:$A$43,0),MATCH(P$4,BPCiObIC!$B$1:$AG$1,0)))</f>
        <v>16473866420744</v>
      </c>
      <c r="Q124" s="23">
        <f t="array" ref="Q124">P124*(1+INDEX(BPCiObIC!$B$2:$AG$43,MATCH($A124,BPCiObIC!$A$2:$A$43,0),MATCH(Q$4,BPCiObIC!$B$1:$AG$1,0)))</f>
        <v>16954635930757</v>
      </c>
      <c r="R124" s="23">
        <f t="array" ref="R124">Q124*(1+INDEX(BPCiObIC!$B$2:$AG$43,MATCH($A124,BPCiObIC!$A$2:$A$43,0),MATCH(R$4,BPCiObIC!$B$1:$AG$1,0)))</f>
        <v>17435405440769</v>
      </c>
      <c r="S124" s="23">
        <f t="array" ref="S124">R124*(1+INDEX(BPCiObIC!$B$2:$AG$43,MATCH($A124,BPCiObIC!$A$2:$A$43,0),MATCH(S$4,BPCiObIC!$B$1:$AG$1,0)))</f>
        <v>17916174950782</v>
      </c>
      <c r="T124" s="23">
        <f t="array" ref="T124">S124*(1+INDEX(BPCiObIC!$B$2:$AG$43,MATCH($A124,BPCiObIC!$A$2:$A$43,0),MATCH(T$4,BPCiObIC!$B$1:$AG$1,0)))</f>
        <v>18396944460795</v>
      </c>
      <c r="U124" s="23">
        <f t="array" ref="U124">T124*(1+INDEX(BPCiObIC!$B$2:$AG$43,MATCH($A124,BPCiObIC!$A$2:$A$43,0),MATCH(U$4,BPCiObIC!$B$1:$AG$1,0)))</f>
        <v>18877713970807</v>
      </c>
      <c r="V124" s="23">
        <f t="array" ref="V124">U124*(1+INDEX(BPCiObIC!$B$2:$AG$43,MATCH($A124,BPCiObIC!$A$2:$A$43,0),MATCH(V$4,BPCiObIC!$B$1:$AG$1,0)))</f>
        <v>19358483480820</v>
      </c>
      <c r="W124" s="23">
        <f t="array" ref="W124">V124*(1+INDEX(BPCiObIC!$B$2:$AG$43,MATCH($A124,BPCiObIC!$A$2:$A$43,0),MATCH(W$4,BPCiObIC!$B$1:$AG$1,0)))</f>
        <v>19839252990833</v>
      </c>
      <c r="X124" s="23">
        <f t="array" ref="X124">W124*(1+INDEX(BPCiObIC!$B$2:$AG$43,MATCH($A124,BPCiObIC!$A$2:$A$43,0),MATCH(X$4,BPCiObIC!$B$1:$AG$1,0)))</f>
        <v>20320022500846</v>
      </c>
      <c r="Y124" s="23">
        <f t="array" ref="Y124">X124*(1+INDEX(BPCiObIC!$B$2:$AG$43,MATCH($A124,BPCiObIC!$A$2:$A$43,0),MATCH(Y$4,BPCiObIC!$B$1:$AG$1,0)))</f>
        <v>20800792010858</v>
      </c>
      <c r="Z124" s="23">
        <f t="array" ref="Z124">Y124*(1+INDEX(BPCiObIC!$B$2:$AG$43,MATCH($A124,BPCiObIC!$A$2:$A$43,0),MATCH(Z$4,BPCiObIC!$B$1:$AG$1,0)))</f>
        <v>21281561520871</v>
      </c>
      <c r="AA124" s="23">
        <f t="array" ref="AA124">Z124*(1+INDEX(BPCiObIC!$B$2:$AG$43,MATCH($A124,BPCiObIC!$A$2:$A$43,0),MATCH(AA$4,BPCiObIC!$B$1:$AG$1,0)))</f>
        <v>21762331030884</v>
      </c>
      <c r="AB124" s="23">
        <f t="array" ref="AB124">AA124*(1+INDEX(BPCiObIC!$B$2:$AG$43,MATCH($A124,BPCiObIC!$A$2:$A$43,0),MATCH(AB$4,BPCiObIC!$B$1:$AG$1,0)))</f>
        <v>22243100540897</v>
      </c>
      <c r="AC124" s="23">
        <f t="array" ref="AC124">AB124*(1+INDEX(BPCiObIC!$B$2:$AG$43,MATCH($A124,BPCiObIC!$A$2:$A$43,0),MATCH(AC$4,BPCiObIC!$B$1:$AG$1,0)))</f>
        <v>22723870050909</v>
      </c>
      <c r="AD124" s="23">
        <f t="array" ref="AD124">AC124*(1+INDEX(BPCiObIC!$B$2:$AG$43,MATCH($A124,BPCiObIC!$A$2:$A$43,0),MATCH(AD$4,BPCiObIC!$B$1:$AG$1,0)))</f>
        <v>23204639560922</v>
      </c>
      <c r="AE124" s="23">
        <f t="array" ref="AE124">AD124*(1+INDEX(BPCiObIC!$B$2:$AG$43,MATCH($A124,BPCiObIC!$A$2:$A$43,0),MATCH(AE$4,BPCiObIC!$B$1:$AG$1,0)))</f>
        <v>23685409070935</v>
      </c>
      <c r="AF124" s="23">
        <f t="array" ref="AF124">AE124*(1+INDEX(BPCiObIC!$B$2:$AG$43,MATCH($A124,BPCiObIC!$A$2:$A$43,0),MATCH(AF$4,BPCiObIC!$B$1:$AG$1,0)))</f>
        <v>24166178580947</v>
      </c>
      <c r="AG124" s="23">
        <f t="array" ref="AG124">AF124*(1+INDEX(BPCiObIC!$B$2:$AG$43,MATCH($A124,BPCiObIC!$A$2:$A$43,0),MATCH(AG$4,BPCiObIC!$B$1:$AG$1,0)))</f>
        <v>24646948090960</v>
      </c>
      <c r="AH124" s="23">
        <f t="array" ref="AH124">AG124*(1+INDEX(BPCiObIC!$B$2:$AG$43,MATCH($A124,BPCiObIC!$A$2:$A$43,0),MATCH(AH$4,BPCiObIC!$B$1:$AG$1,0)))</f>
        <v>25127717600973</v>
      </c>
    </row>
    <row r="125" ht="15.75" customHeight="1">
      <c r="A125" s="3" t="s">
        <v>154</v>
      </c>
      <c r="B125" s="3" t="s">
        <v>91</v>
      </c>
      <c r="C125" s="3" t="s">
        <v>123</v>
      </c>
      <c r="D125" s="71">
        <f>'Bureau of Stat KBLI'!S24*$E$1</f>
        <v>940805364074</v>
      </c>
      <c r="E125" s="23">
        <f t="array" ref="E125">D125*(1+INDEX(BPCiObIC!$B$2:$AG$43,MATCH($A125,BPCiObIC!$A$2:$A$43,0),MATCH(E$4,BPCiObIC!$B$1:$AG$1,0)))</f>
        <v>980916254837</v>
      </c>
      <c r="F125" s="23">
        <f t="array" ref="F125">E125*(1+INDEX(BPCiObIC!$B$2:$AG$43,MATCH($A125,BPCiObIC!$A$2:$A$43,0),MATCH(F$4,BPCiObIC!$B$1:$AG$1,0)))</f>
        <v>1021027145600</v>
      </c>
      <c r="G125" s="23">
        <f t="array" ref="G125">F125*(1+INDEX(BPCiObIC!$B$2:$AG$43,MATCH($A125,BPCiObIC!$A$2:$A$43,0),MATCH(G$4,BPCiObIC!$B$1:$AG$1,0)))</f>
        <v>1061138036363</v>
      </c>
      <c r="H125" s="23">
        <f t="array" ref="H125">G125*(1+INDEX(BPCiObIC!$B$2:$AG$43,MATCH($A125,BPCiObIC!$A$2:$A$43,0),MATCH(H$4,BPCiObIC!$B$1:$AG$1,0)))</f>
        <v>1101248927126</v>
      </c>
      <c r="I125" s="23">
        <f t="array" ref="I125">H125*(1+INDEX(BPCiObIC!$B$2:$AG$43,MATCH($A125,BPCiObIC!$A$2:$A$43,0),MATCH(I$4,BPCiObIC!$B$1:$AG$1,0)))</f>
        <v>1141359817888</v>
      </c>
      <c r="J125" s="23">
        <f t="array" ref="J125">I125*(1+INDEX(BPCiObIC!$B$2:$AG$43,MATCH($A125,BPCiObIC!$A$2:$A$43,0),MATCH(J$4,BPCiObIC!$B$1:$AG$1,0)))</f>
        <v>1181470708651</v>
      </c>
      <c r="K125" s="23">
        <f t="array" ref="K125">J125*(1+INDEX(BPCiObIC!$B$2:$AG$43,MATCH($A125,BPCiObIC!$A$2:$A$43,0),MATCH(K$4,BPCiObIC!$B$1:$AG$1,0)))</f>
        <v>1221581599414</v>
      </c>
      <c r="L125" s="23">
        <f t="array" ref="L125">K125*(1+INDEX(BPCiObIC!$B$2:$AG$43,MATCH($A125,BPCiObIC!$A$2:$A$43,0),MATCH(L$4,BPCiObIC!$B$1:$AG$1,0)))</f>
        <v>1261692490177</v>
      </c>
      <c r="M125" s="23">
        <f t="array" ref="M125">L125*(1+INDEX(BPCiObIC!$B$2:$AG$43,MATCH($A125,BPCiObIC!$A$2:$A$43,0),MATCH(M$4,BPCiObIC!$B$1:$AG$1,0)))</f>
        <v>1301803380940</v>
      </c>
      <c r="N125" s="23">
        <f t="array" ref="N125">M125*(1+INDEX(BPCiObIC!$B$2:$AG$43,MATCH($A125,BPCiObIC!$A$2:$A$43,0),MATCH(N$4,BPCiObIC!$B$1:$AG$1,0)))</f>
        <v>1341914271703</v>
      </c>
      <c r="O125" s="23">
        <f t="array" ref="O125">N125*(1+INDEX(BPCiObIC!$B$2:$AG$43,MATCH($A125,BPCiObIC!$A$2:$A$43,0),MATCH(O$4,BPCiObIC!$B$1:$AG$1,0)))</f>
        <v>1382025162465</v>
      </c>
      <c r="P125" s="23">
        <f t="array" ref="P125">O125*(1+INDEX(BPCiObIC!$B$2:$AG$43,MATCH($A125,BPCiObIC!$A$2:$A$43,0),MATCH(P$4,BPCiObIC!$B$1:$AG$1,0)))</f>
        <v>1422136053228</v>
      </c>
      <c r="Q125" s="23">
        <f t="array" ref="Q125">P125*(1+INDEX(BPCiObIC!$B$2:$AG$43,MATCH($A125,BPCiObIC!$A$2:$A$43,0),MATCH(Q$4,BPCiObIC!$B$1:$AG$1,0)))</f>
        <v>1462246943991</v>
      </c>
      <c r="R125" s="23">
        <f t="array" ref="R125">Q125*(1+INDEX(BPCiObIC!$B$2:$AG$43,MATCH($A125,BPCiObIC!$A$2:$A$43,0),MATCH(R$4,BPCiObIC!$B$1:$AG$1,0)))</f>
        <v>1502357834754</v>
      </c>
      <c r="S125" s="23">
        <f t="array" ref="S125">R125*(1+INDEX(BPCiObIC!$B$2:$AG$43,MATCH($A125,BPCiObIC!$A$2:$A$43,0),MATCH(S$4,BPCiObIC!$B$1:$AG$1,0)))</f>
        <v>1542468725517</v>
      </c>
      <c r="T125" s="23">
        <f t="array" ref="T125">S125*(1+INDEX(BPCiObIC!$B$2:$AG$43,MATCH($A125,BPCiObIC!$A$2:$A$43,0),MATCH(T$4,BPCiObIC!$B$1:$AG$1,0)))</f>
        <v>1582579616279</v>
      </c>
      <c r="U125" s="23">
        <f t="array" ref="U125">T125*(1+INDEX(BPCiObIC!$B$2:$AG$43,MATCH($A125,BPCiObIC!$A$2:$A$43,0),MATCH(U$4,BPCiObIC!$B$1:$AG$1,0)))</f>
        <v>1622690507042</v>
      </c>
      <c r="V125" s="23">
        <f t="array" ref="V125">U125*(1+INDEX(BPCiObIC!$B$2:$AG$43,MATCH($A125,BPCiObIC!$A$2:$A$43,0),MATCH(V$4,BPCiObIC!$B$1:$AG$1,0)))</f>
        <v>1662801397805</v>
      </c>
      <c r="W125" s="23">
        <f t="array" ref="W125">V125*(1+INDEX(BPCiObIC!$B$2:$AG$43,MATCH($A125,BPCiObIC!$A$2:$A$43,0),MATCH(W$4,BPCiObIC!$B$1:$AG$1,0)))</f>
        <v>1702912288568</v>
      </c>
      <c r="X125" s="23">
        <f t="array" ref="X125">W125*(1+INDEX(BPCiObIC!$B$2:$AG$43,MATCH($A125,BPCiObIC!$A$2:$A$43,0),MATCH(X$4,BPCiObIC!$B$1:$AG$1,0)))</f>
        <v>1743023179331</v>
      </c>
      <c r="Y125" s="23">
        <f t="array" ref="Y125">X125*(1+INDEX(BPCiObIC!$B$2:$AG$43,MATCH($A125,BPCiObIC!$A$2:$A$43,0),MATCH(Y$4,BPCiObIC!$B$1:$AG$1,0)))</f>
        <v>1783134070093</v>
      </c>
      <c r="Z125" s="23">
        <f t="array" ref="Z125">Y125*(1+INDEX(BPCiObIC!$B$2:$AG$43,MATCH($A125,BPCiObIC!$A$2:$A$43,0),MATCH(Z$4,BPCiObIC!$B$1:$AG$1,0)))</f>
        <v>1823244960856</v>
      </c>
      <c r="AA125" s="23">
        <f t="array" ref="AA125">Z125*(1+INDEX(BPCiObIC!$B$2:$AG$43,MATCH($A125,BPCiObIC!$A$2:$A$43,0),MATCH(AA$4,BPCiObIC!$B$1:$AG$1,0)))</f>
        <v>1863355851619</v>
      </c>
      <c r="AB125" s="23">
        <f t="array" ref="AB125">AA125*(1+INDEX(BPCiObIC!$B$2:$AG$43,MATCH($A125,BPCiObIC!$A$2:$A$43,0),MATCH(AB$4,BPCiObIC!$B$1:$AG$1,0)))</f>
        <v>1903466742382</v>
      </c>
      <c r="AC125" s="23">
        <f t="array" ref="AC125">AB125*(1+INDEX(BPCiObIC!$B$2:$AG$43,MATCH($A125,BPCiObIC!$A$2:$A$43,0),MATCH(AC$4,BPCiObIC!$B$1:$AG$1,0)))</f>
        <v>1943577633145</v>
      </c>
      <c r="AD125" s="23">
        <f t="array" ref="AD125">AC125*(1+INDEX(BPCiObIC!$B$2:$AG$43,MATCH($A125,BPCiObIC!$A$2:$A$43,0),MATCH(AD$4,BPCiObIC!$B$1:$AG$1,0)))</f>
        <v>1983688523907</v>
      </c>
      <c r="AE125" s="23">
        <f t="array" ref="AE125">AD125*(1+INDEX(BPCiObIC!$B$2:$AG$43,MATCH($A125,BPCiObIC!$A$2:$A$43,0),MATCH(AE$4,BPCiObIC!$B$1:$AG$1,0)))</f>
        <v>2023799414670</v>
      </c>
      <c r="AF125" s="23">
        <f t="array" ref="AF125">AE125*(1+INDEX(BPCiObIC!$B$2:$AG$43,MATCH($A125,BPCiObIC!$A$2:$A$43,0),MATCH(AF$4,BPCiObIC!$B$1:$AG$1,0)))</f>
        <v>2063910305433</v>
      </c>
      <c r="AG125" s="23">
        <f t="array" ref="AG125">AF125*(1+INDEX(BPCiObIC!$B$2:$AG$43,MATCH($A125,BPCiObIC!$A$2:$A$43,0),MATCH(AG$4,BPCiObIC!$B$1:$AG$1,0)))</f>
        <v>2104021196196</v>
      </c>
      <c r="AH125" s="23">
        <f t="array" ref="AH125">AG125*(1+INDEX(BPCiObIC!$B$2:$AG$43,MATCH($A125,BPCiObIC!$A$2:$A$43,0),MATCH(AH$4,BPCiObIC!$B$1:$AG$1,0)))</f>
        <v>2144132086959</v>
      </c>
    </row>
    <row r="126" ht="15.75" customHeight="1">
      <c r="A126" s="3" t="s">
        <v>155</v>
      </c>
      <c r="B126" s="3" t="s">
        <v>91</v>
      </c>
      <c r="C126" s="3" t="s">
        <v>124</v>
      </c>
      <c r="D126" s="71">
        <f>SUM('Bureau of Stat KBLI'!S25:S26)*$E$1</f>
        <v>519482474010</v>
      </c>
      <c r="E126" s="23">
        <f t="array" ref="E126">D126*(1+INDEX(BPCiObIC!$B$2:$AG$43,MATCH($A126,BPCiObIC!$A$2:$A$43,0),MATCH(E$4,BPCiObIC!$B$1:$AG$1,0)))</f>
        <v>543185666741</v>
      </c>
      <c r="F126" s="23">
        <f t="array" ref="F126">E126*(1+INDEX(BPCiObIC!$B$2:$AG$43,MATCH($A126,BPCiObIC!$A$2:$A$43,0),MATCH(F$4,BPCiObIC!$B$1:$AG$1,0)))</f>
        <v>566888859473</v>
      </c>
      <c r="G126" s="23">
        <f t="array" ref="G126">F126*(1+INDEX(BPCiObIC!$B$2:$AG$43,MATCH($A126,BPCiObIC!$A$2:$A$43,0),MATCH(G$4,BPCiObIC!$B$1:$AG$1,0)))</f>
        <v>590592052205</v>
      </c>
      <c r="H126" s="23">
        <f t="array" ref="H126">G126*(1+INDEX(BPCiObIC!$B$2:$AG$43,MATCH($A126,BPCiObIC!$A$2:$A$43,0),MATCH(H$4,BPCiObIC!$B$1:$AG$1,0)))</f>
        <v>614295244937</v>
      </c>
      <c r="I126" s="23">
        <f t="array" ref="I126">H126*(1+INDEX(BPCiObIC!$B$2:$AG$43,MATCH($A126,BPCiObIC!$A$2:$A$43,0),MATCH(I$4,BPCiObIC!$B$1:$AG$1,0)))</f>
        <v>637998437669</v>
      </c>
      <c r="J126" s="23">
        <f t="array" ref="J126">I126*(1+INDEX(BPCiObIC!$B$2:$AG$43,MATCH($A126,BPCiObIC!$A$2:$A$43,0),MATCH(J$4,BPCiObIC!$B$1:$AG$1,0)))</f>
        <v>661701630401</v>
      </c>
      <c r="K126" s="23">
        <f t="array" ref="K126">J126*(1+INDEX(BPCiObIC!$B$2:$AG$43,MATCH($A126,BPCiObIC!$A$2:$A$43,0),MATCH(K$4,BPCiObIC!$B$1:$AG$1,0)))</f>
        <v>685404823132</v>
      </c>
      <c r="L126" s="23">
        <f t="array" ref="L126">K126*(1+INDEX(BPCiObIC!$B$2:$AG$43,MATCH($A126,BPCiObIC!$A$2:$A$43,0),MATCH(L$4,BPCiObIC!$B$1:$AG$1,0)))</f>
        <v>709108015864</v>
      </c>
      <c r="M126" s="23">
        <f t="array" ref="M126">L126*(1+INDEX(BPCiObIC!$B$2:$AG$43,MATCH($A126,BPCiObIC!$A$2:$A$43,0),MATCH(M$4,BPCiObIC!$B$1:$AG$1,0)))</f>
        <v>732811208596</v>
      </c>
      <c r="N126" s="23">
        <f t="array" ref="N126">M126*(1+INDEX(BPCiObIC!$B$2:$AG$43,MATCH($A126,BPCiObIC!$A$2:$A$43,0),MATCH(N$4,BPCiObIC!$B$1:$AG$1,0)))</f>
        <v>756514401328</v>
      </c>
      <c r="O126" s="23">
        <f t="array" ref="O126">N126*(1+INDEX(BPCiObIC!$B$2:$AG$43,MATCH($A126,BPCiObIC!$A$2:$A$43,0),MATCH(O$4,BPCiObIC!$B$1:$AG$1,0)))</f>
        <v>780217594060</v>
      </c>
      <c r="P126" s="23">
        <f t="array" ref="P126">O126*(1+INDEX(BPCiObIC!$B$2:$AG$43,MATCH($A126,BPCiObIC!$A$2:$A$43,0),MATCH(P$4,BPCiObIC!$B$1:$AG$1,0)))</f>
        <v>803920786792</v>
      </c>
      <c r="Q126" s="23">
        <f t="array" ref="Q126">P126*(1+INDEX(BPCiObIC!$B$2:$AG$43,MATCH($A126,BPCiObIC!$A$2:$A$43,0),MATCH(Q$4,BPCiObIC!$B$1:$AG$1,0)))</f>
        <v>827623979523</v>
      </c>
      <c r="R126" s="23">
        <f t="array" ref="R126">Q126*(1+INDEX(BPCiObIC!$B$2:$AG$43,MATCH($A126,BPCiObIC!$A$2:$A$43,0),MATCH(R$4,BPCiObIC!$B$1:$AG$1,0)))</f>
        <v>851327172255</v>
      </c>
      <c r="S126" s="23">
        <f t="array" ref="S126">R126*(1+INDEX(BPCiObIC!$B$2:$AG$43,MATCH($A126,BPCiObIC!$A$2:$A$43,0),MATCH(S$4,BPCiObIC!$B$1:$AG$1,0)))</f>
        <v>875030364987</v>
      </c>
      <c r="T126" s="23">
        <f t="array" ref="T126">S126*(1+INDEX(BPCiObIC!$B$2:$AG$43,MATCH($A126,BPCiObIC!$A$2:$A$43,0),MATCH(T$4,BPCiObIC!$B$1:$AG$1,0)))</f>
        <v>898733557719</v>
      </c>
      <c r="U126" s="23">
        <f t="array" ref="U126">T126*(1+INDEX(BPCiObIC!$B$2:$AG$43,MATCH($A126,BPCiObIC!$A$2:$A$43,0),MATCH(U$4,BPCiObIC!$B$1:$AG$1,0)))</f>
        <v>922436750451</v>
      </c>
      <c r="V126" s="23">
        <f t="array" ref="V126">U126*(1+INDEX(BPCiObIC!$B$2:$AG$43,MATCH($A126,BPCiObIC!$A$2:$A$43,0),MATCH(V$4,BPCiObIC!$B$1:$AG$1,0)))</f>
        <v>946139943183</v>
      </c>
      <c r="W126" s="23">
        <f t="array" ref="W126">V126*(1+INDEX(BPCiObIC!$B$2:$AG$43,MATCH($A126,BPCiObIC!$A$2:$A$43,0),MATCH(W$4,BPCiObIC!$B$1:$AG$1,0)))</f>
        <v>969843135915</v>
      </c>
      <c r="X126" s="23">
        <f t="array" ref="X126">W126*(1+INDEX(BPCiObIC!$B$2:$AG$43,MATCH($A126,BPCiObIC!$A$2:$A$43,0),MATCH(X$4,BPCiObIC!$B$1:$AG$1,0)))</f>
        <v>993546328646</v>
      </c>
      <c r="Y126" s="23">
        <f t="array" ref="Y126">X126*(1+INDEX(BPCiObIC!$B$2:$AG$43,MATCH($A126,BPCiObIC!$A$2:$A$43,0),MATCH(Y$4,BPCiObIC!$B$1:$AG$1,0)))</f>
        <v>1017249521378</v>
      </c>
      <c r="Z126" s="23">
        <f t="array" ref="Z126">Y126*(1+INDEX(BPCiObIC!$B$2:$AG$43,MATCH($A126,BPCiObIC!$A$2:$A$43,0),MATCH(Z$4,BPCiObIC!$B$1:$AG$1,0)))</f>
        <v>1040952714110</v>
      </c>
      <c r="AA126" s="23">
        <f t="array" ref="AA126">Z126*(1+INDEX(BPCiObIC!$B$2:$AG$43,MATCH($A126,BPCiObIC!$A$2:$A$43,0),MATCH(AA$4,BPCiObIC!$B$1:$AG$1,0)))</f>
        <v>1064655906842</v>
      </c>
      <c r="AB126" s="23">
        <f t="array" ref="AB126">AA126*(1+INDEX(BPCiObIC!$B$2:$AG$43,MATCH($A126,BPCiObIC!$A$2:$A$43,0),MATCH(AB$4,BPCiObIC!$B$1:$AG$1,0)))</f>
        <v>1088359099574</v>
      </c>
      <c r="AC126" s="23">
        <f t="array" ref="AC126">AB126*(1+INDEX(BPCiObIC!$B$2:$AG$43,MATCH($A126,BPCiObIC!$A$2:$A$43,0),MATCH(AC$4,BPCiObIC!$B$1:$AG$1,0)))</f>
        <v>1112062292306</v>
      </c>
      <c r="AD126" s="23">
        <f t="array" ref="AD126">AC126*(1+INDEX(BPCiObIC!$B$2:$AG$43,MATCH($A126,BPCiObIC!$A$2:$A$43,0),MATCH(AD$4,BPCiObIC!$B$1:$AG$1,0)))</f>
        <v>1135765485037</v>
      </c>
      <c r="AE126" s="23">
        <f t="array" ref="AE126">AD126*(1+INDEX(BPCiObIC!$B$2:$AG$43,MATCH($A126,BPCiObIC!$A$2:$A$43,0),MATCH(AE$4,BPCiObIC!$B$1:$AG$1,0)))</f>
        <v>1159468677769</v>
      </c>
      <c r="AF126" s="23">
        <f t="array" ref="AF126">AE126*(1+INDEX(BPCiObIC!$B$2:$AG$43,MATCH($A126,BPCiObIC!$A$2:$A$43,0),MATCH(AF$4,BPCiObIC!$B$1:$AG$1,0)))</f>
        <v>1183171870501</v>
      </c>
      <c r="AG126" s="23">
        <f t="array" ref="AG126">AF126*(1+INDEX(BPCiObIC!$B$2:$AG$43,MATCH($A126,BPCiObIC!$A$2:$A$43,0),MATCH(AG$4,BPCiObIC!$B$1:$AG$1,0)))</f>
        <v>1206875063233</v>
      </c>
      <c r="AH126" s="23">
        <f t="array" ref="AH126">AG126*(1+INDEX(BPCiObIC!$B$2:$AG$43,MATCH($A126,BPCiObIC!$A$2:$A$43,0),MATCH(AH$4,BPCiObIC!$B$1:$AG$1,0)))</f>
        <v>1230578255965</v>
      </c>
    </row>
    <row r="127" ht="15.75" customHeight="1">
      <c r="A127" s="3" t="s">
        <v>156</v>
      </c>
      <c r="B127" s="3" t="s">
        <v>91</v>
      </c>
      <c r="C127" s="3" t="s">
        <v>84</v>
      </c>
      <c r="D127" s="71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3">
        <f t="array" ref="E127">D127*(1+INDEX(BPCiObIC!$B$2:$AG$43,MATCH($A127,BPCiObIC!$A$2:$A$43,0),MATCH(E$4,BPCiObIC!$B$1:$AG$1,0)))</f>
        <v>0</v>
      </c>
      <c r="F127" s="23">
        <f t="array" ref="F127">E127*(1+INDEX(BPCiObIC!$B$2:$AG$43,MATCH($A127,BPCiObIC!$A$2:$A$43,0),MATCH(F$4,BPCiObIC!$B$1:$AG$1,0)))</f>
        <v>0</v>
      </c>
      <c r="G127" s="23">
        <f t="array" ref="G127">F127*(1+INDEX(BPCiObIC!$B$2:$AG$43,MATCH($A127,BPCiObIC!$A$2:$A$43,0),MATCH(G$4,BPCiObIC!$B$1:$AG$1,0)))</f>
        <v>0</v>
      </c>
      <c r="H127" s="23">
        <f t="array" ref="H127">G127*(1+INDEX(BPCiObIC!$B$2:$AG$43,MATCH($A127,BPCiObIC!$A$2:$A$43,0),MATCH(H$4,BPCiObIC!$B$1:$AG$1,0)))</f>
        <v>0</v>
      </c>
      <c r="I127" s="23">
        <f t="array" ref="I127">H127*(1+INDEX(BPCiObIC!$B$2:$AG$43,MATCH($A127,BPCiObIC!$A$2:$A$43,0),MATCH(I$4,BPCiObIC!$B$1:$AG$1,0)))</f>
        <v>0</v>
      </c>
      <c r="J127" s="23">
        <f t="array" ref="J127">I127*(1+INDEX(BPCiObIC!$B$2:$AG$43,MATCH($A127,BPCiObIC!$A$2:$A$43,0),MATCH(J$4,BPCiObIC!$B$1:$AG$1,0)))</f>
        <v>0</v>
      </c>
      <c r="K127" s="23">
        <f t="array" ref="K127">J127*(1+INDEX(BPCiObIC!$B$2:$AG$43,MATCH($A127,BPCiObIC!$A$2:$A$43,0),MATCH(K$4,BPCiObIC!$B$1:$AG$1,0)))</f>
        <v>0</v>
      </c>
      <c r="L127" s="23">
        <f t="array" ref="L127">K127*(1+INDEX(BPCiObIC!$B$2:$AG$43,MATCH($A127,BPCiObIC!$A$2:$A$43,0),MATCH(L$4,BPCiObIC!$B$1:$AG$1,0)))</f>
        <v>0</v>
      </c>
      <c r="M127" s="23">
        <f t="array" ref="M127">L127*(1+INDEX(BPCiObIC!$B$2:$AG$43,MATCH($A127,BPCiObIC!$A$2:$A$43,0),MATCH(M$4,BPCiObIC!$B$1:$AG$1,0)))</f>
        <v>0</v>
      </c>
      <c r="N127" s="23">
        <f t="array" ref="N127">M127*(1+INDEX(BPCiObIC!$B$2:$AG$43,MATCH($A127,BPCiObIC!$A$2:$A$43,0),MATCH(N$4,BPCiObIC!$B$1:$AG$1,0)))</f>
        <v>0</v>
      </c>
      <c r="O127" s="23">
        <f t="array" ref="O127">N127*(1+INDEX(BPCiObIC!$B$2:$AG$43,MATCH($A127,BPCiObIC!$A$2:$A$43,0),MATCH(O$4,BPCiObIC!$B$1:$AG$1,0)))</f>
        <v>0</v>
      </c>
      <c r="P127" s="23">
        <f t="array" ref="P127">O127*(1+INDEX(BPCiObIC!$B$2:$AG$43,MATCH($A127,BPCiObIC!$A$2:$A$43,0),MATCH(P$4,BPCiObIC!$B$1:$AG$1,0)))</f>
        <v>0</v>
      </c>
      <c r="Q127" s="23">
        <f t="array" ref="Q127">P127*(1+INDEX(BPCiObIC!$B$2:$AG$43,MATCH($A127,BPCiObIC!$A$2:$A$43,0),MATCH(Q$4,BPCiObIC!$B$1:$AG$1,0)))</f>
        <v>0</v>
      </c>
      <c r="R127" s="23">
        <f t="array" ref="R127">Q127*(1+INDEX(BPCiObIC!$B$2:$AG$43,MATCH($A127,BPCiObIC!$A$2:$A$43,0),MATCH(R$4,BPCiObIC!$B$1:$AG$1,0)))</f>
        <v>0</v>
      </c>
      <c r="S127" s="23">
        <f t="array" ref="S127">R127*(1+INDEX(BPCiObIC!$B$2:$AG$43,MATCH($A127,BPCiObIC!$A$2:$A$43,0),MATCH(S$4,BPCiObIC!$B$1:$AG$1,0)))</f>
        <v>0</v>
      </c>
      <c r="T127" s="23">
        <f t="array" ref="T127">S127*(1+INDEX(BPCiObIC!$B$2:$AG$43,MATCH($A127,BPCiObIC!$A$2:$A$43,0),MATCH(T$4,BPCiObIC!$B$1:$AG$1,0)))</f>
        <v>0</v>
      </c>
      <c r="U127" s="23">
        <f t="array" ref="U127">T127*(1+INDEX(BPCiObIC!$B$2:$AG$43,MATCH($A127,BPCiObIC!$A$2:$A$43,0),MATCH(U$4,BPCiObIC!$B$1:$AG$1,0)))</f>
        <v>0</v>
      </c>
      <c r="V127" s="23">
        <f t="array" ref="V127">U127*(1+INDEX(BPCiObIC!$B$2:$AG$43,MATCH($A127,BPCiObIC!$A$2:$A$43,0),MATCH(V$4,BPCiObIC!$B$1:$AG$1,0)))</f>
        <v>0</v>
      </c>
      <c r="W127" s="23">
        <f t="array" ref="W127">V127*(1+INDEX(BPCiObIC!$B$2:$AG$43,MATCH($A127,BPCiObIC!$A$2:$A$43,0),MATCH(W$4,BPCiObIC!$B$1:$AG$1,0)))</f>
        <v>0</v>
      </c>
      <c r="X127" s="23">
        <f t="array" ref="X127">W127*(1+INDEX(BPCiObIC!$B$2:$AG$43,MATCH($A127,BPCiObIC!$A$2:$A$43,0),MATCH(X$4,BPCiObIC!$B$1:$AG$1,0)))</f>
        <v>0</v>
      </c>
      <c r="Y127" s="23">
        <f t="array" ref="Y127">X127*(1+INDEX(BPCiObIC!$B$2:$AG$43,MATCH($A127,BPCiObIC!$A$2:$A$43,0),MATCH(Y$4,BPCiObIC!$B$1:$AG$1,0)))</f>
        <v>0</v>
      </c>
      <c r="Z127" s="23">
        <f t="array" ref="Z127">Y127*(1+INDEX(BPCiObIC!$B$2:$AG$43,MATCH($A127,BPCiObIC!$A$2:$A$43,0),MATCH(Z$4,BPCiObIC!$B$1:$AG$1,0)))</f>
        <v>0</v>
      </c>
      <c r="AA127" s="23">
        <f t="array" ref="AA127">Z127*(1+INDEX(BPCiObIC!$B$2:$AG$43,MATCH($A127,BPCiObIC!$A$2:$A$43,0),MATCH(AA$4,BPCiObIC!$B$1:$AG$1,0)))</f>
        <v>0</v>
      </c>
      <c r="AB127" s="23">
        <f t="array" ref="AB127">AA127*(1+INDEX(BPCiObIC!$B$2:$AG$43,MATCH($A127,BPCiObIC!$A$2:$A$43,0),MATCH(AB$4,BPCiObIC!$B$1:$AG$1,0)))</f>
        <v>0</v>
      </c>
      <c r="AC127" s="23">
        <f t="array" ref="AC127">AB127*(1+INDEX(BPCiObIC!$B$2:$AG$43,MATCH($A127,BPCiObIC!$A$2:$A$43,0),MATCH(AC$4,BPCiObIC!$B$1:$AG$1,0)))</f>
        <v>0</v>
      </c>
      <c r="AD127" s="23">
        <f t="array" ref="AD127">AC127*(1+INDEX(BPCiObIC!$B$2:$AG$43,MATCH($A127,BPCiObIC!$A$2:$A$43,0),MATCH(AD$4,BPCiObIC!$B$1:$AG$1,0)))</f>
        <v>0</v>
      </c>
      <c r="AE127" s="23">
        <f t="array" ref="AE127">AD127*(1+INDEX(BPCiObIC!$B$2:$AG$43,MATCH($A127,BPCiObIC!$A$2:$A$43,0),MATCH(AE$4,BPCiObIC!$B$1:$AG$1,0)))</f>
        <v>0</v>
      </c>
      <c r="AF127" s="23">
        <f t="array" ref="AF127">AE127*(1+INDEX(BPCiObIC!$B$2:$AG$43,MATCH($A127,BPCiObIC!$A$2:$A$43,0),MATCH(AF$4,BPCiObIC!$B$1:$AG$1,0)))</f>
        <v>0</v>
      </c>
      <c r="AG127" s="23">
        <f t="array" ref="AG127">AF127*(1+INDEX(BPCiObIC!$B$2:$AG$43,MATCH($A127,BPCiObIC!$A$2:$A$43,0),MATCH(AG$4,BPCiObIC!$B$1:$AG$1,0)))</f>
        <v>0</v>
      </c>
      <c r="AH127" s="23">
        <f t="array" ref="AH127">AG127*(1+INDEX(BPCiObIC!$B$2:$AG$43,MATCH($A127,BPCiObIC!$A$2:$A$43,0),MATCH(AH$4,BPCiObIC!$B$1:$AG$1,0)))</f>
        <v>0</v>
      </c>
    </row>
    <row r="128" ht="15.75" customHeight="1">
      <c r="A128" s="3" t="s">
        <v>157</v>
      </c>
      <c r="B128" s="3" t="s">
        <v>91</v>
      </c>
      <c r="C128" s="3" t="s">
        <v>125</v>
      </c>
      <c r="D128" s="71">
        <f>'China BIFUbC'!C125*('Population comparison'!$B$2/'Population comparison'!$B$3)</f>
        <v>299600993008</v>
      </c>
      <c r="E128" s="23">
        <f t="array" ref="E128">D128*(1+INDEX(BPCiObIC!$B$2:$AG$43,MATCH($A128,BPCiObIC!$A$2:$A$43,0),MATCH(E$4,BPCiObIC!$B$1:$AG$1,0)))</f>
        <v>312805623201</v>
      </c>
      <c r="F128" s="23">
        <f t="array" ref="F128">E128*(1+INDEX(BPCiObIC!$B$2:$AG$43,MATCH($A128,BPCiObIC!$A$2:$A$43,0),MATCH(F$4,BPCiObIC!$B$1:$AG$1,0)))</f>
        <v>326010253393</v>
      </c>
      <c r="G128" s="23">
        <f t="array" ref="G128">F128*(1+INDEX(BPCiObIC!$B$2:$AG$43,MATCH($A128,BPCiObIC!$A$2:$A$43,0),MATCH(G$4,BPCiObIC!$B$1:$AG$1,0)))</f>
        <v>339214883585</v>
      </c>
      <c r="H128" s="23">
        <f t="array" ref="H128">G128*(1+INDEX(BPCiObIC!$B$2:$AG$43,MATCH($A128,BPCiObIC!$A$2:$A$43,0),MATCH(H$4,BPCiObIC!$B$1:$AG$1,0)))</f>
        <v>352419513778</v>
      </c>
      <c r="I128" s="23">
        <f t="array" ref="I128">H128*(1+INDEX(BPCiObIC!$B$2:$AG$43,MATCH($A128,BPCiObIC!$A$2:$A$43,0),MATCH(I$4,BPCiObIC!$B$1:$AG$1,0)))</f>
        <v>365624143970</v>
      </c>
      <c r="J128" s="23">
        <f t="array" ref="J128">I128*(1+INDEX(BPCiObIC!$B$2:$AG$43,MATCH($A128,BPCiObIC!$A$2:$A$43,0),MATCH(J$4,BPCiObIC!$B$1:$AG$1,0)))</f>
        <v>378828774162</v>
      </c>
      <c r="K128" s="23">
        <f t="array" ref="K128">J128*(1+INDEX(BPCiObIC!$B$2:$AG$43,MATCH($A128,BPCiObIC!$A$2:$A$43,0),MATCH(K$4,BPCiObIC!$B$1:$AG$1,0)))</f>
        <v>392033404355</v>
      </c>
      <c r="L128" s="23">
        <f t="array" ref="L128">K128*(1+INDEX(BPCiObIC!$B$2:$AG$43,MATCH($A128,BPCiObIC!$A$2:$A$43,0),MATCH(L$4,BPCiObIC!$B$1:$AG$1,0)))</f>
        <v>405238034547</v>
      </c>
      <c r="M128" s="23">
        <f t="array" ref="M128">L128*(1+INDEX(BPCiObIC!$B$2:$AG$43,MATCH($A128,BPCiObIC!$A$2:$A$43,0),MATCH(M$4,BPCiObIC!$B$1:$AG$1,0)))</f>
        <v>418442664739</v>
      </c>
      <c r="N128" s="23">
        <f t="array" ref="N128">M128*(1+INDEX(BPCiObIC!$B$2:$AG$43,MATCH($A128,BPCiObIC!$A$2:$A$43,0),MATCH(N$4,BPCiObIC!$B$1:$AG$1,0)))</f>
        <v>431647294932</v>
      </c>
      <c r="O128" s="23">
        <f t="array" ref="O128">N128*(1+INDEX(BPCiObIC!$B$2:$AG$43,MATCH($A128,BPCiObIC!$A$2:$A$43,0),MATCH(O$4,BPCiObIC!$B$1:$AG$1,0)))</f>
        <v>444851925124</v>
      </c>
      <c r="P128" s="23">
        <f t="array" ref="P128">O128*(1+INDEX(BPCiObIC!$B$2:$AG$43,MATCH($A128,BPCiObIC!$A$2:$A$43,0),MATCH(P$4,BPCiObIC!$B$1:$AG$1,0)))</f>
        <v>458056555316</v>
      </c>
      <c r="Q128" s="23">
        <f t="array" ref="Q128">P128*(1+INDEX(BPCiObIC!$B$2:$AG$43,MATCH($A128,BPCiObIC!$A$2:$A$43,0),MATCH(Q$4,BPCiObIC!$B$1:$AG$1,0)))</f>
        <v>471261185509</v>
      </c>
      <c r="R128" s="23">
        <f t="array" ref="R128">Q128*(1+INDEX(BPCiObIC!$B$2:$AG$43,MATCH($A128,BPCiObIC!$A$2:$A$43,0),MATCH(R$4,BPCiObIC!$B$1:$AG$1,0)))</f>
        <v>484465815701</v>
      </c>
      <c r="S128" s="23">
        <f t="array" ref="S128">R128*(1+INDEX(BPCiObIC!$B$2:$AG$43,MATCH($A128,BPCiObIC!$A$2:$A$43,0),MATCH(S$4,BPCiObIC!$B$1:$AG$1,0)))</f>
        <v>497670445894</v>
      </c>
      <c r="T128" s="23">
        <f t="array" ref="T128">S128*(1+INDEX(BPCiObIC!$B$2:$AG$43,MATCH($A128,BPCiObIC!$A$2:$A$43,0),MATCH(T$4,BPCiObIC!$B$1:$AG$1,0)))</f>
        <v>510875076086</v>
      </c>
      <c r="U128" s="23">
        <f t="array" ref="U128">T128*(1+INDEX(BPCiObIC!$B$2:$AG$43,MATCH($A128,BPCiObIC!$A$2:$A$43,0),MATCH(U$4,BPCiObIC!$B$1:$AG$1,0)))</f>
        <v>524079706278</v>
      </c>
      <c r="V128" s="23">
        <f t="array" ref="V128">U128*(1+INDEX(BPCiObIC!$B$2:$AG$43,MATCH($A128,BPCiObIC!$A$2:$A$43,0),MATCH(V$4,BPCiObIC!$B$1:$AG$1,0)))</f>
        <v>537284336471</v>
      </c>
      <c r="W128" s="23">
        <f t="array" ref="W128">V128*(1+INDEX(BPCiObIC!$B$2:$AG$43,MATCH($A128,BPCiObIC!$A$2:$A$43,0),MATCH(W$4,BPCiObIC!$B$1:$AG$1,0)))</f>
        <v>550488966663</v>
      </c>
      <c r="X128" s="23">
        <f t="array" ref="X128">W128*(1+INDEX(BPCiObIC!$B$2:$AG$43,MATCH($A128,BPCiObIC!$A$2:$A$43,0),MATCH(X$4,BPCiObIC!$B$1:$AG$1,0)))</f>
        <v>563693596855</v>
      </c>
      <c r="Y128" s="23">
        <f t="array" ref="Y128">X128*(1+INDEX(BPCiObIC!$B$2:$AG$43,MATCH($A128,BPCiObIC!$A$2:$A$43,0),MATCH(Y$4,BPCiObIC!$B$1:$AG$1,0)))</f>
        <v>576898227048</v>
      </c>
      <c r="Z128" s="23">
        <f t="array" ref="Z128">Y128*(1+INDEX(BPCiObIC!$B$2:$AG$43,MATCH($A128,BPCiObIC!$A$2:$A$43,0),MATCH(Z$4,BPCiObIC!$B$1:$AG$1,0)))</f>
        <v>590102857240</v>
      </c>
      <c r="AA128" s="23">
        <f t="array" ref="AA128">Z128*(1+INDEX(BPCiObIC!$B$2:$AG$43,MATCH($A128,BPCiObIC!$A$2:$A$43,0),MATCH(AA$4,BPCiObIC!$B$1:$AG$1,0)))</f>
        <v>603307487432</v>
      </c>
      <c r="AB128" s="23">
        <f t="array" ref="AB128">AA128*(1+INDEX(BPCiObIC!$B$2:$AG$43,MATCH($A128,BPCiObIC!$A$2:$A$43,0),MATCH(AB$4,BPCiObIC!$B$1:$AG$1,0)))</f>
        <v>616512117625</v>
      </c>
      <c r="AC128" s="23">
        <f t="array" ref="AC128">AB128*(1+INDEX(BPCiObIC!$B$2:$AG$43,MATCH($A128,BPCiObIC!$A$2:$A$43,0),MATCH(AC$4,BPCiObIC!$B$1:$AG$1,0)))</f>
        <v>629716747817</v>
      </c>
      <c r="AD128" s="23">
        <f t="array" ref="AD128">AC128*(1+INDEX(BPCiObIC!$B$2:$AG$43,MATCH($A128,BPCiObIC!$A$2:$A$43,0),MATCH(AD$4,BPCiObIC!$B$1:$AG$1,0)))</f>
        <v>642921378009</v>
      </c>
      <c r="AE128" s="23">
        <f t="array" ref="AE128">AD128*(1+INDEX(BPCiObIC!$B$2:$AG$43,MATCH($A128,BPCiObIC!$A$2:$A$43,0),MATCH(AE$4,BPCiObIC!$B$1:$AG$1,0)))</f>
        <v>656126008202</v>
      </c>
      <c r="AF128" s="23">
        <f t="array" ref="AF128">AE128*(1+INDEX(BPCiObIC!$B$2:$AG$43,MATCH($A128,BPCiObIC!$A$2:$A$43,0),MATCH(AF$4,BPCiObIC!$B$1:$AG$1,0)))</f>
        <v>669330638394</v>
      </c>
      <c r="AG128" s="23">
        <f t="array" ref="AG128">AF128*(1+INDEX(BPCiObIC!$B$2:$AG$43,MATCH($A128,BPCiObIC!$A$2:$A$43,0),MATCH(AG$4,BPCiObIC!$B$1:$AG$1,0)))</f>
        <v>682535268586</v>
      </c>
      <c r="AH128" s="23">
        <f t="array" ref="AH128">AG128*(1+INDEX(BPCiObIC!$B$2:$AG$43,MATCH($A128,BPCiObIC!$A$2:$A$43,0),MATCH(AH$4,BPCiObIC!$B$1:$AG$1,0)))</f>
        <v>695739898779</v>
      </c>
    </row>
    <row r="129" ht="15.75" customHeight="1">
      <c r="A129" s="46" t="s">
        <v>158</v>
      </c>
      <c r="B129" s="46" t="s">
        <v>91</v>
      </c>
      <c r="C129" s="46" t="s">
        <v>83</v>
      </c>
      <c r="D129" s="72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73">
        <f t="array" ref="E129">D129*(1+INDEX(BPCiObIC!$B$2:$AG$43,MATCH($A129,BPCiObIC!$A$2:$A$43,0),MATCH(E$4,BPCiObIC!$B$1:$AG$1,0)))</f>
        <v>4444119732134</v>
      </c>
      <c r="F129" s="73">
        <f t="array" ref="F129">E129*(1+INDEX(BPCiObIC!$B$2:$AG$43,MATCH($A129,BPCiObIC!$A$2:$A$43,0),MATCH(F$4,BPCiObIC!$B$1:$AG$1,0)))</f>
        <v>4634162536268</v>
      </c>
      <c r="G129" s="73">
        <f t="array" ref="G129">F129*(1+INDEX(BPCiObIC!$B$2:$AG$43,MATCH($A129,BPCiObIC!$A$2:$A$43,0),MATCH(G$4,BPCiObIC!$B$1:$AG$1,0)))</f>
        <v>4824205340401</v>
      </c>
      <c r="H129" s="73">
        <f t="array" ref="H129">G129*(1+INDEX(BPCiObIC!$B$2:$AG$43,MATCH($A129,BPCiObIC!$A$2:$A$43,0),MATCH(H$4,BPCiObIC!$B$1:$AG$1,0)))</f>
        <v>5014248144535</v>
      </c>
      <c r="I129" s="73">
        <f t="array" ref="I129">H129*(1+INDEX(BPCiObIC!$B$2:$AG$43,MATCH($A129,BPCiObIC!$A$2:$A$43,0),MATCH(I$4,BPCiObIC!$B$1:$AG$1,0)))</f>
        <v>5204290948669</v>
      </c>
      <c r="J129" s="73">
        <f t="array" ref="J129">I129*(1+INDEX(BPCiObIC!$B$2:$AG$43,MATCH($A129,BPCiObIC!$A$2:$A$43,0),MATCH(J$4,BPCiObIC!$B$1:$AG$1,0)))</f>
        <v>5394333752803</v>
      </c>
      <c r="K129" s="73">
        <f t="array" ref="K129">J129*(1+INDEX(BPCiObIC!$B$2:$AG$43,MATCH($A129,BPCiObIC!$A$2:$A$43,0),MATCH(K$4,BPCiObIC!$B$1:$AG$1,0)))</f>
        <v>5584376556937</v>
      </c>
      <c r="L129" s="73">
        <f t="array" ref="L129">K129*(1+INDEX(BPCiObIC!$B$2:$AG$43,MATCH($A129,BPCiObIC!$A$2:$A$43,0),MATCH(L$4,BPCiObIC!$B$1:$AG$1,0)))</f>
        <v>5774419361070</v>
      </c>
      <c r="M129" s="73">
        <f t="array" ref="M129">L129*(1+INDEX(BPCiObIC!$B$2:$AG$43,MATCH($A129,BPCiObIC!$A$2:$A$43,0),MATCH(M$4,BPCiObIC!$B$1:$AG$1,0)))</f>
        <v>5964462165204</v>
      </c>
      <c r="N129" s="73">
        <f t="array" ref="N129">M129*(1+INDEX(BPCiObIC!$B$2:$AG$43,MATCH($A129,BPCiObIC!$A$2:$A$43,0),MATCH(N$4,BPCiObIC!$B$1:$AG$1,0)))</f>
        <v>6154504969338</v>
      </c>
      <c r="O129" s="73">
        <f t="array" ref="O129">N129*(1+INDEX(BPCiObIC!$B$2:$AG$43,MATCH($A129,BPCiObIC!$A$2:$A$43,0),MATCH(O$4,BPCiObIC!$B$1:$AG$1,0)))</f>
        <v>6344547773472</v>
      </c>
      <c r="P129" s="73">
        <f t="array" ref="P129">O129*(1+INDEX(BPCiObIC!$B$2:$AG$43,MATCH($A129,BPCiObIC!$A$2:$A$43,0),MATCH(P$4,BPCiObIC!$B$1:$AG$1,0)))</f>
        <v>6534590577606</v>
      </c>
      <c r="Q129" s="73">
        <f t="array" ref="Q129">P129*(1+INDEX(BPCiObIC!$B$2:$AG$43,MATCH($A129,BPCiObIC!$A$2:$A$43,0),MATCH(Q$4,BPCiObIC!$B$1:$AG$1,0)))</f>
        <v>6724633381739</v>
      </c>
      <c r="R129" s="73">
        <f t="array" ref="R129">Q129*(1+INDEX(BPCiObIC!$B$2:$AG$43,MATCH($A129,BPCiObIC!$A$2:$A$43,0),MATCH(R$4,BPCiObIC!$B$1:$AG$1,0)))</f>
        <v>6914676185873</v>
      </c>
      <c r="S129" s="73">
        <f t="array" ref="S129">R129*(1+INDEX(BPCiObIC!$B$2:$AG$43,MATCH($A129,BPCiObIC!$A$2:$A$43,0),MATCH(S$4,BPCiObIC!$B$1:$AG$1,0)))</f>
        <v>7104718990007</v>
      </c>
      <c r="T129" s="73">
        <f t="array" ref="T129">S129*(1+INDEX(BPCiObIC!$B$2:$AG$43,MATCH($A129,BPCiObIC!$A$2:$A$43,0),MATCH(T$4,BPCiObIC!$B$1:$AG$1,0)))</f>
        <v>7294761794141</v>
      </c>
      <c r="U129" s="73">
        <f t="array" ref="U129">T129*(1+INDEX(BPCiObIC!$B$2:$AG$43,MATCH($A129,BPCiObIC!$A$2:$A$43,0),MATCH(U$4,BPCiObIC!$B$1:$AG$1,0)))</f>
        <v>7484804598275</v>
      </c>
      <c r="V129" s="73">
        <f t="array" ref="V129">U129*(1+INDEX(BPCiObIC!$B$2:$AG$43,MATCH($A129,BPCiObIC!$A$2:$A$43,0),MATCH(V$4,BPCiObIC!$B$1:$AG$1,0)))</f>
        <v>7674847402409</v>
      </c>
      <c r="W129" s="73">
        <f t="array" ref="W129">V129*(1+INDEX(BPCiObIC!$B$2:$AG$43,MATCH($A129,BPCiObIC!$A$2:$A$43,0),MATCH(W$4,BPCiObIC!$B$1:$AG$1,0)))</f>
        <v>7864890206542</v>
      </c>
      <c r="X129" s="73">
        <f t="array" ref="X129">W129*(1+INDEX(BPCiObIC!$B$2:$AG$43,MATCH($A129,BPCiObIC!$A$2:$A$43,0),MATCH(X$4,BPCiObIC!$B$1:$AG$1,0)))</f>
        <v>8054933010676</v>
      </c>
      <c r="Y129" s="73">
        <f t="array" ref="Y129">X129*(1+INDEX(BPCiObIC!$B$2:$AG$43,MATCH($A129,BPCiObIC!$A$2:$A$43,0),MATCH(Y$4,BPCiObIC!$B$1:$AG$1,0)))</f>
        <v>8244975814810</v>
      </c>
      <c r="Z129" s="73">
        <f t="array" ref="Z129">Y129*(1+INDEX(BPCiObIC!$B$2:$AG$43,MATCH($A129,BPCiObIC!$A$2:$A$43,0),MATCH(Z$4,BPCiObIC!$B$1:$AG$1,0)))</f>
        <v>8435018618944</v>
      </c>
      <c r="AA129" s="73">
        <f t="array" ref="AA129">Z129*(1+INDEX(BPCiObIC!$B$2:$AG$43,MATCH($A129,BPCiObIC!$A$2:$A$43,0),MATCH(AA$4,BPCiObIC!$B$1:$AG$1,0)))</f>
        <v>8625061423078</v>
      </c>
      <c r="AB129" s="73">
        <f t="array" ref="AB129">AA129*(1+INDEX(BPCiObIC!$B$2:$AG$43,MATCH($A129,BPCiObIC!$A$2:$A$43,0),MATCH(AB$4,BPCiObIC!$B$1:$AG$1,0)))</f>
        <v>8815104227211</v>
      </c>
      <c r="AC129" s="73">
        <f t="array" ref="AC129">AB129*(1+INDEX(BPCiObIC!$B$2:$AG$43,MATCH($A129,BPCiObIC!$A$2:$A$43,0),MATCH(AC$4,BPCiObIC!$B$1:$AG$1,0)))</f>
        <v>9005147031345</v>
      </c>
      <c r="AD129" s="73">
        <f t="array" ref="AD129">AC129*(1+INDEX(BPCiObIC!$B$2:$AG$43,MATCH($A129,BPCiObIC!$A$2:$A$43,0),MATCH(AD$4,BPCiObIC!$B$1:$AG$1,0)))</f>
        <v>9195189835479</v>
      </c>
      <c r="AE129" s="73">
        <f t="array" ref="AE129">AD129*(1+INDEX(BPCiObIC!$B$2:$AG$43,MATCH($A129,BPCiObIC!$A$2:$A$43,0),MATCH(AE$4,BPCiObIC!$B$1:$AG$1,0)))</f>
        <v>9385232639613</v>
      </c>
      <c r="AF129" s="73">
        <f t="array" ref="AF129">AE129*(1+INDEX(BPCiObIC!$B$2:$AG$43,MATCH($A129,BPCiObIC!$A$2:$A$43,0),MATCH(AF$4,BPCiObIC!$B$1:$AG$1,0)))</f>
        <v>9575275443747</v>
      </c>
      <c r="AG129" s="73">
        <f t="array" ref="AG129">AF129*(1+INDEX(BPCiObIC!$B$2:$AG$43,MATCH($A129,BPCiObIC!$A$2:$A$43,0),MATCH(AG$4,BPCiObIC!$B$1:$AG$1,0)))</f>
        <v>9765318247880</v>
      </c>
      <c r="AH129" s="73">
        <f t="array" ref="AH129">AG129*(1+INDEX(BPCiObIC!$B$2:$AG$43,MATCH($A129,BPCiObIC!$A$2:$A$43,0),MATCH(AH$4,BPCiObIC!$B$1:$AG$1,0)))</f>
        <v>9955361052014</v>
      </c>
    </row>
    <row r="130" ht="15.75" customHeight="1">
      <c r="A130" s="45" t="s">
        <v>134</v>
      </c>
      <c r="B130" s="45" t="s">
        <v>90</v>
      </c>
      <c r="C130" s="45" t="s">
        <v>111</v>
      </c>
      <c r="D130" s="71">
        <f>SUM(SUMIFS('BIFUBC Output_energy'!G:G,'BIFUBC Output_energy'!A:A,B130,'BIFUBC Output_energy'!B:B,C130),SUMIFS('BIFUBC Output_nonenergy'!E:E,'BIFUBC Output_nonenergy'!A:A,B130,'BIFUBC Output_nonenergy'!B:B,C130))</f>
        <v>0</v>
      </c>
      <c r="E130" s="74">
        <f t="array" ref="E130">D130*(1+INDEX(BPCiObIC!$B$2:$AG$43,MATCH($A130,BPCiObIC!$A$2:$A$43,0),MATCH(E$4,BPCiObIC!$B$1:$AG$1,0)))</f>
        <v>0</v>
      </c>
      <c r="F130" s="74">
        <f t="array" ref="F130">E130*(1+INDEX(BPCiObIC!$B$2:$AG$43,MATCH($A130,BPCiObIC!$A$2:$A$43,0),MATCH(F$4,BPCiObIC!$B$1:$AG$1,0)))</f>
        <v>0</v>
      </c>
      <c r="G130" s="74">
        <f t="array" ref="G130">F130*(1+INDEX(BPCiObIC!$B$2:$AG$43,MATCH($A130,BPCiObIC!$A$2:$A$43,0),MATCH(G$4,BPCiObIC!$B$1:$AG$1,0)))</f>
        <v>0</v>
      </c>
      <c r="H130" s="74">
        <f t="array" ref="H130">G130*(1+INDEX(BPCiObIC!$B$2:$AG$43,MATCH($A130,BPCiObIC!$A$2:$A$43,0),MATCH(H$4,BPCiObIC!$B$1:$AG$1,0)))</f>
        <v>0</v>
      </c>
      <c r="I130" s="74">
        <f t="array" ref="I130">H130*(1+INDEX(BPCiObIC!$B$2:$AG$43,MATCH($A130,BPCiObIC!$A$2:$A$43,0),MATCH(I$4,BPCiObIC!$B$1:$AG$1,0)))</f>
        <v>0</v>
      </c>
      <c r="J130" s="74">
        <f t="array" ref="J130">I130*(1+INDEX(BPCiObIC!$B$2:$AG$43,MATCH($A130,BPCiObIC!$A$2:$A$43,0),MATCH(J$4,BPCiObIC!$B$1:$AG$1,0)))</f>
        <v>0</v>
      </c>
      <c r="K130" s="74">
        <f t="array" ref="K130">J130*(1+INDEX(BPCiObIC!$B$2:$AG$43,MATCH($A130,BPCiObIC!$A$2:$A$43,0),MATCH(K$4,BPCiObIC!$B$1:$AG$1,0)))</f>
        <v>0</v>
      </c>
      <c r="L130" s="74">
        <f t="array" ref="L130">K130*(1+INDEX(BPCiObIC!$B$2:$AG$43,MATCH($A130,BPCiObIC!$A$2:$A$43,0),MATCH(L$4,BPCiObIC!$B$1:$AG$1,0)))</f>
        <v>0</v>
      </c>
      <c r="M130" s="74">
        <f t="array" ref="M130">L130*(1+INDEX(BPCiObIC!$B$2:$AG$43,MATCH($A130,BPCiObIC!$A$2:$A$43,0),MATCH(M$4,BPCiObIC!$B$1:$AG$1,0)))</f>
        <v>0</v>
      </c>
      <c r="N130" s="74">
        <f t="array" ref="N130">M130*(1+INDEX(BPCiObIC!$B$2:$AG$43,MATCH($A130,BPCiObIC!$A$2:$A$43,0),MATCH(N$4,BPCiObIC!$B$1:$AG$1,0)))</f>
        <v>0</v>
      </c>
      <c r="O130" s="74">
        <f t="array" ref="O130">N130*(1+INDEX(BPCiObIC!$B$2:$AG$43,MATCH($A130,BPCiObIC!$A$2:$A$43,0),MATCH(O$4,BPCiObIC!$B$1:$AG$1,0)))</f>
        <v>0</v>
      </c>
      <c r="P130" s="74">
        <f t="array" ref="P130">O130*(1+INDEX(BPCiObIC!$B$2:$AG$43,MATCH($A130,BPCiObIC!$A$2:$A$43,0),MATCH(P$4,BPCiObIC!$B$1:$AG$1,0)))</f>
        <v>0</v>
      </c>
      <c r="Q130" s="74">
        <f t="array" ref="Q130">P130*(1+INDEX(BPCiObIC!$B$2:$AG$43,MATCH($A130,BPCiObIC!$A$2:$A$43,0),MATCH(Q$4,BPCiObIC!$B$1:$AG$1,0)))</f>
        <v>0</v>
      </c>
      <c r="R130" s="74">
        <f t="array" ref="R130">Q130*(1+INDEX(BPCiObIC!$B$2:$AG$43,MATCH($A130,BPCiObIC!$A$2:$A$43,0),MATCH(R$4,BPCiObIC!$B$1:$AG$1,0)))</f>
        <v>0</v>
      </c>
      <c r="S130" s="74">
        <f t="array" ref="S130">R130*(1+INDEX(BPCiObIC!$B$2:$AG$43,MATCH($A130,BPCiObIC!$A$2:$A$43,0),MATCH(S$4,BPCiObIC!$B$1:$AG$1,0)))</f>
        <v>0</v>
      </c>
      <c r="T130" s="74">
        <f t="array" ref="T130">S130*(1+INDEX(BPCiObIC!$B$2:$AG$43,MATCH($A130,BPCiObIC!$A$2:$A$43,0),MATCH(T$4,BPCiObIC!$B$1:$AG$1,0)))</f>
        <v>0</v>
      </c>
      <c r="U130" s="74">
        <f t="array" ref="U130">T130*(1+INDEX(BPCiObIC!$B$2:$AG$43,MATCH($A130,BPCiObIC!$A$2:$A$43,0),MATCH(U$4,BPCiObIC!$B$1:$AG$1,0)))</f>
        <v>0</v>
      </c>
      <c r="V130" s="74">
        <f t="array" ref="V130">U130*(1+INDEX(BPCiObIC!$B$2:$AG$43,MATCH($A130,BPCiObIC!$A$2:$A$43,0),MATCH(V$4,BPCiObIC!$B$1:$AG$1,0)))</f>
        <v>0</v>
      </c>
      <c r="W130" s="74">
        <f t="array" ref="W130">V130*(1+INDEX(BPCiObIC!$B$2:$AG$43,MATCH($A130,BPCiObIC!$A$2:$A$43,0),MATCH(W$4,BPCiObIC!$B$1:$AG$1,0)))</f>
        <v>0</v>
      </c>
      <c r="X130" s="74">
        <f t="array" ref="X130">W130*(1+INDEX(BPCiObIC!$B$2:$AG$43,MATCH($A130,BPCiObIC!$A$2:$A$43,0),MATCH(X$4,BPCiObIC!$B$1:$AG$1,0)))</f>
        <v>0</v>
      </c>
      <c r="Y130" s="74">
        <f t="array" ref="Y130">X130*(1+INDEX(BPCiObIC!$B$2:$AG$43,MATCH($A130,BPCiObIC!$A$2:$A$43,0),MATCH(Y$4,BPCiObIC!$B$1:$AG$1,0)))</f>
        <v>0</v>
      </c>
      <c r="Z130" s="74">
        <f t="array" ref="Z130">Y130*(1+INDEX(BPCiObIC!$B$2:$AG$43,MATCH($A130,BPCiObIC!$A$2:$A$43,0),MATCH(Z$4,BPCiObIC!$B$1:$AG$1,0)))</f>
        <v>0</v>
      </c>
      <c r="AA130" s="74">
        <f t="array" ref="AA130">Z130*(1+INDEX(BPCiObIC!$B$2:$AG$43,MATCH($A130,BPCiObIC!$A$2:$A$43,0),MATCH(AA$4,BPCiObIC!$B$1:$AG$1,0)))</f>
        <v>0</v>
      </c>
      <c r="AB130" s="74">
        <f t="array" ref="AB130">AA130*(1+INDEX(BPCiObIC!$B$2:$AG$43,MATCH($A130,BPCiObIC!$A$2:$A$43,0),MATCH(AB$4,BPCiObIC!$B$1:$AG$1,0)))</f>
        <v>0</v>
      </c>
      <c r="AC130" s="74">
        <f t="array" ref="AC130">AB130*(1+INDEX(BPCiObIC!$B$2:$AG$43,MATCH($A130,BPCiObIC!$A$2:$A$43,0),MATCH(AC$4,BPCiObIC!$B$1:$AG$1,0)))</f>
        <v>0</v>
      </c>
      <c r="AD130" s="74">
        <f t="array" ref="AD130">AC130*(1+INDEX(BPCiObIC!$B$2:$AG$43,MATCH($A130,BPCiObIC!$A$2:$A$43,0),MATCH(AD$4,BPCiObIC!$B$1:$AG$1,0)))</f>
        <v>0</v>
      </c>
      <c r="AE130" s="74">
        <f t="array" ref="AE130">AD130*(1+INDEX(BPCiObIC!$B$2:$AG$43,MATCH($A130,BPCiObIC!$A$2:$A$43,0),MATCH(AE$4,BPCiObIC!$B$1:$AG$1,0)))</f>
        <v>0</v>
      </c>
      <c r="AF130" s="74">
        <f t="array" ref="AF130">AE130*(1+INDEX(BPCiObIC!$B$2:$AG$43,MATCH($A130,BPCiObIC!$A$2:$A$43,0),MATCH(AF$4,BPCiObIC!$B$1:$AG$1,0)))</f>
        <v>0</v>
      </c>
      <c r="AG130" s="74">
        <f t="array" ref="AG130">AF130*(1+INDEX(BPCiObIC!$B$2:$AG$43,MATCH($A130,BPCiObIC!$A$2:$A$43,0),MATCH(AG$4,BPCiObIC!$B$1:$AG$1,0)))</f>
        <v>0</v>
      </c>
      <c r="AH130" s="74">
        <f t="array" ref="AH130">AG130*(1+INDEX(BPCiObIC!$B$2:$AG$43,MATCH($A130,BPCiObIC!$A$2:$A$43,0),MATCH(AH$4,BPCiObIC!$B$1:$AG$1,0)))</f>
        <v>0</v>
      </c>
    </row>
    <row r="131" ht="15.75" customHeight="1">
      <c r="A131" s="3" t="s">
        <v>135</v>
      </c>
      <c r="B131" s="3" t="s">
        <v>90</v>
      </c>
      <c r="C131" s="3" t="s">
        <v>82</v>
      </c>
      <c r="D131" s="71">
        <f>'China BIFUbC'!C128*('Indonesia BFPIaE-production'!$C$3/'China BFPIaE-production'!$E$3)</f>
        <v>15683742066</v>
      </c>
      <c r="E131" s="23">
        <f t="array" ref="E131">D131*(1+INDEX(BPCiObIC!$B$2:$AG$43,MATCH($A131,BPCiObIC!$A$2:$A$43,0),MATCH(E$4,BPCiObIC!$B$1:$AG$1,0)))</f>
        <v>16381185863</v>
      </c>
      <c r="F131" s="23">
        <f t="array" ref="F131">E131*(1+INDEX(BPCiObIC!$B$2:$AG$43,MATCH($A131,BPCiObIC!$A$2:$A$43,0),MATCH(F$4,BPCiObIC!$B$1:$AG$1,0)))</f>
        <v>17078629660</v>
      </c>
      <c r="G131" s="23">
        <f t="array" ref="G131">F131*(1+INDEX(BPCiObIC!$B$2:$AG$43,MATCH($A131,BPCiObIC!$A$2:$A$43,0),MATCH(G$4,BPCiObIC!$B$1:$AG$1,0)))</f>
        <v>17776073456</v>
      </c>
      <c r="H131" s="23">
        <f t="array" ref="H131">G131*(1+INDEX(BPCiObIC!$B$2:$AG$43,MATCH($A131,BPCiObIC!$A$2:$A$43,0),MATCH(H$4,BPCiObIC!$B$1:$AG$1,0)))</f>
        <v>18473517253</v>
      </c>
      <c r="I131" s="23">
        <f t="array" ref="I131">H131*(1+INDEX(BPCiObIC!$B$2:$AG$43,MATCH($A131,BPCiObIC!$A$2:$A$43,0),MATCH(I$4,BPCiObIC!$B$1:$AG$1,0)))</f>
        <v>19170961050</v>
      </c>
      <c r="J131" s="23">
        <f t="array" ref="J131">I131*(1+INDEX(BPCiObIC!$B$2:$AG$43,MATCH($A131,BPCiObIC!$A$2:$A$43,0),MATCH(J$4,BPCiObIC!$B$1:$AG$1,0)))</f>
        <v>19868404847</v>
      </c>
      <c r="K131" s="23">
        <f t="array" ref="K131">J131*(1+INDEX(BPCiObIC!$B$2:$AG$43,MATCH($A131,BPCiObIC!$A$2:$A$43,0),MATCH(K$4,BPCiObIC!$B$1:$AG$1,0)))</f>
        <v>20565848644</v>
      </c>
      <c r="L131" s="23">
        <f t="array" ref="L131">K131*(1+INDEX(BPCiObIC!$B$2:$AG$43,MATCH($A131,BPCiObIC!$A$2:$A$43,0),MATCH(L$4,BPCiObIC!$B$1:$AG$1,0)))</f>
        <v>21263292441</v>
      </c>
      <c r="M131" s="23">
        <f t="array" ref="M131">L131*(1+INDEX(BPCiObIC!$B$2:$AG$43,MATCH($A131,BPCiObIC!$A$2:$A$43,0),MATCH(M$4,BPCiObIC!$B$1:$AG$1,0)))</f>
        <v>21960736238</v>
      </c>
      <c r="N131" s="23">
        <f t="array" ref="N131">M131*(1+INDEX(BPCiObIC!$B$2:$AG$43,MATCH($A131,BPCiObIC!$A$2:$A$43,0),MATCH(N$4,BPCiObIC!$B$1:$AG$1,0)))</f>
        <v>22658180035</v>
      </c>
      <c r="O131" s="23">
        <f t="array" ref="O131">N131*(1+INDEX(BPCiObIC!$B$2:$AG$43,MATCH($A131,BPCiObIC!$A$2:$A$43,0),MATCH(O$4,BPCiObIC!$B$1:$AG$1,0)))</f>
        <v>23355623831</v>
      </c>
      <c r="P131" s="23">
        <f t="array" ref="P131">O131*(1+INDEX(BPCiObIC!$B$2:$AG$43,MATCH($A131,BPCiObIC!$A$2:$A$43,0),MATCH(P$4,BPCiObIC!$B$1:$AG$1,0)))</f>
        <v>24053067628</v>
      </c>
      <c r="Q131" s="23">
        <f t="array" ref="Q131">P131*(1+INDEX(BPCiObIC!$B$2:$AG$43,MATCH($A131,BPCiObIC!$A$2:$A$43,0),MATCH(Q$4,BPCiObIC!$B$1:$AG$1,0)))</f>
        <v>24750511425</v>
      </c>
      <c r="R131" s="23">
        <f t="array" ref="R131">Q131*(1+INDEX(BPCiObIC!$B$2:$AG$43,MATCH($A131,BPCiObIC!$A$2:$A$43,0),MATCH(R$4,BPCiObIC!$B$1:$AG$1,0)))</f>
        <v>25447955222</v>
      </c>
      <c r="S131" s="23">
        <f t="array" ref="S131">R131*(1+INDEX(BPCiObIC!$B$2:$AG$43,MATCH($A131,BPCiObIC!$A$2:$A$43,0),MATCH(S$4,BPCiObIC!$B$1:$AG$1,0)))</f>
        <v>26145399019</v>
      </c>
      <c r="T131" s="23">
        <f t="array" ref="T131">S131*(1+INDEX(BPCiObIC!$B$2:$AG$43,MATCH($A131,BPCiObIC!$A$2:$A$43,0),MATCH(T$4,BPCiObIC!$B$1:$AG$1,0)))</f>
        <v>26842842816</v>
      </c>
      <c r="U131" s="23">
        <f t="array" ref="U131">T131*(1+INDEX(BPCiObIC!$B$2:$AG$43,MATCH($A131,BPCiObIC!$A$2:$A$43,0),MATCH(U$4,BPCiObIC!$B$1:$AG$1,0)))</f>
        <v>27540286613</v>
      </c>
      <c r="V131" s="23">
        <f t="array" ref="V131">U131*(1+INDEX(BPCiObIC!$B$2:$AG$43,MATCH($A131,BPCiObIC!$A$2:$A$43,0),MATCH(V$4,BPCiObIC!$B$1:$AG$1,0)))</f>
        <v>28237730410</v>
      </c>
      <c r="W131" s="23">
        <f t="array" ref="W131">V131*(1+INDEX(BPCiObIC!$B$2:$AG$43,MATCH($A131,BPCiObIC!$A$2:$A$43,0),MATCH(W$4,BPCiObIC!$B$1:$AG$1,0)))</f>
        <v>28935174207</v>
      </c>
      <c r="X131" s="23">
        <f t="array" ref="X131">W131*(1+INDEX(BPCiObIC!$B$2:$AG$43,MATCH($A131,BPCiObIC!$A$2:$A$43,0),MATCH(X$4,BPCiObIC!$B$1:$AG$1,0)))</f>
        <v>29632618003</v>
      </c>
      <c r="Y131" s="23">
        <f t="array" ref="Y131">X131*(1+INDEX(BPCiObIC!$B$2:$AG$43,MATCH($A131,BPCiObIC!$A$2:$A$43,0),MATCH(Y$4,BPCiObIC!$B$1:$AG$1,0)))</f>
        <v>30330061800</v>
      </c>
      <c r="Z131" s="23">
        <f t="array" ref="Z131">Y131*(1+INDEX(BPCiObIC!$B$2:$AG$43,MATCH($A131,BPCiObIC!$A$2:$A$43,0),MATCH(Z$4,BPCiObIC!$B$1:$AG$1,0)))</f>
        <v>31027505597</v>
      </c>
      <c r="AA131" s="23">
        <f t="array" ref="AA131">Z131*(1+INDEX(BPCiObIC!$B$2:$AG$43,MATCH($A131,BPCiObIC!$A$2:$A$43,0),MATCH(AA$4,BPCiObIC!$B$1:$AG$1,0)))</f>
        <v>31724949394</v>
      </c>
      <c r="AB131" s="23">
        <f t="array" ref="AB131">AA131*(1+INDEX(BPCiObIC!$B$2:$AG$43,MATCH($A131,BPCiObIC!$A$2:$A$43,0),MATCH(AB$4,BPCiObIC!$B$1:$AG$1,0)))</f>
        <v>32422393191</v>
      </c>
      <c r="AC131" s="23">
        <f t="array" ref="AC131">AB131*(1+INDEX(BPCiObIC!$B$2:$AG$43,MATCH($A131,BPCiObIC!$A$2:$A$43,0),MATCH(AC$4,BPCiObIC!$B$1:$AG$1,0)))</f>
        <v>33119836988</v>
      </c>
      <c r="AD131" s="23">
        <f t="array" ref="AD131">AC131*(1+INDEX(BPCiObIC!$B$2:$AG$43,MATCH($A131,BPCiObIC!$A$2:$A$43,0),MATCH(AD$4,BPCiObIC!$B$1:$AG$1,0)))</f>
        <v>33817280785</v>
      </c>
      <c r="AE131" s="23">
        <f t="array" ref="AE131">AD131*(1+INDEX(BPCiObIC!$B$2:$AG$43,MATCH($A131,BPCiObIC!$A$2:$A$43,0),MATCH(AE$4,BPCiObIC!$B$1:$AG$1,0)))</f>
        <v>34514724582</v>
      </c>
      <c r="AF131" s="23">
        <f t="array" ref="AF131">AE131*(1+INDEX(BPCiObIC!$B$2:$AG$43,MATCH($A131,BPCiObIC!$A$2:$A$43,0),MATCH(AF$4,BPCiObIC!$B$1:$AG$1,0)))</f>
        <v>35212168378</v>
      </c>
      <c r="AG131" s="23">
        <f t="array" ref="AG131">AF131*(1+INDEX(BPCiObIC!$B$2:$AG$43,MATCH($A131,BPCiObIC!$A$2:$A$43,0),MATCH(AG$4,BPCiObIC!$B$1:$AG$1,0)))</f>
        <v>35909612175</v>
      </c>
      <c r="AH131" s="23">
        <f t="array" ref="AH131">AG131*(1+INDEX(BPCiObIC!$B$2:$AG$43,MATCH($A131,BPCiObIC!$A$2:$A$43,0),MATCH(AH$4,BPCiObIC!$B$1:$AG$1,0)))</f>
        <v>36607055972</v>
      </c>
    </row>
    <row r="132" ht="15.75" customHeight="1">
      <c r="A132" s="3" t="s">
        <v>136</v>
      </c>
      <c r="B132" s="3" t="s">
        <v>90</v>
      </c>
      <c r="C132" s="3" t="s">
        <v>86</v>
      </c>
      <c r="D132" s="71">
        <f>'China BIFUbC'!C129*('Indonesia BFPIaE-production'!$C$4/'China BFPIaE-production'!$E$4)</f>
        <v>613797363907524</v>
      </c>
      <c r="E132" s="23">
        <f t="array" ref="E132">D132*(1+INDEX(BPCiObIC!$B$2:$AG$43,MATCH($A132,BPCiObIC!$A$2:$A$43,0),MATCH(E$4,BPCiObIC!$B$1:$AG$1,0)))</f>
        <v>641092454721924</v>
      </c>
      <c r="F132" s="23">
        <f t="array" ref="F132">E132*(1+INDEX(BPCiObIC!$B$2:$AG$43,MATCH($A132,BPCiObIC!$A$2:$A$43,0),MATCH(F$4,BPCiObIC!$B$1:$AG$1,0)))</f>
        <v>668387545536333</v>
      </c>
      <c r="G132" s="23">
        <f t="array" ref="G132">F132*(1+INDEX(BPCiObIC!$B$2:$AG$43,MATCH($A132,BPCiObIC!$A$2:$A$43,0),MATCH(G$4,BPCiObIC!$B$1:$AG$1,0)))</f>
        <v>695682636350733</v>
      </c>
      <c r="H132" s="23">
        <f t="array" ref="H132">G132*(1+INDEX(BPCiObIC!$B$2:$AG$43,MATCH($A132,BPCiObIC!$A$2:$A$43,0),MATCH(H$4,BPCiObIC!$B$1:$AG$1,0)))</f>
        <v>722977727165143</v>
      </c>
      <c r="I132" s="23">
        <f t="array" ref="I132">H132*(1+INDEX(BPCiObIC!$B$2:$AG$43,MATCH($A132,BPCiObIC!$A$2:$A$43,0),MATCH(I$4,BPCiObIC!$B$1:$AG$1,0)))</f>
        <v>750272817979543</v>
      </c>
      <c r="J132" s="23">
        <f t="array" ref="J132">I132*(1+INDEX(BPCiObIC!$B$2:$AG$43,MATCH($A132,BPCiObIC!$A$2:$A$43,0),MATCH(J$4,BPCiObIC!$B$1:$AG$1,0)))</f>
        <v>777567908793952</v>
      </c>
      <c r="K132" s="23">
        <f t="array" ref="K132">J132*(1+INDEX(BPCiObIC!$B$2:$AG$43,MATCH($A132,BPCiObIC!$A$2:$A$43,0),MATCH(K$4,BPCiObIC!$B$1:$AG$1,0)))</f>
        <v>804862999608352</v>
      </c>
      <c r="L132" s="23">
        <f t="array" ref="L132">K132*(1+INDEX(BPCiObIC!$B$2:$AG$43,MATCH($A132,BPCiObIC!$A$2:$A$43,0),MATCH(L$4,BPCiObIC!$B$1:$AG$1,0)))</f>
        <v>832158090422762</v>
      </c>
      <c r="M132" s="23">
        <f t="array" ref="M132">L132*(1+INDEX(BPCiObIC!$B$2:$AG$43,MATCH($A132,BPCiObIC!$A$2:$A$43,0),MATCH(M$4,BPCiObIC!$B$1:$AG$1,0)))</f>
        <v>859453181237162</v>
      </c>
      <c r="N132" s="23">
        <f t="array" ref="N132">M132*(1+INDEX(BPCiObIC!$B$2:$AG$43,MATCH($A132,BPCiObIC!$A$2:$A$43,0),MATCH(N$4,BPCiObIC!$B$1:$AG$1,0)))</f>
        <v>886748272051562</v>
      </c>
      <c r="O132" s="23">
        <f t="array" ref="O132">N132*(1+INDEX(BPCiObIC!$B$2:$AG$43,MATCH($A132,BPCiObIC!$A$2:$A$43,0),MATCH(O$4,BPCiObIC!$B$1:$AG$1,0)))</f>
        <v>914043362865971</v>
      </c>
      <c r="P132" s="23">
        <f t="array" ref="P132">O132*(1+INDEX(BPCiObIC!$B$2:$AG$43,MATCH($A132,BPCiObIC!$A$2:$A$43,0),MATCH(P$4,BPCiObIC!$B$1:$AG$1,0)))</f>
        <v>941338453680371</v>
      </c>
      <c r="Q132" s="23">
        <f t="array" ref="Q132">P132*(1+INDEX(BPCiObIC!$B$2:$AG$43,MATCH($A132,BPCiObIC!$A$2:$A$43,0),MATCH(Q$4,BPCiObIC!$B$1:$AG$1,0)))</f>
        <v>968633544494780</v>
      </c>
      <c r="R132" s="23">
        <f t="array" ref="R132">Q132*(1+INDEX(BPCiObIC!$B$2:$AG$43,MATCH($A132,BPCiObIC!$A$2:$A$43,0),MATCH(R$4,BPCiObIC!$B$1:$AG$1,0)))</f>
        <v>995928635309180</v>
      </c>
      <c r="S132" s="23">
        <f t="array" ref="S132">R132*(1+INDEX(BPCiObIC!$B$2:$AG$43,MATCH($A132,BPCiObIC!$A$2:$A$43,0),MATCH(S$4,BPCiObIC!$B$1:$AG$1,0)))</f>
        <v>1.02322E+15</v>
      </c>
      <c r="T132" s="23">
        <f t="array" ref="T132">S132*(1+INDEX(BPCiObIC!$B$2:$AG$43,MATCH($A132,BPCiObIC!$A$2:$A$43,0),MATCH(T$4,BPCiObIC!$B$1:$AG$1,0)))</f>
        <v>1.05052E+15</v>
      </c>
      <c r="U132" s="23">
        <f t="array" ref="U132">T132*(1+INDEX(BPCiObIC!$B$2:$AG$43,MATCH($A132,BPCiObIC!$A$2:$A$43,0),MATCH(U$4,BPCiObIC!$B$1:$AG$1,0)))</f>
        <v>1.07781E+15</v>
      </c>
      <c r="V132" s="23">
        <f t="array" ref="V132">U132*(1+INDEX(BPCiObIC!$B$2:$AG$43,MATCH($A132,BPCiObIC!$A$2:$A$43,0),MATCH(V$4,BPCiObIC!$B$1:$AG$1,0)))</f>
        <v>1.10511E+15</v>
      </c>
      <c r="W132" s="23">
        <f t="array" ref="W132">V132*(1+INDEX(BPCiObIC!$B$2:$AG$43,MATCH($A132,BPCiObIC!$A$2:$A$43,0),MATCH(W$4,BPCiObIC!$B$1:$AG$1,0)))</f>
        <v>1.1324E+15</v>
      </c>
      <c r="X132" s="23">
        <f t="array" ref="X132">W132*(1+INDEX(BPCiObIC!$B$2:$AG$43,MATCH($A132,BPCiObIC!$A$2:$A$43,0),MATCH(X$4,BPCiObIC!$B$1:$AG$1,0)))</f>
        <v>1.1597E+15</v>
      </c>
      <c r="Y132" s="23">
        <f t="array" ref="Y132">X132*(1+INDEX(BPCiObIC!$B$2:$AG$43,MATCH($A132,BPCiObIC!$A$2:$A$43,0),MATCH(Y$4,BPCiObIC!$B$1:$AG$1,0)))</f>
        <v>1.18699E+15</v>
      </c>
      <c r="Z132" s="23">
        <f t="array" ref="Z132">Y132*(1+INDEX(BPCiObIC!$B$2:$AG$43,MATCH($A132,BPCiObIC!$A$2:$A$43,0),MATCH(Z$4,BPCiObIC!$B$1:$AG$1,0)))</f>
        <v>1.21429E+15</v>
      </c>
      <c r="AA132" s="23">
        <f t="array" ref="AA132">Z132*(1+INDEX(BPCiObIC!$B$2:$AG$43,MATCH($A132,BPCiObIC!$A$2:$A$43,0),MATCH(AA$4,BPCiObIC!$B$1:$AG$1,0)))</f>
        <v>1.24158E+15</v>
      </c>
      <c r="AB132" s="23">
        <f t="array" ref="AB132">AA132*(1+INDEX(BPCiObIC!$B$2:$AG$43,MATCH($A132,BPCiObIC!$A$2:$A$43,0),MATCH(AB$4,BPCiObIC!$B$1:$AG$1,0)))</f>
        <v>1.26888E+15</v>
      </c>
      <c r="AC132" s="23">
        <f t="array" ref="AC132">AB132*(1+INDEX(BPCiObIC!$B$2:$AG$43,MATCH($A132,BPCiObIC!$A$2:$A$43,0),MATCH(AC$4,BPCiObIC!$B$1:$AG$1,0)))</f>
        <v>1.29617E+15</v>
      </c>
      <c r="AD132" s="23">
        <f t="array" ref="AD132">AC132*(1+INDEX(BPCiObIC!$B$2:$AG$43,MATCH($A132,BPCiObIC!$A$2:$A$43,0),MATCH(AD$4,BPCiObIC!$B$1:$AG$1,0)))</f>
        <v>1.32347E+15</v>
      </c>
      <c r="AE132" s="23">
        <f t="array" ref="AE132">AD132*(1+INDEX(BPCiObIC!$B$2:$AG$43,MATCH($A132,BPCiObIC!$A$2:$A$43,0),MATCH(AE$4,BPCiObIC!$B$1:$AG$1,0)))</f>
        <v>1.35076E+15</v>
      </c>
      <c r="AF132" s="23">
        <f t="array" ref="AF132">AE132*(1+INDEX(BPCiObIC!$B$2:$AG$43,MATCH($A132,BPCiObIC!$A$2:$A$43,0),MATCH(AF$4,BPCiObIC!$B$1:$AG$1,0)))</f>
        <v>1.37806E+15</v>
      </c>
      <c r="AG132" s="23">
        <f t="array" ref="AG132">AF132*(1+INDEX(BPCiObIC!$B$2:$AG$43,MATCH($A132,BPCiObIC!$A$2:$A$43,0),MATCH(AG$4,BPCiObIC!$B$1:$AG$1,0)))</f>
        <v>1.40535E+15</v>
      </c>
      <c r="AH132" s="23">
        <f t="array" ref="AH132">AG132*(1+INDEX(BPCiObIC!$B$2:$AG$43,MATCH($A132,BPCiObIC!$A$2:$A$43,0),MATCH(AH$4,BPCiObIC!$B$1:$AG$1,0)))</f>
        <v>1.43265E+15</v>
      </c>
    </row>
    <row r="133" ht="15.75" customHeight="1">
      <c r="A133" s="3" t="s">
        <v>137</v>
      </c>
      <c r="B133" s="3" t="s">
        <v>90</v>
      </c>
      <c r="C133" s="3" t="s">
        <v>112</v>
      </c>
      <c r="D133" s="71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3">
        <f t="array" ref="E133">D133*(1+INDEX(BPCiObIC!$B$2:$AG$43,MATCH($A133,BPCiObIC!$A$2:$A$43,0),MATCH(E$4,BPCiObIC!$B$1:$AG$1,0)))</f>
        <v>0</v>
      </c>
      <c r="F133" s="23">
        <f t="array" ref="F133">E133*(1+INDEX(BPCiObIC!$B$2:$AG$43,MATCH($A133,BPCiObIC!$A$2:$A$43,0),MATCH(F$4,BPCiObIC!$B$1:$AG$1,0)))</f>
        <v>0</v>
      </c>
      <c r="G133" s="23">
        <f t="array" ref="G133">F133*(1+INDEX(BPCiObIC!$B$2:$AG$43,MATCH($A133,BPCiObIC!$A$2:$A$43,0),MATCH(G$4,BPCiObIC!$B$1:$AG$1,0)))</f>
        <v>0</v>
      </c>
      <c r="H133" s="23">
        <f t="array" ref="H133">G133*(1+INDEX(BPCiObIC!$B$2:$AG$43,MATCH($A133,BPCiObIC!$A$2:$A$43,0),MATCH(H$4,BPCiObIC!$B$1:$AG$1,0)))</f>
        <v>0</v>
      </c>
      <c r="I133" s="23">
        <f t="array" ref="I133">H133*(1+INDEX(BPCiObIC!$B$2:$AG$43,MATCH($A133,BPCiObIC!$A$2:$A$43,0),MATCH(I$4,BPCiObIC!$B$1:$AG$1,0)))</f>
        <v>0</v>
      </c>
      <c r="J133" s="23">
        <f t="array" ref="J133">I133*(1+INDEX(BPCiObIC!$B$2:$AG$43,MATCH($A133,BPCiObIC!$A$2:$A$43,0),MATCH(J$4,BPCiObIC!$B$1:$AG$1,0)))</f>
        <v>0</v>
      </c>
      <c r="K133" s="23">
        <f t="array" ref="K133">J133*(1+INDEX(BPCiObIC!$B$2:$AG$43,MATCH($A133,BPCiObIC!$A$2:$A$43,0),MATCH(K$4,BPCiObIC!$B$1:$AG$1,0)))</f>
        <v>0</v>
      </c>
      <c r="L133" s="23">
        <f t="array" ref="L133">K133*(1+INDEX(BPCiObIC!$B$2:$AG$43,MATCH($A133,BPCiObIC!$A$2:$A$43,0),MATCH(L$4,BPCiObIC!$B$1:$AG$1,0)))</f>
        <v>0</v>
      </c>
      <c r="M133" s="23">
        <f t="array" ref="M133">L133*(1+INDEX(BPCiObIC!$B$2:$AG$43,MATCH($A133,BPCiObIC!$A$2:$A$43,0),MATCH(M$4,BPCiObIC!$B$1:$AG$1,0)))</f>
        <v>0</v>
      </c>
      <c r="N133" s="23">
        <f t="array" ref="N133">M133*(1+INDEX(BPCiObIC!$B$2:$AG$43,MATCH($A133,BPCiObIC!$A$2:$A$43,0),MATCH(N$4,BPCiObIC!$B$1:$AG$1,0)))</f>
        <v>0</v>
      </c>
      <c r="O133" s="23">
        <f t="array" ref="O133">N133*(1+INDEX(BPCiObIC!$B$2:$AG$43,MATCH($A133,BPCiObIC!$A$2:$A$43,0),MATCH(O$4,BPCiObIC!$B$1:$AG$1,0)))</f>
        <v>0</v>
      </c>
      <c r="P133" s="23">
        <f t="array" ref="P133">O133*(1+INDEX(BPCiObIC!$B$2:$AG$43,MATCH($A133,BPCiObIC!$A$2:$A$43,0),MATCH(P$4,BPCiObIC!$B$1:$AG$1,0)))</f>
        <v>0</v>
      </c>
      <c r="Q133" s="23">
        <f t="array" ref="Q133">P133*(1+INDEX(BPCiObIC!$B$2:$AG$43,MATCH($A133,BPCiObIC!$A$2:$A$43,0),MATCH(Q$4,BPCiObIC!$B$1:$AG$1,0)))</f>
        <v>0</v>
      </c>
      <c r="R133" s="23">
        <f t="array" ref="R133">Q133*(1+INDEX(BPCiObIC!$B$2:$AG$43,MATCH($A133,BPCiObIC!$A$2:$A$43,0),MATCH(R$4,BPCiObIC!$B$1:$AG$1,0)))</f>
        <v>0</v>
      </c>
      <c r="S133" s="23">
        <f t="array" ref="S133">R133*(1+INDEX(BPCiObIC!$B$2:$AG$43,MATCH($A133,BPCiObIC!$A$2:$A$43,0),MATCH(S$4,BPCiObIC!$B$1:$AG$1,0)))</f>
        <v>0</v>
      </c>
      <c r="T133" s="23">
        <f t="array" ref="T133">S133*(1+INDEX(BPCiObIC!$B$2:$AG$43,MATCH($A133,BPCiObIC!$A$2:$A$43,0),MATCH(T$4,BPCiObIC!$B$1:$AG$1,0)))</f>
        <v>0</v>
      </c>
      <c r="U133" s="23">
        <f t="array" ref="U133">T133*(1+INDEX(BPCiObIC!$B$2:$AG$43,MATCH($A133,BPCiObIC!$A$2:$A$43,0),MATCH(U$4,BPCiObIC!$B$1:$AG$1,0)))</f>
        <v>0</v>
      </c>
      <c r="V133" s="23">
        <f t="array" ref="V133">U133*(1+INDEX(BPCiObIC!$B$2:$AG$43,MATCH($A133,BPCiObIC!$A$2:$A$43,0),MATCH(V$4,BPCiObIC!$B$1:$AG$1,0)))</f>
        <v>0</v>
      </c>
      <c r="W133" s="23">
        <f t="array" ref="W133">V133*(1+INDEX(BPCiObIC!$B$2:$AG$43,MATCH($A133,BPCiObIC!$A$2:$A$43,0),MATCH(W$4,BPCiObIC!$B$1:$AG$1,0)))</f>
        <v>0</v>
      </c>
      <c r="X133" s="23">
        <f t="array" ref="X133">W133*(1+INDEX(BPCiObIC!$B$2:$AG$43,MATCH($A133,BPCiObIC!$A$2:$A$43,0),MATCH(X$4,BPCiObIC!$B$1:$AG$1,0)))</f>
        <v>0</v>
      </c>
      <c r="Y133" s="23">
        <f t="array" ref="Y133">X133*(1+INDEX(BPCiObIC!$B$2:$AG$43,MATCH($A133,BPCiObIC!$A$2:$A$43,0),MATCH(Y$4,BPCiObIC!$B$1:$AG$1,0)))</f>
        <v>0</v>
      </c>
      <c r="Z133" s="23">
        <f t="array" ref="Z133">Y133*(1+INDEX(BPCiObIC!$B$2:$AG$43,MATCH($A133,BPCiObIC!$A$2:$A$43,0),MATCH(Z$4,BPCiObIC!$B$1:$AG$1,0)))</f>
        <v>0</v>
      </c>
      <c r="AA133" s="23">
        <f t="array" ref="AA133">Z133*(1+INDEX(BPCiObIC!$B$2:$AG$43,MATCH($A133,BPCiObIC!$A$2:$A$43,0),MATCH(AA$4,BPCiObIC!$B$1:$AG$1,0)))</f>
        <v>0</v>
      </c>
      <c r="AB133" s="23">
        <f t="array" ref="AB133">AA133*(1+INDEX(BPCiObIC!$B$2:$AG$43,MATCH($A133,BPCiObIC!$A$2:$A$43,0),MATCH(AB$4,BPCiObIC!$B$1:$AG$1,0)))</f>
        <v>0</v>
      </c>
      <c r="AC133" s="23">
        <f t="array" ref="AC133">AB133*(1+INDEX(BPCiObIC!$B$2:$AG$43,MATCH($A133,BPCiObIC!$A$2:$A$43,0),MATCH(AC$4,BPCiObIC!$B$1:$AG$1,0)))</f>
        <v>0</v>
      </c>
      <c r="AD133" s="23">
        <f t="array" ref="AD133">AC133*(1+INDEX(BPCiObIC!$B$2:$AG$43,MATCH($A133,BPCiObIC!$A$2:$A$43,0),MATCH(AD$4,BPCiObIC!$B$1:$AG$1,0)))</f>
        <v>0</v>
      </c>
      <c r="AE133" s="23">
        <f t="array" ref="AE133">AD133*(1+INDEX(BPCiObIC!$B$2:$AG$43,MATCH($A133,BPCiObIC!$A$2:$A$43,0),MATCH(AE$4,BPCiObIC!$B$1:$AG$1,0)))</f>
        <v>0</v>
      </c>
      <c r="AF133" s="23">
        <f t="array" ref="AF133">AE133*(1+INDEX(BPCiObIC!$B$2:$AG$43,MATCH($A133,BPCiObIC!$A$2:$A$43,0),MATCH(AF$4,BPCiObIC!$B$1:$AG$1,0)))</f>
        <v>0</v>
      </c>
      <c r="AG133" s="23">
        <f t="array" ref="AG133">AF133*(1+INDEX(BPCiObIC!$B$2:$AG$43,MATCH($A133,BPCiObIC!$A$2:$A$43,0),MATCH(AG$4,BPCiObIC!$B$1:$AG$1,0)))</f>
        <v>0</v>
      </c>
      <c r="AH133" s="23">
        <f t="array" ref="AH133">AG133*(1+INDEX(BPCiObIC!$B$2:$AG$43,MATCH($A133,BPCiObIC!$A$2:$A$43,0),MATCH(AH$4,BPCiObIC!$B$1:$AG$1,0)))</f>
        <v>0</v>
      </c>
    </row>
    <row r="134" ht="15.75" customHeight="1">
      <c r="A134" s="3" t="s">
        <v>138</v>
      </c>
      <c r="B134" s="3" t="s">
        <v>90</v>
      </c>
      <c r="C134" s="3" t="s">
        <v>113</v>
      </c>
      <c r="D134" s="71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3">
        <f t="array" ref="E134">D134*(1+INDEX(BPCiObIC!$B$2:$AG$43,MATCH($A134,BPCiObIC!$A$2:$A$43,0),MATCH(E$4,BPCiObIC!$B$1:$AG$1,0)))</f>
        <v>0</v>
      </c>
      <c r="F134" s="23">
        <f t="array" ref="F134">E134*(1+INDEX(BPCiObIC!$B$2:$AG$43,MATCH($A134,BPCiObIC!$A$2:$A$43,0),MATCH(F$4,BPCiObIC!$B$1:$AG$1,0)))</f>
        <v>0</v>
      </c>
      <c r="G134" s="23">
        <f t="array" ref="G134">F134*(1+INDEX(BPCiObIC!$B$2:$AG$43,MATCH($A134,BPCiObIC!$A$2:$A$43,0),MATCH(G$4,BPCiObIC!$B$1:$AG$1,0)))</f>
        <v>0</v>
      </c>
      <c r="H134" s="23">
        <f t="array" ref="H134">G134*(1+INDEX(BPCiObIC!$B$2:$AG$43,MATCH($A134,BPCiObIC!$A$2:$A$43,0),MATCH(H$4,BPCiObIC!$B$1:$AG$1,0)))</f>
        <v>0</v>
      </c>
      <c r="I134" s="23">
        <f t="array" ref="I134">H134*(1+INDEX(BPCiObIC!$B$2:$AG$43,MATCH($A134,BPCiObIC!$A$2:$A$43,0),MATCH(I$4,BPCiObIC!$B$1:$AG$1,0)))</f>
        <v>0</v>
      </c>
      <c r="J134" s="23">
        <f t="array" ref="J134">I134*(1+INDEX(BPCiObIC!$B$2:$AG$43,MATCH($A134,BPCiObIC!$A$2:$A$43,0),MATCH(J$4,BPCiObIC!$B$1:$AG$1,0)))</f>
        <v>0</v>
      </c>
      <c r="K134" s="23">
        <f t="array" ref="K134">J134*(1+INDEX(BPCiObIC!$B$2:$AG$43,MATCH($A134,BPCiObIC!$A$2:$A$43,0),MATCH(K$4,BPCiObIC!$B$1:$AG$1,0)))</f>
        <v>0</v>
      </c>
      <c r="L134" s="23">
        <f t="array" ref="L134">K134*(1+INDEX(BPCiObIC!$B$2:$AG$43,MATCH($A134,BPCiObIC!$A$2:$A$43,0),MATCH(L$4,BPCiObIC!$B$1:$AG$1,0)))</f>
        <v>0</v>
      </c>
      <c r="M134" s="23">
        <f t="array" ref="M134">L134*(1+INDEX(BPCiObIC!$B$2:$AG$43,MATCH($A134,BPCiObIC!$A$2:$A$43,0),MATCH(M$4,BPCiObIC!$B$1:$AG$1,0)))</f>
        <v>0</v>
      </c>
      <c r="N134" s="23">
        <f t="array" ref="N134">M134*(1+INDEX(BPCiObIC!$B$2:$AG$43,MATCH($A134,BPCiObIC!$A$2:$A$43,0),MATCH(N$4,BPCiObIC!$B$1:$AG$1,0)))</f>
        <v>0</v>
      </c>
      <c r="O134" s="23">
        <f t="array" ref="O134">N134*(1+INDEX(BPCiObIC!$B$2:$AG$43,MATCH($A134,BPCiObIC!$A$2:$A$43,0),MATCH(O$4,BPCiObIC!$B$1:$AG$1,0)))</f>
        <v>0</v>
      </c>
      <c r="P134" s="23">
        <f t="array" ref="P134">O134*(1+INDEX(BPCiObIC!$B$2:$AG$43,MATCH($A134,BPCiObIC!$A$2:$A$43,0),MATCH(P$4,BPCiObIC!$B$1:$AG$1,0)))</f>
        <v>0</v>
      </c>
      <c r="Q134" s="23">
        <f t="array" ref="Q134">P134*(1+INDEX(BPCiObIC!$B$2:$AG$43,MATCH($A134,BPCiObIC!$A$2:$A$43,0),MATCH(Q$4,BPCiObIC!$B$1:$AG$1,0)))</f>
        <v>0</v>
      </c>
      <c r="R134" s="23">
        <f t="array" ref="R134">Q134*(1+INDEX(BPCiObIC!$B$2:$AG$43,MATCH($A134,BPCiObIC!$A$2:$A$43,0),MATCH(R$4,BPCiObIC!$B$1:$AG$1,0)))</f>
        <v>0</v>
      </c>
      <c r="S134" s="23">
        <f t="array" ref="S134">R134*(1+INDEX(BPCiObIC!$B$2:$AG$43,MATCH($A134,BPCiObIC!$A$2:$A$43,0),MATCH(S$4,BPCiObIC!$B$1:$AG$1,0)))</f>
        <v>0</v>
      </c>
      <c r="T134" s="23">
        <f t="array" ref="T134">S134*(1+INDEX(BPCiObIC!$B$2:$AG$43,MATCH($A134,BPCiObIC!$A$2:$A$43,0),MATCH(T$4,BPCiObIC!$B$1:$AG$1,0)))</f>
        <v>0</v>
      </c>
      <c r="U134" s="23">
        <f t="array" ref="U134">T134*(1+INDEX(BPCiObIC!$B$2:$AG$43,MATCH($A134,BPCiObIC!$A$2:$A$43,0),MATCH(U$4,BPCiObIC!$B$1:$AG$1,0)))</f>
        <v>0</v>
      </c>
      <c r="V134" s="23">
        <f t="array" ref="V134">U134*(1+INDEX(BPCiObIC!$B$2:$AG$43,MATCH($A134,BPCiObIC!$A$2:$A$43,0),MATCH(V$4,BPCiObIC!$B$1:$AG$1,0)))</f>
        <v>0</v>
      </c>
      <c r="W134" s="23">
        <f t="array" ref="W134">V134*(1+INDEX(BPCiObIC!$B$2:$AG$43,MATCH($A134,BPCiObIC!$A$2:$A$43,0),MATCH(W$4,BPCiObIC!$B$1:$AG$1,0)))</f>
        <v>0</v>
      </c>
      <c r="X134" s="23">
        <f t="array" ref="X134">W134*(1+INDEX(BPCiObIC!$B$2:$AG$43,MATCH($A134,BPCiObIC!$A$2:$A$43,0),MATCH(X$4,BPCiObIC!$B$1:$AG$1,0)))</f>
        <v>0</v>
      </c>
      <c r="Y134" s="23">
        <f t="array" ref="Y134">X134*(1+INDEX(BPCiObIC!$B$2:$AG$43,MATCH($A134,BPCiObIC!$A$2:$A$43,0),MATCH(Y$4,BPCiObIC!$B$1:$AG$1,0)))</f>
        <v>0</v>
      </c>
      <c r="Z134" s="23">
        <f t="array" ref="Z134">Y134*(1+INDEX(BPCiObIC!$B$2:$AG$43,MATCH($A134,BPCiObIC!$A$2:$A$43,0),MATCH(Z$4,BPCiObIC!$B$1:$AG$1,0)))</f>
        <v>0</v>
      </c>
      <c r="AA134" s="23">
        <f t="array" ref="AA134">Z134*(1+INDEX(BPCiObIC!$B$2:$AG$43,MATCH($A134,BPCiObIC!$A$2:$A$43,0),MATCH(AA$4,BPCiObIC!$B$1:$AG$1,0)))</f>
        <v>0</v>
      </c>
      <c r="AB134" s="23">
        <f t="array" ref="AB134">AA134*(1+INDEX(BPCiObIC!$B$2:$AG$43,MATCH($A134,BPCiObIC!$A$2:$A$43,0),MATCH(AB$4,BPCiObIC!$B$1:$AG$1,0)))</f>
        <v>0</v>
      </c>
      <c r="AC134" s="23">
        <f t="array" ref="AC134">AB134*(1+INDEX(BPCiObIC!$B$2:$AG$43,MATCH($A134,BPCiObIC!$A$2:$A$43,0),MATCH(AC$4,BPCiObIC!$B$1:$AG$1,0)))</f>
        <v>0</v>
      </c>
      <c r="AD134" s="23">
        <f t="array" ref="AD134">AC134*(1+INDEX(BPCiObIC!$B$2:$AG$43,MATCH($A134,BPCiObIC!$A$2:$A$43,0),MATCH(AD$4,BPCiObIC!$B$1:$AG$1,0)))</f>
        <v>0</v>
      </c>
      <c r="AE134" s="23">
        <f t="array" ref="AE134">AD134*(1+INDEX(BPCiObIC!$B$2:$AG$43,MATCH($A134,BPCiObIC!$A$2:$A$43,0),MATCH(AE$4,BPCiObIC!$B$1:$AG$1,0)))</f>
        <v>0</v>
      </c>
      <c r="AF134" s="23">
        <f t="array" ref="AF134">AE134*(1+INDEX(BPCiObIC!$B$2:$AG$43,MATCH($A134,BPCiObIC!$A$2:$A$43,0),MATCH(AF$4,BPCiObIC!$B$1:$AG$1,0)))</f>
        <v>0</v>
      </c>
      <c r="AG134" s="23">
        <f t="array" ref="AG134">AF134*(1+INDEX(BPCiObIC!$B$2:$AG$43,MATCH($A134,BPCiObIC!$A$2:$A$43,0),MATCH(AG$4,BPCiObIC!$B$1:$AG$1,0)))</f>
        <v>0</v>
      </c>
      <c r="AH134" s="23">
        <f t="array" ref="AH134">AG134*(1+INDEX(BPCiObIC!$B$2:$AG$43,MATCH($A134,BPCiObIC!$A$2:$A$43,0),MATCH(AH$4,BPCiObIC!$B$1:$AG$1,0)))</f>
        <v>0</v>
      </c>
    </row>
    <row r="135" ht="15.75" customHeight="1">
      <c r="A135" s="3" t="s">
        <v>139</v>
      </c>
      <c r="B135" s="3" t="s">
        <v>90</v>
      </c>
      <c r="C135" s="3" t="s">
        <v>44</v>
      </c>
      <c r="D135" s="71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3">
        <f t="array" ref="E135">D135*(1+INDEX(BPCiObIC!$B$2:$AG$43,MATCH($A135,BPCiObIC!$A$2:$A$43,0),MATCH(E$4,BPCiObIC!$B$1:$AG$1,0)))</f>
        <v>0</v>
      </c>
      <c r="F135" s="23">
        <f t="array" ref="F135">E135*(1+INDEX(BPCiObIC!$B$2:$AG$43,MATCH($A135,BPCiObIC!$A$2:$A$43,0),MATCH(F$4,BPCiObIC!$B$1:$AG$1,0)))</f>
        <v>0</v>
      </c>
      <c r="G135" s="23">
        <f t="array" ref="G135">F135*(1+INDEX(BPCiObIC!$B$2:$AG$43,MATCH($A135,BPCiObIC!$A$2:$A$43,0),MATCH(G$4,BPCiObIC!$B$1:$AG$1,0)))</f>
        <v>0</v>
      </c>
      <c r="H135" s="23">
        <f t="array" ref="H135">G135*(1+INDEX(BPCiObIC!$B$2:$AG$43,MATCH($A135,BPCiObIC!$A$2:$A$43,0),MATCH(H$4,BPCiObIC!$B$1:$AG$1,0)))</f>
        <v>0</v>
      </c>
      <c r="I135" s="23">
        <f t="array" ref="I135">H135*(1+INDEX(BPCiObIC!$B$2:$AG$43,MATCH($A135,BPCiObIC!$A$2:$A$43,0),MATCH(I$4,BPCiObIC!$B$1:$AG$1,0)))</f>
        <v>0</v>
      </c>
      <c r="J135" s="23">
        <f t="array" ref="J135">I135*(1+INDEX(BPCiObIC!$B$2:$AG$43,MATCH($A135,BPCiObIC!$A$2:$A$43,0),MATCH(J$4,BPCiObIC!$B$1:$AG$1,0)))</f>
        <v>0</v>
      </c>
      <c r="K135" s="23">
        <f t="array" ref="K135">J135*(1+INDEX(BPCiObIC!$B$2:$AG$43,MATCH($A135,BPCiObIC!$A$2:$A$43,0),MATCH(K$4,BPCiObIC!$B$1:$AG$1,0)))</f>
        <v>0</v>
      </c>
      <c r="L135" s="23">
        <f t="array" ref="L135">K135*(1+INDEX(BPCiObIC!$B$2:$AG$43,MATCH($A135,BPCiObIC!$A$2:$A$43,0),MATCH(L$4,BPCiObIC!$B$1:$AG$1,0)))</f>
        <v>0</v>
      </c>
      <c r="M135" s="23">
        <f t="array" ref="M135">L135*(1+INDEX(BPCiObIC!$B$2:$AG$43,MATCH($A135,BPCiObIC!$A$2:$A$43,0),MATCH(M$4,BPCiObIC!$B$1:$AG$1,0)))</f>
        <v>0</v>
      </c>
      <c r="N135" s="23">
        <f t="array" ref="N135">M135*(1+INDEX(BPCiObIC!$B$2:$AG$43,MATCH($A135,BPCiObIC!$A$2:$A$43,0),MATCH(N$4,BPCiObIC!$B$1:$AG$1,0)))</f>
        <v>0</v>
      </c>
      <c r="O135" s="23">
        <f t="array" ref="O135">N135*(1+INDEX(BPCiObIC!$B$2:$AG$43,MATCH($A135,BPCiObIC!$A$2:$A$43,0),MATCH(O$4,BPCiObIC!$B$1:$AG$1,0)))</f>
        <v>0</v>
      </c>
      <c r="P135" s="23">
        <f t="array" ref="P135">O135*(1+INDEX(BPCiObIC!$B$2:$AG$43,MATCH($A135,BPCiObIC!$A$2:$A$43,0),MATCH(P$4,BPCiObIC!$B$1:$AG$1,0)))</f>
        <v>0</v>
      </c>
      <c r="Q135" s="23">
        <f t="array" ref="Q135">P135*(1+INDEX(BPCiObIC!$B$2:$AG$43,MATCH($A135,BPCiObIC!$A$2:$A$43,0),MATCH(Q$4,BPCiObIC!$B$1:$AG$1,0)))</f>
        <v>0</v>
      </c>
      <c r="R135" s="23">
        <f t="array" ref="R135">Q135*(1+INDEX(BPCiObIC!$B$2:$AG$43,MATCH($A135,BPCiObIC!$A$2:$A$43,0),MATCH(R$4,BPCiObIC!$B$1:$AG$1,0)))</f>
        <v>0</v>
      </c>
      <c r="S135" s="23">
        <f t="array" ref="S135">R135*(1+INDEX(BPCiObIC!$B$2:$AG$43,MATCH($A135,BPCiObIC!$A$2:$A$43,0),MATCH(S$4,BPCiObIC!$B$1:$AG$1,0)))</f>
        <v>0</v>
      </c>
      <c r="T135" s="23">
        <f t="array" ref="T135">S135*(1+INDEX(BPCiObIC!$B$2:$AG$43,MATCH($A135,BPCiObIC!$A$2:$A$43,0),MATCH(T$4,BPCiObIC!$B$1:$AG$1,0)))</f>
        <v>0</v>
      </c>
      <c r="U135" s="23">
        <f t="array" ref="U135">T135*(1+INDEX(BPCiObIC!$B$2:$AG$43,MATCH($A135,BPCiObIC!$A$2:$A$43,0),MATCH(U$4,BPCiObIC!$B$1:$AG$1,0)))</f>
        <v>0</v>
      </c>
      <c r="V135" s="23">
        <f t="array" ref="V135">U135*(1+INDEX(BPCiObIC!$B$2:$AG$43,MATCH($A135,BPCiObIC!$A$2:$A$43,0),MATCH(V$4,BPCiObIC!$B$1:$AG$1,0)))</f>
        <v>0</v>
      </c>
      <c r="W135" s="23">
        <f t="array" ref="W135">V135*(1+INDEX(BPCiObIC!$B$2:$AG$43,MATCH($A135,BPCiObIC!$A$2:$A$43,0),MATCH(W$4,BPCiObIC!$B$1:$AG$1,0)))</f>
        <v>0</v>
      </c>
      <c r="X135" s="23">
        <f t="array" ref="X135">W135*(1+INDEX(BPCiObIC!$B$2:$AG$43,MATCH($A135,BPCiObIC!$A$2:$A$43,0),MATCH(X$4,BPCiObIC!$B$1:$AG$1,0)))</f>
        <v>0</v>
      </c>
      <c r="Y135" s="23">
        <f t="array" ref="Y135">X135*(1+INDEX(BPCiObIC!$B$2:$AG$43,MATCH($A135,BPCiObIC!$A$2:$A$43,0),MATCH(Y$4,BPCiObIC!$B$1:$AG$1,0)))</f>
        <v>0</v>
      </c>
      <c r="Z135" s="23">
        <f t="array" ref="Z135">Y135*(1+INDEX(BPCiObIC!$B$2:$AG$43,MATCH($A135,BPCiObIC!$A$2:$A$43,0),MATCH(Z$4,BPCiObIC!$B$1:$AG$1,0)))</f>
        <v>0</v>
      </c>
      <c r="AA135" s="23">
        <f t="array" ref="AA135">Z135*(1+INDEX(BPCiObIC!$B$2:$AG$43,MATCH($A135,BPCiObIC!$A$2:$A$43,0),MATCH(AA$4,BPCiObIC!$B$1:$AG$1,0)))</f>
        <v>0</v>
      </c>
      <c r="AB135" s="23">
        <f t="array" ref="AB135">AA135*(1+INDEX(BPCiObIC!$B$2:$AG$43,MATCH($A135,BPCiObIC!$A$2:$A$43,0),MATCH(AB$4,BPCiObIC!$B$1:$AG$1,0)))</f>
        <v>0</v>
      </c>
      <c r="AC135" s="23">
        <f t="array" ref="AC135">AB135*(1+INDEX(BPCiObIC!$B$2:$AG$43,MATCH($A135,BPCiObIC!$A$2:$A$43,0),MATCH(AC$4,BPCiObIC!$B$1:$AG$1,0)))</f>
        <v>0</v>
      </c>
      <c r="AD135" s="23">
        <f t="array" ref="AD135">AC135*(1+INDEX(BPCiObIC!$B$2:$AG$43,MATCH($A135,BPCiObIC!$A$2:$A$43,0),MATCH(AD$4,BPCiObIC!$B$1:$AG$1,0)))</f>
        <v>0</v>
      </c>
      <c r="AE135" s="23">
        <f t="array" ref="AE135">AD135*(1+INDEX(BPCiObIC!$B$2:$AG$43,MATCH($A135,BPCiObIC!$A$2:$A$43,0),MATCH(AE$4,BPCiObIC!$B$1:$AG$1,0)))</f>
        <v>0</v>
      </c>
      <c r="AF135" s="23">
        <f t="array" ref="AF135">AE135*(1+INDEX(BPCiObIC!$B$2:$AG$43,MATCH($A135,BPCiObIC!$A$2:$A$43,0),MATCH(AF$4,BPCiObIC!$B$1:$AG$1,0)))</f>
        <v>0</v>
      </c>
      <c r="AG135" s="23">
        <f t="array" ref="AG135">AF135*(1+INDEX(BPCiObIC!$B$2:$AG$43,MATCH($A135,BPCiObIC!$A$2:$A$43,0),MATCH(AG$4,BPCiObIC!$B$1:$AG$1,0)))</f>
        <v>0</v>
      </c>
      <c r="AH135" s="23">
        <f t="array" ref="AH135">AG135*(1+INDEX(BPCiObIC!$B$2:$AG$43,MATCH($A135,BPCiObIC!$A$2:$A$43,0),MATCH(AH$4,BPCiObIC!$B$1:$AG$1,0)))</f>
        <v>0</v>
      </c>
    </row>
    <row r="136" ht="15.75" customHeight="1">
      <c r="A136" s="3" t="s">
        <v>140</v>
      </c>
      <c r="B136" s="3" t="s">
        <v>90</v>
      </c>
      <c r="C136" s="3" t="s">
        <v>48</v>
      </c>
      <c r="D136" s="71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3">
        <f t="array" ref="E136">D136*(1+INDEX(BPCiObIC!$B$2:$AG$43,MATCH($A136,BPCiObIC!$A$2:$A$43,0),MATCH(E$4,BPCiObIC!$B$1:$AG$1,0)))</f>
        <v>0</v>
      </c>
      <c r="F136" s="23">
        <f t="array" ref="F136">E136*(1+INDEX(BPCiObIC!$B$2:$AG$43,MATCH($A136,BPCiObIC!$A$2:$A$43,0),MATCH(F$4,BPCiObIC!$B$1:$AG$1,0)))</f>
        <v>0</v>
      </c>
      <c r="G136" s="23">
        <f t="array" ref="G136">F136*(1+INDEX(BPCiObIC!$B$2:$AG$43,MATCH($A136,BPCiObIC!$A$2:$A$43,0),MATCH(G$4,BPCiObIC!$B$1:$AG$1,0)))</f>
        <v>0</v>
      </c>
      <c r="H136" s="23">
        <f t="array" ref="H136">G136*(1+INDEX(BPCiObIC!$B$2:$AG$43,MATCH($A136,BPCiObIC!$A$2:$A$43,0),MATCH(H$4,BPCiObIC!$B$1:$AG$1,0)))</f>
        <v>0</v>
      </c>
      <c r="I136" s="23">
        <f t="array" ref="I136">H136*(1+INDEX(BPCiObIC!$B$2:$AG$43,MATCH($A136,BPCiObIC!$A$2:$A$43,0),MATCH(I$4,BPCiObIC!$B$1:$AG$1,0)))</f>
        <v>0</v>
      </c>
      <c r="J136" s="23">
        <f t="array" ref="J136">I136*(1+INDEX(BPCiObIC!$B$2:$AG$43,MATCH($A136,BPCiObIC!$A$2:$A$43,0),MATCH(J$4,BPCiObIC!$B$1:$AG$1,0)))</f>
        <v>0</v>
      </c>
      <c r="K136" s="23">
        <f t="array" ref="K136">J136*(1+INDEX(BPCiObIC!$B$2:$AG$43,MATCH($A136,BPCiObIC!$A$2:$A$43,0),MATCH(K$4,BPCiObIC!$B$1:$AG$1,0)))</f>
        <v>0</v>
      </c>
      <c r="L136" s="23">
        <f t="array" ref="L136">K136*(1+INDEX(BPCiObIC!$B$2:$AG$43,MATCH($A136,BPCiObIC!$A$2:$A$43,0),MATCH(L$4,BPCiObIC!$B$1:$AG$1,0)))</f>
        <v>0</v>
      </c>
      <c r="M136" s="23">
        <f t="array" ref="M136">L136*(1+INDEX(BPCiObIC!$B$2:$AG$43,MATCH($A136,BPCiObIC!$A$2:$A$43,0),MATCH(M$4,BPCiObIC!$B$1:$AG$1,0)))</f>
        <v>0</v>
      </c>
      <c r="N136" s="23">
        <f t="array" ref="N136">M136*(1+INDEX(BPCiObIC!$B$2:$AG$43,MATCH($A136,BPCiObIC!$A$2:$A$43,0),MATCH(N$4,BPCiObIC!$B$1:$AG$1,0)))</f>
        <v>0</v>
      </c>
      <c r="O136" s="23">
        <f t="array" ref="O136">N136*(1+INDEX(BPCiObIC!$B$2:$AG$43,MATCH($A136,BPCiObIC!$A$2:$A$43,0),MATCH(O$4,BPCiObIC!$B$1:$AG$1,0)))</f>
        <v>0</v>
      </c>
      <c r="P136" s="23">
        <f t="array" ref="P136">O136*(1+INDEX(BPCiObIC!$B$2:$AG$43,MATCH($A136,BPCiObIC!$A$2:$A$43,0),MATCH(P$4,BPCiObIC!$B$1:$AG$1,0)))</f>
        <v>0</v>
      </c>
      <c r="Q136" s="23">
        <f t="array" ref="Q136">P136*(1+INDEX(BPCiObIC!$B$2:$AG$43,MATCH($A136,BPCiObIC!$A$2:$A$43,0),MATCH(Q$4,BPCiObIC!$B$1:$AG$1,0)))</f>
        <v>0</v>
      </c>
      <c r="R136" s="23">
        <f t="array" ref="R136">Q136*(1+INDEX(BPCiObIC!$B$2:$AG$43,MATCH($A136,BPCiObIC!$A$2:$A$43,0),MATCH(R$4,BPCiObIC!$B$1:$AG$1,0)))</f>
        <v>0</v>
      </c>
      <c r="S136" s="23">
        <f t="array" ref="S136">R136*(1+INDEX(BPCiObIC!$B$2:$AG$43,MATCH($A136,BPCiObIC!$A$2:$A$43,0),MATCH(S$4,BPCiObIC!$B$1:$AG$1,0)))</f>
        <v>0</v>
      </c>
      <c r="T136" s="23">
        <f t="array" ref="T136">S136*(1+INDEX(BPCiObIC!$B$2:$AG$43,MATCH($A136,BPCiObIC!$A$2:$A$43,0),MATCH(T$4,BPCiObIC!$B$1:$AG$1,0)))</f>
        <v>0</v>
      </c>
      <c r="U136" s="23">
        <f t="array" ref="U136">T136*(1+INDEX(BPCiObIC!$B$2:$AG$43,MATCH($A136,BPCiObIC!$A$2:$A$43,0),MATCH(U$4,BPCiObIC!$B$1:$AG$1,0)))</f>
        <v>0</v>
      </c>
      <c r="V136" s="23">
        <f t="array" ref="V136">U136*(1+INDEX(BPCiObIC!$B$2:$AG$43,MATCH($A136,BPCiObIC!$A$2:$A$43,0),MATCH(V$4,BPCiObIC!$B$1:$AG$1,0)))</f>
        <v>0</v>
      </c>
      <c r="W136" s="23">
        <f t="array" ref="W136">V136*(1+INDEX(BPCiObIC!$B$2:$AG$43,MATCH($A136,BPCiObIC!$A$2:$A$43,0),MATCH(W$4,BPCiObIC!$B$1:$AG$1,0)))</f>
        <v>0</v>
      </c>
      <c r="X136" s="23">
        <f t="array" ref="X136">W136*(1+INDEX(BPCiObIC!$B$2:$AG$43,MATCH($A136,BPCiObIC!$A$2:$A$43,0),MATCH(X$4,BPCiObIC!$B$1:$AG$1,0)))</f>
        <v>0</v>
      </c>
      <c r="Y136" s="23">
        <f t="array" ref="Y136">X136*(1+INDEX(BPCiObIC!$B$2:$AG$43,MATCH($A136,BPCiObIC!$A$2:$A$43,0),MATCH(Y$4,BPCiObIC!$B$1:$AG$1,0)))</f>
        <v>0</v>
      </c>
      <c r="Z136" s="23">
        <f t="array" ref="Z136">Y136*(1+INDEX(BPCiObIC!$B$2:$AG$43,MATCH($A136,BPCiObIC!$A$2:$A$43,0),MATCH(Z$4,BPCiObIC!$B$1:$AG$1,0)))</f>
        <v>0</v>
      </c>
      <c r="AA136" s="23">
        <f t="array" ref="AA136">Z136*(1+INDEX(BPCiObIC!$B$2:$AG$43,MATCH($A136,BPCiObIC!$A$2:$A$43,0),MATCH(AA$4,BPCiObIC!$B$1:$AG$1,0)))</f>
        <v>0</v>
      </c>
      <c r="AB136" s="23">
        <f t="array" ref="AB136">AA136*(1+INDEX(BPCiObIC!$B$2:$AG$43,MATCH($A136,BPCiObIC!$A$2:$A$43,0),MATCH(AB$4,BPCiObIC!$B$1:$AG$1,0)))</f>
        <v>0</v>
      </c>
      <c r="AC136" s="23">
        <f t="array" ref="AC136">AB136*(1+INDEX(BPCiObIC!$B$2:$AG$43,MATCH($A136,BPCiObIC!$A$2:$A$43,0),MATCH(AC$4,BPCiObIC!$B$1:$AG$1,0)))</f>
        <v>0</v>
      </c>
      <c r="AD136" s="23">
        <f t="array" ref="AD136">AC136*(1+INDEX(BPCiObIC!$B$2:$AG$43,MATCH($A136,BPCiObIC!$A$2:$A$43,0),MATCH(AD$4,BPCiObIC!$B$1:$AG$1,0)))</f>
        <v>0</v>
      </c>
      <c r="AE136" s="23">
        <f t="array" ref="AE136">AD136*(1+INDEX(BPCiObIC!$B$2:$AG$43,MATCH($A136,BPCiObIC!$A$2:$A$43,0),MATCH(AE$4,BPCiObIC!$B$1:$AG$1,0)))</f>
        <v>0</v>
      </c>
      <c r="AF136" s="23">
        <f t="array" ref="AF136">AE136*(1+INDEX(BPCiObIC!$B$2:$AG$43,MATCH($A136,BPCiObIC!$A$2:$A$43,0),MATCH(AF$4,BPCiObIC!$B$1:$AG$1,0)))</f>
        <v>0</v>
      </c>
      <c r="AG136" s="23">
        <f t="array" ref="AG136">AF136*(1+INDEX(BPCiObIC!$B$2:$AG$43,MATCH($A136,BPCiObIC!$A$2:$A$43,0),MATCH(AG$4,BPCiObIC!$B$1:$AG$1,0)))</f>
        <v>0</v>
      </c>
      <c r="AH136" s="23">
        <f t="array" ref="AH136">AG136*(1+INDEX(BPCiObIC!$B$2:$AG$43,MATCH($A136,BPCiObIC!$A$2:$A$43,0),MATCH(AH$4,BPCiObIC!$B$1:$AG$1,0)))</f>
        <v>0</v>
      </c>
    </row>
    <row r="137" ht="15.75" customHeight="1">
      <c r="A137" s="3" t="s">
        <v>141</v>
      </c>
      <c r="B137" s="3" t="s">
        <v>90</v>
      </c>
      <c r="C137" s="3" t="s">
        <v>50</v>
      </c>
      <c r="D137" s="71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3">
        <f t="array" ref="E137">D137*(1+INDEX(BPCiObIC!$B$2:$AG$43,MATCH($A137,BPCiObIC!$A$2:$A$43,0),MATCH(E$4,BPCiObIC!$B$1:$AG$1,0)))</f>
        <v>0</v>
      </c>
      <c r="F137" s="23">
        <f t="array" ref="F137">E137*(1+INDEX(BPCiObIC!$B$2:$AG$43,MATCH($A137,BPCiObIC!$A$2:$A$43,0),MATCH(F$4,BPCiObIC!$B$1:$AG$1,0)))</f>
        <v>0</v>
      </c>
      <c r="G137" s="23">
        <f t="array" ref="G137">F137*(1+INDEX(BPCiObIC!$B$2:$AG$43,MATCH($A137,BPCiObIC!$A$2:$A$43,0),MATCH(G$4,BPCiObIC!$B$1:$AG$1,0)))</f>
        <v>0</v>
      </c>
      <c r="H137" s="23">
        <f t="array" ref="H137">G137*(1+INDEX(BPCiObIC!$B$2:$AG$43,MATCH($A137,BPCiObIC!$A$2:$A$43,0),MATCH(H$4,BPCiObIC!$B$1:$AG$1,0)))</f>
        <v>0</v>
      </c>
      <c r="I137" s="23">
        <f t="array" ref="I137">H137*(1+INDEX(BPCiObIC!$B$2:$AG$43,MATCH($A137,BPCiObIC!$A$2:$A$43,0),MATCH(I$4,BPCiObIC!$B$1:$AG$1,0)))</f>
        <v>0</v>
      </c>
      <c r="J137" s="23">
        <f t="array" ref="J137">I137*(1+INDEX(BPCiObIC!$B$2:$AG$43,MATCH($A137,BPCiObIC!$A$2:$A$43,0),MATCH(J$4,BPCiObIC!$B$1:$AG$1,0)))</f>
        <v>0</v>
      </c>
      <c r="K137" s="23">
        <f t="array" ref="K137">J137*(1+INDEX(BPCiObIC!$B$2:$AG$43,MATCH($A137,BPCiObIC!$A$2:$A$43,0),MATCH(K$4,BPCiObIC!$B$1:$AG$1,0)))</f>
        <v>0</v>
      </c>
      <c r="L137" s="23">
        <f t="array" ref="L137">K137*(1+INDEX(BPCiObIC!$B$2:$AG$43,MATCH($A137,BPCiObIC!$A$2:$A$43,0),MATCH(L$4,BPCiObIC!$B$1:$AG$1,0)))</f>
        <v>0</v>
      </c>
      <c r="M137" s="23">
        <f t="array" ref="M137">L137*(1+INDEX(BPCiObIC!$B$2:$AG$43,MATCH($A137,BPCiObIC!$A$2:$A$43,0),MATCH(M$4,BPCiObIC!$B$1:$AG$1,0)))</f>
        <v>0</v>
      </c>
      <c r="N137" s="23">
        <f t="array" ref="N137">M137*(1+INDEX(BPCiObIC!$B$2:$AG$43,MATCH($A137,BPCiObIC!$A$2:$A$43,0),MATCH(N$4,BPCiObIC!$B$1:$AG$1,0)))</f>
        <v>0</v>
      </c>
      <c r="O137" s="23">
        <f t="array" ref="O137">N137*(1+INDEX(BPCiObIC!$B$2:$AG$43,MATCH($A137,BPCiObIC!$A$2:$A$43,0),MATCH(O$4,BPCiObIC!$B$1:$AG$1,0)))</f>
        <v>0</v>
      </c>
      <c r="P137" s="23">
        <f t="array" ref="P137">O137*(1+INDEX(BPCiObIC!$B$2:$AG$43,MATCH($A137,BPCiObIC!$A$2:$A$43,0),MATCH(P$4,BPCiObIC!$B$1:$AG$1,0)))</f>
        <v>0</v>
      </c>
      <c r="Q137" s="23">
        <f t="array" ref="Q137">P137*(1+INDEX(BPCiObIC!$B$2:$AG$43,MATCH($A137,BPCiObIC!$A$2:$A$43,0),MATCH(Q$4,BPCiObIC!$B$1:$AG$1,0)))</f>
        <v>0</v>
      </c>
      <c r="R137" s="23">
        <f t="array" ref="R137">Q137*(1+INDEX(BPCiObIC!$B$2:$AG$43,MATCH($A137,BPCiObIC!$A$2:$A$43,0),MATCH(R$4,BPCiObIC!$B$1:$AG$1,0)))</f>
        <v>0</v>
      </c>
      <c r="S137" s="23">
        <f t="array" ref="S137">R137*(1+INDEX(BPCiObIC!$B$2:$AG$43,MATCH($A137,BPCiObIC!$A$2:$A$43,0),MATCH(S$4,BPCiObIC!$B$1:$AG$1,0)))</f>
        <v>0</v>
      </c>
      <c r="T137" s="23">
        <f t="array" ref="T137">S137*(1+INDEX(BPCiObIC!$B$2:$AG$43,MATCH($A137,BPCiObIC!$A$2:$A$43,0),MATCH(T$4,BPCiObIC!$B$1:$AG$1,0)))</f>
        <v>0</v>
      </c>
      <c r="U137" s="23">
        <f t="array" ref="U137">T137*(1+INDEX(BPCiObIC!$B$2:$AG$43,MATCH($A137,BPCiObIC!$A$2:$A$43,0),MATCH(U$4,BPCiObIC!$B$1:$AG$1,0)))</f>
        <v>0</v>
      </c>
      <c r="V137" s="23">
        <f t="array" ref="V137">U137*(1+INDEX(BPCiObIC!$B$2:$AG$43,MATCH($A137,BPCiObIC!$A$2:$A$43,0),MATCH(V$4,BPCiObIC!$B$1:$AG$1,0)))</f>
        <v>0</v>
      </c>
      <c r="W137" s="23">
        <f t="array" ref="W137">V137*(1+INDEX(BPCiObIC!$B$2:$AG$43,MATCH($A137,BPCiObIC!$A$2:$A$43,0),MATCH(W$4,BPCiObIC!$B$1:$AG$1,0)))</f>
        <v>0</v>
      </c>
      <c r="X137" s="23">
        <f t="array" ref="X137">W137*(1+INDEX(BPCiObIC!$B$2:$AG$43,MATCH($A137,BPCiObIC!$A$2:$A$43,0),MATCH(X$4,BPCiObIC!$B$1:$AG$1,0)))</f>
        <v>0</v>
      </c>
      <c r="Y137" s="23">
        <f t="array" ref="Y137">X137*(1+INDEX(BPCiObIC!$B$2:$AG$43,MATCH($A137,BPCiObIC!$A$2:$A$43,0),MATCH(Y$4,BPCiObIC!$B$1:$AG$1,0)))</f>
        <v>0</v>
      </c>
      <c r="Z137" s="23">
        <f t="array" ref="Z137">Y137*(1+INDEX(BPCiObIC!$B$2:$AG$43,MATCH($A137,BPCiObIC!$A$2:$A$43,0),MATCH(Z$4,BPCiObIC!$B$1:$AG$1,0)))</f>
        <v>0</v>
      </c>
      <c r="AA137" s="23">
        <f t="array" ref="AA137">Z137*(1+INDEX(BPCiObIC!$B$2:$AG$43,MATCH($A137,BPCiObIC!$A$2:$A$43,0),MATCH(AA$4,BPCiObIC!$B$1:$AG$1,0)))</f>
        <v>0</v>
      </c>
      <c r="AB137" s="23">
        <f t="array" ref="AB137">AA137*(1+INDEX(BPCiObIC!$B$2:$AG$43,MATCH($A137,BPCiObIC!$A$2:$A$43,0),MATCH(AB$4,BPCiObIC!$B$1:$AG$1,0)))</f>
        <v>0</v>
      </c>
      <c r="AC137" s="23">
        <f t="array" ref="AC137">AB137*(1+INDEX(BPCiObIC!$B$2:$AG$43,MATCH($A137,BPCiObIC!$A$2:$A$43,0),MATCH(AC$4,BPCiObIC!$B$1:$AG$1,0)))</f>
        <v>0</v>
      </c>
      <c r="AD137" s="23">
        <f t="array" ref="AD137">AC137*(1+INDEX(BPCiObIC!$B$2:$AG$43,MATCH($A137,BPCiObIC!$A$2:$A$43,0),MATCH(AD$4,BPCiObIC!$B$1:$AG$1,0)))</f>
        <v>0</v>
      </c>
      <c r="AE137" s="23">
        <f t="array" ref="AE137">AD137*(1+INDEX(BPCiObIC!$B$2:$AG$43,MATCH($A137,BPCiObIC!$A$2:$A$43,0),MATCH(AE$4,BPCiObIC!$B$1:$AG$1,0)))</f>
        <v>0</v>
      </c>
      <c r="AF137" s="23">
        <f t="array" ref="AF137">AE137*(1+INDEX(BPCiObIC!$B$2:$AG$43,MATCH($A137,BPCiObIC!$A$2:$A$43,0),MATCH(AF$4,BPCiObIC!$B$1:$AG$1,0)))</f>
        <v>0</v>
      </c>
      <c r="AG137" s="23">
        <f t="array" ref="AG137">AF137*(1+INDEX(BPCiObIC!$B$2:$AG$43,MATCH($A137,BPCiObIC!$A$2:$A$43,0),MATCH(AG$4,BPCiObIC!$B$1:$AG$1,0)))</f>
        <v>0</v>
      </c>
      <c r="AH137" s="23">
        <f t="array" ref="AH137">AG137*(1+INDEX(BPCiObIC!$B$2:$AG$43,MATCH($A137,BPCiObIC!$A$2:$A$43,0),MATCH(AH$4,BPCiObIC!$B$1:$AG$1,0)))</f>
        <v>0</v>
      </c>
    </row>
    <row r="138" ht="15.75" customHeight="1">
      <c r="A138" s="3" t="s">
        <v>142</v>
      </c>
      <c r="B138" s="3" t="s">
        <v>90</v>
      </c>
      <c r="C138" s="3" t="s">
        <v>53</v>
      </c>
      <c r="D138" s="71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3">
        <f t="array" ref="E138">D138*(1+INDEX(BPCiObIC!$B$2:$AG$43,MATCH($A138,BPCiObIC!$A$2:$A$43,0),MATCH(E$4,BPCiObIC!$B$1:$AG$1,0)))</f>
        <v>0</v>
      </c>
      <c r="F138" s="23">
        <f t="array" ref="F138">E138*(1+INDEX(BPCiObIC!$B$2:$AG$43,MATCH($A138,BPCiObIC!$A$2:$A$43,0),MATCH(F$4,BPCiObIC!$B$1:$AG$1,0)))</f>
        <v>0</v>
      </c>
      <c r="G138" s="23">
        <f t="array" ref="G138">F138*(1+INDEX(BPCiObIC!$B$2:$AG$43,MATCH($A138,BPCiObIC!$A$2:$A$43,0),MATCH(G$4,BPCiObIC!$B$1:$AG$1,0)))</f>
        <v>0</v>
      </c>
      <c r="H138" s="23">
        <f t="array" ref="H138">G138*(1+INDEX(BPCiObIC!$B$2:$AG$43,MATCH($A138,BPCiObIC!$A$2:$A$43,0),MATCH(H$4,BPCiObIC!$B$1:$AG$1,0)))</f>
        <v>0</v>
      </c>
      <c r="I138" s="23">
        <f t="array" ref="I138">H138*(1+INDEX(BPCiObIC!$B$2:$AG$43,MATCH($A138,BPCiObIC!$A$2:$A$43,0),MATCH(I$4,BPCiObIC!$B$1:$AG$1,0)))</f>
        <v>0</v>
      </c>
      <c r="J138" s="23">
        <f t="array" ref="J138">I138*(1+INDEX(BPCiObIC!$B$2:$AG$43,MATCH($A138,BPCiObIC!$A$2:$A$43,0),MATCH(J$4,BPCiObIC!$B$1:$AG$1,0)))</f>
        <v>0</v>
      </c>
      <c r="K138" s="23">
        <f t="array" ref="K138">J138*(1+INDEX(BPCiObIC!$B$2:$AG$43,MATCH($A138,BPCiObIC!$A$2:$A$43,0),MATCH(K$4,BPCiObIC!$B$1:$AG$1,0)))</f>
        <v>0</v>
      </c>
      <c r="L138" s="23">
        <f t="array" ref="L138">K138*(1+INDEX(BPCiObIC!$B$2:$AG$43,MATCH($A138,BPCiObIC!$A$2:$A$43,0),MATCH(L$4,BPCiObIC!$B$1:$AG$1,0)))</f>
        <v>0</v>
      </c>
      <c r="M138" s="23">
        <f t="array" ref="M138">L138*(1+INDEX(BPCiObIC!$B$2:$AG$43,MATCH($A138,BPCiObIC!$A$2:$A$43,0),MATCH(M$4,BPCiObIC!$B$1:$AG$1,0)))</f>
        <v>0</v>
      </c>
      <c r="N138" s="23">
        <f t="array" ref="N138">M138*(1+INDEX(BPCiObIC!$B$2:$AG$43,MATCH($A138,BPCiObIC!$A$2:$A$43,0),MATCH(N$4,BPCiObIC!$B$1:$AG$1,0)))</f>
        <v>0</v>
      </c>
      <c r="O138" s="23">
        <f t="array" ref="O138">N138*(1+INDEX(BPCiObIC!$B$2:$AG$43,MATCH($A138,BPCiObIC!$A$2:$A$43,0),MATCH(O$4,BPCiObIC!$B$1:$AG$1,0)))</f>
        <v>0</v>
      </c>
      <c r="P138" s="23">
        <f t="array" ref="P138">O138*(1+INDEX(BPCiObIC!$B$2:$AG$43,MATCH($A138,BPCiObIC!$A$2:$A$43,0),MATCH(P$4,BPCiObIC!$B$1:$AG$1,0)))</f>
        <v>0</v>
      </c>
      <c r="Q138" s="23">
        <f t="array" ref="Q138">P138*(1+INDEX(BPCiObIC!$B$2:$AG$43,MATCH($A138,BPCiObIC!$A$2:$A$43,0),MATCH(Q$4,BPCiObIC!$B$1:$AG$1,0)))</f>
        <v>0</v>
      </c>
      <c r="R138" s="23">
        <f t="array" ref="R138">Q138*(1+INDEX(BPCiObIC!$B$2:$AG$43,MATCH($A138,BPCiObIC!$A$2:$A$43,0),MATCH(R$4,BPCiObIC!$B$1:$AG$1,0)))</f>
        <v>0</v>
      </c>
      <c r="S138" s="23">
        <f t="array" ref="S138">R138*(1+INDEX(BPCiObIC!$B$2:$AG$43,MATCH($A138,BPCiObIC!$A$2:$A$43,0),MATCH(S$4,BPCiObIC!$B$1:$AG$1,0)))</f>
        <v>0</v>
      </c>
      <c r="T138" s="23">
        <f t="array" ref="T138">S138*(1+INDEX(BPCiObIC!$B$2:$AG$43,MATCH($A138,BPCiObIC!$A$2:$A$43,0),MATCH(T$4,BPCiObIC!$B$1:$AG$1,0)))</f>
        <v>0</v>
      </c>
      <c r="U138" s="23">
        <f t="array" ref="U138">T138*(1+INDEX(BPCiObIC!$B$2:$AG$43,MATCH($A138,BPCiObIC!$A$2:$A$43,0),MATCH(U$4,BPCiObIC!$B$1:$AG$1,0)))</f>
        <v>0</v>
      </c>
      <c r="V138" s="23">
        <f t="array" ref="V138">U138*(1+INDEX(BPCiObIC!$B$2:$AG$43,MATCH($A138,BPCiObIC!$A$2:$A$43,0),MATCH(V$4,BPCiObIC!$B$1:$AG$1,0)))</f>
        <v>0</v>
      </c>
      <c r="W138" s="23">
        <f t="array" ref="W138">V138*(1+INDEX(BPCiObIC!$B$2:$AG$43,MATCH($A138,BPCiObIC!$A$2:$A$43,0),MATCH(W$4,BPCiObIC!$B$1:$AG$1,0)))</f>
        <v>0</v>
      </c>
      <c r="X138" s="23">
        <f t="array" ref="X138">W138*(1+INDEX(BPCiObIC!$B$2:$AG$43,MATCH($A138,BPCiObIC!$A$2:$A$43,0),MATCH(X$4,BPCiObIC!$B$1:$AG$1,0)))</f>
        <v>0</v>
      </c>
      <c r="Y138" s="23">
        <f t="array" ref="Y138">X138*(1+INDEX(BPCiObIC!$B$2:$AG$43,MATCH($A138,BPCiObIC!$A$2:$A$43,0),MATCH(Y$4,BPCiObIC!$B$1:$AG$1,0)))</f>
        <v>0</v>
      </c>
      <c r="Z138" s="23">
        <f t="array" ref="Z138">Y138*(1+INDEX(BPCiObIC!$B$2:$AG$43,MATCH($A138,BPCiObIC!$A$2:$A$43,0),MATCH(Z$4,BPCiObIC!$B$1:$AG$1,0)))</f>
        <v>0</v>
      </c>
      <c r="AA138" s="23">
        <f t="array" ref="AA138">Z138*(1+INDEX(BPCiObIC!$B$2:$AG$43,MATCH($A138,BPCiObIC!$A$2:$A$43,0),MATCH(AA$4,BPCiObIC!$B$1:$AG$1,0)))</f>
        <v>0</v>
      </c>
      <c r="AB138" s="23">
        <f t="array" ref="AB138">AA138*(1+INDEX(BPCiObIC!$B$2:$AG$43,MATCH($A138,BPCiObIC!$A$2:$A$43,0),MATCH(AB$4,BPCiObIC!$B$1:$AG$1,0)))</f>
        <v>0</v>
      </c>
      <c r="AC138" s="23">
        <f t="array" ref="AC138">AB138*(1+INDEX(BPCiObIC!$B$2:$AG$43,MATCH($A138,BPCiObIC!$A$2:$A$43,0),MATCH(AC$4,BPCiObIC!$B$1:$AG$1,0)))</f>
        <v>0</v>
      </c>
      <c r="AD138" s="23">
        <f t="array" ref="AD138">AC138*(1+INDEX(BPCiObIC!$B$2:$AG$43,MATCH($A138,BPCiObIC!$A$2:$A$43,0),MATCH(AD$4,BPCiObIC!$B$1:$AG$1,0)))</f>
        <v>0</v>
      </c>
      <c r="AE138" s="23">
        <f t="array" ref="AE138">AD138*(1+INDEX(BPCiObIC!$B$2:$AG$43,MATCH($A138,BPCiObIC!$A$2:$A$43,0),MATCH(AE$4,BPCiObIC!$B$1:$AG$1,0)))</f>
        <v>0</v>
      </c>
      <c r="AF138" s="23">
        <f t="array" ref="AF138">AE138*(1+INDEX(BPCiObIC!$B$2:$AG$43,MATCH($A138,BPCiObIC!$A$2:$A$43,0),MATCH(AF$4,BPCiObIC!$B$1:$AG$1,0)))</f>
        <v>0</v>
      </c>
      <c r="AG138" s="23">
        <f t="array" ref="AG138">AF138*(1+INDEX(BPCiObIC!$B$2:$AG$43,MATCH($A138,BPCiObIC!$A$2:$A$43,0),MATCH(AG$4,BPCiObIC!$B$1:$AG$1,0)))</f>
        <v>0</v>
      </c>
      <c r="AH138" s="23">
        <f t="array" ref="AH138">AG138*(1+INDEX(BPCiObIC!$B$2:$AG$43,MATCH($A138,BPCiObIC!$A$2:$A$43,0),MATCH(AH$4,BPCiObIC!$B$1:$AG$1,0)))</f>
        <v>0</v>
      </c>
    </row>
    <row r="139" ht="15.75" customHeight="1">
      <c r="A139" s="3" t="s">
        <v>143</v>
      </c>
      <c r="B139" s="3" t="s">
        <v>90</v>
      </c>
      <c r="C139" s="3" t="s">
        <v>114</v>
      </c>
      <c r="D139" s="71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3">
        <f t="array" ref="E139">D139*(1+INDEX(BPCiObIC!$B$2:$AG$43,MATCH($A139,BPCiObIC!$A$2:$A$43,0),MATCH(E$4,BPCiObIC!$B$1:$AG$1,0)))</f>
        <v>90366929048330</v>
      </c>
      <c r="F139" s="23">
        <f t="array" ref="F139">E139*(1+INDEX(BPCiObIC!$B$2:$AG$43,MATCH($A139,BPCiObIC!$A$2:$A$43,0),MATCH(F$4,BPCiObIC!$B$1:$AG$1,0)))</f>
        <v>94251067952662</v>
      </c>
      <c r="G139" s="23">
        <f t="array" ref="G139">F139*(1+INDEX(BPCiObIC!$B$2:$AG$43,MATCH($A139,BPCiObIC!$A$2:$A$43,0),MATCH(G$4,BPCiObIC!$B$1:$AG$1,0)))</f>
        <v>98135206856995</v>
      </c>
      <c r="H139" s="23">
        <f t="array" ref="H139">G139*(1+INDEX(BPCiObIC!$B$2:$AG$43,MATCH($A139,BPCiObIC!$A$2:$A$43,0),MATCH(H$4,BPCiObIC!$B$1:$AG$1,0)))</f>
        <v>102019345761325</v>
      </c>
      <c r="I139" s="23">
        <f t="array" ref="I139">H139*(1+INDEX(BPCiObIC!$B$2:$AG$43,MATCH($A139,BPCiObIC!$A$2:$A$43,0),MATCH(I$4,BPCiObIC!$B$1:$AG$1,0)))</f>
        <v>105903484665657</v>
      </c>
      <c r="J139" s="23">
        <f t="array" ref="J139">I139*(1+INDEX(BPCiObIC!$B$2:$AG$43,MATCH($A139,BPCiObIC!$A$2:$A$43,0),MATCH(J$4,BPCiObIC!$B$1:$AG$1,0)))</f>
        <v>109787623569989</v>
      </c>
      <c r="K139" s="23">
        <f t="array" ref="K139">J139*(1+INDEX(BPCiObIC!$B$2:$AG$43,MATCH($A139,BPCiObIC!$A$2:$A$43,0),MATCH(K$4,BPCiObIC!$B$1:$AG$1,0)))</f>
        <v>113671762474319</v>
      </c>
      <c r="L139" s="23">
        <f t="array" ref="L139">K139*(1+INDEX(BPCiObIC!$B$2:$AG$43,MATCH($A139,BPCiObIC!$A$2:$A$43,0),MATCH(L$4,BPCiObIC!$B$1:$AG$1,0)))</f>
        <v>117555901378651</v>
      </c>
      <c r="M139" s="23">
        <f t="array" ref="M139">L139*(1+INDEX(BPCiObIC!$B$2:$AG$43,MATCH($A139,BPCiObIC!$A$2:$A$43,0),MATCH(M$4,BPCiObIC!$B$1:$AG$1,0)))</f>
        <v>121440040282983</v>
      </c>
      <c r="N139" s="23">
        <f t="array" ref="N139">M139*(1+INDEX(BPCiObIC!$B$2:$AG$43,MATCH($A139,BPCiObIC!$A$2:$A$43,0),MATCH(N$4,BPCiObIC!$B$1:$AG$1,0)))</f>
        <v>125324179187314</v>
      </c>
      <c r="O139" s="23">
        <f t="array" ref="O139">N139*(1+INDEX(BPCiObIC!$B$2:$AG$43,MATCH($A139,BPCiObIC!$A$2:$A$43,0),MATCH(O$4,BPCiObIC!$B$1:$AG$1,0)))</f>
        <v>129208318091646</v>
      </c>
      <c r="P139" s="23">
        <f t="array" ref="P139">O139*(1+INDEX(BPCiObIC!$B$2:$AG$43,MATCH($A139,BPCiObIC!$A$2:$A$43,0),MATCH(P$4,BPCiObIC!$B$1:$AG$1,0)))</f>
        <v>133092456995976</v>
      </c>
      <c r="Q139" s="23">
        <f t="array" ref="Q139">P139*(1+INDEX(BPCiObIC!$B$2:$AG$43,MATCH($A139,BPCiObIC!$A$2:$A$43,0),MATCH(Q$4,BPCiObIC!$B$1:$AG$1,0)))</f>
        <v>136976595900308</v>
      </c>
      <c r="R139" s="23">
        <f t="array" ref="R139">Q139*(1+INDEX(BPCiObIC!$B$2:$AG$43,MATCH($A139,BPCiObIC!$A$2:$A$43,0),MATCH(R$4,BPCiObIC!$B$1:$AG$1,0)))</f>
        <v>140860734804640</v>
      </c>
      <c r="S139" s="23">
        <f t="array" ref="S139">R139*(1+INDEX(BPCiObIC!$B$2:$AG$43,MATCH($A139,BPCiObIC!$A$2:$A$43,0),MATCH(S$4,BPCiObIC!$B$1:$AG$1,0)))</f>
        <v>144744873708971</v>
      </c>
      <c r="T139" s="23">
        <f t="array" ref="T139">S139*(1+INDEX(BPCiObIC!$B$2:$AG$43,MATCH($A139,BPCiObIC!$A$2:$A$43,0),MATCH(T$4,BPCiObIC!$B$1:$AG$1,0)))</f>
        <v>148629012613303</v>
      </c>
      <c r="U139" s="23">
        <f t="array" ref="U139">T139*(1+INDEX(BPCiObIC!$B$2:$AG$43,MATCH($A139,BPCiObIC!$A$2:$A$43,0),MATCH(U$4,BPCiObIC!$B$1:$AG$1,0)))</f>
        <v>152513151517635</v>
      </c>
      <c r="V139" s="23">
        <f t="array" ref="V139">U139*(1+INDEX(BPCiObIC!$B$2:$AG$43,MATCH($A139,BPCiObIC!$A$2:$A$43,0),MATCH(V$4,BPCiObIC!$B$1:$AG$1,0)))</f>
        <v>156397290421965</v>
      </c>
      <c r="W139" s="23">
        <f t="array" ref="W139">V139*(1+INDEX(BPCiObIC!$B$2:$AG$43,MATCH($A139,BPCiObIC!$A$2:$A$43,0),MATCH(W$4,BPCiObIC!$B$1:$AG$1,0)))</f>
        <v>160281429326297</v>
      </c>
      <c r="X139" s="23">
        <f t="array" ref="X139">W139*(1+INDEX(BPCiObIC!$B$2:$AG$43,MATCH($A139,BPCiObIC!$A$2:$A$43,0),MATCH(X$4,BPCiObIC!$B$1:$AG$1,0)))</f>
        <v>164165568230629</v>
      </c>
      <c r="Y139" s="23">
        <f t="array" ref="Y139">X139*(1+INDEX(BPCiObIC!$B$2:$AG$43,MATCH($A139,BPCiObIC!$A$2:$A$43,0),MATCH(Y$4,BPCiObIC!$B$1:$AG$1,0)))</f>
        <v>168049707134960</v>
      </c>
      <c r="Z139" s="23">
        <f t="array" ref="Z139">Y139*(1+INDEX(BPCiObIC!$B$2:$AG$43,MATCH($A139,BPCiObIC!$A$2:$A$43,0),MATCH(Z$4,BPCiObIC!$B$1:$AG$1,0)))</f>
        <v>171933846039292</v>
      </c>
      <c r="AA139" s="23">
        <f t="array" ref="AA139">Z139*(1+INDEX(BPCiObIC!$B$2:$AG$43,MATCH($A139,BPCiObIC!$A$2:$A$43,0),MATCH(AA$4,BPCiObIC!$B$1:$AG$1,0)))</f>
        <v>175817984943624</v>
      </c>
      <c r="AB139" s="23">
        <f t="array" ref="AB139">AA139*(1+INDEX(BPCiObIC!$B$2:$AG$43,MATCH($A139,BPCiObIC!$A$2:$A$43,0),MATCH(AB$4,BPCiObIC!$B$1:$AG$1,0)))</f>
        <v>179702123847954</v>
      </c>
      <c r="AC139" s="23">
        <f t="array" ref="AC139">AB139*(1+INDEX(BPCiObIC!$B$2:$AG$43,MATCH($A139,BPCiObIC!$A$2:$A$43,0),MATCH(AC$4,BPCiObIC!$B$1:$AG$1,0)))</f>
        <v>183586262752286</v>
      </c>
      <c r="AD139" s="23">
        <f t="array" ref="AD139">AC139*(1+INDEX(BPCiObIC!$B$2:$AG$43,MATCH($A139,BPCiObIC!$A$2:$A$43,0),MATCH(AD$4,BPCiObIC!$B$1:$AG$1,0)))</f>
        <v>187470401656618</v>
      </c>
      <c r="AE139" s="23">
        <f t="array" ref="AE139">AD139*(1+INDEX(BPCiObIC!$B$2:$AG$43,MATCH($A139,BPCiObIC!$A$2:$A$43,0),MATCH(AE$4,BPCiObIC!$B$1:$AG$1,0)))</f>
        <v>191354540560949</v>
      </c>
      <c r="AF139" s="23">
        <f t="array" ref="AF139">AE139*(1+INDEX(BPCiObIC!$B$2:$AG$43,MATCH($A139,BPCiObIC!$A$2:$A$43,0),MATCH(AF$4,BPCiObIC!$B$1:$AG$1,0)))</f>
        <v>195238679465281</v>
      </c>
      <c r="AG139" s="23">
        <f t="array" ref="AG139">AF139*(1+INDEX(BPCiObIC!$B$2:$AG$43,MATCH($A139,BPCiObIC!$A$2:$A$43,0),MATCH(AG$4,BPCiObIC!$B$1:$AG$1,0)))</f>
        <v>199122818369613</v>
      </c>
      <c r="AH139" s="23">
        <f t="array" ref="AH139">AG139*(1+INDEX(BPCiObIC!$B$2:$AG$43,MATCH($A139,BPCiObIC!$A$2:$A$43,0),MATCH(AH$4,BPCiObIC!$B$1:$AG$1,0)))</f>
        <v>203006957273943</v>
      </c>
    </row>
    <row r="140" ht="15.75" customHeight="1">
      <c r="A140" s="3" t="s">
        <v>144</v>
      </c>
      <c r="B140" s="3" t="s">
        <v>90</v>
      </c>
      <c r="C140" s="3" t="s">
        <v>115</v>
      </c>
      <c r="D140" s="71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3">
        <f t="array" ref="E140">D140*(1+INDEX(BPCiObIC!$B$2:$AG$43,MATCH($A140,BPCiObIC!$A$2:$A$43,0),MATCH(E$4,BPCiObIC!$B$1:$AG$1,0)))</f>
        <v>0</v>
      </c>
      <c r="F140" s="23">
        <f t="array" ref="F140">E140*(1+INDEX(BPCiObIC!$B$2:$AG$43,MATCH($A140,BPCiObIC!$A$2:$A$43,0),MATCH(F$4,BPCiObIC!$B$1:$AG$1,0)))</f>
        <v>0</v>
      </c>
      <c r="G140" s="23">
        <f t="array" ref="G140">F140*(1+INDEX(BPCiObIC!$B$2:$AG$43,MATCH($A140,BPCiObIC!$A$2:$A$43,0),MATCH(G$4,BPCiObIC!$B$1:$AG$1,0)))</f>
        <v>0</v>
      </c>
      <c r="H140" s="23">
        <f t="array" ref="H140">G140*(1+INDEX(BPCiObIC!$B$2:$AG$43,MATCH($A140,BPCiObIC!$A$2:$A$43,0),MATCH(H$4,BPCiObIC!$B$1:$AG$1,0)))</f>
        <v>0</v>
      </c>
      <c r="I140" s="23">
        <f t="array" ref="I140">H140*(1+INDEX(BPCiObIC!$B$2:$AG$43,MATCH($A140,BPCiObIC!$A$2:$A$43,0),MATCH(I$4,BPCiObIC!$B$1:$AG$1,0)))</f>
        <v>0</v>
      </c>
      <c r="J140" s="23">
        <f t="array" ref="J140">I140*(1+INDEX(BPCiObIC!$B$2:$AG$43,MATCH($A140,BPCiObIC!$A$2:$A$43,0),MATCH(J$4,BPCiObIC!$B$1:$AG$1,0)))</f>
        <v>0</v>
      </c>
      <c r="K140" s="23">
        <f t="array" ref="K140">J140*(1+INDEX(BPCiObIC!$B$2:$AG$43,MATCH($A140,BPCiObIC!$A$2:$A$43,0),MATCH(K$4,BPCiObIC!$B$1:$AG$1,0)))</f>
        <v>0</v>
      </c>
      <c r="L140" s="23">
        <f t="array" ref="L140">K140*(1+INDEX(BPCiObIC!$B$2:$AG$43,MATCH($A140,BPCiObIC!$A$2:$A$43,0),MATCH(L$4,BPCiObIC!$B$1:$AG$1,0)))</f>
        <v>0</v>
      </c>
      <c r="M140" s="23">
        <f t="array" ref="M140">L140*(1+INDEX(BPCiObIC!$B$2:$AG$43,MATCH($A140,BPCiObIC!$A$2:$A$43,0),MATCH(M$4,BPCiObIC!$B$1:$AG$1,0)))</f>
        <v>0</v>
      </c>
      <c r="N140" s="23">
        <f t="array" ref="N140">M140*(1+INDEX(BPCiObIC!$B$2:$AG$43,MATCH($A140,BPCiObIC!$A$2:$A$43,0),MATCH(N$4,BPCiObIC!$B$1:$AG$1,0)))</f>
        <v>0</v>
      </c>
      <c r="O140" s="23">
        <f t="array" ref="O140">N140*(1+INDEX(BPCiObIC!$B$2:$AG$43,MATCH($A140,BPCiObIC!$A$2:$A$43,0),MATCH(O$4,BPCiObIC!$B$1:$AG$1,0)))</f>
        <v>0</v>
      </c>
      <c r="P140" s="23">
        <f t="array" ref="P140">O140*(1+INDEX(BPCiObIC!$B$2:$AG$43,MATCH($A140,BPCiObIC!$A$2:$A$43,0),MATCH(P$4,BPCiObIC!$B$1:$AG$1,0)))</f>
        <v>0</v>
      </c>
      <c r="Q140" s="23">
        <f t="array" ref="Q140">P140*(1+INDEX(BPCiObIC!$B$2:$AG$43,MATCH($A140,BPCiObIC!$A$2:$A$43,0),MATCH(Q$4,BPCiObIC!$B$1:$AG$1,0)))</f>
        <v>0</v>
      </c>
      <c r="R140" s="23">
        <f t="array" ref="R140">Q140*(1+INDEX(BPCiObIC!$B$2:$AG$43,MATCH($A140,BPCiObIC!$A$2:$A$43,0),MATCH(R$4,BPCiObIC!$B$1:$AG$1,0)))</f>
        <v>0</v>
      </c>
      <c r="S140" s="23">
        <f t="array" ref="S140">R140*(1+INDEX(BPCiObIC!$B$2:$AG$43,MATCH($A140,BPCiObIC!$A$2:$A$43,0),MATCH(S$4,BPCiObIC!$B$1:$AG$1,0)))</f>
        <v>0</v>
      </c>
      <c r="T140" s="23">
        <f t="array" ref="T140">S140*(1+INDEX(BPCiObIC!$B$2:$AG$43,MATCH($A140,BPCiObIC!$A$2:$A$43,0),MATCH(T$4,BPCiObIC!$B$1:$AG$1,0)))</f>
        <v>0</v>
      </c>
      <c r="U140" s="23">
        <f t="array" ref="U140">T140*(1+INDEX(BPCiObIC!$B$2:$AG$43,MATCH($A140,BPCiObIC!$A$2:$A$43,0),MATCH(U$4,BPCiObIC!$B$1:$AG$1,0)))</f>
        <v>0</v>
      </c>
      <c r="V140" s="23">
        <f t="array" ref="V140">U140*(1+INDEX(BPCiObIC!$B$2:$AG$43,MATCH($A140,BPCiObIC!$A$2:$A$43,0),MATCH(V$4,BPCiObIC!$B$1:$AG$1,0)))</f>
        <v>0</v>
      </c>
      <c r="W140" s="23">
        <f t="array" ref="W140">V140*(1+INDEX(BPCiObIC!$B$2:$AG$43,MATCH($A140,BPCiObIC!$A$2:$A$43,0),MATCH(W$4,BPCiObIC!$B$1:$AG$1,0)))</f>
        <v>0</v>
      </c>
      <c r="X140" s="23">
        <f t="array" ref="X140">W140*(1+INDEX(BPCiObIC!$B$2:$AG$43,MATCH($A140,BPCiObIC!$A$2:$A$43,0),MATCH(X$4,BPCiObIC!$B$1:$AG$1,0)))</f>
        <v>0</v>
      </c>
      <c r="Y140" s="23">
        <f t="array" ref="Y140">X140*(1+INDEX(BPCiObIC!$B$2:$AG$43,MATCH($A140,BPCiObIC!$A$2:$A$43,0),MATCH(Y$4,BPCiObIC!$B$1:$AG$1,0)))</f>
        <v>0</v>
      </c>
      <c r="Z140" s="23">
        <f t="array" ref="Z140">Y140*(1+INDEX(BPCiObIC!$B$2:$AG$43,MATCH($A140,BPCiObIC!$A$2:$A$43,0),MATCH(Z$4,BPCiObIC!$B$1:$AG$1,0)))</f>
        <v>0</v>
      </c>
      <c r="AA140" s="23">
        <f t="array" ref="AA140">Z140*(1+INDEX(BPCiObIC!$B$2:$AG$43,MATCH($A140,BPCiObIC!$A$2:$A$43,0),MATCH(AA$4,BPCiObIC!$B$1:$AG$1,0)))</f>
        <v>0</v>
      </c>
      <c r="AB140" s="23">
        <f t="array" ref="AB140">AA140*(1+INDEX(BPCiObIC!$B$2:$AG$43,MATCH($A140,BPCiObIC!$A$2:$A$43,0),MATCH(AB$4,BPCiObIC!$B$1:$AG$1,0)))</f>
        <v>0</v>
      </c>
      <c r="AC140" s="23">
        <f t="array" ref="AC140">AB140*(1+INDEX(BPCiObIC!$B$2:$AG$43,MATCH($A140,BPCiObIC!$A$2:$A$43,0),MATCH(AC$4,BPCiObIC!$B$1:$AG$1,0)))</f>
        <v>0</v>
      </c>
      <c r="AD140" s="23">
        <f t="array" ref="AD140">AC140*(1+INDEX(BPCiObIC!$B$2:$AG$43,MATCH($A140,BPCiObIC!$A$2:$A$43,0),MATCH(AD$4,BPCiObIC!$B$1:$AG$1,0)))</f>
        <v>0</v>
      </c>
      <c r="AE140" s="23">
        <f t="array" ref="AE140">AD140*(1+INDEX(BPCiObIC!$B$2:$AG$43,MATCH($A140,BPCiObIC!$A$2:$A$43,0),MATCH(AE$4,BPCiObIC!$B$1:$AG$1,0)))</f>
        <v>0</v>
      </c>
      <c r="AF140" s="23">
        <f t="array" ref="AF140">AE140*(1+INDEX(BPCiObIC!$B$2:$AG$43,MATCH($A140,BPCiObIC!$A$2:$A$43,0),MATCH(AF$4,BPCiObIC!$B$1:$AG$1,0)))</f>
        <v>0</v>
      </c>
      <c r="AG140" s="23">
        <f t="array" ref="AG140">AF140*(1+INDEX(BPCiObIC!$B$2:$AG$43,MATCH($A140,BPCiObIC!$A$2:$A$43,0),MATCH(AG$4,BPCiObIC!$B$1:$AG$1,0)))</f>
        <v>0</v>
      </c>
      <c r="AH140" s="23">
        <f t="array" ref="AH140">AG140*(1+INDEX(BPCiObIC!$B$2:$AG$43,MATCH($A140,BPCiObIC!$A$2:$A$43,0),MATCH(AH$4,BPCiObIC!$B$1:$AG$1,0)))</f>
        <v>0</v>
      </c>
    </row>
    <row r="141" ht="15.75" customHeight="1">
      <c r="A141" s="3" t="s">
        <v>145</v>
      </c>
      <c r="B141" s="3" t="s">
        <v>90</v>
      </c>
      <c r="C141" s="3" t="s">
        <v>116</v>
      </c>
      <c r="D141" s="71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3">
        <f t="array" ref="E141">D141*(1+INDEX(BPCiObIC!$B$2:$AG$43,MATCH($A141,BPCiObIC!$A$2:$A$43,0),MATCH(E$4,BPCiObIC!$B$1:$AG$1,0)))</f>
        <v>0</v>
      </c>
      <c r="F141" s="23">
        <f t="array" ref="F141">E141*(1+INDEX(BPCiObIC!$B$2:$AG$43,MATCH($A141,BPCiObIC!$A$2:$A$43,0),MATCH(F$4,BPCiObIC!$B$1:$AG$1,0)))</f>
        <v>0</v>
      </c>
      <c r="G141" s="23">
        <f t="array" ref="G141">F141*(1+INDEX(BPCiObIC!$B$2:$AG$43,MATCH($A141,BPCiObIC!$A$2:$A$43,0),MATCH(G$4,BPCiObIC!$B$1:$AG$1,0)))</f>
        <v>0</v>
      </c>
      <c r="H141" s="23">
        <f t="array" ref="H141">G141*(1+INDEX(BPCiObIC!$B$2:$AG$43,MATCH($A141,BPCiObIC!$A$2:$A$43,0),MATCH(H$4,BPCiObIC!$B$1:$AG$1,0)))</f>
        <v>0</v>
      </c>
      <c r="I141" s="23">
        <f t="array" ref="I141">H141*(1+INDEX(BPCiObIC!$B$2:$AG$43,MATCH($A141,BPCiObIC!$A$2:$A$43,0),MATCH(I$4,BPCiObIC!$B$1:$AG$1,0)))</f>
        <v>0</v>
      </c>
      <c r="J141" s="23">
        <f t="array" ref="J141">I141*(1+INDEX(BPCiObIC!$B$2:$AG$43,MATCH($A141,BPCiObIC!$A$2:$A$43,0),MATCH(J$4,BPCiObIC!$B$1:$AG$1,0)))</f>
        <v>0</v>
      </c>
      <c r="K141" s="23">
        <f t="array" ref="K141">J141*(1+INDEX(BPCiObIC!$B$2:$AG$43,MATCH($A141,BPCiObIC!$A$2:$A$43,0),MATCH(K$4,BPCiObIC!$B$1:$AG$1,0)))</f>
        <v>0</v>
      </c>
      <c r="L141" s="23">
        <f t="array" ref="L141">K141*(1+INDEX(BPCiObIC!$B$2:$AG$43,MATCH($A141,BPCiObIC!$A$2:$A$43,0),MATCH(L$4,BPCiObIC!$B$1:$AG$1,0)))</f>
        <v>0</v>
      </c>
      <c r="M141" s="23">
        <f t="array" ref="M141">L141*(1+INDEX(BPCiObIC!$B$2:$AG$43,MATCH($A141,BPCiObIC!$A$2:$A$43,0),MATCH(M$4,BPCiObIC!$B$1:$AG$1,0)))</f>
        <v>0</v>
      </c>
      <c r="N141" s="23">
        <f t="array" ref="N141">M141*(1+INDEX(BPCiObIC!$B$2:$AG$43,MATCH($A141,BPCiObIC!$A$2:$A$43,0),MATCH(N$4,BPCiObIC!$B$1:$AG$1,0)))</f>
        <v>0</v>
      </c>
      <c r="O141" s="23">
        <f t="array" ref="O141">N141*(1+INDEX(BPCiObIC!$B$2:$AG$43,MATCH($A141,BPCiObIC!$A$2:$A$43,0),MATCH(O$4,BPCiObIC!$B$1:$AG$1,0)))</f>
        <v>0</v>
      </c>
      <c r="P141" s="23">
        <f t="array" ref="P141">O141*(1+INDEX(BPCiObIC!$B$2:$AG$43,MATCH($A141,BPCiObIC!$A$2:$A$43,0),MATCH(P$4,BPCiObIC!$B$1:$AG$1,0)))</f>
        <v>0</v>
      </c>
      <c r="Q141" s="23">
        <f t="array" ref="Q141">P141*(1+INDEX(BPCiObIC!$B$2:$AG$43,MATCH($A141,BPCiObIC!$A$2:$A$43,0),MATCH(Q$4,BPCiObIC!$B$1:$AG$1,0)))</f>
        <v>0</v>
      </c>
      <c r="R141" s="23">
        <f t="array" ref="R141">Q141*(1+INDEX(BPCiObIC!$B$2:$AG$43,MATCH($A141,BPCiObIC!$A$2:$A$43,0),MATCH(R$4,BPCiObIC!$B$1:$AG$1,0)))</f>
        <v>0</v>
      </c>
      <c r="S141" s="23">
        <f t="array" ref="S141">R141*(1+INDEX(BPCiObIC!$B$2:$AG$43,MATCH($A141,BPCiObIC!$A$2:$A$43,0),MATCH(S$4,BPCiObIC!$B$1:$AG$1,0)))</f>
        <v>0</v>
      </c>
      <c r="T141" s="23">
        <f t="array" ref="T141">S141*(1+INDEX(BPCiObIC!$B$2:$AG$43,MATCH($A141,BPCiObIC!$A$2:$A$43,0),MATCH(T$4,BPCiObIC!$B$1:$AG$1,0)))</f>
        <v>0</v>
      </c>
      <c r="U141" s="23">
        <f t="array" ref="U141">T141*(1+INDEX(BPCiObIC!$B$2:$AG$43,MATCH($A141,BPCiObIC!$A$2:$A$43,0),MATCH(U$4,BPCiObIC!$B$1:$AG$1,0)))</f>
        <v>0</v>
      </c>
      <c r="V141" s="23">
        <f t="array" ref="V141">U141*(1+INDEX(BPCiObIC!$B$2:$AG$43,MATCH($A141,BPCiObIC!$A$2:$A$43,0),MATCH(V$4,BPCiObIC!$B$1:$AG$1,0)))</f>
        <v>0</v>
      </c>
      <c r="W141" s="23">
        <f t="array" ref="W141">V141*(1+INDEX(BPCiObIC!$B$2:$AG$43,MATCH($A141,BPCiObIC!$A$2:$A$43,0),MATCH(W$4,BPCiObIC!$B$1:$AG$1,0)))</f>
        <v>0</v>
      </c>
      <c r="X141" s="23">
        <f t="array" ref="X141">W141*(1+INDEX(BPCiObIC!$B$2:$AG$43,MATCH($A141,BPCiObIC!$A$2:$A$43,0),MATCH(X$4,BPCiObIC!$B$1:$AG$1,0)))</f>
        <v>0</v>
      </c>
      <c r="Y141" s="23">
        <f t="array" ref="Y141">X141*(1+INDEX(BPCiObIC!$B$2:$AG$43,MATCH($A141,BPCiObIC!$A$2:$A$43,0),MATCH(Y$4,BPCiObIC!$B$1:$AG$1,0)))</f>
        <v>0</v>
      </c>
      <c r="Z141" s="23">
        <f t="array" ref="Z141">Y141*(1+INDEX(BPCiObIC!$B$2:$AG$43,MATCH($A141,BPCiObIC!$A$2:$A$43,0),MATCH(Z$4,BPCiObIC!$B$1:$AG$1,0)))</f>
        <v>0</v>
      </c>
      <c r="AA141" s="23">
        <f t="array" ref="AA141">Z141*(1+INDEX(BPCiObIC!$B$2:$AG$43,MATCH($A141,BPCiObIC!$A$2:$A$43,0),MATCH(AA$4,BPCiObIC!$B$1:$AG$1,0)))</f>
        <v>0</v>
      </c>
      <c r="AB141" s="23">
        <f t="array" ref="AB141">AA141*(1+INDEX(BPCiObIC!$B$2:$AG$43,MATCH($A141,BPCiObIC!$A$2:$A$43,0),MATCH(AB$4,BPCiObIC!$B$1:$AG$1,0)))</f>
        <v>0</v>
      </c>
      <c r="AC141" s="23">
        <f t="array" ref="AC141">AB141*(1+INDEX(BPCiObIC!$B$2:$AG$43,MATCH($A141,BPCiObIC!$A$2:$A$43,0),MATCH(AC$4,BPCiObIC!$B$1:$AG$1,0)))</f>
        <v>0</v>
      </c>
      <c r="AD141" s="23">
        <f t="array" ref="AD141">AC141*(1+INDEX(BPCiObIC!$B$2:$AG$43,MATCH($A141,BPCiObIC!$A$2:$A$43,0),MATCH(AD$4,BPCiObIC!$B$1:$AG$1,0)))</f>
        <v>0</v>
      </c>
      <c r="AE141" s="23">
        <f t="array" ref="AE141">AD141*(1+INDEX(BPCiObIC!$B$2:$AG$43,MATCH($A141,BPCiObIC!$A$2:$A$43,0),MATCH(AE$4,BPCiObIC!$B$1:$AG$1,0)))</f>
        <v>0</v>
      </c>
      <c r="AF141" s="23">
        <f t="array" ref="AF141">AE141*(1+INDEX(BPCiObIC!$B$2:$AG$43,MATCH($A141,BPCiObIC!$A$2:$A$43,0),MATCH(AF$4,BPCiObIC!$B$1:$AG$1,0)))</f>
        <v>0</v>
      </c>
      <c r="AG141" s="23">
        <f t="array" ref="AG141">AF141*(1+INDEX(BPCiObIC!$B$2:$AG$43,MATCH($A141,BPCiObIC!$A$2:$A$43,0),MATCH(AG$4,BPCiObIC!$B$1:$AG$1,0)))</f>
        <v>0</v>
      </c>
      <c r="AH141" s="23">
        <f t="array" ref="AH141">AG141*(1+INDEX(BPCiObIC!$B$2:$AG$43,MATCH($A141,BPCiObIC!$A$2:$A$43,0),MATCH(AH$4,BPCiObIC!$B$1:$AG$1,0)))</f>
        <v>0</v>
      </c>
    </row>
    <row r="142" ht="15.75" customHeight="1">
      <c r="A142" s="3" t="s">
        <v>146</v>
      </c>
      <c r="B142" s="3" t="s">
        <v>90</v>
      </c>
      <c r="C142" s="3" t="s">
        <v>117</v>
      </c>
      <c r="D142" s="71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3">
        <f t="array" ref="E142">D142*(1+INDEX(BPCiObIC!$B$2:$AG$43,MATCH($A142,BPCiObIC!$A$2:$A$43,0),MATCH(E$4,BPCiObIC!$B$1:$AG$1,0)))</f>
        <v>0</v>
      </c>
      <c r="F142" s="23">
        <f t="array" ref="F142">E142*(1+INDEX(BPCiObIC!$B$2:$AG$43,MATCH($A142,BPCiObIC!$A$2:$A$43,0),MATCH(F$4,BPCiObIC!$B$1:$AG$1,0)))</f>
        <v>0</v>
      </c>
      <c r="G142" s="23">
        <f t="array" ref="G142">F142*(1+INDEX(BPCiObIC!$B$2:$AG$43,MATCH($A142,BPCiObIC!$A$2:$A$43,0),MATCH(G$4,BPCiObIC!$B$1:$AG$1,0)))</f>
        <v>0</v>
      </c>
      <c r="H142" s="23">
        <f t="array" ref="H142">G142*(1+INDEX(BPCiObIC!$B$2:$AG$43,MATCH($A142,BPCiObIC!$A$2:$A$43,0),MATCH(H$4,BPCiObIC!$B$1:$AG$1,0)))</f>
        <v>0</v>
      </c>
      <c r="I142" s="23">
        <f t="array" ref="I142">H142*(1+INDEX(BPCiObIC!$B$2:$AG$43,MATCH($A142,BPCiObIC!$A$2:$A$43,0),MATCH(I$4,BPCiObIC!$B$1:$AG$1,0)))</f>
        <v>0</v>
      </c>
      <c r="J142" s="23">
        <f t="array" ref="J142">I142*(1+INDEX(BPCiObIC!$B$2:$AG$43,MATCH($A142,BPCiObIC!$A$2:$A$43,0),MATCH(J$4,BPCiObIC!$B$1:$AG$1,0)))</f>
        <v>0</v>
      </c>
      <c r="K142" s="23">
        <f t="array" ref="K142">J142*(1+INDEX(BPCiObIC!$B$2:$AG$43,MATCH($A142,BPCiObIC!$A$2:$A$43,0),MATCH(K$4,BPCiObIC!$B$1:$AG$1,0)))</f>
        <v>0</v>
      </c>
      <c r="L142" s="23">
        <f t="array" ref="L142">K142*(1+INDEX(BPCiObIC!$B$2:$AG$43,MATCH($A142,BPCiObIC!$A$2:$A$43,0),MATCH(L$4,BPCiObIC!$B$1:$AG$1,0)))</f>
        <v>0</v>
      </c>
      <c r="M142" s="23">
        <f t="array" ref="M142">L142*(1+INDEX(BPCiObIC!$B$2:$AG$43,MATCH($A142,BPCiObIC!$A$2:$A$43,0),MATCH(M$4,BPCiObIC!$B$1:$AG$1,0)))</f>
        <v>0</v>
      </c>
      <c r="N142" s="23">
        <f t="array" ref="N142">M142*(1+INDEX(BPCiObIC!$B$2:$AG$43,MATCH($A142,BPCiObIC!$A$2:$A$43,0),MATCH(N$4,BPCiObIC!$B$1:$AG$1,0)))</f>
        <v>0</v>
      </c>
      <c r="O142" s="23">
        <f t="array" ref="O142">N142*(1+INDEX(BPCiObIC!$B$2:$AG$43,MATCH($A142,BPCiObIC!$A$2:$A$43,0),MATCH(O$4,BPCiObIC!$B$1:$AG$1,0)))</f>
        <v>0</v>
      </c>
      <c r="P142" s="23">
        <f t="array" ref="P142">O142*(1+INDEX(BPCiObIC!$B$2:$AG$43,MATCH($A142,BPCiObIC!$A$2:$A$43,0),MATCH(P$4,BPCiObIC!$B$1:$AG$1,0)))</f>
        <v>0</v>
      </c>
      <c r="Q142" s="23">
        <f t="array" ref="Q142">P142*(1+INDEX(BPCiObIC!$B$2:$AG$43,MATCH($A142,BPCiObIC!$A$2:$A$43,0),MATCH(Q$4,BPCiObIC!$B$1:$AG$1,0)))</f>
        <v>0</v>
      </c>
      <c r="R142" s="23">
        <f t="array" ref="R142">Q142*(1+INDEX(BPCiObIC!$B$2:$AG$43,MATCH($A142,BPCiObIC!$A$2:$A$43,0),MATCH(R$4,BPCiObIC!$B$1:$AG$1,0)))</f>
        <v>0</v>
      </c>
      <c r="S142" s="23">
        <f t="array" ref="S142">R142*(1+INDEX(BPCiObIC!$B$2:$AG$43,MATCH($A142,BPCiObIC!$A$2:$A$43,0),MATCH(S$4,BPCiObIC!$B$1:$AG$1,0)))</f>
        <v>0</v>
      </c>
      <c r="T142" s="23">
        <f t="array" ref="T142">S142*(1+INDEX(BPCiObIC!$B$2:$AG$43,MATCH($A142,BPCiObIC!$A$2:$A$43,0),MATCH(T$4,BPCiObIC!$B$1:$AG$1,0)))</f>
        <v>0</v>
      </c>
      <c r="U142" s="23">
        <f t="array" ref="U142">T142*(1+INDEX(BPCiObIC!$B$2:$AG$43,MATCH($A142,BPCiObIC!$A$2:$A$43,0),MATCH(U$4,BPCiObIC!$B$1:$AG$1,0)))</f>
        <v>0</v>
      </c>
      <c r="V142" s="23">
        <f t="array" ref="V142">U142*(1+INDEX(BPCiObIC!$B$2:$AG$43,MATCH($A142,BPCiObIC!$A$2:$A$43,0),MATCH(V$4,BPCiObIC!$B$1:$AG$1,0)))</f>
        <v>0</v>
      </c>
      <c r="W142" s="23">
        <f t="array" ref="W142">V142*(1+INDEX(BPCiObIC!$B$2:$AG$43,MATCH($A142,BPCiObIC!$A$2:$A$43,0),MATCH(W$4,BPCiObIC!$B$1:$AG$1,0)))</f>
        <v>0</v>
      </c>
      <c r="X142" s="23">
        <f t="array" ref="X142">W142*(1+INDEX(BPCiObIC!$B$2:$AG$43,MATCH($A142,BPCiObIC!$A$2:$A$43,0),MATCH(X$4,BPCiObIC!$B$1:$AG$1,0)))</f>
        <v>0</v>
      </c>
      <c r="Y142" s="23">
        <f t="array" ref="Y142">X142*(1+INDEX(BPCiObIC!$B$2:$AG$43,MATCH($A142,BPCiObIC!$A$2:$A$43,0),MATCH(Y$4,BPCiObIC!$B$1:$AG$1,0)))</f>
        <v>0</v>
      </c>
      <c r="Z142" s="23">
        <f t="array" ref="Z142">Y142*(1+INDEX(BPCiObIC!$B$2:$AG$43,MATCH($A142,BPCiObIC!$A$2:$A$43,0),MATCH(Z$4,BPCiObIC!$B$1:$AG$1,0)))</f>
        <v>0</v>
      </c>
      <c r="AA142" s="23">
        <f t="array" ref="AA142">Z142*(1+INDEX(BPCiObIC!$B$2:$AG$43,MATCH($A142,BPCiObIC!$A$2:$A$43,0),MATCH(AA$4,BPCiObIC!$B$1:$AG$1,0)))</f>
        <v>0</v>
      </c>
      <c r="AB142" s="23">
        <f t="array" ref="AB142">AA142*(1+INDEX(BPCiObIC!$B$2:$AG$43,MATCH($A142,BPCiObIC!$A$2:$A$43,0),MATCH(AB$4,BPCiObIC!$B$1:$AG$1,0)))</f>
        <v>0</v>
      </c>
      <c r="AC142" s="23">
        <f t="array" ref="AC142">AB142*(1+INDEX(BPCiObIC!$B$2:$AG$43,MATCH($A142,BPCiObIC!$A$2:$A$43,0),MATCH(AC$4,BPCiObIC!$B$1:$AG$1,0)))</f>
        <v>0</v>
      </c>
      <c r="AD142" s="23">
        <f t="array" ref="AD142">AC142*(1+INDEX(BPCiObIC!$B$2:$AG$43,MATCH($A142,BPCiObIC!$A$2:$A$43,0),MATCH(AD$4,BPCiObIC!$B$1:$AG$1,0)))</f>
        <v>0</v>
      </c>
      <c r="AE142" s="23">
        <f t="array" ref="AE142">AD142*(1+INDEX(BPCiObIC!$B$2:$AG$43,MATCH($A142,BPCiObIC!$A$2:$A$43,0),MATCH(AE$4,BPCiObIC!$B$1:$AG$1,0)))</f>
        <v>0</v>
      </c>
      <c r="AF142" s="23">
        <f t="array" ref="AF142">AE142*(1+INDEX(BPCiObIC!$B$2:$AG$43,MATCH($A142,BPCiObIC!$A$2:$A$43,0),MATCH(AF$4,BPCiObIC!$B$1:$AG$1,0)))</f>
        <v>0</v>
      </c>
      <c r="AG142" s="23">
        <f t="array" ref="AG142">AF142*(1+INDEX(BPCiObIC!$B$2:$AG$43,MATCH($A142,BPCiObIC!$A$2:$A$43,0),MATCH(AG$4,BPCiObIC!$B$1:$AG$1,0)))</f>
        <v>0</v>
      </c>
      <c r="AH142" s="23">
        <f t="array" ref="AH142">AG142*(1+INDEX(BPCiObIC!$B$2:$AG$43,MATCH($A142,BPCiObIC!$A$2:$A$43,0),MATCH(AH$4,BPCiObIC!$B$1:$AG$1,0)))</f>
        <v>0</v>
      </c>
    </row>
    <row r="143" ht="15.75" customHeight="1">
      <c r="A143" s="3" t="s">
        <v>147</v>
      </c>
      <c r="B143" s="3" t="s">
        <v>90</v>
      </c>
      <c r="C143" s="3" t="s">
        <v>62</v>
      </c>
      <c r="D143" s="71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3">
        <f t="array" ref="E143">D143*(1+INDEX(BPCiObIC!$B$2:$AG$43,MATCH($A143,BPCiObIC!$A$2:$A$43,0),MATCH(E$4,BPCiObIC!$B$1:$AG$1,0)))</f>
        <v>0</v>
      </c>
      <c r="F143" s="23">
        <f t="array" ref="F143">E143*(1+INDEX(BPCiObIC!$B$2:$AG$43,MATCH($A143,BPCiObIC!$A$2:$A$43,0),MATCH(F$4,BPCiObIC!$B$1:$AG$1,0)))</f>
        <v>0</v>
      </c>
      <c r="G143" s="23">
        <f t="array" ref="G143">F143*(1+INDEX(BPCiObIC!$B$2:$AG$43,MATCH($A143,BPCiObIC!$A$2:$A$43,0),MATCH(G$4,BPCiObIC!$B$1:$AG$1,0)))</f>
        <v>0</v>
      </c>
      <c r="H143" s="23">
        <f t="array" ref="H143">G143*(1+INDEX(BPCiObIC!$B$2:$AG$43,MATCH($A143,BPCiObIC!$A$2:$A$43,0),MATCH(H$4,BPCiObIC!$B$1:$AG$1,0)))</f>
        <v>0</v>
      </c>
      <c r="I143" s="23">
        <f t="array" ref="I143">H143*(1+INDEX(BPCiObIC!$B$2:$AG$43,MATCH($A143,BPCiObIC!$A$2:$A$43,0),MATCH(I$4,BPCiObIC!$B$1:$AG$1,0)))</f>
        <v>0</v>
      </c>
      <c r="J143" s="23">
        <f t="array" ref="J143">I143*(1+INDEX(BPCiObIC!$B$2:$AG$43,MATCH($A143,BPCiObIC!$A$2:$A$43,0),MATCH(J$4,BPCiObIC!$B$1:$AG$1,0)))</f>
        <v>0</v>
      </c>
      <c r="K143" s="23">
        <f t="array" ref="K143">J143*(1+INDEX(BPCiObIC!$B$2:$AG$43,MATCH($A143,BPCiObIC!$A$2:$A$43,0),MATCH(K$4,BPCiObIC!$B$1:$AG$1,0)))</f>
        <v>0</v>
      </c>
      <c r="L143" s="23">
        <f t="array" ref="L143">K143*(1+INDEX(BPCiObIC!$B$2:$AG$43,MATCH($A143,BPCiObIC!$A$2:$A$43,0),MATCH(L$4,BPCiObIC!$B$1:$AG$1,0)))</f>
        <v>0</v>
      </c>
      <c r="M143" s="23">
        <f t="array" ref="M143">L143*(1+INDEX(BPCiObIC!$B$2:$AG$43,MATCH($A143,BPCiObIC!$A$2:$A$43,0),MATCH(M$4,BPCiObIC!$B$1:$AG$1,0)))</f>
        <v>0</v>
      </c>
      <c r="N143" s="23">
        <f t="array" ref="N143">M143*(1+INDEX(BPCiObIC!$B$2:$AG$43,MATCH($A143,BPCiObIC!$A$2:$A$43,0),MATCH(N$4,BPCiObIC!$B$1:$AG$1,0)))</f>
        <v>0</v>
      </c>
      <c r="O143" s="23">
        <f t="array" ref="O143">N143*(1+INDEX(BPCiObIC!$B$2:$AG$43,MATCH($A143,BPCiObIC!$A$2:$A$43,0),MATCH(O$4,BPCiObIC!$B$1:$AG$1,0)))</f>
        <v>0</v>
      </c>
      <c r="P143" s="23">
        <f t="array" ref="P143">O143*(1+INDEX(BPCiObIC!$B$2:$AG$43,MATCH($A143,BPCiObIC!$A$2:$A$43,0),MATCH(P$4,BPCiObIC!$B$1:$AG$1,0)))</f>
        <v>0</v>
      </c>
      <c r="Q143" s="23">
        <f t="array" ref="Q143">P143*(1+INDEX(BPCiObIC!$B$2:$AG$43,MATCH($A143,BPCiObIC!$A$2:$A$43,0),MATCH(Q$4,BPCiObIC!$B$1:$AG$1,0)))</f>
        <v>0</v>
      </c>
      <c r="R143" s="23">
        <f t="array" ref="R143">Q143*(1+INDEX(BPCiObIC!$B$2:$AG$43,MATCH($A143,BPCiObIC!$A$2:$A$43,0),MATCH(R$4,BPCiObIC!$B$1:$AG$1,0)))</f>
        <v>0</v>
      </c>
      <c r="S143" s="23">
        <f t="array" ref="S143">R143*(1+INDEX(BPCiObIC!$B$2:$AG$43,MATCH($A143,BPCiObIC!$A$2:$A$43,0),MATCH(S$4,BPCiObIC!$B$1:$AG$1,0)))</f>
        <v>0</v>
      </c>
      <c r="T143" s="23">
        <f t="array" ref="T143">S143*(1+INDEX(BPCiObIC!$B$2:$AG$43,MATCH($A143,BPCiObIC!$A$2:$A$43,0),MATCH(T$4,BPCiObIC!$B$1:$AG$1,0)))</f>
        <v>0</v>
      </c>
      <c r="U143" s="23">
        <f t="array" ref="U143">T143*(1+INDEX(BPCiObIC!$B$2:$AG$43,MATCH($A143,BPCiObIC!$A$2:$A$43,0),MATCH(U$4,BPCiObIC!$B$1:$AG$1,0)))</f>
        <v>0</v>
      </c>
      <c r="V143" s="23">
        <f t="array" ref="V143">U143*(1+INDEX(BPCiObIC!$B$2:$AG$43,MATCH($A143,BPCiObIC!$A$2:$A$43,0),MATCH(V$4,BPCiObIC!$B$1:$AG$1,0)))</f>
        <v>0</v>
      </c>
      <c r="W143" s="23">
        <f t="array" ref="W143">V143*(1+INDEX(BPCiObIC!$B$2:$AG$43,MATCH($A143,BPCiObIC!$A$2:$A$43,0),MATCH(W$4,BPCiObIC!$B$1:$AG$1,0)))</f>
        <v>0</v>
      </c>
      <c r="X143" s="23">
        <f t="array" ref="X143">W143*(1+INDEX(BPCiObIC!$B$2:$AG$43,MATCH($A143,BPCiObIC!$A$2:$A$43,0),MATCH(X$4,BPCiObIC!$B$1:$AG$1,0)))</f>
        <v>0</v>
      </c>
      <c r="Y143" s="23">
        <f t="array" ref="Y143">X143*(1+INDEX(BPCiObIC!$B$2:$AG$43,MATCH($A143,BPCiObIC!$A$2:$A$43,0),MATCH(Y$4,BPCiObIC!$B$1:$AG$1,0)))</f>
        <v>0</v>
      </c>
      <c r="Z143" s="23">
        <f t="array" ref="Z143">Y143*(1+INDEX(BPCiObIC!$B$2:$AG$43,MATCH($A143,BPCiObIC!$A$2:$A$43,0),MATCH(Z$4,BPCiObIC!$B$1:$AG$1,0)))</f>
        <v>0</v>
      </c>
      <c r="AA143" s="23">
        <f t="array" ref="AA143">Z143*(1+INDEX(BPCiObIC!$B$2:$AG$43,MATCH($A143,BPCiObIC!$A$2:$A$43,0),MATCH(AA$4,BPCiObIC!$B$1:$AG$1,0)))</f>
        <v>0</v>
      </c>
      <c r="AB143" s="23">
        <f t="array" ref="AB143">AA143*(1+INDEX(BPCiObIC!$B$2:$AG$43,MATCH($A143,BPCiObIC!$A$2:$A$43,0),MATCH(AB$4,BPCiObIC!$B$1:$AG$1,0)))</f>
        <v>0</v>
      </c>
      <c r="AC143" s="23">
        <f t="array" ref="AC143">AB143*(1+INDEX(BPCiObIC!$B$2:$AG$43,MATCH($A143,BPCiObIC!$A$2:$A$43,0),MATCH(AC$4,BPCiObIC!$B$1:$AG$1,0)))</f>
        <v>0</v>
      </c>
      <c r="AD143" s="23">
        <f t="array" ref="AD143">AC143*(1+INDEX(BPCiObIC!$B$2:$AG$43,MATCH($A143,BPCiObIC!$A$2:$A$43,0),MATCH(AD$4,BPCiObIC!$B$1:$AG$1,0)))</f>
        <v>0</v>
      </c>
      <c r="AE143" s="23">
        <f t="array" ref="AE143">AD143*(1+INDEX(BPCiObIC!$B$2:$AG$43,MATCH($A143,BPCiObIC!$A$2:$A$43,0),MATCH(AE$4,BPCiObIC!$B$1:$AG$1,0)))</f>
        <v>0</v>
      </c>
      <c r="AF143" s="23">
        <f t="array" ref="AF143">AE143*(1+INDEX(BPCiObIC!$B$2:$AG$43,MATCH($A143,BPCiObIC!$A$2:$A$43,0),MATCH(AF$4,BPCiObIC!$B$1:$AG$1,0)))</f>
        <v>0</v>
      </c>
      <c r="AG143" s="23">
        <f t="array" ref="AG143">AF143*(1+INDEX(BPCiObIC!$B$2:$AG$43,MATCH($A143,BPCiObIC!$A$2:$A$43,0),MATCH(AG$4,BPCiObIC!$B$1:$AG$1,0)))</f>
        <v>0</v>
      </c>
      <c r="AH143" s="23">
        <f t="array" ref="AH143">AG143*(1+INDEX(BPCiObIC!$B$2:$AG$43,MATCH($A143,BPCiObIC!$A$2:$A$43,0),MATCH(AH$4,BPCiObIC!$B$1:$AG$1,0)))</f>
        <v>0</v>
      </c>
    </row>
    <row r="144" ht="15.75" customHeight="1">
      <c r="A144" s="3" t="s">
        <v>148</v>
      </c>
      <c r="B144" s="3" t="s">
        <v>90</v>
      </c>
      <c r="C144" s="3" t="s">
        <v>87</v>
      </c>
      <c r="D144" s="71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3">
        <f t="array" ref="E144">D144*(1+INDEX(BPCiObIC!$B$2:$AG$43,MATCH($A144,BPCiObIC!$A$2:$A$43,0),MATCH(E$4,BPCiObIC!$B$1:$AG$1,0)))</f>
        <v>0</v>
      </c>
      <c r="F144" s="23">
        <f t="array" ref="F144">E144*(1+INDEX(BPCiObIC!$B$2:$AG$43,MATCH($A144,BPCiObIC!$A$2:$A$43,0),MATCH(F$4,BPCiObIC!$B$1:$AG$1,0)))</f>
        <v>0</v>
      </c>
      <c r="G144" s="23">
        <f t="array" ref="G144">F144*(1+INDEX(BPCiObIC!$B$2:$AG$43,MATCH($A144,BPCiObIC!$A$2:$A$43,0),MATCH(G$4,BPCiObIC!$B$1:$AG$1,0)))</f>
        <v>0</v>
      </c>
      <c r="H144" s="23">
        <f t="array" ref="H144">G144*(1+INDEX(BPCiObIC!$B$2:$AG$43,MATCH($A144,BPCiObIC!$A$2:$A$43,0),MATCH(H$4,BPCiObIC!$B$1:$AG$1,0)))</f>
        <v>0</v>
      </c>
      <c r="I144" s="23">
        <f t="array" ref="I144">H144*(1+INDEX(BPCiObIC!$B$2:$AG$43,MATCH($A144,BPCiObIC!$A$2:$A$43,0),MATCH(I$4,BPCiObIC!$B$1:$AG$1,0)))</f>
        <v>0</v>
      </c>
      <c r="J144" s="23">
        <f t="array" ref="J144">I144*(1+INDEX(BPCiObIC!$B$2:$AG$43,MATCH($A144,BPCiObIC!$A$2:$A$43,0),MATCH(J$4,BPCiObIC!$B$1:$AG$1,0)))</f>
        <v>0</v>
      </c>
      <c r="K144" s="23">
        <f t="array" ref="K144">J144*(1+INDEX(BPCiObIC!$B$2:$AG$43,MATCH($A144,BPCiObIC!$A$2:$A$43,0),MATCH(K$4,BPCiObIC!$B$1:$AG$1,0)))</f>
        <v>0</v>
      </c>
      <c r="L144" s="23">
        <f t="array" ref="L144">K144*(1+INDEX(BPCiObIC!$B$2:$AG$43,MATCH($A144,BPCiObIC!$A$2:$A$43,0),MATCH(L$4,BPCiObIC!$B$1:$AG$1,0)))</f>
        <v>0</v>
      </c>
      <c r="M144" s="23">
        <f t="array" ref="M144">L144*(1+INDEX(BPCiObIC!$B$2:$AG$43,MATCH($A144,BPCiObIC!$A$2:$A$43,0),MATCH(M$4,BPCiObIC!$B$1:$AG$1,0)))</f>
        <v>0</v>
      </c>
      <c r="N144" s="23">
        <f t="array" ref="N144">M144*(1+INDEX(BPCiObIC!$B$2:$AG$43,MATCH($A144,BPCiObIC!$A$2:$A$43,0),MATCH(N$4,BPCiObIC!$B$1:$AG$1,0)))</f>
        <v>0</v>
      </c>
      <c r="O144" s="23">
        <f t="array" ref="O144">N144*(1+INDEX(BPCiObIC!$B$2:$AG$43,MATCH($A144,BPCiObIC!$A$2:$A$43,0),MATCH(O$4,BPCiObIC!$B$1:$AG$1,0)))</f>
        <v>0</v>
      </c>
      <c r="P144" s="23">
        <f t="array" ref="P144">O144*(1+INDEX(BPCiObIC!$B$2:$AG$43,MATCH($A144,BPCiObIC!$A$2:$A$43,0),MATCH(P$4,BPCiObIC!$B$1:$AG$1,0)))</f>
        <v>0</v>
      </c>
      <c r="Q144" s="23">
        <f t="array" ref="Q144">P144*(1+INDEX(BPCiObIC!$B$2:$AG$43,MATCH($A144,BPCiObIC!$A$2:$A$43,0),MATCH(Q$4,BPCiObIC!$B$1:$AG$1,0)))</f>
        <v>0</v>
      </c>
      <c r="R144" s="23">
        <f t="array" ref="R144">Q144*(1+INDEX(BPCiObIC!$B$2:$AG$43,MATCH($A144,BPCiObIC!$A$2:$A$43,0),MATCH(R$4,BPCiObIC!$B$1:$AG$1,0)))</f>
        <v>0</v>
      </c>
      <c r="S144" s="23">
        <f t="array" ref="S144">R144*(1+INDEX(BPCiObIC!$B$2:$AG$43,MATCH($A144,BPCiObIC!$A$2:$A$43,0),MATCH(S$4,BPCiObIC!$B$1:$AG$1,0)))</f>
        <v>0</v>
      </c>
      <c r="T144" s="23">
        <f t="array" ref="T144">S144*(1+INDEX(BPCiObIC!$B$2:$AG$43,MATCH($A144,BPCiObIC!$A$2:$A$43,0),MATCH(T$4,BPCiObIC!$B$1:$AG$1,0)))</f>
        <v>0</v>
      </c>
      <c r="U144" s="23">
        <f t="array" ref="U144">T144*(1+INDEX(BPCiObIC!$B$2:$AG$43,MATCH($A144,BPCiObIC!$A$2:$A$43,0),MATCH(U$4,BPCiObIC!$B$1:$AG$1,0)))</f>
        <v>0</v>
      </c>
      <c r="V144" s="23">
        <f t="array" ref="V144">U144*(1+INDEX(BPCiObIC!$B$2:$AG$43,MATCH($A144,BPCiObIC!$A$2:$A$43,0),MATCH(V$4,BPCiObIC!$B$1:$AG$1,0)))</f>
        <v>0</v>
      </c>
      <c r="W144" s="23">
        <f t="array" ref="W144">V144*(1+INDEX(BPCiObIC!$B$2:$AG$43,MATCH($A144,BPCiObIC!$A$2:$A$43,0),MATCH(W$4,BPCiObIC!$B$1:$AG$1,0)))</f>
        <v>0</v>
      </c>
      <c r="X144" s="23">
        <f t="array" ref="X144">W144*(1+INDEX(BPCiObIC!$B$2:$AG$43,MATCH($A144,BPCiObIC!$A$2:$A$43,0),MATCH(X$4,BPCiObIC!$B$1:$AG$1,0)))</f>
        <v>0</v>
      </c>
      <c r="Y144" s="23">
        <f t="array" ref="Y144">X144*(1+INDEX(BPCiObIC!$B$2:$AG$43,MATCH($A144,BPCiObIC!$A$2:$A$43,0),MATCH(Y$4,BPCiObIC!$B$1:$AG$1,0)))</f>
        <v>0</v>
      </c>
      <c r="Z144" s="23">
        <f t="array" ref="Z144">Y144*(1+INDEX(BPCiObIC!$B$2:$AG$43,MATCH($A144,BPCiObIC!$A$2:$A$43,0),MATCH(Z$4,BPCiObIC!$B$1:$AG$1,0)))</f>
        <v>0</v>
      </c>
      <c r="AA144" s="23">
        <f t="array" ref="AA144">Z144*(1+INDEX(BPCiObIC!$B$2:$AG$43,MATCH($A144,BPCiObIC!$A$2:$A$43,0),MATCH(AA$4,BPCiObIC!$B$1:$AG$1,0)))</f>
        <v>0</v>
      </c>
      <c r="AB144" s="23">
        <f t="array" ref="AB144">AA144*(1+INDEX(BPCiObIC!$B$2:$AG$43,MATCH($A144,BPCiObIC!$A$2:$A$43,0),MATCH(AB$4,BPCiObIC!$B$1:$AG$1,0)))</f>
        <v>0</v>
      </c>
      <c r="AC144" s="23">
        <f t="array" ref="AC144">AB144*(1+INDEX(BPCiObIC!$B$2:$AG$43,MATCH($A144,BPCiObIC!$A$2:$A$43,0),MATCH(AC$4,BPCiObIC!$B$1:$AG$1,0)))</f>
        <v>0</v>
      </c>
      <c r="AD144" s="23">
        <f t="array" ref="AD144">AC144*(1+INDEX(BPCiObIC!$B$2:$AG$43,MATCH($A144,BPCiObIC!$A$2:$A$43,0),MATCH(AD$4,BPCiObIC!$B$1:$AG$1,0)))</f>
        <v>0</v>
      </c>
      <c r="AE144" s="23">
        <f t="array" ref="AE144">AD144*(1+INDEX(BPCiObIC!$B$2:$AG$43,MATCH($A144,BPCiObIC!$A$2:$A$43,0),MATCH(AE$4,BPCiObIC!$B$1:$AG$1,0)))</f>
        <v>0</v>
      </c>
      <c r="AF144" s="23">
        <f t="array" ref="AF144">AE144*(1+INDEX(BPCiObIC!$B$2:$AG$43,MATCH($A144,BPCiObIC!$A$2:$A$43,0),MATCH(AF$4,BPCiObIC!$B$1:$AG$1,0)))</f>
        <v>0</v>
      </c>
      <c r="AG144" s="23">
        <f t="array" ref="AG144">AF144*(1+INDEX(BPCiObIC!$B$2:$AG$43,MATCH($A144,BPCiObIC!$A$2:$A$43,0),MATCH(AG$4,BPCiObIC!$B$1:$AG$1,0)))</f>
        <v>0</v>
      </c>
      <c r="AH144" s="23">
        <f t="array" ref="AH144">AG144*(1+INDEX(BPCiObIC!$B$2:$AG$43,MATCH($A144,BPCiObIC!$A$2:$A$43,0),MATCH(AH$4,BPCiObIC!$B$1:$AG$1,0)))</f>
        <v>0</v>
      </c>
    </row>
    <row r="145" ht="15.75" customHeight="1">
      <c r="A145" s="3" t="s">
        <v>149</v>
      </c>
      <c r="B145" s="3" t="s">
        <v>90</v>
      </c>
      <c r="C145" s="3" t="s">
        <v>118</v>
      </c>
      <c r="D145" s="71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3">
        <f t="array" ref="E145">D145*(1+INDEX(BPCiObIC!$B$2:$AG$43,MATCH($A145,BPCiObIC!$A$2:$A$43,0),MATCH(E$4,BPCiObIC!$B$1:$AG$1,0)))</f>
        <v>0</v>
      </c>
      <c r="F145" s="23">
        <f t="array" ref="F145">E145*(1+INDEX(BPCiObIC!$B$2:$AG$43,MATCH($A145,BPCiObIC!$A$2:$A$43,0),MATCH(F$4,BPCiObIC!$B$1:$AG$1,0)))</f>
        <v>0</v>
      </c>
      <c r="G145" s="23">
        <f t="array" ref="G145">F145*(1+INDEX(BPCiObIC!$B$2:$AG$43,MATCH($A145,BPCiObIC!$A$2:$A$43,0),MATCH(G$4,BPCiObIC!$B$1:$AG$1,0)))</f>
        <v>0</v>
      </c>
      <c r="H145" s="23">
        <f t="array" ref="H145">G145*(1+INDEX(BPCiObIC!$B$2:$AG$43,MATCH($A145,BPCiObIC!$A$2:$A$43,0),MATCH(H$4,BPCiObIC!$B$1:$AG$1,0)))</f>
        <v>0</v>
      </c>
      <c r="I145" s="23">
        <f t="array" ref="I145">H145*(1+INDEX(BPCiObIC!$B$2:$AG$43,MATCH($A145,BPCiObIC!$A$2:$A$43,0),MATCH(I$4,BPCiObIC!$B$1:$AG$1,0)))</f>
        <v>0</v>
      </c>
      <c r="J145" s="23">
        <f t="array" ref="J145">I145*(1+INDEX(BPCiObIC!$B$2:$AG$43,MATCH($A145,BPCiObIC!$A$2:$A$43,0),MATCH(J$4,BPCiObIC!$B$1:$AG$1,0)))</f>
        <v>0</v>
      </c>
      <c r="K145" s="23">
        <f t="array" ref="K145">J145*(1+INDEX(BPCiObIC!$B$2:$AG$43,MATCH($A145,BPCiObIC!$A$2:$A$43,0),MATCH(K$4,BPCiObIC!$B$1:$AG$1,0)))</f>
        <v>0</v>
      </c>
      <c r="L145" s="23">
        <f t="array" ref="L145">K145*(1+INDEX(BPCiObIC!$B$2:$AG$43,MATCH($A145,BPCiObIC!$A$2:$A$43,0),MATCH(L$4,BPCiObIC!$B$1:$AG$1,0)))</f>
        <v>0</v>
      </c>
      <c r="M145" s="23">
        <f t="array" ref="M145">L145*(1+INDEX(BPCiObIC!$B$2:$AG$43,MATCH($A145,BPCiObIC!$A$2:$A$43,0),MATCH(M$4,BPCiObIC!$B$1:$AG$1,0)))</f>
        <v>0</v>
      </c>
      <c r="N145" s="23">
        <f t="array" ref="N145">M145*(1+INDEX(BPCiObIC!$B$2:$AG$43,MATCH($A145,BPCiObIC!$A$2:$A$43,0),MATCH(N$4,BPCiObIC!$B$1:$AG$1,0)))</f>
        <v>0</v>
      </c>
      <c r="O145" s="23">
        <f t="array" ref="O145">N145*(1+INDEX(BPCiObIC!$B$2:$AG$43,MATCH($A145,BPCiObIC!$A$2:$A$43,0),MATCH(O$4,BPCiObIC!$B$1:$AG$1,0)))</f>
        <v>0</v>
      </c>
      <c r="P145" s="23">
        <f t="array" ref="P145">O145*(1+INDEX(BPCiObIC!$B$2:$AG$43,MATCH($A145,BPCiObIC!$A$2:$A$43,0),MATCH(P$4,BPCiObIC!$B$1:$AG$1,0)))</f>
        <v>0</v>
      </c>
      <c r="Q145" s="23">
        <f t="array" ref="Q145">P145*(1+INDEX(BPCiObIC!$B$2:$AG$43,MATCH($A145,BPCiObIC!$A$2:$A$43,0),MATCH(Q$4,BPCiObIC!$B$1:$AG$1,0)))</f>
        <v>0</v>
      </c>
      <c r="R145" s="23">
        <f t="array" ref="R145">Q145*(1+INDEX(BPCiObIC!$B$2:$AG$43,MATCH($A145,BPCiObIC!$A$2:$A$43,0),MATCH(R$4,BPCiObIC!$B$1:$AG$1,0)))</f>
        <v>0</v>
      </c>
      <c r="S145" s="23">
        <f t="array" ref="S145">R145*(1+INDEX(BPCiObIC!$B$2:$AG$43,MATCH($A145,BPCiObIC!$A$2:$A$43,0),MATCH(S$4,BPCiObIC!$B$1:$AG$1,0)))</f>
        <v>0</v>
      </c>
      <c r="T145" s="23">
        <f t="array" ref="T145">S145*(1+INDEX(BPCiObIC!$B$2:$AG$43,MATCH($A145,BPCiObIC!$A$2:$A$43,0),MATCH(T$4,BPCiObIC!$B$1:$AG$1,0)))</f>
        <v>0</v>
      </c>
      <c r="U145" s="23">
        <f t="array" ref="U145">T145*(1+INDEX(BPCiObIC!$B$2:$AG$43,MATCH($A145,BPCiObIC!$A$2:$A$43,0),MATCH(U$4,BPCiObIC!$B$1:$AG$1,0)))</f>
        <v>0</v>
      </c>
      <c r="V145" s="23">
        <f t="array" ref="V145">U145*(1+INDEX(BPCiObIC!$B$2:$AG$43,MATCH($A145,BPCiObIC!$A$2:$A$43,0),MATCH(V$4,BPCiObIC!$B$1:$AG$1,0)))</f>
        <v>0</v>
      </c>
      <c r="W145" s="23">
        <f t="array" ref="W145">V145*(1+INDEX(BPCiObIC!$B$2:$AG$43,MATCH($A145,BPCiObIC!$A$2:$A$43,0),MATCH(W$4,BPCiObIC!$B$1:$AG$1,0)))</f>
        <v>0</v>
      </c>
      <c r="X145" s="23">
        <f t="array" ref="X145">W145*(1+INDEX(BPCiObIC!$B$2:$AG$43,MATCH($A145,BPCiObIC!$A$2:$A$43,0),MATCH(X$4,BPCiObIC!$B$1:$AG$1,0)))</f>
        <v>0</v>
      </c>
      <c r="Y145" s="23">
        <f t="array" ref="Y145">X145*(1+INDEX(BPCiObIC!$B$2:$AG$43,MATCH($A145,BPCiObIC!$A$2:$A$43,0),MATCH(Y$4,BPCiObIC!$B$1:$AG$1,0)))</f>
        <v>0</v>
      </c>
      <c r="Z145" s="23">
        <f t="array" ref="Z145">Y145*(1+INDEX(BPCiObIC!$B$2:$AG$43,MATCH($A145,BPCiObIC!$A$2:$A$43,0),MATCH(Z$4,BPCiObIC!$B$1:$AG$1,0)))</f>
        <v>0</v>
      </c>
      <c r="AA145" s="23">
        <f t="array" ref="AA145">Z145*(1+INDEX(BPCiObIC!$B$2:$AG$43,MATCH($A145,BPCiObIC!$A$2:$A$43,0),MATCH(AA$4,BPCiObIC!$B$1:$AG$1,0)))</f>
        <v>0</v>
      </c>
      <c r="AB145" s="23">
        <f t="array" ref="AB145">AA145*(1+INDEX(BPCiObIC!$B$2:$AG$43,MATCH($A145,BPCiObIC!$A$2:$A$43,0),MATCH(AB$4,BPCiObIC!$B$1:$AG$1,0)))</f>
        <v>0</v>
      </c>
      <c r="AC145" s="23">
        <f t="array" ref="AC145">AB145*(1+INDEX(BPCiObIC!$B$2:$AG$43,MATCH($A145,BPCiObIC!$A$2:$A$43,0),MATCH(AC$4,BPCiObIC!$B$1:$AG$1,0)))</f>
        <v>0</v>
      </c>
      <c r="AD145" s="23">
        <f t="array" ref="AD145">AC145*(1+INDEX(BPCiObIC!$B$2:$AG$43,MATCH($A145,BPCiObIC!$A$2:$A$43,0),MATCH(AD$4,BPCiObIC!$B$1:$AG$1,0)))</f>
        <v>0</v>
      </c>
      <c r="AE145" s="23">
        <f t="array" ref="AE145">AD145*(1+INDEX(BPCiObIC!$B$2:$AG$43,MATCH($A145,BPCiObIC!$A$2:$A$43,0),MATCH(AE$4,BPCiObIC!$B$1:$AG$1,0)))</f>
        <v>0</v>
      </c>
      <c r="AF145" s="23">
        <f t="array" ref="AF145">AE145*(1+INDEX(BPCiObIC!$B$2:$AG$43,MATCH($A145,BPCiObIC!$A$2:$A$43,0),MATCH(AF$4,BPCiObIC!$B$1:$AG$1,0)))</f>
        <v>0</v>
      </c>
      <c r="AG145" s="23">
        <f t="array" ref="AG145">AF145*(1+INDEX(BPCiObIC!$B$2:$AG$43,MATCH($A145,BPCiObIC!$A$2:$A$43,0),MATCH(AG$4,BPCiObIC!$B$1:$AG$1,0)))</f>
        <v>0</v>
      </c>
      <c r="AH145" s="23">
        <f t="array" ref="AH145">AG145*(1+INDEX(BPCiObIC!$B$2:$AG$43,MATCH($A145,BPCiObIC!$A$2:$A$43,0),MATCH(AH$4,BPCiObIC!$B$1:$AG$1,0)))</f>
        <v>0</v>
      </c>
    </row>
    <row r="146" ht="15.75" customHeight="1">
      <c r="A146" s="3" t="s">
        <v>150</v>
      </c>
      <c r="B146" s="3" t="s">
        <v>90</v>
      </c>
      <c r="C146" s="3" t="s">
        <v>119</v>
      </c>
      <c r="D146" s="71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3">
        <f t="array" ref="E146">D146*(1+INDEX(BPCiObIC!$B$2:$AG$43,MATCH($A146,BPCiObIC!$A$2:$A$43,0),MATCH(E$4,BPCiObIC!$B$1:$AG$1,0)))</f>
        <v>0</v>
      </c>
      <c r="F146" s="23">
        <f t="array" ref="F146">E146*(1+INDEX(BPCiObIC!$B$2:$AG$43,MATCH($A146,BPCiObIC!$A$2:$A$43,0),MATCH(F$4,BPCiObIC!$B$1:$AG$1,0)))</f>
        <v>0</v>
      </c>
      <c r="G146" s="23">
        <f t="array" ref="G146">F146*(1+INDEX(BPCiObIC!$B$2:$AG$43,MATCH($A146,BPCiObIC!$A$2:$A$43,0),MATCH(G$4,BPCiObIC!$B$1:$AG$1,0)))</f>
        <v>0</v>
      </c>
      <c r="H146" s="23">
        <f t="array" ref="H146">G146*(1+INDEX(BPCiObIC!$B$2:$AG$43,MATCH($A146,BPCiObIC!$A$2:$A$43,0),MATCH(H$4,BPCiObIC!$B$1:$AG$1,0)))</f>
        <v>0</v>
      </c>
      <c r="I146" s="23">
        <f t="array" ref="I146">H146*(1+INDEX(BPCiObIC!$B$2:$AG$43,MATCH($A146,BPCiObIC!$A$2:$A$43,0),MATCH(I$4,BPCiObIC!$B$1:$AG$1,0)))</f>
        <v>0</v>
      </c>
      <c r="J146" s="23">
        <f t="array" ref="J146">I146*(1+INDEX(BPCiObIC!$B$2:$AG$43,MATCH($A146,BPCiObIC!$A$2:$A$43,0),MATCH(J$4,BPCiObIC!$B$1:$AG$1,0)))</f>
        <v>0</v>
      </c>
      <c r="K146" s="23">
        <f t="array" ref="K146">J146*(1+INDEX(BPCiObIC!$B$2:$AG$43,MATCH($A146,BPCiObIC!$A$2:$A$43,0),MATCH(K$4,BPCiObIC!$B$1:$AG$1,0)))</f>
        <v>0</v>
      </c>
      <c r="L146" s="23">
        <f t="array" ref="L146">K146*(1+INDEX(BPCiObIC!$B$2:$AG$43,MATCH($A146,BPCiObIC!$A$2:$A$43,0),MATCH(L$4,BPCiObIC!$B$1:$AG$1,0)))</f>
        <v>0</v>
      </c>
      <c r="M146" s="23">
        <f t="array" ref="M146">L146*(1+INDEX(BPCiObIC!$B$2:$AG$43,MATCH($A146,BPCiObIC!$A$2:$A$43,0),MATCH(M$4,BPCiObIC!$B$1:$AG$1,0)))</f>
        <v>0</v>
      </c>
      <c r="N146" s="23">
        <f t="array" ref="N146">M146*(1+INDEX(BPCiObIC!$B$2:$AG$43,MATCH($A146,BPCiObIC!$A$2:$A$43,0),MATCH(N$4,BPCiObIC!$B$1:$AG$1,0)))</f>
        <v>0</v>
      </c>
      <c r="O146" s="23">
        <f t="array" ref="O146">N146*(1+INDEX(BPCiObIC!$B$2:$AG$43,MATCH($A146,BPCiObIC!$A$2:$A$43,0),MATCH(O$4,BPCiObIC!$B$1:$AG$1,0)))</f>
        <v>0</v>
      </c>
      <c r="P146" s="23">
        <f t="array" ref="P146">O146*(1+INDEX(BPCiObIC!$B$2:$AG$43,MATCH($A146,BPCiObIC!$A$2:$A$43,0),MATCH(P$4,BPCiObIC!$B$1:$AG$1,0)))</f>
        <v>0</v>
      </c>
      <c r="Q146" s="23">
        <f t="array" ref="Q146">P146*(1+INDEX(BPCiObIC!$B$2:$AG$43,MATCH($A146,BPCiObIC!$A$2:$A$43,0),MATCH(Q$4,BPCiObIC!$B$1:$AG$1,0)))</f>
        <v>0</v>
      </c>
      <c r="R146" s="23">
        <f t="array" ref="R146">Q146*(1+INDEX(BPCiObIC!$B$2:$AG$43,MATCH($A146,BPCiObIC!$A$2:$A$43,0),MATCH(R$4,BPCiObIC!$B$1:$AG$1,0)))</f>
        <v>0</v>
      </c>
      <c r="S146" s="23">
        <f t="array" ref="S146">R146*(1+INDEX(BPCiObIC!$B$2:$AG$43,MATCH($A146,BPCiObIC!$A$2:$A$43,0),MATCH(S$4,BPCiObIC!$B$1:$AG$1,0)))</f>
        <v>0</v>
      </c>
      <c r="T146" s="23">
        <f t="array" ref="T146">S146*(1+INDEX(BPCiObIC!$B$2:$AG$43,MATCH($A146,BPCiObIC!$A$2:$A$43,0),MATCH(T$4,BPCiObIC!$B$1:$AG$1,0)))</f>
        <v>0</v>
      </c>
      <c r="U146" s="23">
        <f t="array" ref="U146">T146*(1+INDEX(BPCiObIC!$B$2:$AG$43,MATCH($A146,BPCiObIC!$A$2:$A$43,0),MATCH(U$4,BPCiObIC!$B$1:$AG$1,0)))</f>
        <v>0</v>
      </c>
      <c r="V146" s="23">
        <f t="array" ref="V146">U146*(1+INDEX(BPCiObIC!$B$2:$AG$43,MATCH($A146,BPCiObIC!$A$2:$A$43,0),MATCH(V$4,BPCiObIC!$B$1:$AG$1,0)))</f>
        <v>0</v>
      </c>
      <c r="W146" s="23">
        <f t="array" ref="W146">V146*(1+INDEX(BPCiObIC!$B$2:$AG$43,MATCH($A146,BPCiObIC!$A$2:$A$43,0),MATCH(W$4,BPCiObIC!$B$1:$AG$1,0)))</f>
        <v>0</v>
      </c>
      <c r="X146" s="23">
        <f t="array" ref="X146">W146*(1+INDEX(BPCiObIC!$B$2:$AG$43,MATCH($A146,BPCiObIC!$A$2:$A$43,0),MATCH(X$4,BPCiObIC!$B$1:$AG$1,0)))</f>
        <v>0</v>
      </c>
      <c r="Y146" s="23">
        <f t="array" ref="Y146">X146*(1+INDEX(BPCiObIC!$B$2:$AG$43,MATCH($A146,BPCiObIC!$A$2:$A$43,0),MATCH(Y$4,BPCiObIC!$B$1:$AG$1,0)))</f>
        <v>0</v>
      </c>
      <c r="Z146" s="23">
        <f t="array" ref="Z146">Y146*(1+INDEX(BPCiObIC!$B$2:$AG$43,MATCH($A146,BPCiObIC!$A$2:$A$43,0),MATCH(Z$4,BPCiObIC!$B$1:$AG$1,0)))</f>
        <v>0</v>
      </c>
      <c r="AA146" s="23">
        <f t="array" ref="AA146">Z146*(1+INDEX(BPCiObIC!$B$2:$AG$43,MATCH($A146,BPCiObIC!$A$2:$A$43,0),MATCH(AA$4,BPCiObIC!$B$1:$AG$1,0)))</f>
        <v>0</v>
      </c>
      <c r="AB146" s="23">
        <f t="array" ref="AB146">AA146*(1+INDEX(BPCiObIC!$B$2:$AG$43,MATCH($A146,BPCiObIC!$A$2:$A$43,0),MATCH(AB$4,BPCiObIC!$B$1:$AG$1,0)))</f>
        <v>0</v>
      </c>
      <c r="AC146" s="23">
        <f t="array" ref="AC146">AB146*(1+INDEX(BPCiObIC!$B$2:$AG$43,MATCH($A146,BPCiObIC!$A$2:$A$43,0),MATCH(AC$4,BPCiObIC!$B$1:$AG$1,0)))</f>
        <v>0</v>
      </c>
      <c r="AD146" s="23">
        <f t="array" ref="AD146">AC146*(1+INDEX(BPCiObIC!$B$2:$AG$43,MATCH($A146,BPCiObIC!$A$2:$A$43,0),MATCH(AD$4,BPCiObIC!$B$1:$AG$1,0)))</f>
        <v>0</v>
      </c>
      <c r="AE146" s="23">
        <f t="array" ref="AE146">AD146*(1+INDEX(BPCiObIC!$B$2:$AG$43,MATCH($A146,BPCiObIC!$A$2:$A$43,0),MATCH(AE$4,BPCiObIC!$B$1:$AG$1,0)))</f>
        <v>0</v>
      </c>
      <c r="AF146" s="23">
        <f t="array" ref="AF146">AE146*(1+INDEX(BPCiObIC!$B$2:$AG$43,MATCH($A146,BPCiObIC!$A$2:$A$43,0),MATCH(AF$4,BPCiObIC!$B$1:$AG$1,0)))</f>
        <v>0</v>
      </c>
      <c r="AG146" s="23">
        <f t="array" ref="AG146">AF146*(1+INDEX(BPCiObIC!$B$2:$AG$43,MATCH($A146,BPCiObIC!$A$2:$A$43,0),MATCH(AG$4,BPCiObIC!$B$1:$AG$1,0)))</f>
        <v>0</v>
      </c>
      <c r="AH146" s="23">
        <f t="array" ref="AH146">AG146*(1+INDEX(BPCiObIC!$B$2:$AG$43,MATCH($A146,BPCiObIC!$A$2:$A$43,0),MATCH(AH$4,BPCiObIC!$B$1:$AG$1,0)))</f>
        <v>0</v>
      </c>
    </row>
    <row r="147" ht="15.75" customHeight="1">
      <c r="A147" s="3" t="s">
        <v>151</v>
      </c>
      <c r="B147" s="3" t="s">
        <v>90</v>
      </c>
      <c r="C147" s="3" t="s">
        <v>120</v>
      </c>
      <c r="D147" s="71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3">
        <f t="array" ref="E147">D147*(1+INDEX(BPCiObIC!$B$2:$AG$43,MATCH($A147,BPCiObIC!$A$2:$A$43,0),MATCH(E$4,BPCiObIC!$B$1:$AG$1,0)))</f>
        <v>0</v>
      </c>
      <c r="F147" s="23">
        <f t="array" ref="F147">E147*(1+INDEX(BPCiObIC!$B$2:$AG$43,MATCH($A147,BPCiObIC!$A$2:$A$43,0),MATCH(F$4,BPCiObIC!$B$1:$AG$1,0)))</f>
        <v>0</v>
      </c>
      <c r="G147" s="23">
        <f t="array" ref="G147">F147*(1+INDEX(BPCiObIC!$B$2:$AG$43,MATCH($A147,BPCiObIC!$A$2:$A$43,0),MATCH(G$4,BPCiObIC!$B$1:$AG$1,0)))</f>
        <v>0</v>
      </c>
      <c r="H147" s="23">
        <f t="array" ref="H147">G147*(1+INDEX(BPCiObIC!$B$2:$AG$43,MATCH($A147,BPCiObIC!$A$2:$A$43,0),MATCH(H$4,BPCiObIC!$B$1:$AG$1,0)))</f>
        <v>0</v>
      </c>
      <c r="I147" s="23">
        <f t="array" ref="I147">H147*(1+INDEX(BPCiObIC!$B$2:$AG$43,MATCH($A147,BPCiObIC!$A$2:$A$43,0),MATCH(I$4,BPCiObIC!$B$1:$AG$1,0)))</f>
        <v>0</v>
      </c>
      <c r="J147" s="23">
        <f t="array" ref="J147">I147*(1+INDEX(BPCiObIC!$B$2:$AG$43,MATCH($A147,BPCiObIC!$A$2:$A$43,0),MATCH(J$4,BPCiObIC!$B$1:$AG$1,0)))</f>
        <v>0</v>
      </c>
      <c r="K147" s="23">
        <f t="array" ref="K147">J147*(1+INDEX(BPCiObIC!$B$2:$AG$43,MATCH($A147,BPCiObIC!$A$2:$A$43,0),MATCH(K$4,BPCiObIC!$B$1:$AG$1,0)))</f>
        <v>0</v>
      </c>
      <c r="L147" s="23">
        <f t="array" ref="L147">K147*(1+INDEX(BPCiObIC!$B$2:$AG$43,MATCH($A147,BPCiObIC!$A$2:$A$43,0),MATCH(L$4,BPCiObIC!$B$1:$AG$1,0)))</f>
        <v>0</v>
      </c>
      <c r="M147" s="23">
        <f t="array" ref="M147">L147*(1+INDEX(BPCiObIC!$B$2:$AG$43,MATCH($A147,BPCiObIC!$A$2:$A$43,0),MATCH(M$4,BPCiObIC!$B$1:$AG$1,0)))</f>
        <v>0</v>
      </c>
      <c r="N147" s="23">
        <f t="array" ref="N147">M147*(1+INDEX(BPCiObIC!$B$2:$AG$43,MATCH($A147,BPCiObIC!$A$2:$A$43,0),MATCH(N$4,BPCiObIC!$B$1:$AG$1,0)))</f>
        <v>0</v>
      </c>
      <c r="O147" s="23">
        <f t="array" ref="O147">N147*(1+INDEX(BPCiObIC!$B$2:$AG$43,MATCH($A147,BPCiObIC!$A$2:$A$43,0),MATCH(O$4,BPCiObIC!$B$1:$AG$1,0)))</f>
        <v>0</v>
      </c>
      <c r="P147" s="23">
        <f t="array" ref="P147">O147*(1+INDEX(BPCiObIC!$B$2:$AG$43,MATCH($A147,BPCiObIC!$A$2:$A$43,0),MATCH(P$4,BPCiObIC!$B$1:$AG$1,0)))</f>
        <v>0</v>
      </c>
      <c r="Q147" s="23">
        <f t="array" ref="Q147">P147*(1+INDEX(BPCiObIC!$B$2:$AG$43,MATCH($A147,BPCiObIC!$A$2:$A$43,0),MATCH(Q$4,BPCiObIC!$B$1:$AG$1,0)))</f>
        <v>0</v>
      </c>
      <c r="R147" s="23">
        <f t="array" ref="R147">Q147*(1+INDEX(BPCiObIC!$B$2:$AG$43,MATCH($A147,BPCiObIC!$A$2:$A$43,0),MATCH(R$4,BPCiObIC!$B$1:$AG$1,0)))</f>
        <v>0</v>
      </c>
      <c r="S147" s="23">
        <f t="array" ref="S147">R147*(1+INDEX(BPCiObIC!$B$2:$AG$43,MATCH($A147,BPCiObIC!$A$2:$A$43,0),MATCH(S$4,BPCiObIC!$B$1:$AG$1,0)))</f>
        <v>0</v>
      </c>
      <c r="T147" s="23">
        <f t="array" ref="T147">S147*(1+INDEX(BPCiObIC!$B$2:$AG$43,MATCH($A147,BPCiObIC!$A$2:$A$43,0),MATCH(T$4,BPCiObIC!$B$1:$AG$1,0)))</f>
        <v>0</v>
      </c>
      <c r="U147" s="23">
        <f t="array" ref="U147">T147*(1+INDEX(BPCiObIC!$B$2:$AG$43,MATCH($A147,BPCiObIC!$A$2:$A$43,0),MATCH(U$4,BPCiObIC!$B$1:$AG$1,0)))</f>
        <v>0</v>
      </c>
      <c r="V147" s="23">
        <f t="array" ref="V147">U147*(1+INDEX(BPCiObIC!$B$2:$AG$43,MATCH($A147,BPCiObIC!$A$2:$A$43,0),MATCH(V$4,BPCiObIC!$B$1:$AG$1,0)))</f>
        <v>0</v>
      </c>
      <c r="W147" s="23">
        <f t="array" ref="W147">V147*(1+INDEX(BPCiObIC!$B$2:$AG$43,MATCH($A147,BPCiObIC!$A$2:$A$43,0),MATCH(W$4,BPCiObIC!$B$1:$AG$1,0)))</f>
        <v>0</v>
      </c>
      <c r="X147" s="23">
        <f t="array" ref="X147">W147*(1+INDEX(BPCiObIC!$B$2:$AG$43,MATCH($A147,BPCiObIC!$A$2:$A$43,0),MATCH(X$4,BPCiObIC!$B$1:$AG$1,0)))</f>
        <v>0</v>
      </c>
      <c r="Y147" s="23">
        <f t="array" ref="Y147">X147*(1+INDEX(BPCiObIC!$B$2:$AG$43,MATCH($A147,BPCiObIC!$A$2:$A$43,0),MATCH(Y$4,BPCiObIC!$B$1:$AG$1,0)))</f>
        <v>0</v>
      </c>
      <c r="Z147" s="23">
        <f t="array" ref="Z147">Y147*(1+INDEX(BPCiObIC!$B$2:$AG$43,MATCH($A147,BPCiObIC!$A$2:$A$43,0),MATCH(Z$4,BPCiObIC!$B$1:$AG$1,0)))</f>
        <v>0</v>
      </c>
      <c r="AA147" s="23">
        <f t="array" ref="AA147">Z147*(1+INDEX(BPCiObIC!$B$2:$AG$43,MATCH($A147,BPCiObIC!$A$2:$A$43,0),MATCH(AA$4,BPCiObIC!$B$1:$AG$1,0)))</f>
        <v>0</v>
      </c>
      <c r="AB147" s="23">
        <f t="array" ref="AB147">AA147*(1+INDEX(BPCiObIC!$B$2:$AG$43,MATCH($A147,BPCiObIC!$A$2:$A$43,0),MATCH(AB$4,BPCiObIC!$B$1:$AG$1,0)))</f>
        <v>0</v>
      </c>
      <c r="AC147" s="23">
        <f t="array" ref="AC147">AB147*(1+INDEX(BPCiObIC!$B$2:$AG$43,MATCH($A147,BPCiObIC!$A$2:$A$43,0),MATCH(AC$4,BPCiObIC!$B$1:$AG$1,0)))</f>
        <v>0</v>
      </c>
      <c r="AD147" s="23">
        <f t="array" ref="AD147">AC147*(1+INDEX(BPCiObIC!$B$2:$AG$43,MATCH($A147,BPCiObIC!$A$2:$A$43,0),MATCH(AD$4,BPCiObIC!$B$1:$AG$1,0)))</f>
        <v>0</v>
      </c>
      <c r="AE147" s="23">
        <f t="array" ref="AE147">AD147*(1+INDEX(BPCiObIC!$B$2:$AG$43,MATCH($A147,BPCiObIC!$A$2:$A$43,0),MATCH(AE$4,BPCiObIC!$B$1:$AG$1,0)))</f>
        <v>0</v>
      </c>
      <c r="AF147" s="23">
        <f t="array" ref="AF147">AE147*(1+INDEX(BPCiObIC!$B$2:$AG$43,MATCH($A147,BPCiObIC!$A$2:$A$43,0),MATCH(AF$4,BPCiObIC!$B$1:$AG$1,0)))</f>
        <v>0</v>
      </c>
      <c r="AG147" s="23">
        <f t="array" ref="AG147">AF147*(1+INDEX(BPCiObIC!$B$2:$AG$43,MATCH($A147,BPCiObIC!$A$2:$A$43,0),MATCH(AG$4,BPCiObIC!$B$1:$AG$1,0)))</f>
        <v>0</v>
      </c>
      <c r="AH147" s="23">
        <f t="array" ref="AH147">AG147*(1+INDEX(BPCiObIC!$B$2:$AG$43,MATCH($A147,BPCiObIC!$A$2:$A$43,0),MATCH(AH$4,BPCiObIC!$B$1:$AG$1,0)))</f>
        <v>0</v>
      </c>
    </row>
    <row r="148" ht="15.75" customHeight="1">
      <c r="A148" s="3" t="s">
        <v>152</v>
      </c>
      <c r="B148" s="3" t="s">
        <v>90</v>
      </c>
      <c r="C148" s="3" t="s">
        <v>121</v>
      </c>
      <c r="D148" s="71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3">
        <f t="array" ref="E148">D148*(1+INDEX(BPCiObIC!$B$2:$AG$43,MATCH($A148,BPCiObIC!$A$2:$A$43,0),MATCH(E$4,BPCiObIC!$B$1:$AG$1,0)))</f>
        <v>0</v>
      </c>
      <c r="F148" s="23">
        <f t="array" ref="F148">E148*(1+INDEX(BPCiObIC!$B$2:$AG$43,MATCH($A148,BPCiObIC!$A$2:$A$43,0),MATCH(F$4,BPCiObIC!$B$1:$AG$1,0)))</f>
        <v>0</v>
      </c>
      <c r="G148" s="23">
        <f t="array" ref="G148">F148*(1+INDEX(BPCiObIC!$B$2:$AG$43,MATCH($A148,BPCiObIC!$A$2:$A$43,0),MATCH(G$4,BPCiObIC!$B$1:$AG$1,0)))</f>
        <v>0</v>
      </c>
      <c r="H148" s="23">
        <f t="array" ref="H148">G148*(1+INDEX(BPCiObIC!$B$2:$AG$43,MATCH($A148,BPCiObIC!$A$2:$A$43,0),MATCH(H$4,BPCiObIC!$B$1:$AG$1,0)))</f>
        <v>0</v>
      </c>
      <c r="I148" s="23">
        <f t="array" ref="I148">H148*(1+INDEX(BPCiObIC!$B$2:$AG$43,MATCH($A148,BPCiObIC!$A$2:$A$43,0),MATCH(I$4,BPCiObIC!$B$1:$AG$1,0)))</f>
        <v>0</v>
      </c>
      <c r="J148" s="23">
        <f t="array" ref="J148">I148*(1+INDEX(BPCiObIC!$B$2:$AG$43,MATCH($A148,BPCiObIC!$A$2:$A$43,0),MATCH(J$4,BPCiObIC!$B$1:$AG$1,0)))</f>
        <v>0</v>
      </c>
      <c r="K148" s="23">
        <f t="array" ref="K148">J148*(1+INDEX(BPCiObIC!$B$2:$AG$43,MATCH($A148,BPCiObIC!$A$2:$A$43,0),MATCH(K$4,BPCiObIC!$B$1:$AG$1,0)))</f>
        <v>0</v>
      </c>
      <c r="L148" s="23">
        <f t="array" ref="L148">K148*(1+INDEX(BPCiObIC!$B$2:$AG$43,MATCH($A148,BPCiObIC!$A$2:$A$43,0),MATCH(L$4,BPCiObIC!$B$1:$AG$1,0)))</f>
        <v>0</v>
      </c>
      <c r="M148" s="23">
        <f t="array" ref="M148">L148*(1+INDEX(BPCiObIC!$B$2:$AG$43,MATCH($A148,BPCiObIC!$A$2:$A$43,0),MATCH(M$4,BPCiObIC!$B$1:$AG$1,0)))</f>
        <v>0</v>
      </c>
      <c r="N148" s="23">
        <f t="array" ref="N148">M148*(1+INDEX(BPCiObIC!$B$2:$AG$43,MATCH($A148,BPCiObIC!$A$2:$A$43,0),MATCH(N$4,BPCiObIC!$B$1:$AG$1,0)))</f>
        <v>0</v>
      </c>
      <c r="O148" s="23">
        <f t="array" ref="O148">N148*(1+INDEX(BPCiObIC!$B$2:$AG$43,MATCH($A148,BPCiObIC!$A$2:$A$43,0),MATCH(O$4,BPCiObIC!$B$1:$AG$1,0)))</f>
        <v>0</v>
      </c>
      <c r="P148" s="23">
        <f t="array" ref="P148">O148*(1+INDEX(BPCiObIC!$B$2:$AG$43,MATCH($A148,BPCiObIC!$A$2:$A$43,0),MATCH(P$4,BPCiObIC!$B$1:$AG$1,0)))</f>
        <v>0</v>
      </c>
      <c r="Q148" s="23">
        <f t="array" ref="Q148">P148*(1+INDEX(BPCiObIC!$B$2:$AG$43,MATCH($A148,BPCiObIC!$A$2:$A$43,0),MATCH(Q$4,BPCiObIC!$B$1:$AG$1,0)))</f>
        <v>0</v>
      </c>
      <c r="R148" s="23">
        <f t="array" ref="R148">Q148*(1+INDEX(BPCiObIC!$B$2:$AG$43,MATCH($A148,BPCiObIC!$A$2:$A$43,0),MATCH(R$4,BPCiObIC!$B$1:$AG$1,0)))</f>
        <v>0</v>
      </c>
      <c r="S148" s="23">
        <f t="array" ref="S148">R148*(1+INDEX(BPCiObIC!$B$2:$AG$43,MATCH($A148,BPCiObIC!$A$2:$A$43,0),MATCH(S$4,BPCiObIC!$B$1:$AG$1,0)))</f>
        <v>0</v>
      </c>
      <c r="T148" s="23">
        <f t="array" ref="T148">S148*(1+INDEX(BPCiObIC!$B$2:$AG$43,MATCH($A148,BPCiObIC!$A$2:$A$43,0),MATCH(T$4,BPCiObIC!$B$1:$AG$1,0)))</f>
        <v>0</v>
      </c>
      <c r="U148" s="23">
        <f t="array" ref="U148">T148*(1+INDEX(BPCiObIC!$B$2:$AG$43,MATCH($A148,BPCiObIC!$A$2:$A$43,0),MATCH(U$4,BPCiObIC!$B$1:$AG$1,0)))</f>
        <v>0</v>
      </c>
      <c r="V148" s="23">
        <f t="array" ref="V148">U148*(1+INDEX(BPCiObIC!$B$2:$AG$43,MATCH($A148,BPCiObIC!$A$2:$A$43,0),MATCH(V$4,BPCiObIC!$B$1:$AG$1,0)))</f>
        <v>0</v>
      </c>
      <c r="W148" s="23">
        <f t="array" ref="W148">V148*(1+INDEX(BPCiObIC!$B$2:$AG$43,MATCH($A148,BPCiObIC!$A$2:$A$43,0),MATCH(W$4,BPCiObIC!$B$1:$AG$1,0)))</f>
        <v>0</v>
      </c>
      <c r="X148" s="23">
        <f t="array" ref="X148">W148*(1+INDEX(BPCiObIC!$B$2:$AG$43,MATCH($A148,BPCiObIC!$A$2:$A$43,0),MATCH(X$4,BPCiObIC!$B$1:$AG$1,0)))</f>
        <v>0</v>
      </c>
      <c r="Y148" s="23">
        <f t="array" ref="Y148">X148*(1+INDEX(BPCiObIC!$B$2:$AG$43,MATCH($A148,BPCiObIC!$A$2:$A$43,0),MATCH(Y$4,BPCiObIC!$B$1:$AG$1,0)))</f>
        <v>0</v>
      </c>
      <c r="Z148" s="23">
        <f t="array" ref="Z148">Y148*(1+INDEX(BPCiObIC!$B$2:$AG$43,MATCH($A148,BPCiObIC!$A$2:$A$43,0),MATCH(Z$4,BPCiObIC!$B$1:$AG$1,0)))</f>
        <v>0</v>
      </c>
      <c r="AA148" s="23">
        <f t="array" ref="AA148">Z148*(1+INDEX(BPCiObIC!$B$2:$AG$43,MATCH($A148,BPCiObIC!$A$2:$A$43,0),MATCH(AA$4,BPCiObIC!$B$1:$AG$1,0)))</f>
        <v>0</v>
      </c>
      <c r="AB148" s="23">
        <f t="array" ref="AB148">AA148*(1+INDEX(BPCiObIC!$B$2:$AG$43,MATCH($A148,BPCiObIC!$A$2:$A$43,0),MATCH(AB$4,BPCiObIC!$B$1:$AG$1,0)))</f>
        <v>0</v>
      </c>
      <c r="AC148" s="23">
        <f t="array" ref="AC148">AB148*(1+INDEX(BPCiObIC!$B$2:$AG$43,MATCH($A148,BPCiObIC!$A$2:$A$43,0),MATCH(AC$4,BPCiObIC!$B$1:$AG$1,0)))</f>
        <v>0</v>
      </c>
      <c r="AD148" s="23">
        <f t="array" ref="AD148">AC148*(1+INDEX(BPCiObIC!$B$2:$AG$43,MATCH($A148,BPCiObIC!$A$2:$A$43,0),MATCH(AD$4,BPCiObIC!$B$1:$AG$1,0)))</f>
        <v>0</v>
      </c>
      <c r="AE148" s="23">
        <f t="array" ref="AE148">AD148*(1+INDEX(BPCiObIC!$B$2:$AG$43,MATCH($A148,BPCiObIC!$A$2:$A$43,0),MATCH(AE$4,BPCiObIC!$B$1:$AG$1,0)))</f>
        <v>0</v>
      </c>
      <c r="AF148" s="23">
        <f t="array" ref="AF148">AE148*(1+INDEX(BPCiObIC!$B$2:$AG$43,MATCH($A148,BPCiObIC!$A$2:$A$43,0),MATCH(AF$4,BPCiObIC!$B$1:$AG$1,0)))</f>
        <v>0</v>
      </c>
      <c r="AG148" s="23">
        <f t="array" ref="AG148">AF148*(1+INDEX(BPCiObIC!$B$2:$AG$43,MATCH($A148,BPCiObIC!$A$2:$A$43,0),MATCH(AG$4,BPCiObIC!$B$1:$AG$1,0)))</f>
        <v>0</v>
      </c>
      <c r="AH148" s="23">
        <f t="array" ref="AH148">AG148*(1+INDEX(BPCiObIC!$B$2:$AG$43,MATCH($A148,BPCiObIC!$A$2:$A$43,0),MATCH(AH$4,BPCiObIC!$B$1:$AG$1,0)))</f>
        <v>0</v>
      </c>
    </row>
    <row r="149" ht="15.75" customHeight="1">
      <c r="A149" s="3" t="s">
        <v>153</v>
      </c>
      <c r="B149" s="3" t="s">
        <v>90</v>
      </c>
      <c r="C149" s="3" t="s">
        <v>122</v>
      </c>
      <c r="D149" s="71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3">
        <f t="array" ref="E149">D149*(1+INDEX(BPCiObIC!$B$2:$AG$43,MATCH($A149,BPCiObIC!$A$2:$A$43,0),MATCH(E$4,BPCiObIC!$B$1:$AG$1,0)))</f>
        <v>0</v>
      </c>
      <c r="F149" s="23">
        <f t="array" ref="F149">E149*(1+INDEX(BPCiObIC!$B$2:$AG$43,MATCH($A149,BPCiObIC!$A$2:$A$43,0),MATCH(F$4,BPCiObIC!$B$1:$AG$1,0)))</f>
        <v>0</v>
      </c>
      <c r="G149" s="23">
        <f t="array" ref="G149">F149*(1+INDEX(BPCiObIC!$B$2:$AG$43,MATCH($A149,BPCiObIC!$A$2:$A$43,0),MATCH(G$4,BPCiObIC!$B$1:$AG$1,0)))</f>
        <v>0</v>
      </c>
      <c r="H149" s="23">
        <f t="array" ref="H149">G149*(1+INDEX(BPCiObIC!$B$2:$AG$43,MATCH($A149,BPCiObIC!$A$2:$A$43,0),MATCH(H$4,BPCiObIC!$B$1:$AG$1,0)))</f>
        <v>0</v>
      </c>
      <c r="I149" s="23">
        <f t="array" ref="I149">H149*(1+INDEX(BPCiObIC!$B$2:$AG$43,MATCH($A149,BPCiObIC!$A$2:$A$43,0),MATCH(I$4,BPCiObIC!$B$1:$AG$1,0)))</f>
        <v>0</v>
      </c>
      <c r="J149" s="23">
        <f t="array" ref="J149">I149*(1+INDEX(BPCiObIC!$B$2:$AG$43,MATCH($A149,BPCiObIC!$A$2:$A$43,0),MATCH(J$4,BPCiObIC!$B$1:$AG$1,0)))</f>
        <v>0</v>
      </c>
      <c r="K149" s="23">
        <f t="array" ref="K149">J149*(1+INDEX(BPCiObIC!$B$2:$AG$43,MATCH($A149,BPCiObIC!$A$2:$A$43,0),MATCH(K$4,BPCiObIC!$B$1:$AG$1,0)))</f>
        <v>0</v>
      </c>
      <c r="L149" s="23">
        <f t="array" ref="L149">K149*(1+INDEX(BPCiObIC!$B$2:$AG$43,MATCH($A149,BPCiObIC!$A$2:$A$43,0),MATCH(L$4,BPCiObIC!$B$1:$AG$1,0)))</f>
        <v>0</v>
      </c>
      <c r="M149" s="23">
        <f t="array" ref="M149">L149*(1+INDEX(BPCiObIC!$B$2:$AG$43,MATCH($A149,BPCiObIC!$A$2:$A$43,0),MATCH(M$4,BPCiObIC!$B$1:$AG$1,0)))</f>
        <v>0</v>
      </c>
      <c r="N149" s="23">
        <f t="array" ref="N149">M149*(1+INDEX(BPCiObIC!$B$2:$AG$43,MATCH($A149,BPCiObIC!$A$2:$A$43,0),MATCH(N$4,BPCiObIC!$B$1:$AG$1,0)))</f>
        <v>0</v>
      </c>
      <c r="O149" s="23">
        <f t="array" ref="O149">N149*(1+INDEX(BPCiObIC!$B$2:$AG$43,MATCH($A149,BPCiObIC!$A$2:$A$43,0),MATCH(O$4,BPCiObIC!$B$1:$AG$1,0)))</f>
        <v>0</v>
      </c>
      <c r="P149" s="23">
        <f t="array" ref="P149">O149*(1+INDEX(BPCiObIC!$B$2:$AG$43,MATCH($A149,BPCiObIC!$A$2:$A$43,0),MATCH(P$4,BPCiObIC!$B$1:$AG$1,0)))</f>
        <v>0</v>
      </c>
      <c r="Q149" s="23">
        <f t="array" ref="Q149">P149*(1+INDEX(BPCiObIC!$B$2:$AG$43,MATCH($A149,BPCiObIC!$A$2:$A$43,0),MATCH(Q$4,BPCiObIC!$B$1:$AG$1,0)))</f>
        <v>0</v>
      </c>
      <c r="R149" s="23">
        <f t="array" ref="R149">Q149*(1+INDEX(BPCiObIC!$B$2:$AG$43,MATCH($A149,BPCiObIC!$A$2:$A$43,0),MATCH(R$4,BPCiObIC!$B$1:$AG$1,0)))</f>
        <v>0</v>
      </c>
      <c r="S149" s="23">
        <f t="array" ref="S149">R149*(1+INDEX(BPCiObIC!$B$2:$AG$43,MATCH($A149,BPCiObIC!$A$2:$A$43,0),MATCH(S$4,BPCiObIC!$B$1:$AG$1,0)))</f>
        <v>0</v>
      </c>
      <c r="T149" s="23">
        <f t="array" ref="T149">S149*(1+INDEX(BPCiObIC!$B$2:$AG$43,MATCH($A149,BPCiObIC!$A$2:$A$43,0),MATCH(T$4,BPCiObIC!$B$1:$AG$1,0)))</f>
        <v>0</v>
      </c>
      <c r="U149" s="23">
        <f t="array" ref="U149">T149*(1+INDEX(BPCiObIC!$B$2:$AG$43,MATCH($A149,BPCiObIC!$A$2:$A$43,0),MATCH(U$4,BPCiObIC!$B$1:$AG$1,0)))</f>
        <v>0</v>
      </c>
      <c r="V149" s="23">
        <f t="array" ref="V149">U149*(1+INDEX(BPCiObIC!$B$2:$AG$43,MATCH($A149,BPCiObIC!$A$2:$A$43,0),MATCH(V$4,BPCiObIC!$B$1:$AG$1,0)))</f>
        <v>0</v>
      </c>
      <c r="W149" s="23">
        <f t="array" ref="W149">V149*(1+INDEX(BPCiObIC!$B$2:$AG$43,MATCH($A149,BPCiObIC!$A$2:$A$43,0),MATCH(W$4,BPCiObIC!$B$1:$AG$1,0)))</f>
        <v>0</v>
      </c>
      <c r="X149" s="23">
        <f t="array" ref="X149">W149*(1+INDEX(BPCiObIC!$B$2:$AG$43,MATCH($A149,BPCiObIC!$A$2:$A$43,0),MATCH(X$4,BPCiObIC!$B$1:$AG$1,0)))</f>
        <v>0</v>
      </c>
      <c r="Y149" s="23">
        <f t="array" ref="Y149">X149*(1+INDEX(BPCiObIC!$B$2:$AG$43,MATCH($A149,BPCiObIC!$A$2:$A$43,0),MATCH(Y$4,BPCiObIC!$B$1:$AG$1,0)))</f>
        <v>0</v>
      </c>
      <c r="Z149" s="23">
        <f t="array" ref="Z149">Y149*(1+INDEX(BPCiObIC!$B$2:$AG$43,MATCH($A149,BPCiObIC!$A$2:$A$43,0),MATCH(Z$4,BPCiObIC!$B$1:$AG$1,0)))</f>
        <v>0</v>
      </c>
      <c r="AA149" s="23">
        <f t="array" ref="AA149">Z149*(1+INDEX(BPCiObIC!$B$2:$AG$43,MATCH($A149,BPCiObIC!$A$2:$A$43,0),MATCH(AA$4,BPCiObIC!$B$1:$AG$1,0)))</f>
        <v>0</v>
      </c>
      <c r="AB149" s="23">
        <f t="array" ref="AB149">AA149*(1+INDEX(BPCiObIC!$B$2:$AG$43,MATCH($A149,BPCiObIC!$A$2:$A$43,0),MATCH(AB$4,BPCiObIC!$B$1:$AG$1,0)))</f>
        <v>0</v>
      </c>
      <c r="AC149" s="23">
        <f t="array" ref="AC149">AB149*(1+INDEX(BPCiObIC!$B$2:$AG$43,MATCH($A149,BPCiObIC!$A$2:$A$43,0),MATCH(AC$4,BPCiObIC!$B$1:$AG$1,0)))</f>
        <v>0</v>
      </c>
      <c r="AD149" s="23">
        <f t="array" ref="AD149">AC149*(1+INDEX(BPCiObIC!$B$2:$AG$43,MATCH($A149,BPCiObIC!$A$2:$A$43,0),MATCH(AD$4,BPCiObIC!$B$1:$AG$1,0)))</f>
        <v>0</v>
      </c>
      <c r="AE149" s="23">
        <f t="array" ref="AE149">AD149*(1+INDEX(BPCiObIC!$B$2:$AG$43,MATCH($A149,BPCiObIC!$A$2:$A$43,0),MATCH(AE$4,BPCiObIC!$B$1:$AG$1,0)))</f>
        <v>0</v>
      </c>
      <c r="AF149" s="23">
        <f t="array" ref="AF149">AE149*(1+INDEX(BPCiObIC!$B$2:$AG$43,MATCH($A149,BPCiObIC!$A$2:$A$43,0),MATCH(AF$4,BPCiObIC!$B$1:$AG$1,0)))</f>
        <v>0</v>
      </c>
      <c r="AG149" s="23">
        <f t="array" ref="AG149">AF149*(1+INDEX(BPCiObIC!$B$2:$AG$43,MATCH($A149,BPCiObIC!$A$2:$A$43,0),MATCH(AG$4,BPCiObIC!$B$1:$AG$1,0)))</f>
        <v>0</v>
      </c>
      <c r="AH149" s="23">
        <f t="array" ref="AH149">AG149*(1+INDEX(BPCiObIC!$B$2:$AG$43,MATCH($A149,BPCiObIC!$A$2:$A$43,0),MATCH(AH$4,BPCiObIC!$B$1:$AG$1,0)))</f>
        <v>0</v>
      </c>
    </row>
    <row r="150" ht="15.75" customHeight="1">
      <c r="A150" s="3" t="s">
        <v>154</v>
      </c>
      <c r="B150" s="3" t="s">
        <v>90</v>
      </c>
      <c r="C150" s="3" t="s">
        <v>123</v>
      </c>
      <c r="D150" s="71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3">
        <f t="array" ref="E150">D150*(1+INDEX(BPCiObIC!$B$2:$AG$43,MATCH($A150,BPCiObIC!$A$2:$A$43,0),MATCH(E$4,BPCiObIC!$B$1:$AG$1,0)))</f>
        <v>0</v>
      </c>
      <c r="F150" s="23">
        <f t="array" ref="F150">E150*(1+INDEX(BPCiObIC!$B$2:$AG$43,MATCH($A150,BPCiObIC!$A$2:$A$43,0),MATCH(F$4,BPCiObIC!$B$1:$AG$1,0)))</f>
        <v>0</v>
      </c>
      <c r="G150" s="23">
        <f t="array" ref="G150">F150*(1+INDEX(BPCiObIC!$B$2:$AG$43,MATCH($A150,BPCiObIC!$A$2:$A$43,0),MATCH(G$4,BPCiObIC!$B$1:$AG$1,0)))</f>
        <v>0</v>
      </c>
      <c r="H150" s="23">
        <f t="array" ref="H150">G150*(1+INDEX(BPCiObIC!$B$2:$AG$43,MATCH($A150,BPCiObIC!$A$2:$A$43,0),MATCH(H$4,BPCiObIC!$B$1:$AG$1,0)))</f>
        <v>0</v>
      </c>
      <c r="I150" s="23">
        <f t="array" ref="I150">H150*(1+INDEX(BPCiObIC!$B$2:$AG$43,MATCH($A150,BPCiObIC!$A$2:$A$43,0),MATCH(I$4,BPCiObIC!$B$1:$AG$1,0)))</f>
        <v>0</v>
      </c>
      <c r="J150" s="23">
        <f t="array" ref="J150">I150*(1+INDEX(BPCiObIC!$B$2:$AG$43,MATCH($A150,BPCiObIC!$A$2:$A$43,0),MATCH(J$4,BPCiObIC!$B$1:$AG$1,0)))</f>
        <v>0</v>
      </c>
      <c r="K150" s="23">
        <f t="array" ref="K150">J150*(1+INDEX(BPCiObIC!$B$2:$AG$43,MATCH($A150,BPCiObIC!$A$2:$A$43,0),MATCH(K$4,BPCiObIC!$B$1:$AG$1,0)))</f>
        <v>0</v>
      </c>
      <c r="L150" s="23">
        <f t="array" ref="L150">K150*(1+INDEX(BPCiObIC!$B$2:$AG$43,MATCH($A150,BPCiObIC!$A$2:$A$43,0),MATCH(L$4,BPCiObIC!$B$1:$AG$1,0)))</f>
        <v>0</v>
      </c>
      <c r="M150" s="23">
        <f t="array" ref="M150">L150*(1+INDEX(BPCiObIC!$B$2:$AG$43,MATCH($A150,BPCiObIC!$A$2:$A$43,0),MATCH(M$4,BPCiObIC!$B$1:$AG$1,0)))</f>
        <v>0</v>
      </c>
      <c r="N150" s="23">
        <f t="array" ref="N150">M150*(1+INDEX(BPCiObIC!$B$2:$AG$43,MATCH($A150,BPCiObIC!$A$2:$A$43,0),MATCH(N$4,BPCiObIC!$B$1:$AG$1,0)))</f>
        <v>0</v>
      </c>
      <c r="O150" s="23">
        <f t="array" ref="O150">N150*(1+INDEX(BPCiObIC!$B$2:$AG$43,MATCH($A150,BPCiObIC!$A$2:$A$43,0),MATCH(O$4,BPCiObIC!$B$1:$AG$1,0)))</f>
        <v>0</v>
      </c>
      <c r="P150" s="23">
        <f t="array" ref="P150">O150*(1+INDEX(BPCiObIC!$B$2:$AG$43,MATCH($A150,BPCiObIC!$A$2:$A$43,0),MATCH(P$4,BPCiObIC!$B$1:$AG$1,0)))</f>
        <v>0</v>
      </c>
      <c r="Q150" s="23">
        <f t="array" ref="Q150">P150*(1+INDEX(BPCiObIC!$B$2:$AG$43,MATCH($A150,BPCiObIC!$A$2:$A$43,0),MATCH(Q$4,BPCiObIC!$B$1:$AG$1,0)))</f>
        <v>0</v>
      </c>
      <c r="R150" s="23">
        <f t="array" ref="R150">Q150*(1+INDEX(BPCiObIC!$B$2:$AG$43,MATCH($A150,BPCiObIC!$A$2:$A$43,0),MATCH(R$4,BPCiObIC!$B$1:$AG$1,0)))</f>
        <v>0</v>
      </c>
      <c r="S150" s="23">
        <f t="array" ref="S150">R150*(1+INDEX(BPCiObIC!$B$2:$AG$43,MATCH($A150,BPCiObIC!$A$2:$A$43,0),MATCH(S$4,BPCiObIC!$B$1:$AG$1,0)))</f>
        <v>0</v>
      </c>
      <c r="T150" s="23">
        <f t="array" ref="T150">S150*(1+INDEX(BPCiObIC!$B$2:$AG$43,MATCH($A150,BPCiObIC!$A$2:$A$43,0),MATCH(T$4,BPCiObIC!$B$1:$AG$1,0)))</f>
        <v>0</v>
      </c>
      <c r="U150" s="23">
        <f t="array" ref="U150">T150*(1+INDEX(BPCiObIC!$B$2:$AG$43,MATCH($A150,BPCiObIC!$A$2:$A$43,0),MATCH(U$4,BPCiObIC!$B$1:$AG$1,0)))</f>
        <v>0</v>
      </c>
      <c r="V150" s="23">
        <f t="array" ref="V150">U150*(1+INDEX(BPCiObIC!$B$2:$AG$43,MATCH($A150,BPCiObIC!$A$2:$A$43,0),MATCH(V$4,BPCiObIC!$B$1:$AG$1,0)))</f>
        <v>0</v>
      </c>
      <c r="W150" s="23">
        <f t="array" ref="W150">V150*(1+INDEX(BPCiObIC!$B$2:$AG$43,MATCH($A150,BPCiObIC!$A$2:$A$43,0),MATCH(W$4,BPCiObIC!$B$1:$AG$1,0)))</f>
        <v>0</v>
      </c>
      <c r="X150" s="23">
        <f t="array" ref="X150">W150*(1+INDEX(BPCiObIC!$B$2:$AG$43,MATCH($A150,BPCiObIC!$A$2:$A$43,0),MATCH(X$4,BPCiObIC!$B$1:$AG$1,0)))</f>
        <v>0</v>
      </c>
      <c r="Y150" s="23">
        <f t="array" ref="Y150">X150*(1+INDEX(BPCiObIC!$B$2:$AG$43,MATCH($A150,BPCiObIC!$A$2:$A$43,0),MATCH(Y$4,BPCiObIC!$B$1:$AG$1,0)))</f>
        <v>0</v>
      </c>
      <c r="Z150" s="23">
        <f t="array" ref="Z150">Y150*(1+INDEX(BPCiObIC!$B$2:$AG$43,MATCH($A150,BPCiObIC!$A$2:$A$43,0),MATCH(Z$4,BPCiObIC!$B$1:$AG$1,0)))</f>
        <v>0</v>
      </c>
      <c r="AA150" s="23">
        <f t="array" ref="AA150">Z150*(1+INDEX(BPCiObIC!$B$2:$AG$43,MATCH($A150,BPCiObIC!$A$2:$A$43,0),MATCH(AA$4,BPCiObIC!$B$1:$AG$1,0)))</f>
        <v>0</v>
      </c>
      <c r="AB150" s="23">
        <f t="array" ref="AB150">AA150*(1+INDEX(BPCiObIC!$B$2:$AG$43,MATCH($A150,BPCiObIC!$A$2:$A$43,0),MATCH(AB$4,BPCiObIC!$B$1:$AG$1,0)))</f>
        <v>0</v>
      </c>
      <c r="AC150" s="23">
        <f t="array" ref="AC150">AB150*(1+INDEX(BPCiObIC!$B$2:$AG$43,MATCH($A150,BPCiObIC!$A$2:$A$43,0),MATCH(AC$4,BPCiObIC!$B$1:$AG$1,0)))</f>
        <v>0</v>
      </c>
      <c r="AD150" s="23">
        <f t="array" ref="AD150">AC150*(1+INDEX(BPCiObIC!$B$2:$AG$43,MATCH($A150,BPCiObIC!$A$2:$A$43,0),MATCH(AD$4,BPCiObIC!$B$1:$AG$1,0)))</f>
        <v>0</v>
      </c>
      <c r="AE150" s="23">
        <f t="array" ref="AE150">AD150*(1+INDEX(BPCiObIC!$B$2:$AG$43,MATCH($A150,BPCiObIC!$A$2:$A$43,0),MATCH(AE$4,BPCiObIC!$B$1:$AG$1,0)))</f>
        <v>0</v>
      </c>
      <c r="AF150" s="23">
        <f t="array" ref="AF150">AE150*(1+INDEX(BPCiObIC!$B$2:$AG$43,MATCH($A150,BPCiObIC!$A$2:$A$43,0),MATCH(AF$4,BPCiObIC!$B$1:$AG$1,0)))</f>
        <v>0</v>
      </c>
      <c r="AG150" s="23">
        <f t="array" ref="AG150">AF150*(1+INDEX(BPCiObIC!$B$2:$AG$43,MATCH($A150,BPCiObIC!$A$2:$A$43,0),MATCH(AG$4,BPCiObIC!$B$1:$AG$1,0)))</f>
        <v>0</v>
      </c>
      <c r="AH150" s="23">
        <f t="array" ref="AH150">AG150*(1+INDEX(BPCiObIC!$B$2:$AG$43,MATCH($A150,BPCiObIC!$A$2:$A$43,0),MATCH(AH$4,BPCiObIC!$B$1:$AG$1,0)))</f>
        <v>0</v>
      </c>
    </row>
    <row r="151" ht="15.75" customHeight="1">
      <c r="A151" s="3" t="s">
        <v>155</v>
      </c>
      <c r="B151" s="3" t="s">
        <v>90</v>
      </c>
      <c r="C151" s="3" t="s">
        <v>124</v>
      </c>
      <c r="D151" s="71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3">
        <f t="array" ref="E151">D151*(1+INDEX(BPCiObIC!$B$2:$AG$43,MATCH($A151,BPCiObIC!$A$2:$A$43,0),MATCH(E$4,BPCiObIC!$B$1:$AG$1,0)))</f>
        <v>149176577635787</v>
      </c>
      <c r="F151" s="23">
        <f t="array" ref="F151">E151*(1+INDEX(BPCiObIC!$B$2:$AG$43,MATCH($A151,BPCiObIC!$A$2:$A$43,0),MATCH(F$4,BPCiObIC!$B$1:$AG$1,0)))</f>
        <v>155686250823577</v>
      </c>
      <c r="G151" s="23">
        <f t="array" ref="G151">F151*(1+INDEX(BPCiObIC!$B$2:$AG$43,MATCH($A151,BPCiObIC!$A$2:$A$43,0),MATCH(G$4,BPCiObIC!$B$1:$AG$1,0)))</f>
        <v>162195924011364</v>
      </c>
      <c r="H151" s="23">
        <f t="array" ref="H151">G151*(1+INDEX(BPCiObIC!$B$2:$AG$43,MATCH($A151,BPCiObIC!$A$2:$A$43,0),MATCH(H$4,BPCiObIC!$B$1:$AG$1,0)))</f>
        <v>168705597199151</v>
      </c>
      <c r="I151" s="23">
        <f t="array" ref="I151">H151*(1+INDEX(BPCiObIC!$B$2:$AG$43,MATCH($A151,BPCiObIC!$A$2:$A$43,0),MATCH(I$4,BPCiObIC!$B$1:$AG$1,0)))</f>
        <v>175215270386940</v>
      </c>
      <c r="J151" s="23">
        <f t="array" ref="J151">I151*(1+INDEX(BPCiObIC!$B$2:$AG$43,MATCH($A151,BPCiObIC!$A$2:$A$43,0),MATCH(J$4,BPCiObIC!$B$1:$AG$1,0)))</f>
        <v>181724943574727</v>
      </c>
      <c r="K151" s="23">
        <f t="array" ref="K151">J151*(1+INDEX(BPCiObIC!$B$2:$AG$43,MATCH($A151,BPCiObIC!$A$2:$A$43,0),MATCH(K$4,BPCiObIC!$B$1:$AG$1,0)))</f>
        <v>188234616762517</v>
      </c>
      <c r="L151" s="23">
        <f t="array" ref="L151">K151*(1+INDEX(BPCiObIC!$B$2:$AG$43,MATCH($A151,BPCiObIC!$A$2:$A$43,0),MATCH(L$4,BPCiObIC!$B$1:$AG$1,0)))</f>
        <v>194744289950304</v>
      </c>
      <c r="M151" s="23">
        <f t="array" ref="M151">L151*(1+INDEX(BPCiObIC!$B$2:$AG$43,MATCH($A151,BPCiObIC!$A$2:$A$43,0),MATCH(M$4,BPCiObIC!$B$1:$AG$1,0)))</f>
        <v>201253963138091</v>
      </c>
      <c r="N151" s="23">
        <f t="array" ref="N151">M151*(1+INDEX(BPCiObIC!$B$2:$AG$43,MATCH($A151,BPCiObIC!$A$2:$A$43,0),MATCH(N$4,BPCiObIC!$B$1:$AG$1,0)))</f>
        <v>207763636325881</v>
      </c>
      <c r="O151" s="23">
        <f t="array" ref="O151">N151*(1+INDEX(BPCiObIC!$B$2:$AG$43,MATCH($A151,BPCiObIC!$A$2:$A$43,0),MATCH(O$4,BPCiObIC!$B$1:$AG$1,0)))</f>
        <v>214273309513668</v>
      </c>
      <c r="P151" s="23">
        <f t="array" ref="P151">O151*(1+INDEX(BPCiObIC!$B$2:$AG$43,MATCH($A151,BPCiObIC!$A$2:$A$43,0),MATCH(P$4,BPCiObIC!$B$1:$AG$1,0)))</f>
        <v>220782982701455</v>
      </c>
      <c r="Q151" s="23">
        <f t="array" ref="Q151">P151*(1+INDEX(BPCiObIC!$B$2:$AG$43,MATCH($A151,BPCiObIC!$A$2:$A$43,0),MATCH(Q$4,BPCiObIC!$B$1:$AG$1,0)))</f>
        <v>227292655889244</v>
      </c>
      <c r="R151" s="23">
        <f t="array" ref="R151">Q151*(1+INDEX(BPCiObIC!$B$2:$AG$43,MATCH($A151,BPCiObIC!$A$2:$A$43,0),MATCH(R$4,BPCiObIC!$B$1:$AG$1,0)))</f>
        <v>233802329077032</v>
      </c>
      <c r="S151" s="23">
        <f t="array" ref="S151">R151*(1+INDEX(BPCiObIC!$B$2:$AG$43,MATCH($A151,BPCiObIC!$A$2:$A$43,0),MATCH(S$4,BPCiObIC!$B$1:$AG$1,0)))</f>
        <v>240312002264819</v>
      </c>
      <c r="T151" s="23">
        <f t="array" ref="T151">S151*(1+INDEX(BPCiObIC!$B$2:$AG$43,MATCH($A151,BPCiObIC!$A$2:$A$43,0),MATCH(T$4,BPCiObIC!$B$1:$AG$1,0)))</f>
        <v>246821675452608</v>
      </c>
      <c r="U151" s="23">
        <f t="array" ref="U151">T151*(1+INDEX(BPCiObIC!$B$2:$AG$43,MATCH($A151,BPCiObIC!$A$2:$A$43,0),MATCH(U$4,BPCiObIC!$B$1:$AG$1,0)))</f>
        <v>253331348640395</v>
      </c>
      <c r="V151" s="23">
        <f t="array" ref="V151">U151*(1+INDEX(BPCiObIC!$B$2:$AG$43,MATCH($A151,BPCiObIC!$A$2:$A$43,0),MATCH(V$4,BPCiObIC!$B$1:$AG$1,0)))</f>
        <v>259841021828182</v>
      </c>
      <c r="W151" s="23">
        <f t="array" ref="W151">V151*(1+INDEX(BPCiObIC!$B$2:$AG$43,MATCH($A151,BPCiObIC!$A$2:$A$43,0),MATCH(W$4,BPCiObIC!$B$1:$AG$1,0)))</f>
        <v>266350695015972</v>
      </c>
      <c r="X151" s="23">
        <f t="array" ref="X151">W151*(1+INDEX(BPCiObIC!$B$2:$AG$43,MATCH($A151,BPCiObIC!$A$2:$A$43,0),MATCH(X$4,BPCiObIC!$B$1:$AG$1,0)))</f>
        <v>272860368203759</v>
      </c>
      <c r="Y151" s="23">
        <f t="array" ref="Y151">X151*(1+INDEX(BPCiObIC!$B$2:$AG$43,MATCH($A151,BPCiObIC!$A$2:$A$43,0),MATCH(Y$4,BPCiObIC!$B$1:$AG$1,0)))</f>
        <v>279370041391549</v>
      </c>
      <c r="Z151" s="23">
        <f t="array" ref="Z151">Y151*(1+INDEX(BPCiObIC!$B$2:$AG$43,MATCH($A151,BPCiObIC!$A$2:$A$43,0),MATCH(Z$4,BPCiObIC!$B$1:$AG$1,0)))</f>
        <v>285879714579336</v>
      </c>
      <c r="AA151" s="23">
        <f t="array" ref="AA151">Z151*(1+INDEX(BPCiObIC!$B$2:$AG$43,MATCH($A151,BPCiObIC!$A$2:$A$43,0),MATCH(AA$4,BPCiObIC!$B$1:$AG$1,0)))</f>
        <v>292389387767123</v>
      </c>
      <c r="AB151" s="23">
        <f t="array" ref="AB151">AA151*(1+INDEX(BPCiObIC!$B$2:$AG$43,MATCH($A151,BPCiObIC!$A$2:$A$43,0),MATCH(AB$4,BPCiObIC!$B$1:$AG$1,0)))</f>
        <v>298899060954912</v>
      </c>
      <c r="AC151" s="23">
        <f t="array" ref="AC151">AB151*(1+INDEX(BPCiObIC!$B$2:$AG$43,MATCH($A151,BPCiObIC!$A$2:$A$43,0),MATCH(AC$4,BPCiObIC!$B$1:$AG$1,0)))</f>
        <v>305408734142699</v>
      </c>
      <c r="AD151" s="23">
        <f t="array" ref="AD151">AC151*(1+INDEX(BPCiObIC!$B$2:$AG$43,MATCH($A151,BPCiObIC!$A$2:$A$43,0),MATCH(AD$4,BPCiObIC!$B$1:$AG$1,0)))</f>
        <v>311918407330487</v>
      </c>
      <c r="AE151" s="23">
        <f t="array" ref="AE151">AD151*(1+INDEX(BPCiObIC!$B$2:$AG$43,MATCH($A151,BPCiObIC!$A$2:$A$43,0),MATCH(AE$4,BPCiObIC!$B$1:$AG$1,0)))</f>
        <v>318428080518276</v>
      </c>
      <c r="AF151" s="23">
        <f t="array" ref="AF151">AE151*(1+INDEX(BPCiObIC!$B$2:$AG$43,MATCH($A151,BPCiObIC!$A$2:$A$43,0),MATCH(AF$4,BPCiObIC!$B$1:$AG$1,0)))</f>
        <v>324937753706063</v>
      </c>
      <c r="AG151" s="23">
        <f t="array" ref="AG151">AF151*(1+INDEX(BPCiObIC!$B$2:$AG$43,MATCH($A151,BPCiObIC!$A$2:$A$43,0),MATCH(AG$4,BPCiObIC!$B$1:$AG$1,0)))</f>
        <v>331447426893850</v>
      </c>
      <c r="AH151" s="23">
        <f t="array" ref="AH151">AG151*(1+INDEX(BPCiObIC!$B$2:$AG$43,MATCH($A151,BPCiObIC!$A$2:$A$43,0),MATCH(AH$4,BPCiObIC!$B$1:$AG$1,0)))</f>
        <v>337957100081640</v>
      </c>
    </row>
    <row r="152" ht="15.75" customHeight="1">
      <c r="A152" s="3" t="s">
        <v>156</v>
      </c>
      <c r="B152" s="3" t="s">
        <v>90</v>
      </c>
      <c r="C152" s="3" t="s">
        <v>84</v>
      </c>
      <c r="D152" s="71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3">
        <f t="array" ref="E152">D152*(1+INDEX(BPCiObIC!$B$2:$AG$43,MATCH($A152,BPCiObIC!$A$2:$A$43,0),MATCH(E$4,BPCiObIC!$B$1:$AG$1,0)))</f>
        <v>0</v>
      </c>
      <c r="F152" s="23">
        <f t="array" ref="F152">E152*(1+INDEX(BPCiObIC!$B$2:$AG$43,MATCH($A152,BPCiObIC!$A$2:$A$43,0),MATCH(F$4,BPCiObIC!$B$1:$AG$1,0)))</f>
        <v>0</v>
      </c>
      <c r="G152" s="23">
        <f t="array" ref="G152">F152*(1+INDEX(BPCiObIC!$B$2:$AG$43,MATCH($A152,BPCiObIC!$A$2:$A$43,0),MATCH(G$4,BPCiObIC!$B$1:$AG$1,0)))</f>
        <v>0</v>
      </c>
      <c r="H152" s="23">
        <f t="array" ref="H152">G152*(1+INDEX(BPCiObIC!$B$2:$AG$43,MATCH($A152,BPCiObIC!$A$2:$A$43,0),MATCH(H$4,BPCiObIC!$B$1:$AG$1,0)))</f>
        <v>0</v>
      </c>
      <c r="I152" s="23">
        <f t="array" ref="I152">H152*(1+INDEX(BPCiObIC!$B$2:$AG$43,MATCH($A152,BPCiObIC!$A$2:$A$43,0),MATCH(I$4,BPCiObIC!$B$1:$AG$1,0)))</f>
        <v>0</v>
      </c>
      <c r="J152" s="23">
        <f t="array" ref="J152">I152*(1+INDEX(BPCiObIC!$B$2:$AG$43,MATCH($A152,BPCiObIC!$A$2:$A$43,0),MATCH(J$4,BPCiObIC!$B$1:$AG$1,0)))</f>
        <v>0</v>
      </c>
      <c r="K152" s="23">
        <f t="array" ref="K152">J152*(1+INDEX(BPCiObIC!$B$2:$AG$43,MATCH($A152,BPCiObIC!$A$2:$A$43,0),MATCH(K$4,BPCiObIC!$B$1:$AG$1,0)))</f>
        <v>0</v>
      </c>
      <c r="L152" s="23">
        <f t="array" ref="L152">K152*(1+INDEX(BPCiObIC!$B$2:$AG$43,MATCH($A152,BPCiObIC!$A$2:$A$43,0),MATCH(L$4,BPCiObIC!$B$1:$AG$1,0)))</f>
        <v>0</v>
      </c>
      <c r="M152" s="23">
        <f t="array" ref="M152">L152*(1+INDEX(BPCiObIC!$B$2:$AG$43,MATCH($A152,BPCiObIC!$A$2:$A$43,0),MATCH(M$4,BPCiObIC!$B$1:$AG$1,0)))</f>
        <v>0</v>
      </c>
      <c r="N152" s="23">
        <f t="array" ref="N152">M152*(1+INDEX(BPCiObIC!$B$2:$AG$43,MATCH($A152,BPCiObIC!$A$2:$A$43,0),MATCH(N$4,BPCiObIC!$B$1:$AG$1,0)))</f>
        <v>0</v>
      </c>
      <c r="O152" s="23">
        <f t="array" ref="O152">N152*(1+INDEX(BPCiObIC!$B$2:$AG$43,MATCH($A152,BPCiObIC!$A$2:$A$43,0),MATCH(O$4,BPCiObIC!$B$1:$AG$1,0)))</f>
        <v>0</v>
      </c>
      <c r="P152" s="23">
        <f t="array" ref="P152">O152*(1+INDEX(BPCiObIC!$B$2:$AG$43,MATCH($A152,BPCiObIC!$A$2:$A$43,0),MATCH(P$4,BPCiObIC!$B$1:$AG$1,0)))</f>
        <v>0</v>
      </c>
      <c r="Q152" s="23">
        <f t="array" ref="Q152">P152*(1+INDEX(BPCiObIC!$B$2:$AG$43,MATCH($A152,BPCiObIC!$A$2:$A$43,0),MATCH(Q$4,BPCiObIC!$B$1:$AG$1,0)))</f>
        <v>0</v>
      </c>
      <c r="R152" s="23">
        <f t="array" ref="R152">Q152*(1+INDEX(BPCiObIC!$B$2:$AG$43,MATCH($A152,BPCiObIC!$A$2:$A$43,0),MATCH(R$4,BPCiObIC!$B$1:$AG$1,0)))</f>
        <v>0</v>
      </c>
      <c r="S152" s="23">
        <f t="array" ref="S152">R152*(1+INDEX(BPCiObIC!$B$2:$AG$43,MATCH($A152,BPCiObIC!$A$2:$A$43,0),MATCH(S$4,BPCiObIC!$B$1:$AG$1,0)))</f>
        <v>0</v>
      </c>
      <c r="T152" s="23">
        <f t="array" ref="T152">S152*(1+INDEX(BPCiObIC!$B$2:$AG$43,MATCH($A152,BPCiObIC!$A$2:$A$43,0),MATCH(T$4,BPCiObIC!$B$1:$AG$1,0)))</f>
        <v>0</v>
      </c>
      <c r="U152" s="23">
        <f t="array" ref="U152">T152*(1+INDEX(BPCiObIC!$B$2:$AG$43,MATCH($A152,BPCiObIC!$A$2:$A$43,0),MATCH(U$4,BPCiObIC!$B$1:$AG$1,0)))</f>
        <v>0</v>
      </c>
      <c r="V152" s="23">
        <f t="array" ref="V152">U152*(1+INDEX(BPCiObIC!$B$2:$AG$43,MATCH($A152,BPCiObIC!$A$2:$A$43,0),MATCH(V$4,BPCiObIC!$B$1:$AG$1,0)))</f>
        <v>0</v>
      </c>
      <c r="W152" s="23">
        <f t="array" ref="W152">V152*(1+INDEX(BPCiObIC!$B$2:$AG$43,MATCH($A152,BPCiObIC!$A$2:$A$43,0),MATCH(W$4,BPCiObIC!$B$1:$AG$1,0)))</f>
        <v>0</v>
      </c>
      <c r="X152" s="23">
        <f t="array" ref="X152">W152*(1+INDEX(BPCiObIC!$B$2:$AG$43,MATCH($A152,BPCiObIC!$A$2:$A$43,0),MATCH(X$4,BPCiObIC!$B$1:$AG$1,0)))</f>
        <v>0</v>
      </c>
      <c r="Y152" s="23">
        <f t="array" ref="Y152">X152*(1+INDEX(BPCiObIC!$B$2:$AG$43,MATCH($A152,BPCiObIC!$A$2:$A$43,0),MATCH(Y$4,BPCiObIC!$B$1:$AG$1,0)))</f>
        <v>0</v>
      </c>
      <c r="Z152" s="23">
        <f t="array" ref="Z152">Y152*(1+INDEX(BPCiObIC!$B$2:$AG$43,MATCH($A152,BPCiObIC!$A$2:$A$43,0),MATCH(Z$4,BPCiObIC!$B$1:$AG$1,0)))</f>
        <v>0</v>
      </c>
      <c r="AA152" s="23">
        <f t="array" ref="AA152">Z152*(1+INDEX(BPCiObIC!$B$2:$AG$43,MATCH($A152,BPCiObIC!$A$2:$A$43,0),MATCH(AA$4,BPCiObIC!$B$1:$AG$1,0)))</f>
        <v>0</v>
      </c>
      <c r="AB152" s="23">
        <f t="array" ref="AB152">AA152*(1+INDEX(BPCiObIC!$B$2:$AG$43,MATCH($A152,BPCiObIC!$A$2:$A$43,0),MATCH(AB$4,BPCiObIC!$B$1:$AG$1,0)))</f>
        <v>0</v>
      </c>
      <c r="AC152" s="23">
        <f t="array" ref="AC152">AB152*(1+INDEX(BPCiObIC!$B$2:$AG$43,MATCH($A152,BPCiObIC!$A$2:$A$43,0),MATCH(AC$4,BPCiObIC!$B$1:$AG$1,0)))</f>
        <v>0</v>
      </c>
      <c r="AD152" s="23">
        <f t="array" ref="AD152">AC152*(1+INDEX(BPCiObIC!$B$2:$AG$43,MATCH($A152,BPCiObIC!$A$2:$A$43,0),MATCH(AD$4,BPCiObIC!$B$1:$AG$1,0)))</f>
        <v>0</v>
      </c>
      <c r="AE152" s="23">
        <f t="array" ref="AE152">AD152*(1+INDEX(BPCiObIC!$B$2:$AG$43,MATCH($A152,BPCiObIC!$A$2:$A$43,0),MATCH(AE$4,BPCiObIC!$B$1:$AG$1,0)))</f>
        <v>0</v>
      </c>
      <c r="AF152" s="23">
        <f t="array" ref="AF152">AE152*(1+INDEX(BPCiObIC!$B$2:$AG$43,MATCH($A152,BPCiObIC!$A$2:$A$43,0),MATCH(AF$4,BPCiObIC!$B$1:$AG$1,0)))</f>
        <v>0</v>
      </c>
      <c r="AG152" s="23">
        <f t="array" ref="AG152">AF152*(1+INDEX(BPCiObIC!$B$2:$AG$43,MATCH($A152,BPCiObIC!$A$2:$A$43,0),MATCH(AG$4,BPCiObIC!$B$1:$AG$1,0)))</f>
        <v>0</v>
      </c>
      <c r="AH152" s="23">
        <f t="array" ref="AH152">AG152*(1+INDEX(BPCiObIC!$B$2:$AG$43,MATCH($A152,BPCiObIC!$A$2:$A$43,0),MATCH(AH$4,BPCiObIC!$B$1:$AG$1,0)))</f>
        <v>0</v>
      </c>
    </row>
    <row r="153" ht="15.75" customHeight="1">
      <c r="A153" s="3" t="s">
        <v>157</v>
      </c>
      <c r="B153" s="3" t="s">
        <v>90</v>
      </c>
      <c r="C153" s="3" t="s">
        <v>125</v>
      </c>
      <c r="D153" s="71">
        <f>'China BIFUbC'!C150*('Population comparison'!$B$2/'Population comparison'!$B$3)</f>
        <v>0</v>
      </c>
      <c r="E153" s="23">
        <f t="array" ref="E153">D153*(1+INDEX(BPCiObIC!$B$2:$AG$43,MATCH($A153,BPCiObIC!$A$2:$A$43,0),MATCH(E$4,BPCiObIC!$B$1:$AG$1,0)))</f>
        <v>0</v>
      </c>
      <c r="F153" s="23">
        <f t="array" ref="F153">E153*(1+INDEX(BPCiObIC!$B$2:$AG$43,MATCH($A153,BPCiObIC!$A$2:$A$43,0),MATCH(F$4,BPCiObIC!$B$1:$AG$1,0)))</f>
        <v>0</v>
      </c>
      <c r="G153" s="23">
        <f t="array" ref="G153">F153*(1+INDEX(BPCiObIC!$B$2:$AG$43,MATCH($A153,BPCiObIC!$A$2:$A$43,0),MATCH(G$4,BPCiObIC!$B$1:$AG$1,0)))</f>
        <v>0</v>
      </c>
      <c r="H153" s="23">
        <f t="array" ref="H153">G153*(1+INDEX(BPCiObIC!$B$2:$AG$43,MATCH($A153,BPCiObIC!$A$2:$A$43,0),MATCH(H$4,BPCiObIC!$B$1:$AG$1,0)))</f>
        <v>0</v>
      </c>
      <c r="I153" s="23">
        <f t="array" ref="I153">H153*(1+INDEX(BPCiObIC!$B$2:$AG$43,MATCH($A153,BPCiObIC!$A$2:$A$43,0),MATCH(I$4,BPCiObIC!$B$1:$AG$1,0)))</f>
        <v>0</v>
      </c>
      <c r="J153" s="23">
        <f t="array" ref="J153">I153*(1+INDEX(BPCiObIC!$B$2:$AG$43,MATCH($A153,BPCiObIC!$A$2:$A$43,0),MATCH(J$4,BPCiObIC!$B$1:$AG$1,0)))</f>
        <v>0</v>
      </c>
      <c r="K153" s="23">
        <f t="array" ref="K153">J153*(1+INDEX(BPCiObIC!$B$2:$AG$43,MATCH($A153,BPCiObIC!$A$2:$A$43,0),MATCH(K$4,BPCiObIC!$B$1:$AG$1,0)))</f>
        <v>0</v>
      </c>
      <c r="L153" s="23">
        <f t="array" ref="L153">K153*(1+INDEX(BPCiObIC!$B$2:$AG$43,MATCH($A153,BPCiObIC!$A$2:$A$43,0),MATCH(L$4,BPCiObIC!$B$1:$AG$1,0)))</f>
        <v>0</v>
      </c>
      <c r="M153" s="23">
        <f t="array" ref="M153">L153*(1+INDEX(BPCiObIC!$B$2:$AG$43,MATCH($A153,BPCiObIC!$A$2:$A$43,0),MATCH(M$4,BPCiObIC!$B$1:$AG$1,0)))</f>
        <v>0</v>
      </c>
      <c r="N153" s="23">
        <f t="array" ref="N153">M153*(1+INDEX(BPCiObIC!$B$2:$AG$43,MATCH($A153,BPCiObIC!$A$2:$A$43,0),MATCH(N$4,BPCiObIC!$B$1:$AG$1,0)))</f>
        <v>0</v>
      </c>
      <c r="O153" s="23">
        <f t="array" ref="O153">N153*(1+INDEX(BPCiObIC!$B$2:$AG$43,MATCH($A153,BPCiObIC!$A$2:$A$43,0),MATCH(O$4,BPCiObIC!$B$1:$AG$1,0)))</f>
        <v>0</v>
      </c>
      <c r="P153" s="23">
        <f t="array" ref="P153">O153*(1+INDEX(BPCiObIC!$B$2:$AG$43,MATCH($A153,BPCiObIC!$A$2:$A$43,0),MATCH(P$4,BPCiObIC!$B$1:$AG$1,0)))</f>
        <v>0</v>
      </c>
      <c r="Q153" s="23">
        <f t="array" ref="Q153">P153*(1+INDEX(BPCiObIC!$B$2:$AG$43,MATCH($A153,BPCiObIC!$A$2:$A$43,0),MATCH(Q$4,BPCiObIC!$B$1:$AG$1,0)))</f>
        <v>0</v>
      </c>
      <c r="R153" s="23">
        <f t="array" ref="R153">Q153*(1+INDEX(BPCiObIC!$B$2:$AG$43,MATCH($A153,BPCiObIC!$A$2:$A$43,0),MATCH(R$4,BPCiObIC!$B$1:$AG$1,0)))</f>
        <v>0</v>
      </c>
      <c r="S153" s="23">
        <f t="array" ref="S153">R153*(1+INDEX(BPCiObIC!$B$2:$AG$43,MATCH($A153,BPCiObIC!$A$2:$A$43,0),MATCH(S$4,BPCiObIC!$B$1:$AG$1,0)))</f>
        <v>0</v>
      </c>
      <c r="T153" s="23">
        <f t="array" ref="T153">S153*(1+INDEX(BPCiObIC!$B$2:$AG$43,MATCH($A153,BPCiObIC!$A$2:$A$43,0),MATCH(T$4,BPCiObIC!$B$1:$AG$1,0)))</f>
        <v>0</v>
      </c>
      <c r="U153" s="23">
        <f t="array" ref="U153">T153*(1+INDEX(BPCiObIC!$B$2:$AG$43,MATCH($A153,BPCiObIC!$A$2:$A$43,0),MATCH(U$4,BPCiObIC!$B$1:$AG$1,0)))</f>
        <v>0</v>
      </c>
      <c r="V153" s="23">
        <f t="array" ref="V153">U153*(1+INDEX(BPCiObIC!$B$2:$AG$43,MATCH($A153,BPCiObIC!$A$2:$A$43,0),MATCH(V$4,BPCiObIC!$B$1:$AG$1,0)))</f>
        <v>0</v>
      </c>
      <c r="W153" s="23">
        <f t="array" ref="W153">V153*(1+INDEX(BPCiObIC!$B$2:$AG$43,MATCH($A153,BPCiObIC!$A$2:$A$43,0),MATCH(W$4,BPCiObIC!$B$1:$AG$1,0)))</f>
        <v>0</v>
      </c>
      <c r="X153" s="23">
        <f t="array" ref="X153">W153*(1+INDEX(BPCiObIC!$B$2:$AG$43,MATCH($A153,BPCiObIC!$A$2:$A$43,0),MATCH(X$4,BPCiObIC!$B$1:$AG$1,0)))</f>
        <v>0</v>
      </c>
      <c r="Y153" s="23">
        <f t="array" ref="Y153">X153*(1+INDEX(BPCiObIC!$B$2:$AG$43,MATCH($A153,BPCiObIC!$A$2:$A$43,0),MATCH(Y$4,BPCiObIC!$B$1:$AG$1,0)))</f>
        <v>0</v>
      </c>
      <c r="Z153" s="23">
        <f t="array" ref="Z153">Y153*(1+INDEX(BPCiObIC!$B$2:$AG$43,MATCH($A153,BPCiObIC!$A$2:$A$43,0),MATCH(Z$4,BPCiObIC!$B$1:$AG$1,0)))</f>
        <v>0</v>
      </c>
      <c r="AA153" s="23">
        <f t="array" ref="AA153">Z153*(1+INDEX(BPCiObIC!$B$2:$AG$43,MATCH($A153,BPCiObIC!$A$2:$A$43,0),MATCH(AA$4,BPCiObIC!$B$1:$AG$1,0)))</f>
        <v>0</v>
      </c>
      <c r="AB153" s="23">
        <f t="array" ref="AB153">AA153*(1+INDEX(BPCiObIC!$B$2:$AG$43,MATCH($A153,BPCiObIC!$A$2:$A$43,0),MATCH(AB$4,BPCiObIC!$B$1:$AG$1,0)))</f>
        <v>0</v>
      </c>
      <c r="AC153" s="23">
        <f t="array" ref="AC153">AB153*(1+INDEX(BPCiObIC!$B$2:$AG$43,MATCH($A153,BPCiObIC!$A$2:$A$43,0),MATCH(AC$4,BPCiObIC!$B$1:$AG$1,0)))</f>
        <v>0</v>
      </c>
      <c r="AD153" s="23">
        <f t="array" ref="AD153">AC153*(1+INDEX(BPCiObIC!$B$2:$AG$43,MATCH($A153,BPCiObIC!$A$2:$A$43,0),MATCH(AD$4,BPCiObIC!$B$1:$AG$1,0)))</f>
        <v>0</v>
      </c>
      <c r="AE153" s="23">
        <f t="array" ref="AE153">AD153*(1+INDEX(BPCiObIC!$B$2:$AG$43,MATCH($A153,BPCiObIC!$A$2:$A$43,0),MATCH(AE$4,BPCiObIC!$B$1:$AG$1,0)))</f>
        <v>0</v>
      </c>
      <c r="AF153" s="23">
        <f t="array" ref="AF153">AE153*(1+INDEX(BPCiObIC!$B$2:$AG$43,MATCH($A153,BPCiObIC!$A$2:$A$43,0),MATCH(AF$4,BPCiObIC!$B$1:$AG$1,0)))</f>
        <v>0</v>
      </c>
      <c r="AG153" s="23">
        <f t="array" ref="AG153">AF153*(1+INDEX(BPCiObIC!$B$2:$AG$43,MATCH($A153,BPCiObIC!$A$2:$A$43,0),MATCH(AG$4,BPCiObIC!$B$1:$AG$1,0)))</f>
        <v>0</v>
      </c>
      <c r="AH153" s="23">
        <f t="array" ref="AH153">AG153*(1+INDEX(BPCiObIC!$B$2:$AG$43,MATCH($A153,BPCiObIC!$A$2:$A$43,0),MATCH(AH$4,BPCiObIC!$B$1:$AG$1,0)))</f>
        <v>0</v>
      </c>
    </row>
    <row r="154" ht="15.75" customHeight="1">
      <c r="A154" s="46" t="s">
        <v>158</v>
      </c>
      <c r="B154" s="46" t="s">
        <v>90</v>
      </c>
      <c r="C154" s="46" t="s">
        <v>83</v>
      </c>
      <c r="D154" s="72">
        <f>SUM(SUMIFS('BIFUBC Output_energy'!G:G,'BIFUBC Output_energy'!A:A,B154,'BIFUBC Output_energy'!B:B,C154),SUMIFS('BIFUBC Output_nonenergy'!E:E,'BIFUBC Output_nonenergy'!A:A,B154,'BIFUBC Output_nonenergy'!B:B,C154))</f>
        <v>0</v>
      </c>
      <c r="E154" s="73">
        <f t="array" ref="E154">D154*(1+INDEX(BPCiObIC!$B$2:$AG$43,MATCH($A154,BPCiObIC!$A$2:$A$43,0),MATCH(E$4,BPCiObIC!$B$1:$AG$1,0)))</f>
        <v>0</v>
      </c>
      <c r="F154" s="73">
        <f t="array" ref="F154">E154*(1+INDEX(BPCiObIC!$B$2:$AG$43,MATCH($A154,BPCiObIC!$A$2:$A$43,0),MATCH(F$4,BPCiObIC!$B$1:$AG$1,0)))</f>
        <v>0</v>
      </c>
      <c r="G154" s="73">
        <f t="array" ref="G154">F154*(1+INDEX(BPCiObIC!$B$2:$AG$43,MATCH($A154,BPCiObIC!$A$2:$A$43,0),MATCH(G$4,BPCiObIC!$B$1:$AG$1,0)))</f>
        <v>0</v>
      </c>
      <c r="H154" s="73">
        <f t="array" ref="H154">G154*(1+INDEX(BPCiObIC!$B$2:$AG$43,MATCH($A154,BPCiObIC!$A$2:$A$43,0),MATCH(H$4,BPCiObIC!$B$1:$AG$1,0)))</f>
        <v>0</v>
      </c>
      <c r="I154" s="73">
        <f t="array" ref="I154">H154*(1+INDEX(BPCiObIC!$B$2:$AG$43,MATCH($A154,BPCiObIC!$A$2:$A$43,0),MATCH(I$4,BPCiObIC!$B$1:$AG$1,0)))</f>
        <v>0</v>
      </c>
      <c r="J154" s="73">
        <f t="array" ref="J154">I154*(1+INDEX(BPCiObIC!$B$2:$AG$43,MATCH($A154,BPCiObIC!$A$2:$A$43,0),MATCH(J$4,BPCiObIC!$B$1:$AG$1,0)))</f>
        <v>0</v>
      </c>
      <c r="K154" s="73">
        <f t="array" ref="K154">J154*(1+INDEX(BPCiObIC!$B$2:$AG$43,MATCH($A154,BPCiObIC!$A$2:$A$43,0),MATCH(K$4,BPCiObIC!$B$1:$AG$1,0)))</f>
        <v>0</v>
      </c>
      <c r="L154" s="73">
        <f t="array" ref="L154">K154*(1+INDEX(BPCiObIC!$B$2:$AG$43,MATCH($A154,BPCiObIC!$A$2:$A$43,0),MATCH(L$4,BPCiObIC!$B$1:$AG$1,0)))</f>
        <v>0</v>
      </c>
      <c r="M154" s="73">
        <f t="array" ref="M154">L154*(1+INDEX(BPCiObIC!$B$2:$AG$43,MATCH($A154,BPCiObIC!$A$2:$A$43,0),MATCH(M$4,BPCiObIC!$B$1:$AG$1,0)))</f>
        <v>0</v>
      </c>
      <c r="N154" s="73">
        <f t="array" ref="N154">M154*(1+INDEX(BPCiObIC!$B$2:$AG$43,MATCH($A154,BPCiObIC!$A$2:$A$43,0),MATCH(N$4,BPCiObIC!$B$1:$AG$1,0)))</f>
        <v>0</v>
      </c>
      <c r="O154" s="73">
        <f t="array" ref="O154">N154*(1+INDEX(BPCiObIC!$B$2:$AG$43,MATCH($A154,BPCiObIC!$A$2:$A$43,0),MATCH(O$4,BPCiObIC!$B$1:$AG$1,0)))</f>
        <v>0</v>
      </c>
      <c r="P154" s="73">
        <f t="array" ref="P154">O154*(1+INDEX(BPCiObIC!$B$2:$AG$43,MATCH($A154,BPCiObIC!$A$2:$A$43,0),MATCH(P$4,BPCiObIC!$B$1:$AG$1,0)))</f>
        <v>0</v>
      </c>
      <c r="Q154" s="73">
        <f t="array" ref="Q154">P154*(1+INDEX(BPCiObIC!$B$2:$AG$43,MATCH($A154,BPCiObIC!$A$2:$A$43,0),MATCH(Q$4,BPCiObIC!$B$1:$AG$1,0)))</f>
        <v>0</v>
      </c>
      <c r="R154" s="73">
        <f t="array" ref="R154">Q154*(1+INDEX(BPCiObIC!$B$2:$AG$43,MATCH($A154,BPCiObIC!$A$2:$A$43,0),MATCH(R$4,BPCiObIC!$B$1:$AG$1,0)))</f>
        <v>0</v>
      </c>
      <c r="S154" s="73">
        <f t="array" ref="S154">R154*(1+INDEX(BPCiObIC!$B$2:$AG$43,MATCH($A154,BPCiObIC!$A$2:$A$43,0),MATCH(S$4,BPCiObIC!$B$1:$AG$1,0)))</f>
        <v>0</v>
      </c>
      <c r="T154" s="73">
        <f t="array" ref="T154">S154*(1+INDEX(BPCiObIC!$B$2:$AG$43,MATCH($A154,BPCiObIC!$A$2:$A$43,0),MATCH(T$4,BPCiObIC!$B$1:$AG$1,0)))</f>
        <v>0</v>
      </c>
      <c r="U154" s="73">
        <f t="array" ref="U154">T154*(1+INDEX(BPCiObIC!$B$2:$AG$43,MATCH($A154,BPCiObIC!$A$2:$A$43,0),MATCH(U$4,BPCiObIC!$B$1:$AG$1,0)))</f>
        <v>0</v>
      </c>
      <c r="V154" s="73">
        <f t="array" ref="V154">U154*(1+INDEX(BPCiObIC!$B$2:$AG$43,MATCH($A154,BPCiObIC!$A$2:$A$43,0),MATCH(V$4,BPCiObIC!$B$1:$AG$1,0)))</f>
        <v>0</v>
      </c>
      <c r="W154" s="73">
        <f t="array" ref="W154">V154*(1+INDEX(BPCiObIC!$B$2:$AG$43,MATCH($A154,BPCiObIC!$A$2:$A$43,0),MATCH(W$4,BPCiObIC!$B$1:$AG$1,0)))</f>
        <v>0</v>
      </c>
      <c r="X154" s="73">
        <f t="array" ref="X154">W154*(1+INDEX(BPCiObIC!$B$2:$AG$43,MATCH($A154,BPCiObIC!$A$2:$A$43,0),MATCH(X$4,BPCiObIC!$B$1:$AG$1,0)))</f>
        <v>0</v>
      </c>
      <c r="Y154" s="73">
        <f t="array" ref="Y154">X154*(1+INDEX(BPCiObIC!$B$2:$AG$43,MATCH($A154,BPCiObIC!$A$2:$A$43,0),MATCH(Y$4,BPCiObIC!$B$1:$AG$1,0)))</f>
        <v>0</v>
      </c>
      <c r="Z154" s="73">
        <f t="array" ref="Z154">Y154*(1+INDEX(BPCiObIC!$B$2:$AG$43,MATCH($A154,BPCiObIC!$A$2:$A$43,0),MATCH(Z$4,BPCiObIC!$B$1:$AG$1,0)))</f>
        <v>0</v>
      </c>
      <c r="AA154" s="73">
        <f t="array" ref="AA154">Z154*(1+INDEX(BPCiObIC!$B$2:$AG$43,MATCH($A154,BPCiObIC!$A$2:$A$43,0),MATCH(AA$4,BPCiObIC!$B$1:$AG$1,0)))</f>
        <v>0</v>
      </c>
      <c r="AB154" s="73">
        <f t="array" ref="AB154">AA154*(1+INDEX(BPCiObIC!$B$2:$AG$43,MATCH($A154,BPCiObIC!$A$2:$A$43,0),MATCH(AB$4,BPCiObIC!$B$1:$AG$1,0)))</f>
        <v>0</v>
      </c>
      <c r="AC154" s="73">
        <f t="array" ref="AC154">AB154*(1+INDEX(BPCiObIC!$B$2:$AG$43,MATCH($A154,BPCiObIC!$A$2:$A$43,0),MATCH(AC$4,BPCiObIC!$B$1:$AG$1,0)))</f>
        <v>0</v>
      </c>
      <c r="AD154" s="73">
        <f t="array" ref="AD154">AC154*(1+INDEX(BPCiObIC!$B$2:$AG$43,MATCH($A154,BPCiObIC!$A$2:$A$43,0),MATCH(AD$4,BPCiObIC!$B$1:$AG$1,0)))</f>
        <v>0</v>
      </c>
      <c r="AE154" s="73">
        <f t="array" ref="AE154">AD154*(1+INDEX(BPCiObIC!$B$2:$AG$43,MATCH($A154,BPCiObIC!$A$2:$A$43,0),MATCH(AE$4,BPCiObIC!$B$1:$AG$1,0)))</f>
        <v>0</v>
      </c>
      <c r="AF154" s="73">
        <f t="array" ref="AF154">AE154*(1+INDEX(BPCiObIC!$B$2:$AG$43,MATCH($A154,BPCiObIC!$A$2:$A$43,0),MATCH(AF$4,BPCiObIC!$B$1:$AG$1,0)))</f>
        <v>0</v>
      </c>
      <c r="AG154" s="73">
        <f t="array" ref="AG154">AF154*(1+INDEX(BPCiObIC!$B$2:$AG$43,MATCH($A154,BPCiObIC!$A$2:$A$43,0),MATCH(AG$4,BPCiObIC!$B$1:$AG$1,0)))</f>
        <v>0</v>
      </c>
      <c r="AH154" s="73">
        <f t="array" ref="AH154">AG154*(1+INDEX(BPCiObIC!$B$2:$AG$43,MATCH($A154,BPCiObIC!$A$2:$A$43,0),MATCH(AH$4,BPCiObIC!$B$1:$AG$1,0)))</f>
        <v>0</v>
      </c>
    </row>
    <row r="155" ht="15.75" customHeight="1">
      <c r="A155" s="45" t="s">
        <v>134</v>
      </c>
      <c r="B155" s="45" t="s">
        <v>30</v>
      </c>
      <c r="C155" s="45" t="s">
        <v>111</v>
      </c>
      <c r="D155" s="71">
        <f>SUM(SUMIFS('BIFUBC Output_energy'!G:G,'BIFUBC Output_energy'!A:A,B155,'BIFUBC Output_energy'!B:B,C155),SUMIFS('BIFUBC Output_nonenergy'!E:E,'BIFUBC Output_nonenergy'!A:A,B155,'BIFUBC Output_nonenergy'!B:B,C155))</f>
        <v>0</v>
      </c>
      <c r="E155" s="74">
        <f t="array" ref="E155">D155*(1+INDEX(BPCiObIC!$B$2:$AG$43,MATCH($A155,BPCiObIC!$A$2:$A$43,0),MATCH(E$4,BPCiObIC!$B$1:$AG$1,0)))</f>
        <v>0</v>
      </c>
      <c r="F155" s="74">
        <f t="array" ref="F155">E155*(1+INDEX(BPCiObIC!$B$2:$AG$43,MATCH($A155,BPCiObIC!$A$2:$A$43,0),MATCH(F$4,BPCiObIC!$B$1:$AG$1,0)))</f>
        <v>0</v>
      </c>
      <c r="G155" s="74">
        <f t="array" ref="G155">F155*(1+INDEX(BPCiObIC!$B$2:$AG$43,MATCH($A155,BPCiObIC!$A$2:$A$43,0),MATCH(G$4,BPCiObIC!$B$1:$AG$1,0)))</f>
        <v>0</v>
      </c>
      <c r="H155" s="74">
        <f t="array" ref="H155">G155*(1+INDEX(BPCiObIC!$B$2:$AG$43,MATCH($A155,BPCiObIC!$A$2:$A$43,0),MATCH(H$4,BPCiObIC!$B$1:$AG$1,0)))</f>
        <v>0</v>
      </c>
      <c r="I155" s="74">
        <f t="array" ref="I155">H155*(1+INDEX(BPCiObIC!$B$2:$AG$43,MATCH($A155,BPCiObIC!$A$2:$A$43,0),MATCH(I$4,BPCiObIC!$B$1:$AG$1,0)))</f>
        <v>0</v>
      </c>
      <c r="J155" s="74">
        <f t="array" ref="J155">I155*(1+INDEX(BPCiObIC!$B$2:$AG$43,MATCH($A155,BPCiObIC!$A$2:$A$43,0),MATCH(J$4,BPCiObIC!$B$1:$AG$1,0)))</f>
        <v>0</v>
      </c>
      <c r="K155" s="74">
        <f t="array" ref="K155">J155*(1+INDEX(BPCiObIC!$B$2:$AG$43,MATCH($A155,BPCiObIC!$A$2:$A$43,0),MATCH(K$4,BPCiObIC!$B$1:$AG$1,0)))</f>
        <v>0</v>
      </c>
      <c r="L155" s="74">
        <f t="array" ref="L155">K155*(1+INDEX(BPCiObIC!$B$2:$AG$43,MATCH($A155,BPCiObIC!$A$2:$A$43,0),MATCH(L$4,BPCiObIC!$B$1:$AG$1,0)))</f>
        <v>0</v>
      </c>
      <c r="M155" s="74">
        <f t="array" ref="M155">L155*(1+INDEX(BPCiObIC!$B$2:$AG$43,MATCH($A155,BPCiObIC!$A$2:$A$43,0),MATCH(M$4,BPCiObIC!$B$1:$AG$1,0)))</f>
        <v>0</v>
      </c>
      <c r="N155" s="74">
        <f t="array" ref="N155">M155*(1+INDEX(BPCiObIC!$B$2:$AG$43,MATCH($A155,BPCiObIC!$A$2:$A$43,0),MATCH(N$4,BPCiObIC!$B$1:$AG$1,0)))</f>
        <v>0</v>
      </c>
      <c r="O155" s="74">
        <f t="array" ref="O155">N155*(1+INDEX(BPCiObIC!$B$2:$AG$43,MATCH($A155,BPCiObIC!$A$2:$A$43,0),MATCH(O$4,BPCiObIC!$B$1:$AG$1,0)))</f>
        <v>0</v>
      </c>
      <c r="P155" s="74">
        <f t="array" ref="P155">O155*(1+INDEX(BPCiObIC!$B$2:$AG$43,MATCH($A155,BPCiObIC!$A$2:$A$43,0),MATCH(P$4,BPCiObIC!$B$1:$AG$1,0)))</f>
        <v>0</v>
      </c>
      <c r="Q155" s="74">
        <f t="array" ref="Q155">P155*(1+INDEX(BPCiObIC!$B$2:$AG$43,MATCH($A155,BPCiObIC!$A$2:$A$43,0),MATCH(Q$4,BPCiObIC!$B$1:$AG$1,0)))</f>
        <v>0</v>
      </c>
      <c r="R155" s="74">
        <f t="array" ref="R155">Q155*(1+INDEX(BPCiObIC!$B$2:$AG$43,MATCH($A155,BPCiObIC!$A$2:$A$43,0),MATCH(R$4,BPCiObIC!$B$1:$AG$1,0)))</f>
        <v>0</v>
      </c>
      <c r="S155" s="74">
        <f t="array" ref="S155">R155*(1+INDEX(BPCiObIC!$B$2:$AG$43,MATCH($A155,BPCiObIC!$A$2:$A$43,0),MATCH(S$4,BPCiObIC!$B$1:$AG$1,0)))</f>
        <v>0</v>
      </c>
      <c r="T155" s="74">
        <f t="array" ref="T155">S155*(1+INDEX(BPCiObIC!$B$2:$AG$43,MATCH($A155,BPCiObIC!$A$2:$A$43,0),MATCH(T$4,BPCiObIC!$B$1:$AG$1,0)))</f>
        <v>0</v>
      </c>
      <c r="U155" s="74">
        <f t="array" ref="U155">T155*(1+INDEX(BPCiObIC!$B$2:$AG$43,MATCH($A155,BPCiObIC!$A$2:$A$43,0),MATCH(U$4,BPCiObIC!$B$1:$AG$1,0)))</f>
        <v>0</v>
      </c>
      <c r="V155" s="74">
        <f t="array" ref="V155">U155*(1+INDEX(BPCiObIC!$B$2:$AG$43,MATCH($A155,BPCiObIC!$A$2:$A$43,0),MATCH(V$4,BPCiObIC!$B$1:$AG$1,0)))</f>
        <v>0</v>
      </c>
      <c r="W155" s="74">
        <f t="array" ref="W155">V155*(1+INDEX(BPCiObIC!$B$2:$AG$43,MATCH($A155,BPCiObIC!$A$2:$A$43,0),MATCH(W$4,BPCiObIC!$B$1:$AG$1,0)))</f>
        <v>0</v>
      </c>
      <c r="X155" s="74">
        <f t="array" ref="X155">W155*(1+INDEX(BPCiObIC!$B$2:$AG$43,MATCH($A155,BPCiObIC!$A$2:$A$43,0),MATCH(X$4,BPCiObIC!$B$1:$AG$1,0)))</f>
        <v>0</v>
      </c>
      <c r="Y155" s="74">
        <f t="array" ref="Y155">X155*(1+INDEX(BPCiObIC!$B$2:$AG$43,MATCH($A155,BPCiObIC!$A$2:$A$43,0),MATCH(Y$4,BPCiObIC!$B$1:$AG$1,0)))</f>
        <v>0</v>
      </c>
      <c r="Z155" s="74">
        <f t="array" ref="Z155">Y155*(1+INDEX(BPCiObIC!$B$2:$AG$43,MATCH($A155,BPCiObIC!$A$2:$A$43,0),MATCH(Z$4,BPCiObIC!$B$1:$AG$1,0)))</f>
        <v>0</v>
      </c>
      <c r="AA155" s="74">
        <f t="array" ref="AA155">Z155*(1+INDEX(BPCiObIC!$B$2:$AG$43,MATCH($A155,BPCiObIC!$A$2:$A$43,0),MATCH(AA$4,BPCiObIC!$B$1:$AG$1,0)))</f>
        <v>0</v>
      </c>
      <c r="AB155" s="74">
        <f t="array" ref="AB155">AA155*(1+INDEX(BPCiObIC!$B$2:$AG$43,MATCH($A155,BPCiObIC!$A$2:$A$43,0),MATCH(AB$4,BPCiObIC!$B$1:$AG$1,0)))</f>
        <v>0</v>
      </c>
      <c r="AC155" s="74">
        <f t="array" ref="AC155">AB155*(1+INDEX(BPCiObIC!$B$2:$AG$43,MATCH($A155,BPCiObIC!$A$2:$A$43,0),MATCH(AC$4,BPCiObIC!$B$1:$AG$1,0)))</f>
        <v>0</v>
      </c>
      <c r="AD155" s="74">
        <f t="array" ref="AD155">AC155*(1+INDEX(BPCiObIC!$B$2:$AG$43,MATCH($A155,BPCiObIC!$A$2:$A$43,0),MATCH(AD$4,BPCiObIC!$B$1:$AG$1,0)))</f>
        <v>0</v>
      </c>
      <c r="AE155" s="74">
        <f t="array" ref="AE155">AD155*(1+INDEX(BPCiObIC!$B$2:$AG$43,MATCH($A155,BPCiObIC!$A$2:$A$43,0),MATCH(AE$4,BPCiObIC!$B$1:$AG$1,0)))</f>
        <v>0</v>
      </c>
      <c r="AF155" s="74">
        <f t="array" ref="AF155">AE155*(1+INDEX(BPCiObIC!$B$2:$AG$43,MATCH($A155,BPCiObIC!$A$2:$A$43,0),MATCH(AF$4,BPCiObIC!$B$1:$AG$1,0)))</f>
        <v>0</v>
      </c>
      <c r="AG155" s="74">
        <f t="array" ref="AG155">AF155*(1+INDEX(BPCiObIC!$B$2:$AG$43,MATCH($A155,BPCiObIC!$A$2:$A$43,0),MATCH(AG$4,BPCiObIC!$B$1:$AG$1,0)))</f>
        <v>0</v>
      </c>
      <c r="AH155" s="74">
        <f t="array" ref="AH155">AG155*(1+INDEX(BPCiObIC!$B$2:$AG$43,MATCH($A155,BPCiObIC!$A$2:$A$43,0),MATCH(AH$4,BPCiObIC!$B$1:$AG$1,0)))</f>
        <v>0</v>
      </c>
    </row>
    <row r="156" ht="15.75" customHeight="1">
      <c r="A156" s="3" t="s">
        <v>135</v>
      </c>
      <c r="B156" s="3" t="s">
        <v>30</v>
      </c>
      <c r="C156" s="3" t="s">
        <v>82</v>
      </c>
      <c r="D156" s="71">
        <f>'China BIFUbC'!C153*('Indonesia BFPIaE-production'!$C$3/'China BFPIaE-production'!$E$3)</f>
        <v>9166965103706</v>
      </c>
      <c r="E156" s="23">
        <f t="array" ref="E156">D156*(1+INDEX(BPCiObIC!$B$2:$AG$43,MATCH($A156,BPCiObIC!$A$2:$A$43,0),MATCH(E$4,BPCiObIC!$B$1:$AG$1,0)))</f>
        <v>9574612903633</v>
      </c>
      <c r="F156" s="23">
        <f t="array" ref="F156">E156*(1+INDEX(BPCiObIC!$B$2:$AG$43,MATCH($A156,BPCiObIC!$A$2:$A$43,0),MATCH(F$4,BPCiObIC!$B$1:$AG$1,0)))</f>
        <v>9982260703561</v>
      </c>
      <c r="G156" s="23">
        <f t="array" ref="G156">F156*(1+INDEX(BPCiObIC!$B$2:$AG$43,MATCH($A156,BPCiObIC!$A$2:$A$43,0),MATCH(G$4,BPCiObIC!$B$1:$AG$1,0)))</f>
        <v>10389908503488</v>
      </c>
      <c r="H156" s="23">
        <f t="array" ref="H156">G156*(1+INDEX(BPCiObIC!$B$2:$AG$43,MATCH($A156,BPCiObIC!$A$2:$A$43,0),MATCH(H$4,BPCiObIC!$B$1:$AG$1,0)))</f>
        <v>10797556303415</v>
      </c>
      <c r="I156" s="23">
        <f t="array" ref="I156">H156*(1+INDEX(BPCiObIC!$B$2:$AG$43,MATCH($A156,BPCiObIC!$A$2:$A$43,0),MATCH(I$4,BPCiObIC!$B$1:$AG$1,0)))</f>
        <v>11205204103343</v>
      </c>
      <c r="J156" s="23">
        <f t="array" ref="J156">I156*(1+INDEX(BPCiObIC!$B$2:$AG$43,MATCH($A156,BPCiObIC!$A$2:$A$43,0),MATCH(J$4,BPCiObIC!$B$1:$AG$1,0)))</f>
        <v>11612851903270</v>
      </c>
      <c r="K156" s="23">
        <f t="array" ref="K156">J156*(1+INDEX(BPCiObIC!$B$2:$AG$43,MATCH($A156,BPCiObIC!$A$2:$A$43,0),MATCH(K$4,BPCiObIC!$B$1:$AG$1,0)))</f>
        <v>12020499703197</v>
      </c>
      <c r="L156" s="23">
        <f t="array" ref="L156">K156*(1+INDEX(BPCiObIC!$B$2:$AG$43,MATCH($A156,BPCiObIC!$A$2:$A$43,0),MATCH(L$4,BPCiObIC!$B$1:$AG$1,0)))</f>
        <v>12428147503125</v>
      </c>
      <c r="M156" s="23">
        <f t="array" ref="M156">L156*(1+INDEX(BPCiObIC!$B$2:$AG$43,MATCH($A156,BPCiObIC!$A$2:$A$43,0),MATCH(M$4,BPCiObIC!$B$1:$AG$1,0)))</f>
        <v>12835795303052</v>
      </c>
      <c r="N156" s="23">
        <f t="array" ref="N156">M156*(1+INDEX(BPCiObIC!$B$2:$AG$43,MATCH($A156,BPCiObIC!$A$2:$A$43,0),MATCH(N$4,BPCiObIC!$B$1:$AG$1,0)))</f>
        <v>13243443102980</v>
      </c>
      <c r="O156" s="23">
        <f t="array" ref="O156">N156*(1+INDEX(BPCiObIC!$B$2:$AG$43,MATCH($A156,BPCiObIC!$A$2:$A$43,0),MATCH(O$4,BPCiObIC!$B$1:$AG$1,0)))</f>
        <v>13651090902907</v>
      </c>
      <c r="P156" s="23">
        <f t="array" ref="P156">O156*(1+INDEX(BPCiObIC!$B$2:$AG$43,MATCH($A156,BPCiObIC!$A$2:$A$43,0),MATCH(P$4,BPCiObIC!$B$1:$AG$1,0)))</f>
        <v>14058738702834</v>
      </c>
      <c r="Q156" s="23">
        <f t="array" ref="Q156">P156*(1+INDEX(BPCiObIC!$B$2:$AG$43,MATCH($A156,BPCiObIC!$A$2:$A$43,0),MATCH(Q$4,BPCiObIC!$B$1:$AG$1,0)))</f>
        <v>14466386502762</v>
      </c>
      <c r="R156" s="23">
        <f t="array" ref="R156">Q156*(1+INDEX(BPCiObIC!$B$2:$AG$43,MATCH($A156,BPCiObIC!$A$2:$A$43,0),MATCH(R$4,BPCiObIC!$B$1:$AG$1,0)))</f>
        <v>14874034302689</v>
      </c>
      <c r="S156" s="23">
        <f t="array" ref="S156">R156*(1+INDEX(BPCiObIC!$B$2:$AG$43,MATCH($A156,BPCiObIC!$A$2:$A$43,0),MATCH(S$4,BPCiObIC!$B$1:$AG$1,0)))</f>
        <v>15281682102617</v>
      </c>
      <c r="T156" s="23">
        <f t="array" ref="T156">S156*(1+INDEX(BPCiObIC!$B$2:$AG$43,MATCH($A156,BPCiObIC!$A$2:$A$43,0),MATCH(T$4,BPCiObIC!$B$1:$AG$1,0)))</f>
        <v>15689329902544</v>
      </c>
      <c r="U156" s="23">
        <f t="array" ref="U156">T156*(1+INDEX(BPCiObIC!$B$2:$AG$43,MATCH($A156,BPCiObIC!$A$2:$A$43,0),MATCH(U$4,BPCiObIC!$B$1:$AG$1,0)))</f>
        <v>16096977702471</v>
      </c>
      <c r="V156" s="23">
        <f t="array" ref="V156">U156*(1+INDEX(BPCiObIC!$B$2:$AG$43,MATCH($A156,BPCiObIC!$A$2:$A$43,0),MATCH(V$4,BPCiObIC!$B$1:$AG$1,0)))</f>
        <v>16504625502399</v>
      </c>
      <c r="W156" s="23">
        <f t="array" ref="W156">V156*(1+INDEX(BPCiObIC!$B$2:$AG$43,MATCH($A156,BPCiObIC!$A$2:$A$43,0),MATCH(W$4,BPCiObIC!$B$1:$AG$1,0)))</f>
        <v>16912273302326</v>
      </c>
      <c r="X156" s="23">
        <f t="array" ref="X156">W156*(1+INDEX(BPCiObIC!$B$2:$AG$43,MATCH($A156,BPCiObIC!$A$2:$A$43,0),MATCH(X$4,BPCiObIC!$B$1:$AG$1,0)))</f>
        <v>17319921102253</v>
      </c>
      <c r="Y156" s="23">
        <f t="array" ref="Y156">X156*(1+INDEX(BPCiObIC!$B$2:$AG$43,MATCH($A156,BPCiObIC!$A$2:$A$43,0),MATCH(Y$4,BPCiObIC!$B$1:$AG$1,0)))</f>
        <v>17727568902181</v>
      </c>
      <c r="Z156" s="23">
        <f t="array" ref="Z156">Y156*(1+INDEX(BPCiObIC!$B$2:$AG$43,MATCH($A156,BPCiObIC!$A$2:$A$43,0),MATCH(Z$4,BPCiObIC!$B$1:$AG$1,0)))</f>
        <v>18135216702108</v>
      </c>
      <c r="AA156" s="23">
        <f t="array" ref="AA156">Z156*(1+INDEX(BPCiObIC!$B$2:$AG$43,MATCH($A156,BPCiObIC!$A$2:$A$43,0),MATCH(AA$4,BPCiObIC!$B$1:$AG$1,0)))</f>
        <v>18542864502036</v>
      </c>
      <c r="AB156" s="23">
        <f t="array" ref="AB156">AA156*(1+INDEX(BPCiObIC!$B$2:$AG$43,MATCH($A156,BPCiObIC!$A$2:$A$43,0),MATCH(AB$4,BPCiObIC!$B$1:$AG$1,0)))</f>
        <v>18950512301963</v>
      </c>
      <c r="AC156" s="23">
        <f t="array" ref="AC156">AB156*(1+INDEX(BPCiObIC!$B$2:$AG$43,MATCH($A156,BPCiObIC!$A$2:$A$43,0),MATCH(AC$4,BPCiObIC!$B$1:$AG$1,0)))</f>
        <v>19358160101890</v>
      </c>
      <c r="AD156" s="23">
        <f t="array" ref="AD156">AC156*(1+INDEX(BPCiObIC!$B$2:$AG$43,MATCH($A156,BPCiObIC!$A$2:$A$43,0),MATCH(AD$4,BPCiObIC!$B$1:$AG$1,0)))</f>
        <v>19765807901818</v>
      </c>
      <c r="AE156" s="23">
        <f t="array" ref="AE156">AD156*(1+INDEX(BPCiObIC!$B$2:$AG$43,MATCH($A156,BPCiObIC!$A$2:$A$43,0),MATCH(AE$4,BPCiObIC!$B$1:$AG$1,0)))</f>
        <v>20173455701745</v>
      </c>
      <c r="AF156" s="23">
        <f t="array" ref="AF156">AE156*(1+INDEX(BPCiObIC!$B$2:$AG$43,MATCH($A156,BPCiObIC!$A$2:$A$43,0),MATCH(AF$4,BPCiObIC!$B$1:$AG$1,0)))</f>
        <v>20581103501672</v>
      </c>
      <c r="AG156" s="23">
        <f t="array" ref="AG156">AF156*(1+INDEX(BPCiObIC!$B$2:$AG$43,MATCH($A156,BPCiObIC!$A$2:$A$43,0),MATCH(AG$4,BPCiObIC!$B$1:$AG$1,0)))</f>
        <v>20988751301600</v>
      </c>
      <c r="AH156" s="23">
        <f t="array" ref="AH156">AG156*(1+INDEX(BPCiObIC!$B$2:$AG$43,MATCH($A156,BPCiObIC!$A$2:$A$43,0),MATCH(AH$4,BPCiObIC!$B$1:$AG$1,0)))</f>
        <v>21396399101527</v>
      </c>
    </row>
    <row r="157" ht="15.75" customHeight="1">
      <c r="A157" s="3" t="s">
        <v>136</v>
      </c>
      <c r="B157" s="3" t="s">
        <v>30</v>
      </c>
      <c r="C157" s="3" t="s">
        <v>86</v>
      </c>
      <c r="D157" s="71">
        <f>'China BIFUbC'!C154*('Indonesia BFPIaE-production'!$C$4/'China BFPIaE-production'!$E$4)</f>
        <v>71489194696697</v>
      </c>
      <c r="E157" s="23">
        <f t="array" ref="E157">D157*(1+INDEX(BPCiObIC!$B$2:$AG$43,MATCH($A157,BPCiObIC!$A$2:$A$43,0),MATCH(E$4,BPCiObIC!$B$1:$AG$1,0)))</f>
        <v>74668263516856</v>
      </c>
      <c r="F157" s="23">
        <f t="array" ref="F157">E157*(1+INDEX(BPCiObIC!$B$2:$AG$43,MATCH($A157,BPCiObIC!$A$2:$A$43,0),MATCH(F$4,BPCiObIC!$B$1:$AG$1,0)))</f>
        <v>77847332337017</v>
      </c>
      <c r="G157" s="23">
        <f t="array" ref="G157">F157*(1+INDEX(BPCiObIC!$B$2:$AG$43,MATCH($A157,BPCiObIC!$A$2:$A$43,0),MATCH(G$4,BPCiObIC!$B$1:$AG$1,0)))</f>
        <v>81026401157177</v>
      </c>
      <c r="H157" s="23">
        <f t="array" ref="H157">G157*(1+INDEX(BPCiObIC!$B$2:$AG$43,MATCH($A157,BPCiObIC!$A$2:$A$43,0),MATCH(H$4,BPCiObIC!$B$1:$AG$1,0)))</f>
        <v>84205469977338</v>
      </c>
      <c r="I157" s="23">
        <f t="array" ref="I157">H157*(1+INDEX(BPCiObIC!$B$2:$AG$43,MATCH($A157,BPCiObIC!$A$2:$A$43,0),MATCH(I$4,BPCiObIC!$B$1:$AG$1,0)))</f>
        <v>87384538797498</v>
      </c>
      <c r="J157" s="23">
        <f t="array" ref="J157">I157*(1+INDEX(BPCiObIC!$B$2:$AG$43,MATCH($A157,BPCiObIC!$A$2:$A$43,0),MATCH(J$4,BPCiObIC!$B$1:$AG$1,0)))</f>
        <v>90563607617658</v>
      </c>
      <c r="K157" s="23">
        <f t="array" ref="K157">J157*(1+INDEX(BPCiObIC!$B$2:$AG$43,MATCH($A157,BPCiObIC!$A$2:$A$43,0),MATCH(K$4,BPCiObIC!$B$1:$AG$1,0)))</f>
        <v>93742676437818</v>
      </c>
      <c r="L157" s="23">
        <f t="array" ref="L157">K157*(1+INDEX(BPCiObIC!$B$2:$AG$43,MATCH($A157,BPCiObIC!$A$2:$A$43,0),MATCH(L$4,BPCiObIC!$B$1:$AG$1,0)))</f>
        <v>96921745257979</v>
      </c>
      <c r="M157" s="23">
        <f t="array" ref="M157">L157*(1+INDEX(BPCiObIC!$B$2:$AG$43,MATCH($A157,BPCiObIC!$A$2:$A$43,0),MATCH(M$4,BPCiObIC!$B$1:$AG$1,0)))</f>
        <v>100100814078139</v>
      </c>
      <c r="N157" s="23">
        <f t="array" ref="N157">M157*(1+INDEX(BPCiObIC!$B$2:$AG$43,MATCH($A157,BPCiObIC!$A$2:$A$43,0),MATCH(N$4,BPCiObIC!$B$1:$AG$1,0)))</f>
        <v>103279882898299</v>
      </c>
      <c r="O157" s="23">
        <f t="array" ref="O157">N157*(1+INDEX(BPCiObIC!$B$2:$AG$43,MATCH($A157,BPCiObIC!$A$2:$A$43,0),MATCH(O$4,BPCiObIC!$B$1:$AG$1,0)))</f>
        <v>106458951718459</v>
      </c>
      <c r="P157" s="23">
        <f t="array" ref="P157">O157*(1+INDEX(BPCiObIC!$B$2:$AG$43,MATCH($A157,BPCiObIC!$A$2:$A$43,0),MATCH(P$4,BPCiObIC!$B$1:$AG$1,0)))</f>
        <v>109638020538619</v>
      </c>
      <c r="Q157" s="23">
        <f t="array" ref="Q157">P157*(1+INDEX(BPCiObIC!$B$2:$AG$43,MATCH($A157,BPCiObIC!$A$2:$A$43,0),MATCH(Q$4,BPCiObIC!$B$1:$AG$1,0)))</f>
        <v>112817089358780</v>
      </c>
      <c r="R157" s="23">
        <f t="array" ref="R157">Q157*(1+INDEX(BPCiObIC!$B$2:$AG$43,MATCH($A157,BPCiObIC!$A$2:$A$43,0),MATCH(R$4,BPCiObIC!$B$1:$AG$1,0)))</f>
        <v>115996158178940</v>
      </c>
      <c r="S157" s="23">
        <f t="array" ref="S157">R157*(1+INDEX(BPCiObIC!$B$2:$AG$43,MATCH($A157,BPCiObIC!$A$2:$A$43,0),MATCH(S$4,BPCiObIC!$B$1:$AG$1,0)))</f>
        <v>119175226999101</v>
      </c>
      <c r="T157" s="23">
        <f t="array" ref="T157">S157*(1+INDEX(BPCiObIC!$B$2:$AG$43,MATCH($A157,BPCiObIC!$A$2:$A$43,0),MATCH(T$4,BPCiObIC!$B$1:$AG$1,0)))</f>
        <v>122354295819260</v>
      </c>
      <c r="U157" s="23">
        <f t="array" ref="U157">T157*(1+INDEX(BPCiObIC!$B$2:$AG$43,MATCH($A157,BPCiObIC!$A$2:$A$43,0),MATCH(U$4,BPCiObIC!$B$1:$AG$1,0)))</f>
        <v>125533364639421</v>
      </c>
      <c r="V157" s="23">
        <f t="array" ref="V157">U157*(1+INDEX(BPCiObIC!$B$2:$AG$43,MATCH($A157,BPCiObIC!$A$2:$A$43,0),MATCH(V$4,BPCiObIC!$B$1:$AG$1,0)))</f>
        <v>128712433459581</v>
      </c>
      <c r="W157" s="23">
        <f t="array" ref="W157">V157*(1+INDEX(BPCiObIC!$B$2:$AG$43,MATCH($A157,BPCiObIC!$A$2:$A$43,0),MATCH(W$4,BPCiObIC!$B$1:$AG$1,0)))</f>
        <v>131891502279742</v>
      </c>
      <c r="X157" s="23">
        <f t="array" ref="X157">W157*(1+INDEX(BPCiObIC!$B$2:$AG$43,MATCH($A157,BPCiObIC!$A$2:$A$43,0),MATCH(X$4,BPCiObIC!$B$1:$AG$1,0)))</f>
        <v>135070571099901</v>
      </c>
      <c r="Y157" s="23">
        <f t="array" ref="Y157">X157*(1+INDEX(BPCiObIC!$B$2:$AG$43,MATCH($A157,BPCiObIC!$A$2:$A$43,0),MATCH(Y$4,BPCiObIC!$B$1:$AG$1,0)))</f>
        <v>138249639920062</v>
      </c>
      <c r="Z157" s="23">
        <f t="array" ref="Z157">Y157*(1+INDEX(BPCiObIC!$B$2:$AG$43,MATCH($A157,BPCiObIC!$A$2:$A$43,0),MATCH(Z$4,BPCiObIC!$B$1:$AG$1,0)))</f>
        <v>141428708740222</v>
      </c>
      <c r="AA157" s="23">
        <f t="array" ref="AA157">Z157*(1+INDEX(BPCiObIC!$B$2:$AG$43,MATCH($A157,BPCiObIC!$A$2:$A$43,0),MATCH(AA$4,BPCiObIC!$B$1:$AG$1,0)))</f>
        <v>144607777560383</v>
      </c>
      <c r="AB157" s="23">
        <f t="array" ref="AB157">AA157*(1+INDEX(BPCiObIC!$B$2:$AG$43,MATCH($A157,BPCiObIC!$A$2:$A$43,0),MATCH(AB$4,BPCiObIC!$B$1:$AG$1,0)))</f>
        <v>147786846380543</v>
      </c>
      <c r="AC157" s="23">
        <f t="array" ref="AC157">AB157*(1+INDEX(BPCiObIC!$B$2:$AG$43,MATCH($A157,BPCiObIC!$A$2:$A$43,0),MATCH(AC$4,BPCiObIC!$B$1:$AG$1,0)))</f>
        <v>150965915200704</v>
      </c>
      <c r="AD157" s="23">
        <f t="array" ref="AD157">AC157*(1+INDEX(BPCiObIC!$B$2:$AG$43,MATCH($A157,BPCiObIC!$A$2:$A$43,0),MATCH(AD$4,BPCiObIC!$B$1:$AG$1,0)))</f>
        <v>154144984020863</v>
      </c>
      <c r="AE157" s="23">
        <f t="array" ref="AE157">AD157*(1+INDEX(BPCiObIC!$B$2:$AG$43,MATCH($A157,BPCiObIC!$A$2:$A$43,0),MATCH(AE$4,BPCiObIC!$B$1:$AG$1,0)))</f>
        <v>157324052841024</v>
      </c>
      <c r="AF157" s="23">
        <f t="array" ref="AF157">AE157*(1+INDEX(BPCiObIC!$B$2:$AG$43,MATCH($A157,BPCiObIC!$A$2:$A$43,0),MATCH(AF$4,BPCiObIC!$B$1:$AG$1,0)))</f>
        <v>160503121661184</v>
      </c>
      <c r="AG157" s="23">
        <f t="array" ref="AG157">AF157*(1+INDEX(BPCiObIC!$B$2:$AG$43,MATCH($A157,BPCiObIC!$A$2:$A$43,0),MATCH(AG$4,BPCiObIC!$B$1:$AG$1,0)))</f>
        <v>163682190481344</v>
      </c>
      <c r="AH157" s="23">
        <f t="array" ref="AH157">AG157*(1+INDEX(BPCiObIC!$B$2:$AG$43,MATCH($A157,BPCiObIC!$A$2:$A$43,0),MATCH(AH$4,BPCiObIC!$B$1:$AG$1,0)))</f>
        <v>166861259301505</v>
      </c>
    </row>
    <row r="158" ht="15.75" customHeight="1">
      <c r="A158" s="3" t="s">
        <v>137</v>
      </c>
      <c r="B158" s="3" t="s">
        <v>30</v>
      </c>
      <c r="C158" s="3" t="s">
        <v>112</v>
      </c>
      <c r="D158" s="71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3">
        <f t="array" ref="E158">D158*(1+INDEX(BPCiObIC!$B$2:$AG$43,MATCH($A158,BPCiObIC!$A$2:$A$43,0),MATCH(E$4,BPCiObIC!$B$1:$AG$1,0)))</f>
        <v>0</v>
      </c>
      <c r="F158" s="23">
        <f t="array" ref="F158">E158*(1+INDEX(BPCiObIC!$B$2:$AG$43,MATCH($A158,BPCiObIC!$A$2:$A$43,0),MATCH(F$4,BPCiObIC!$B$1:$AG$1,0)))</f>
        <v>0</v>
      </c>
      <c r="G158" s="23">
        <f t="array" ref="G158">F158*(1+INDEX(BPCiObIC!$B$2:$AG$43,MATCH($A158,BPCiObIC!$A$2:$A$43,0),MATCH(G$4,BPCiObIC!$B$1:$AG$1,0)))</f>
        <v>0</v>
      </c>
      <c r="H158" s="23">
        <f t="array" ref="H158">G158*(1+INDEX(BPCiObIC!$B$2:$AG$43,MATCH($A158,BPCiObIC!$A$2:$A$43,0),MATCH(H$4,BPCiObIC!$B$1:$AG$1,0)))</f>
        <v>0</v>
      </c>
      <c r="I158" s="23">
        <f t="array" ref="I158">H158*(1+INDEX(BPCiObIC!$B$2:$AG$43,MATCH($A158,BPCiObIC!$A$2:$A$43,0),MATCH(I$4,BPCiObIC!$B$1:$AG$1,0)))</f>
        <v>0</v>
      </c>
      <c r="J158" s="23">
        <f t="array" ref="J158">I158*(1+INDEX(BPCiObIC!$B$2:$AG$43,MATCH($A158,BPCiObIC!$A$2:$A$43,0),MATCH(J$4,BPCiObIC!$B$1:$AG$1,0)))</f>
        <v>0</v>
      </c>
      <c r="K158" s="23">
        <f t="array" ref="K158">J158*(1+INDEX(BPCiObIC!$B$2:$AG$43,MATCH($A158,BPCiObIC!$A$2:$A$43,0),MATCH(K$4,BPCiObIC!$B$1:$AG$1,0)))</f>
        <v>0</v>
      </c>
      <c r="L158" s="23">
        <f t="array" ref="L158">K158*(1+INDEX(BPCiObIC!$B$2:$AG$43,MATCH($A158,BPCiObIC!$A$2:$A$43,0),MATCH(L$4,BPCiObIC!$B$1:$AG$1,0)))</f>
        <v>0</v>
      </c>
      <c r="M158" s="23">
        <f t="array" ref="M158">L158*(1+INDEX(BPCiObIC!$B$2:$AG$43,MATCH($A158,BPCiObIC!$A$2:$A$43,0),MATCH(M$4,BPCiObIC!$B$1:$AG$1,0)))</f>
        <v>0</v>
      </c>
      <c r="N158" s="23">
        <f t="array" ref="N158">M158*(1+INDEX(BPCiObIC!$B$2:$AG$43,MATCH($A158,BPCiObIC!$A$2:$A$43,0),MATCH(N$4,BPCiObIC!$B$1:$AG$1,0)))</f>
        <v>0</v>
      </c>
      <c r="O158" s="23">
        <f t="array" ref="O158">N158*(1+INDEX(BPCiObIC!$B$2:$AG$43,MATCH($A158,BPCiObIC!$A$2:$A$43,0),MATCH(O$4,BPCiObIC!$B$1:$AG$1,0)))</f>
        <v>0</v>
      </c>
      <c r="P158" s="23">
        <f t="array" ref="P158">O158*(1+INDEX(BPCiObIC!$B$2:$AG$43,MATCH($A158,BPCiObIC!$A$2:$A$43,0),MATCH(P$4,BPCiObIC!$B$1:$AG$1,0)))</f>
        <v>0</v>
      </c>
      <c r="Q158" s="23">
        <f t="array" ref="Q158">P158*(1+INDEX(BPCiObIC!$B$2:$AG$43,MATCH($A158,BPCiObIC!$A$2:$A$43,0),MATCH(Q$4,BPCiObIC!$B$1:$AG$1,0)))</f>
        <v>0</v>
      </c>
      <c r="R158" s="23">
        <f t="array" ref="R158">Q158*(1+INDEX(BPCiObIC!$B$2:$AG$43,MATCH($A158,BPCiObIC!$A$2:$A$43,0),MATCH(R$4,BPCiObIC!$B$1:$AG$1,0)))</f>
        <v>0</v>
      </c>
      <c r="S158" s="23">
        <f t="array" ref="S158">R158*(1+INDEX(BPCiObIC!$B$2:$AG$43,MATCH($A158,BPCiObIC!$A$2:$A$43,0),MATCH(S$4,BPCiObIC!$B$1:$AG$1,0)))</f>
        <v>0</v>
      </c>
      <c r="T158" s="23">
        <f t="array" ref="T158">S158*(1+INDEX(BPCiObIC!$B$2:$AG$43,MATCH($A158,BPCiObIC!$A$2:$A$43,0),MATCH(T$4,BPCiObIC!$B$1:$AG$1,0)))</f>
        <v>0</v>
      </c>
      <c r="U158" s="23">
        <f t="array" ref="U158">T158*(1+INDEX(BPCiObIC!$B$2:$AG$43,MATCH($A158,BPCiObIC!$A$2:$A$43,0),MATCH(U$4,BPCiObIC!$B$1:$AG$1,0)))</f>
        <v>0</v>
      </c>
      <c r="V158" s="23">
        <f t="array" ref="V158">U158*(1+INDEX(BPCiObIC!$B$2:$AG$43,MATCH($A158,BPCiObIC!$A$2:$A$43,0),MATCH(V$4,BPCiObIC!$B$1:$AG$1,0)))</f>
        <v>0</v>
      </c>
      <c r="W158" s="23">
        <f t="array" ref="W158">V158*(1+INDEX(BPCiObIC!$B$2:$AG$43,MATCH($A158,BPCiObIC!$A$2:$A$43,0),MATCH(W$4,BPCiObIC!$B$1:$AG$1,0)))</f>
        <v>0</v>
      </c>
      <c r="X158" s="23">
        <f t="array" ref="X158">W158*(1+INDEX(BPCiObIC!$B$2:$AG$43,MATCH($A158,BPCiObIC!$A$2:$A$43,0),MATCH(X$4,BPCiObIC!$B$1:$AG$1,0)))</f>
        <v>0</v>
      </c>
      <c r="Y158" s="23">
        <f t="array" ref="Y158">X158*(1+INDEX(BPCiObIC!$B$2:$AG$43,MATCH($A158,BPCiObIC!$A$2:$A$43,0),MATCH(Y$4,BPCiObIC!$B$1:$AG$1,0)))</f>
        <v>0</v>
      </c>
      <c r="Z158" s="23">
        <f t="array" ref="Z158">Y158*(1+INDEX(BPCiObIC!$B$2:$AG$43,MATCH($A158,BPCiObIC!$A$2:$A$43,0),MATCH(Z$4,BPCiObIC!$B$1:$AG$1,0)))</f>
        <v>0</v>
      </c>
      <c r="AA158" s="23">
        <f t="array" ref="AA158">Z158*(1+INDEX(BPCiObIC!$B$2:$AG$43,MATCH($A158,BPCiObIC!$A$2:$A$43,0),MATCH(AA$4,BPCiObIC!$B$1:$AG$1,0)))</f>
        <v>0</v>
      </c>
      <c r="AB158" s="23">
        <f t="array" ref="AB158">AA158*(1+INDEX(BPCiObIC!$B$2:$AG$43,MATCH($A158,BPCiObIC!$A$2:$A$43,0),MATCH(AB$4,BPCiObIC!$B$1:$AG$1,0)))</f>
        <v>0</v>
      </c>
      <c r="AC158" s="23">
        <f t="array" ref="AC158">AB158*(1+INDEX(BPCiObIC!$B$2:$AG$43,MATCH($A158,BPCiObIC!$A$2:$A$43,0),MATCH(AC$4,BPCiObIC!$B$1:$AG$1,0)))</f>
        <v>0</v>
      </c>
      <c r="AD158" s="23">
        <f t="array" ref="AD158">AC158*(1+INDEX(BPCiObIC!$B$2:$AG$43,MATCH($A158,BPCiObIC!$A$2:$A$43,0),MATCH(AD$4,BPCiObIC!$B$1:$AG$1,0)))</f>
        <v>0</v>
      </c>
      <c r="AE158" s="23">
        <f t="array" ref="AE158">AD158*(1+INDEX(BPCiObIC!$B$2:$AG$43,MATCH($A158,BPCiObIC!$A$2:$A$43,0),MATCH(AE$4,BPCiObIC!$B$1:$AG$1,0)))</f>
        <v>0</v>
      </c>
      <c r="AF158" s="23">
        <f t="array" ref="AF158">AE158*(1+INDEX(BPCiObIC!$B$2:$AG$43,MATCH($A158,BPCiObIC!$A$2:$A$43,0),MATCH(AF$4,BPCiObIC!$B$1:$AG$1,0)))</f>
        <v>0</v>
      </c>
      <c r="AG158" s="23">
        <f t="array" ref="AG158">AF158*(1+INDEX(BPCiObIC!$B$2:$AG$43,MATCH($A158,BPCiObIC!$A$2:$A$43,0),MATCH(AG$4,BPCiObIC!$B$1:$AG$1,0)))</f>
        <v>0</v>
      </c>
      <c r="AH158" s="23">
        <f t="array" ref="AH158">AG158*(1+INDEX(BPCiObIC!$B$2:$AG$43,MATCH($A158,BPCiObIC!$A$2:$A$43,0),MATCH(AH$4,BPCiObIC!$B$1:$AG$1,0)))</f>
        <v>0</v>
      </c>
    </row>
    <row r="159" ht="15.75" customHeight="1">
      <c r="A159" s="3" t="s">
        <v>138</v>
      </c>
      <c r="B159" s="3" t="s">
        <v>30</v>
      </c>
      <c r="C159" s="3" t="s">
        <v>113</v>
      </c>
      <c r="D159" s="71">
        <f>SUM('Bureau of Stat KBLI'!X4:X6)*$E$1</f>
        <v>1507646974424</v>
      </c>
      <c r="E159" s="23">
        <f t="array" ref="E159">D159*(1+INDEX(BPCiObIC!$B$2:$AG$43,MATCH($A159,BPCiObIC!$A$2:$A$43,0),MATCH(E$4,BPCiObIC!$B$1:$AG$1,0)))</f>
        <v>1575297504209</v>
      </c>
      <c r="F159" s="23">
        <f t="array" ref="F159">E159*(1+INDEX(BPCiObIC!$B$2:$AG$43,MATCH($A159,BPCiObIC!$A$2:$A$43,0),MATCH(F$4,BPCiObIC!$B$1:$AG$1,0)))</f>
        <v>1642948033994</v>
      </c>
      <c r="G159" s="23">
        <f t="array" ref="G159">F159*(1+INDEX(BPCiObIC!$B$2:$AG$43,MATCH($A159,BPCiObIC!$A$2:$A$43,0),MATCH(G$4,BPCiObIC!$B$1:$AG$1,0)))</f>
        <v>1710598563779</v>
      </c>
      <c r="H159" s="23">
        <f t="array" ref="H159">G159*(1+INDEX(BPCiObIC!$B$2:$AG$43,MATCH($A159,BPCiObIC!$A$2:$A$43,0),MATCH(H$4,BPCiObIC!$B$1:$AG$1,0)))</f>
        <v>1778249093564</v>
      </c>
      <c r="I159" s="23">
        <f t="array" ref="I159">H159*(1+INDEX(BPCiObIC!$B$2:$AG$43,MATCH($A159,BPCiObIC!$A$2:$A$43,0),MATCH(I$4,BPCiObIC!$B$1:$AG$1,0)))</f>
        <v>1845899623349</v>
      </c>
      <c r="J159" s="23">
        <f t="array" ref="J159">I159*(1+INDEX(BPCiObIC!$B$2:$AG$43,MATCH($A159,BPCiObIC!$A$2:$A$43,0),MATCH(J$4,BPCiObIC!$B$1:$AG$1,0)))</f>
        <v>1913550153134</v>
      </c>
      <c r="K159" s="23">
        <f t="array" ref="K159">J159*(1+INDEX(BPCiObIC!$B$2:$AG$43,MATCH($A159,BPCiObIC!$A$2:$A$43,0),MATCH(K$4,BPCiObIC!$B$1:$AG$1,0)))</f>
        <v>1981200682919</v>
      </c>
      <c r="L159" s="23">
        <f t="array" ref="L159">K159*(1+INDEX(BPCiObIC!$B$2:$AG$43,MATCH($A159,BPCiObIC!$A$2:$A$43,0),MATCH(L$4,BPCiObIC!$B$1:$AG$1,0)))</f>
        <v>2048851212704</v>
      </c>
      <c r="M159" s="23">
        <f t="array" ref="M159">L159*(1+INDEX(BPCiObIC!$B$2:$AG$43,MATCH($A159,BPCiObIC!$A$2:$A$43,0),MATCH(M$4,BPCiObIC!$B$1:$AG$1,0)))</f>
        <v>2116501742489</v>
      </c>
      <c r="N159" s="23">
        <f t="array" ref="N159">M159*(1+INDEX(BPCiObIC!$B$2:$AG$43,MATCH($A159,BPCiObIC!$A$2:$A$43,0),MATCH(N$4,BPCiObIC!$B$1:$AG$1,0)))</f>
        <v>2184152272274</v>
      </c>
      <c r="O159" s="23">
        <f t="array" ref="O159">N159*(1+INDEX(BPCiObIC!$B$2:$AG$43,MATCH($A159,BPCiObIC!$A$2:$A$43,0),MATCH(O$4,BPCiObIC!$B$1:$AG$1,0)))</f>
        <v>2251802802059</v>
      </c>
      <c r="P159" s="23">
        <f t="array" ref="P159">O159*(1+INDEX(BPCiObIC!$B$2:$AG$43,MATCH($A159,BPCiObIC!$A$2:$A$43,0),MATCH(P$4,BPCiObIC!$B$1:$AG$1,0)))</f>
        <v>2319453331844</v>
      </c>
      <c r="Q159" s="23">
        <f t="array" ref="Q159">P159*(1+INDEX(BPCiObIC!$B$2:$AG$43,MATCH($A159,BPCiObIC!$A$2:$A$43,0),MATCH(Q$4,BPCiObIC!$B$1:$AG$1,0)))</f>
        <v>2387103861629</v>
      </c>
      <c r="R159" s="23">
        <f t="array" ref="R159">Q159*(1+INDEX(BPCiObIC!$B$2:$AG$43,MATCH($A159,BPCiObIC!$A$2:$A$43,0),MATCH(R$4,BPCiObIC!$B$1:$AG$1,0)))</f>
        <v>2454754391414</v>
      </c>
      <c r="S159" s="23">
        <f t="array" ref="S159">R159*(1+INDEX(BPCiObIC!$B$2:$AG$43,MATCH($A159,BPCiObIC!$A$2:$A$43,0),MATCH(S$4,BPCiObIC!$B$1:$AG$1,0)))</f>
        <v>2522404921199</v>
      </c>
      <c r="T159" s="23">
        <f t="array" ref="T159">S159*(1+INDEX(BPCiObIC!$B$2:$AG$43,MATCH($A159,BPCiObIC!$A$2:$A$43,0),MATCH(T$4,BPCiObIC!$B$1:$AG$1,0)))</f>
        <v>2590055450984</v>
      </c>
      <c r="U159" s="23">
        <f t="array" ref="U159">T159*(1+INDEX(BPCiObIC!$B$2:$AG$43,MATCH($A159,BPCiObIC!$A$2:$A$43,0),MATCH(U$4,BPCiObIC!$B$1:$AG$1,0)))</f>
        <v>2657705980769</v>
      </c>
      <c r="V159" s="23">
        <f t="array" ref="V159">U159*(1+INDEX(BPCiObIC!$B$2:$AG$43,MATCH($A159,BPCiObIC!$A$2:$A$43,0),MATCH(V$4,BPCiObIC!$B$1:$AG$1,0)))</f>
        <v>2725356510554</v>
      </c>
      <c r="W159" s="23">
        <f t="array" ref="W159">V159*(1+INDEX(BPCiObIC!$B$2:$AG$43,MATCH($A159,BPCiObIC!$A$2:$A$43,0),MATCH(W$4,BPCiObIC!$B$1:$AG$1,0)))</f>
        <v>2793007040339</v>
      </c>
      <c r="X159" s="23">
        <f t="array" ref="X159">W159*(1+INDEX(BPCiObIC!$B$2:$AG$43,MATCH($A159,BPCiObIC!$A$2:$A$43,0),MATCH(X$4,BPCiObIC!$B$1:$AG$1,0)))</f>
        <v>2860657570124</v>
      </c>
      <c r="Y159" s="23">
        <f t="array" ref="Y159">X159*(1+INDEX(BPCiObIC!$B$2:$AG$43,MATCH($A159,BPCiObIC!$A$2:$A$43,0),MATCH(Y$4,BPCiObIC!$B$1:$AG$1,0)))</f>
        <v>2928308099909</v>
      </c>
      <c r="Z159" s="23">
        <f t="array" ref="Z159">Y159*(1+INDEX(BPCiObIC!$B$2:$AG$43,MATCH($A159,BPCiObIC!$A$2:$A$43,0),MATCH(Z$4,BPCiObIC!$B$1:$AG$1,0)))</f>
        <v>2995958629694</v>
      </c>
      <c r="AA159" s="23">
        <f t="array" ref="AA159">Z159*(1+INDEX(BPCiObIC!$B$2:$AG$43,MATCH($A159,BPCiObIC!$A$2:$A$43,0),MATCH(AA$4,BPCiObIC!$B$1:$AG$1,0)))</f>
        <v>3063609159479</v>
      </c>
      <c r="AB159" s="23">
        <f t="array" ref="AB159">AA159*(1+INDEX(BPCiObIC!$B$2:$AG$43,MATCH($A159,BPCiObIC!$A$2:$A$43,0),MATCH(AB$4,BPCiObIC!$B$1:$AG$1,0)))</f>
        <v>3131259689264</v>
      </c>
      <c r="AC159" s="23">
        <f t="array" ref="AC159">AB159*(1+INDEX(BPCiObIC!$B$2:$AG$43,MATCH($A159,BPCiObIC!$A$2:$A$43,0),MATCH(AC$4,BPCiObIC!$B$1:$AG$1,0)))</f>
        <v>3198910219049</v>
      </c>
      <c r="AD159" s="23">
        <f t="array" ref="AD159">AC159*(1+INDEX(BPCiObIC!$B$2:$AG$43,MATCH($A159,BPCiObIC!$A$2:$A$43,0),MATCH(AD$4,BPCiObIC!$B$1:$AG$1,0)))</f>
        <v>3266560748834</v>
      </c>
      <c r="AE159" s="23">
        <f t="array" ref="AE159">AD159*(1+INDEX(BPCiObIC!$B$2:$AG$43,MATCH($A159,BPCiObIC!$A$2:$A$43,0),MATCH(AE$4,BPCiObIC!$B$1:$AG$1,0)))</f>
        <v>3334211278619</v>
      </c>
      <c r="AF159" s="23">
        <f t="array" ref="AF159">AE159*(1+INDEX(BPCiObIC!$B$2:$AG$43,MATCH($A159,BPCiObIC!$A$2:$A$43,0),MATCH(AF$4,BPCiObIC!$B$1:$AG$1,0)))</f>
        <v>3401861808404</v>
      </c>
      <c r="AG159" s="23">
        <f t="array" ref="AG159">AF159*(1+INDEX(BPCiObIC!$B$2:$AG$43,MATCH($A159,BPCiObIC!$A$2:$A$43,0),MATCH(AG$4,BPCiObIC!$B$1:$AG$1,0)))</f>
        <v>3469512338189</v>
      </c>
      <c r="AH159" s="23">
        <f t="array" ref="AH159">AG159*(1+INDEX(BPCiObIC!$B$2:$AG$43,MATCH($A159,BPCiObIC!$A$2:$A$43,0),MATCH(AH$4,BPCiObIC!$B$1:$AG$1,0)))</f>
        <v>3537162867974</v>
      </c>
    </row>
    <row r="160" ht="15.75" customHeight="1">
      <c r="A160" s="3" t="s">
        <v>139</v>
      </c>
      <c r="B160" s="3" t="s">
        <v>30</v>
      </c>
      <c r="C160" s="3" t="s">
        <v>44</v>
      </c>
      <c r="D160" s="71">
        <f>SUM('Bureau of Stat KBLI'!X7:X9)*$E$1</f>
        <v>346722366696</v>
      </c>
      <c r="E160" s="23">
        <f t="array" ref="E160">D160*(1+INDEX(BPCiObIC!$B$2:$AG$43,MATCH($A160,BPCiObIC!$A$2:$A$43,0),MATCH(E$4,BPCiObIC!$B$1:$AG$1,0)))</f>
        <v>361916522484</v>
      </c>
      <c r="F160" s="23">
        <f t="array" ref="F160">E160*(1+INDEX(BPCiObIC!$B$2:$AG$43,MATCH($A160,BPCiObIC!$A$2:$A$43,0),MATCH(F$4,BPCiObIC!$B$1:$AG$1,0)))</f>
        <v>377110678271</v>
      </c>
      <c r="G160" s="23">
        <f t="array" ref="G160">F160*(1+INDEX(BPCiObIC!$B$2:$AG$43,MATCH($A160,BPCiObIC!$A$2:$A$43,0),MATCH(G$4,BPCiObIC!$B$1:$AG$1,0)))</f>
        <v>392304834059</v>
      </c>
      <c r="H160" s="23">
        <f t="array" ref="H160">G160*(1+INDEX(BPCiObIC!$B$2:$AG$43,MATCH($A160,BPCiObIC!$A$2:$A$43,0),MATCH(H$4,BPCiObIC!$B$1:$AG$1,0)))</f>
        <v>407498989846</v>
      </c>
      <c r="I160" s="23">
        <f t="array" ref="I160">H160*(1+INDEX(BPCiObIC!$B$2:$AG$43,MATCH($A160,BPCiObIC!$A$2:$A$43,0),MATCH(I$4,BPCiObIC!$B$1:$AG$1,0)))</f>
        <v>422693145634</v>
      </c>
      <c r="J160" s="23">
        <f t="array" ref="J160">I160*(1+INDEX(BPCiObIC!$B$2:$AG$43,MATCH($A160,BPCiObIC!$A$2:$A$43,0),MATCH(J$4,BPCiObIC!$B$1:$AG$1,0)))</f>
        <v>437887301422</v>
      </c>
      <c r="K160" s="23">
        <f t="array" ref="K160">J160*(1+INDEX(BPCiObIC!$B$2:$AG$43,MATCH($A160,BPCiObIC!$A$2:$A$43,0),MATCH(K$4,BPCiObIC!$B$1:$AG$1,0)))</f>
        <v>453081457209</v>
      </c>
      <c r="L160" s="23">
        <f t="array" ref="L160">K160*(1+INDEX(BPCiObIC!$B$2:$AG$43,MATCH($A160,BPCiObIC!$A$2:$A$43,0),MATCH(L$4,BPCiObIC!$B$1:$AG$1,0)))</f>
        <v>468275612997</v>
      </c>
      <c r="M160" s="23">
        <f t="array" ref="M160">L160*(1+INDEX(BPCiObIC!$B$2:$AG$43,MATCH($A160,BPCiObIC!$A$2:$A$43,0),MATCH(M$4,BPCiObIC!$B$1:$AG$1,0)))</f>
        <v>483469768784</v>
      </c>
      <c r="N160" s="23">
        <f t="array" ref="N160">M160*(1+INDEX(BPCiObIC!$B$2:$AG$43,MATCH($A160,BPCiObIC!$A$2:$A$43,0),MATCH(N$4,BPCiObIC!$B$1:$AG$1,0)))</f>
        <v>498663924572</v>
      </c>
      <c r="O160" s="23">
        <f t="array" ref="O160">N160*(1+INDEX(BPCiObIC!$B$2:$AG$43,MATCH($A160,BPCiObIC!$A$2:$A$43,0),MATCH(O$4,BPCiObIC!$B$1:$AG$1,0)))</f>
        <v>513858080360</v>
      </c>
      <c r="P160" s="23">
        <f t="array" ref="P160">O160*(1+INDEX(BPCiObIC!$B$2:$AG$43,MATCH($A160,BPCiObIC!$A$2:$A$43,0),MATCH(P$4,BPCiObIC!$B$1:$AG$1,0)))</f>
        <v>529052236147</v>
      </c>
      <c r="Q160" s="23">
        <f t="array" ref="Q160">P160*(1+INDEX(BPCiObIC!$B$2:$AG$43,MATCH($A160,BPCiObIC!$A$2:$A$43,0),MATCH(Q$4,BPCiObIC!$B$1:$AG$1,0)))</f>
        <v>544246391935</v>
      </c>
      <c r="R160" s="23">
        <f t="array" ref="R160">Q160*(1+INDEX(BPCiObIC!$B$2:$AG$43,MATCH($A160,BPCiObIC!$A$2:$A$43,0),MATCH(R$4,BPCiObIC!$B$1:$AG$1,0)))</f>
        <v>559440547722</v>
      </c>
      <c r="S160" s="23">
        <f t="array" ref="S160">R160*(1+INDEX(BPCiObIC!$B$2:$AG$43,MATCH($A160,BPCiObIC!$A$2:$A$43,0),MATCH(S$4,BPCiObIC!$B$1:$AG$1,0)))</f>
        <v>574634703510</v>
      </c>
      <c r="T160" s="23">
        <f t="array" ref="T160">S160*(1+INDEX(BPCiObIC!$B$2:$AG$43,MATCH($A160,BPCiObIC!$A$2:$A$43,0),MATCH(T$4,BPCiObIC!$B$1:$AG$1,0)))</f>
        <v>589828859298</v>
      </c>
      <c r="U160" s="23">
        <f t="array" ref="U160">T160*(1+INDEX(BPCiObIC!$B$2:$AG$43,MATCH($A160,BPCiObIC!$A$2:$A$43,0),MATCH(U$4,BPCiObIC!$B$1:$AG$1,0)))</f>
        <v>605023015085</v>
      </c>
      <c r="V160" s="23">
        <f t="array" ref="V160">U160*(1+INDEX(BPCiObIC!$B$2:$AG$43,MATCH($A160,BPCiObIC!$A$2:$A$43,0),MATCH(V$4,BPCiObIC!$B$1:$AG$1,0)))</f>
        <v>620217170873</v>
      </c>
      <c r="W160" s="23">
        <f t="array" ref="W160">V160*(1+INDEX(BPCiObIC!$B$2:$AG$43,MATCH($A160,BPCiObIC!$A$2:$A$43,0),MATCH(W$4,BPCiObIC!$B$1:$AG$1,0)))</f>
        <v>635411326660</v>
      </c>
      <c r="X160" s="23">
        <f t="array" ref="X160">W160*(1+INDEX(BPCiObIC!$B$2:$AG$43,MATCH($A160,BPCiObIC!$A$2:$A$43,0),MATCH(X$4,BPCiObIC!$B$1:$AG$1,0)))</f>
        <v>650605482448</v>
      </c>
      <c r="Y160" s="23">
        <f t="array" ref="Y160">X160*(1+INDEX(BPCiObIC!$B$2:$AG$43,MATCH($A160,BPCiObIC!$A$2:$A$43,0),MATCH(Y$4,BPCiObIC!$B$1:$AG$1,0)))</f>
        <v>665799638236</v>
      </c>
      <c r="Z160" s="23">
        <f t="array" ref="Z160">Y160*(1+INDEX(BPCiObIC!$B$2:$AG$43,MATCH($A160,BPCiObIC!$A$2:$A$43,0),MATCH(Z$4,BPCiObIC!$B$1:$AG$1,0)))</f>
        <v>680993794023</v>
      </c>
      <c r="AA160" s="23">
        <f t="array" ref="AA160">Z160*(1+INDEX(BPCiObIC!$B$2:$AG$43,MATCH($A160,BPCiObIC!$A$2:$A$43,0),MATCH(AA$4,BPCiObIC!$B$1:$AG$1,0)))</f>
        <v>696187949811</v>
      </c>
      <c r="AB160" s="23">
        <f t="array" ref="AB160">AA160*(1+INDEX(BPCiObIC!$B$2:$AG$43,MATCH($A160,BPCiObIC!$A$2:$A$43,0),MATCH(AB$4,BPCiObIC!$B$1:$AG$1,0)))</f>
        <v>711382105598</v>
      </c>
      <c r="AC160" s="23">
        <f t="array" ref="AC160">AB160*(1+INDEX(BPCiObIC!$B$2:$AG$43,MATCH($A160,BPCiObIC!$A$2:$A$43,0),MATCH(AC$4,BPCiObIC!$B$1:$AG$1,0)))</f>
        <v>726576261386</v>
      </c>
      <c r="AD160" s="23">
        <f t="array" ref="AD160">AC160*(1+INDEX(BPCiObIC!$B$2:$AG$43,MATCH($A160,BPCiObIC!$A$2:$A$43,0),MATCH(AD$4,BPCiObIC!$B$1:$AG$1,0)))</f>
        <v>741770417174</v>
      </c>
      <c r="AE160" s="23">
        <f t="array" ref="AE160">AD160*(1+INDEX(BPCiObIC!$B$2:$AG$43,MATCH($A160,BPCiObIC!$A$2:$A$43,0),MATCH(AE$4,BPCiObIC!$B$1:$AG$1,0)))</f>
        <v>756964572961</v>
      </c>
      <c r="AF160" s="23">
        <f t="array" ref="AF160">AE160*(1+INDEX(BPCiObIC!$B$2:$AG$43,MATCH($A160,BPCiObIC!$A$2:$A$43,0),MATCH(AF$4,BPCiObIC!$B$1:$AG$1,0)))</f>
        <v>772158728749</v>
      </c>
      <c r="AG160" s="23">
        <f t="array" ref="AG160">AF160*(1+INDEX(BPCiObIC!$B$2:$AG$43,MATCH($A160,BPCiObIC!$A$2:$A$43,0),MATCH(AG$4,BPCiObIC!$B$1:$AG$1,0)))</f>
        <v>787352884536</v>
      </c>
      <c r="AH160" s="23">
        <f t="array" ref="AH160">AG160*(1+INDEX(BPCiObIC!$B$2:$AG$43,MATCH($A160,BPCiObIC!$A$2:$A$43,0),MATCH(AH$4,BPCiObIC!$B$1:$AG$1,0)))</f>
        <v>802547040324</v>
      </c>
    </row>
    <row r="161" ht="15.75" customHeight="1">
      <c r="A161" s="3" t="s">
        <v>140</v>
      </c>
      <c r="B161" s="3" t="s">
        <v>30</v>
      </c>
      <c r="C161" s="3" t="s">
        <v>48</v>
      </c>
      <c r="D161" s="71">
        <f>'Bureau of Stat KBLI'!X10*$E$1</f>
        <v>4966924941284</v>
      </c>
      <c r="E161" s="23">
        <f t="array" ref="E161">D161*(1+INDEX(BPCiObIC!$B$2:$AG$43,MATCH($A161,BPCiObIC!$A$2:$A$43,0),MATCH(E$4,BPCiObIC!$B$1:$AG$1,0)))</f>
        <v>5190000850627</v>
      </c>
      <c r="F161" s="23">
        <f t="array" ref="F161">E161*(1+INDEX(BPCiObIC!$B$2:$AG$43,MATCH($A161,BPCiObIC!$A$2:$A$43,0),MATCH(F$4,BPCiObIC!$B$1:$AG$1,0)))</f>
        <v>5413076759971</v>
      </c>
      <c r="G161" s="23">
        <f t="array" ref="G161">F161*(1+INDEX(BPCiObIC!$B$2:$AG$43,MATCH($A161,BPCiObIC!$A$2:$A$43,0),MATCH(G$4,BPCiObIC!$B$1:$AG$1,0)))</f>
        <v>5636152669314</v>
      </c>
      <c r="H161" s="23">
        <f t="array" ref="H161">G161*(1+INDEX(BPCiObIC!$B$2:$AG$43,MATCH($A161,BPCiObIC!$A$2:$A$43,0),MATCH(H$4,BPCiObIC!$B$1:$AG$1,0)))</f>
        <v>5859228578658</v>
      </c>
      <c r="I161" s="23">
        <f t="array" ref="I161">H161*(1+INDEX(BPCiObIC!$B$2:$AG$43,MATCH($A161,BPCiObIC!$A$2:$A$43,0),MATCH(I$4,BPCiObIC!$B$1:$AG$1,0)))</f>
        <v>6082304488002</v>
      </c>
      <c r="J161" s="23">
        <f t="array" ref="J161">I161*(1+INDEX(BPCiObIC!$B$2:$AG$43,MATCH($A161,BPCiObIC!$A$2:$A$43,0),MATCH(J$4,BPCiObIC!$B$1:$AG$1,0)))</f>
        <v>6305380397345</v>
      </c>
      <c r="K161" s="23">
        <f t="array" ref="K161">J161*(1+INDEX(BPCiObIC!$B$2:$AG$43,MATCH($A161,BPCiObIC!$A$2:$A$43,0),MATCH(K$4,BPCiObIC!$B$1:$AG$1,0)))</f>
        <v>6528456306689</v>
      </c>
      <c r="L161" s="23">
        <f t="array" ref="L161">K161*(1+INDEX(BPCiObIC!$B$2:$AG$43,MATCH($A161,BPCiObIC!$A$2:$A$43,0),MATCH(L$4,BPCiObIC!$B$1:$AG$1,0)))</f>
        <v>6751532216032</v>
      </c>
      <c r="M161" s="23">
        <f t="array" ref="M161">L161*(1+INDEX(BPCiObIC!$B$2:$AG$43,MATCH($A161,BPCiObIC!$A$2:$A$43,0),MATCH(M$4,BPCiObIC!$B$1:$AG$1,0)))</f>
        <v>6974608125376</v>
      </c>
      <c r="N161" s="23">
        <f t="array" ref="N161">M161*(1+INDEX(BPCiObIC!$B$2:$AG$43,MATCH($A161,BPCiObIC!$A$2:$A$43,0),MATCH(N$4,BPCiObIC!$B$1:$AG$1,0)))</f>
        <v>7197684034720</v>
      </c>
      <c r="O161" s="23">
        <f t="array" ref="O161">N161*(1+INDEX(BPCiObIC!$B$2:$AG$43,MATCH($A161,BPCiObIC!$A$2:$A$43,0),MATCH(O$4,BPCiObIC!$B$1:$AG$1,0)))</f>
        <v>7420759944063</v>
      </c>
      <c r="P161" s="23">
        <f t="array" ref="P161">O161*(1+INDEX(BPCiObIC!$B$2:$AG$43,MATCH($A161,BPCiObIC!$A$2:$A$43,0),MATCH(P$4,BPCiObIC!$B$1:$AG$1,0)))</f>
        <v>7643835853407</v>
      </c>
      <c r="Q161" s="23">
        <f t="array" ref="Q161">P161*(1+INDEX(BPCiObIC!$B$2:$AG$43,MATCH($A161,BPCiObIC!$A$2:$A$43,0),MATCH(Q$4,BPCiObIC!$B$1:$AG$1,0)))</f>
        <v>7866911762750</v>
      </c>
      <c r="R161" s="23">
        <f t="array" ref="R161">Q161*(1+INDEX(BPCiObIC!$B$2:$AG$43,MATCH($A161,BPCiObIC!$A$2:$A$43,0),MATCH(R$4,BPCiObIC!$B$1:$AG$1,0)))</f>
        <v>8089987672094</v>
      </c>
      <c r="S161" s="23">
        <f t="array" ref="S161">R161*(1+INDEX(BPCiObIC!$B$2:$AG$43,MATCH($A161,BPCiObIC!$A$2:$A$43,0),MATCH(S$4,BPCiObIC!$B$1:$AG$1,0)))</f>
        <v>8313063581438</v>
      </c>
      <c r="T161" s="23">
        <f t="array" ref="T161">S161*(1+INDEX(BPCiObIC!$B$2:$AG$43,MATCH($A161,BPCiObIC!$A$2:$A$43,0),MATCH(T$4,BPCiObIC!$B$1:$AG$1,0)))</f>
        <v>8536139490781</v>
      </c>
      <c r="U161" s="23">
        <f t="array" ref="U161">T161*(1+INDEX(BPCiObIC!$B$2:$AG$43,MATCH($A161,BPCiObIC!$A$2:$A$43,0),MATCH(U$4,BPCiObIC!$B$1:$AG$1,0)))</f>
        <v>8759215400125</v>
      </c>
      <c r="V161" s="23">
        <f t="array" ref="V161">U161*(1+INDEX(BPCiObIC!$B$2:$AG$43,MATCH($A161,BPCiObIC!$A$2:$A$43,0),MATCH(V$4,BPCiObIC!$B$1:$AG$1,0)))</f>
        <v>8982291309468</v>
      </c>
      <c r="W161" s="23">
        <f t="array" ref="W161">V161*(1+INDEX(BPCiObIC!$B$2:$AG$43,MATCH($A161,BPCiObIC!$A$2:$A$43,0),MATCH(W$4,BPCiObIC!$B$1:$AG$1,0)))</f>
        <v>9205367218812</v>
      </c>
      <c r="X161" s="23">
        <f t="array" ref="X161">W161*(1+INDEX(BPCiObIC!$B$2:$AG$43,MATCH($A161,BPCiObIC!$A$2:$A$43,0),MATCH(X$4,BPCiObIC!$B$1:$AG$1,0)))</f>
        <v>9428443128156</v>
      </c>
      <c r="Y161" s="23">
        <f t="array" ref="Y161">X161*(1+INDEX(BPCiObIC!$B$2:$AG$43,MATCH($A161,BPCiObIC!$A$2:$A$43,0),MATCH(Y$4,BPCiObIC!$B$1:$AG$1,0)))</f>
        <v>9651519037499</v>
      </c>
      <c r="Z161" s="23">
        <f t="array" ref="Z161">Y161*(1+INDEX(BPCiObIC!$B$2:$AG$43,MATCH($A161,BPCiObIC!$A$2:$A$43,0),MATCH(Z$4,BPCiObIC!$B$1:$AG$1,0)))</f>
        <v>9874594946843</v>
      </c>
      <c r="AA161" s="23">
        <f t="array" ref="AA161">Z161*(1+INDEX(BPCiObIC!$B$2:$AG$43,MATCH($A161,BPCiObIC!$A$2:$A$43,0),MATCH(AA$4,BPCiObIC!$B$1:$AG$1,0)))</f>
        <v>10097670856186</v>
      </c>
      <c r="AB161" s="23">
        <f t="array" ref="AB161">AA161*(1+INDEX(BPCiObIC!$B$2:$AG$43,MATCH($A161,BPCiObIC!$A$2:$A$43,0),MATCH(AB$4,BPCiObIC!$B$1:$AG$1,0)))</f>
        <v>10320746765530</v>
      </c>
      <c r="AC161" s="23">
        <f t="array" ref="AC161">AB161*(1+INDEX(BPCiObIC!$B$2:$AG$43,MATCH($A161,BPCiObIC!$A$2:$A$43,0),MATCH(AC$4,BPCiObIC!$B$1:$AG$1,0)))</f>
        <v>10543822674874</v>
      </c>
      <c r="AD161" s="23">
        <f t="array" ref="AD161">AC161*(1+INDEX(BPCiObIC!$B$2:$AG$43,MATCH($A161,BPCiObIC!$A$2:$A$43,0),MATCH(AD$4,BPCiObIC!$B$1:$AG$1,0)))</f>
        <v>10766898584217</v>
      </c>
      <c r="AE161" s="23">
        <f t="array" ref="AE161">AD161*(1+INDEX(BPCiObIC!$B$2:$AG$43,MATCH($A161,BPCiObIC!$A$2:$A$43,0),MATCH(AE$4,BPCiObIC!$B$1:$AG$1,0)))</f>
        <v>10989974493561</v>
      </c>
      <c r="AF161" s="23">
        <f t="array" ref="AF161">AE161*(1+INDEX(BPCiObIC!$B$2:$AG$43,MATCH($A161,BPCiObIC!$A$2:$A$43,0),MATCH(AF$4,BPCiObIC!$B$1:$AG$1,0)))</f>
        <v>11213050402904</v>
      </c>
      <c r="AG161" s="23">
        <f t="array" ref="AG161">AF161*(1+INDEX(BPCiObIC!$B$2:$AG$43,MATCH($A161,BPCiObIC!$A$2:$A$43,0),MATCH(AG$4,BPCiObIC!$B$1:$AG$1,0)))</f>
        <v>11436126312248</v>
      </c>
      <c r="AH161" s="23">
        <f t="array" ref="AH161">AG161*(1+INDEX(BPCiObIC!$B$2:$AG$43,MATCH($A161,BPCiObIC!$A$2:$A$43,0),MATCH(AH$4,BPCiObIC!$B$1:$AG$1,0)))</f>
        <v>11659202221592</v>
      </c>
    </row>
    <row r="162" ht="15.75" customHeight="1">
      <c r="A162" s="3" t="s">
        <v>141</v>
      </c>
      <c r="B162" s="3" t="s">
        <v>30</v>
      </c>
      <c r="C162" s="3" t="s">
        <v>50</v>
      </c>
      <c r="D162" s="71">
        <f>SUM('Bureau of Stat KBLI'!X11:X12)*$E$1</f>
        <v>30115386338</v>
      </c>
      <c r="E162" s="23">
        <f t="array" ref="E162">D162*(1+INDEX(BPCiObIC!$B$2:$AG$43,MATCH($A162,BPCiObIC!$A$2:$A$43,0),MATCH(E$4,BPCiObIC!$B$1:$AG$1,0)))</f>
        <v>31483014790</v>
      </c>
      <c r="F162" s="23">
        <f t="array" ref="F162">E162*(1+INDEX(BPCiObIC!$B$2:$AG$43,MATCH($A162,BPCiObIC!$A$2:$A$43,0),MATCH(F$4,BPCiObIC!$B$1:$AG$1,0)))</f>
        <v>32850643242</v>
      </c>
      <c r="G162" s="23">
        <f t="array" ref="G162">F162*(1+INDEX(BPCiObIC!$B$2:$AG$43,MATCH($A162,BPCiObIC!$A$2:$A$43,0),MATCH(G$4,BPCiObIC!$B$1:$AG$1,0)))</f>
        <v>34218271695</v>
      </c>
      <c r="H162" s="23">
        <f t="array" ref="H162">G162*(1+INDEX(BPCiObIC!$B$2:$AG$43,MATCH($A162,BPCiObIC!$A$2:$A$43,0),MATCH(H$4,BPCiObIC!$B$1:$AG$1,0)))</f>
        <v>35585900147</v>
      </c>
      <c r="I162" s="23">
        <f t="array" ref="I162">H162*(1+INDEX(BPCiObIC!$B$2:$AG$43,MATCH($A162,BPCiObIC!$A$2:$A$43,0),MATCH(I$4,BPCiObIC!$B$1:$AG$1,0)))</f>
        <v>36953528599</v>
      </c>
      <c r="J162" s="23">
        <f t="array" ref="J162">I162*(1+INDEX(BPCiObIC!$B$2:$AG$43,MATCH($A162,BPCiObIC!$A$2:$A$43,0),MATCH(J$4,BPCiObIC!$B$1:$AG$1,0)))</f>
        <v>38321157051</v>
      </c>
      <c r="K162" s="23">
        <f t="array" ref="K162">J162*(1+INDEX(BPCiObIC!$B$2:$AG$43,MATCH($A162,BPCiObIC!$A$2:$A$43,0),MATCH(K$4,BPCiObIC!$B$1:$AG$1,0)))</f>
        <v>39688785503</v>
      </c>
      <c r="L162" s="23">
        <f t="array" ref="L162">K162*(1+INDEX(BPCiObIC!$B$2:$AG$43,MATCH($A162,BPCiObIC!$A$2:$A$43,0),MATCH(L$4,BPCiObIC!$B$1:$AG$1,0)))</f>
        <v>41056413955</v>
      </c>
      <c r="M162" s="23">
        <f t="array" ref="M162">L162*(1+INDEX(BPCiObIC!$B$2:$AG$43,MATCH($A162,BPCiObIC!$A$2:$A$43,0),MATCH(M$4,BPCiObIC!$B$1:$AG$1,0)))</f>
        <v>42424042408</v>
      </c>
      <c r="N162" s="23">
        <f t="array" ref="N162">M162*(1+INDEX(BPCiObIC!$B$2:$AG$43,MATCH($A162,BPCiObIC!$A$2:$A$43,0),MATCH(N$4,BPCiObIC!$B$1:$AG$1,0)))</f>
        <v>43791670860</v>
      </c>
      <c r="O162" s="23">
        <f t="array" ref="O162">N162*(1+INDEX(BPCiObIC!$B$2:$AG$43,MATCH($A162,BPCiObIC!$A$2:$A$43,0),MATCH(O$4,BPCiObIC!$B$1:$AG$1,0)))</f>
        <v>45159299312</v>
      </c>
      <c r="P162" s="23">
        <f t="array" ref="P162">O162*(1+INDEX(BPCiObIC!$B$2:$AG$43,MATCH($A162,BPCiObIC!$A$2:$A$43,0),MATCH(P$4,BPCiObIC!$B$1:$AG$1,0)))</f>
        <v>46526927764</v>
      </c>
      <c r="Q162" s="23">
        <f t="array" ref="Q162">P162*(1+INDEX(BPCiObIC!$B$2:$AG$43,MATCH($A162,BPCiObIC!$A$2:$A$43,0),MATCH(Q$4,BPCiObIC!$B$1:$AG$1,0)))</f>
        <v>47894556216</v>
      </c>
      <c r="R162" s="23">
        <f t="array" ref="R162">Q162*(1+INDEX(BPCiObIC!$B$2:$AG$43,MATCH($A162,BPCiObIC!$A$2:$A$43,0),MATCH(R$4,BPCiObIC!$B$1:$AG$1,0)))</f>
        <v>49262184669</v>
      </c>
      <c r="S162" s="23">
        <f t="array" ref="S162">R162*(1+INDEX(BPCiObIC!$B$2:$AG$43,MATCH($A162,BPCiObIC!$A$2:$A$43,0),MATCH(S$4,BPCiObIC!$B$1:$AG$1,0)))</f>
        <v>50629813121</v>
      </c>
      <c r="T162" s="23">
        <f t="array" ref="T162">S162*(1+INDEX(BPCiObIC!$B$2:$AG$43,MATCH($A162,BPCiObIC!$A$2:$A$43,0),MATCH(T$4,BPCiObIC!$B$1:$AG$1,0)))</f>
        <v>51997441573</v>
      </c>
      <c r="U162" s="23">
        <f t="array" ref="U162">T162*(1+INDEX(BPCiObIC!$B$2:$AG$43,MATCH($A162,BPCiObIC!$A$2:$A$43,0),MATCH(U$4,BPCiObIC!$B$1:$AG$1,0)))</f>
        <v>53365070025</v>
      </c>
      <c r="V162" s="23">
        <f t="array" ref="V162">U162*(1+INDEX(BPCiObIC!$B$2:$AG$43,MATCH($A162,BPCiObIC!$A$2:$A$43,0),MATCH(V$4,BPCiObIC!$B$1:$AG$1,0)))</f>
        <v>54732698477</v>
      </c>
      <c r="W162" s="23">
        <f t="array" ref="W162">V162*(1+INDEX(BPCiObIC!$B$2:$AG$43,MATCH($A162,BPCiObIC!$A$2:$A$43,0),MATCH(W$4,BPCiObIC!$B$1:$AG$1,0)))</f>
        <v>56100326929</v>
      </c>
      <c r="X162" s="23">
        <f t="array" ref="X162">W162*(1+INDEX(BPCiObIC!$B$2:$AG$43,MATCH($A162,BPCiObIC!$A$2:$A$43,0),MATCH(X$4,BPCiObIC!$B$1:$AG$1,0)))</f>
        <v>57467955382</v>
      </c>
      <c r="Y162" s="23">
        <f t="array" ref="Y162">X162*(1+INDEX(BPCiObIC!$B$2:$AG$43,MATCH($A162,BPCiObIC!$A$2:$A$43,0),MATCH(Y$4,BPCiObIC!$B$1:$AG$1,0)))</f>
        <v>58835583834</v>
      </c>
      <c r="Z162" s="23">
        <f t="array" ref="Z162">Y162*(1+INDEX(BPCiObIC!$B$2:$AG$43,MATCH($A162,BPCiObIC!$A$2:$A$43,0),MATCH(Z$4,BPCiObIC!$B$1:$AG$1,0)))</f>
        <v>60203212286</v>
      </c>
      <c r="AA162" s="23">
        <f t="array" ref="AA162">Z162*(1+INDEX(BPCiObIC!$B$2:$AG$43,MATCH($A162,BPCiObIC!$A$2:$A$43,0),MATCH(AA$4,BPCiObIC!$B$1:$AG$1,0)))</f>
        <v>61570840738</v>
      </c>
      <c r="AB162" s="23">
        <f t="array" ref="AB162">AA162*(1+INDEX(BPCiObIC!$B$2:$AG$43,MATCH($A162,BPCiObIC!$A$2:$A$43,0),MATCH(AB$4,BPCiObIC!$B$1:$AG$1,0)))</f>
        <v>62938469190</v>
      </c>
      <c r="AC162" s="23">
        <f t="array" ref="AC162">AB162*(1+INDEX(BPCiObIC!$B$2:$AG$43,MATCH($A162,BPCiObIC!$A$2:$A$43,0),MATCH(AC$4,BPCiObIC!$B$1:$AG$1,0)))</f>
        <v>64306097642</v>
      </c>
      <c r="AD162" s="23">
        <f t="array" ref="AD162">AC162*(1+INDEX(BPCiObIC!$B$2:$AG$43,MATCH($A162,BPCiObIC!$A$2:$A$43,0),MATCH(AD$4,BPCiObIC!$B$1:$AG$1,0)))</f>
        <v>65673726095</v>
      </c>
      <c r="AE162" s="23">
        <f t="array" ref="AE162">AD162*(1+INDEX(BPCiObIC!$B$2:$AG$43,MATCH($A162,BPCiObIC!$A$2:$A$43,0),MATCH(AE$4,BPCiObIC!$B$1:$AG$1,0)))</f>
        <v>67041354547</v>
      </c>
      <c r="AF162" s="23">
        <f t="array" ref="AF162">AE162*(1+INDEX(BPCiObIC!$B$2:$AG$43,MATCH($A162,BPCiObIC!$A$2:$A$43,0),MATCH(AF$4,BPCiObIC!$B$1:$AG$1,0)))</f>
        <v>68408982999</v>
      </c>
      <c r="AG162" s="23">
        <f t="array" ref="AG162">AF162*(1+INDEX(BPCiObIC!$B$2:$AG$43,MATCH($A162,BPCiObIC!$A$2:$A$43,0),MATCH(AG$4,BPCiObIC!$B$1:$AG$1,0)))</f>
        <v>69776611451</v>
      </c>
      <c r="AH162" s="23">
        <f t="array" ref="AH162">AG162*(1+INDEX(BPCiObIC!$B$2:$AG$43,MATCH($A162,BPCiObIC!$A$2:$A$43,0),MATCH(AH$4,BPCiObIC!$B$1:$AG$1,0)))</f>
        <v>71144239903</v>
      </c>
    </row>
    <row r="163" ht="15.75" customHeight="1">
      <c r="A163" s="3" t="s">
        <v>142</v>
      </c>
      <c r="B163" s="3" t="s">
        <v>30</v>
      </c>
      <c r="C163" s="3" t="s">
        <v>53</v>
      </c>
      <c r="D163" s="71">
        <f>'Bureau of Stat KBLI'!X13*$E$1</f>
        <v>3583234754</v>
      </c>
      <c r="E163" s="23">
        <f t="array" ref="E163">D163*(1+INDEX(BPCiObIC!$B$2:$AG$43,MATCH($A163,BPCiObIC!$A$2:$A$43,0),MATCH(E$4,BPCiObIC!$B$1:$AG$1,0)))</f>
        <v>3744655022</v>
      </c>
      <c r="F163" s="23">
        <f t="array" ref="F163">E163*(1+INDEX(BPCiObIC!$B$2:$AG$43,MATCH($A163,BPCiObIC!$A$2:$A$43,0),MATCH(F$4,BPCiObIC!$B$1:$AG$1,0)))</f>
        <v>3906075289</v>
      </c>
      <c r="G163" s="23">
        <f t="array" ref="G163">F163*(1+INDEX(BPCiObIC!$B$2:$AG$43,MATCH($A163,BPCiObIC!$A$2:$A$43,0),MATCH(G$4,BPCiObIC!$B$1:$AG$1,0)))</f>
        <v>4067495557</v>
      </c>
      <c r="H163" s="23">
        <f t="array" ref="H163">G163*(1+INDEX(BPCiObIC!$B$2:$AG$43,MATCH($A163,BPCiObIC!$A$2:$A$43,0),MATCH(H$4,BPCiObIC!$B$1:$AG$1,0)))</f>
        <v>4228915824</v>
      </c>
      <c r="I163" s="23">
        <f t="array" ref="I163">H163*(1+INDEX(BPCiObIC!$B$2:$AG$43,MATCH($A163,BPCiObIC!$A$2:$A$43,0),MATCH(I$4,BPCiObIC!$B$1:$AG$1,0)))</f>
        <v>4390336092</v>
      </c>
      <c r="J163" s="23">
        <f t="array" ref="J163">I163*(1+INDEX(BPCiObIC!$B$2:$AG$43,MATCH($A163,BPCiObIC!$A$2:$A$43,0),MATCH(J$4,BPCiObIC!$B$1:$AG$1,0)))</f>
        <v>4551756359</v>
      </c>
      <c r="K163" s="23">
        <f t="array" ref="K163">J163*(1+INDEX(BPCiObIC!$B$2:$AG$43,MATCH($A163,BPCiObIC!$A$2:$A$43,0),MATCH(K$4,BPCiObIC!$B$1:$AG$1,0)))</f>
        <v>4713176627</v>
      </c>
      <c r="L163" s="23">
        <f t="array" ref="L163">K163*(1+INDEX(BPCiObIC!$B$2:$AG$43,MATCH($A163,BPCiObIC!$A$2:$A$43,0),MATCH(L$4,BPCiObIC!$B$1:$AG$1,0)))</f>
        <v>4874596894</v>
      </c>
      <c r="M163" s="23">
        <f t="array" ref="M163">L163*(1+INDEX(BPCiObIC!$B$2:$AG$43,MATCH($A163,BPCiObIC!$A$2:$A$43,0),MATCH(M$4,BPCiObIC!$B$1:$AG$1,0)))</f>
        <v>5036017162</v>
      </c>
      <c r="N163" s="23">
        <f t="array" ref="N163">M163*(1+INDEX(BPCiObIC!$B$2:$AG$43,MATCH($A163,BPCiObIC!$A$2:$A$43,0),MATCH(N$4,BPCiObIC!$B$1:$AG$1,0)))</f>
        <v>5197437429</v>
      </c>
      <c r="O163" s="23">
        <f t="array" ref="O163">N163*(1+INDEX(BPCiObIC!$B$2:$AG$43,MATCH($A163,BPCiObIC!$A$2:$A$43,0),MATCH(O$4,BPCiObIC!$B$1:$AG$1,0)))</f>
        <v>5358857697</v>
      </c>
      <c r="P163" s="23">
        <f t="array" ref="P163">O163*(1+INDEX(BPCiObIC!$B$2:$AG$43,MATCH($A163,BPCiObIC!$A$2:$A$43,0),MATCH(P$4,BPCiObIC!$B$1:$AG$1,0)))</f>
        <v>5520277964</v>
      </c>
      <c r="Q163" s="23">
        <f t="array" ref="Q163">P163*(1+INDEX(BPCiObIC!$B$2:$AG$43,MATCH($A163,BPCiObIC!$A$2:$A$43,0),MATCH(Q$4,BPCiObIC!$B$1:$AG$1,0)))</f>
        <v>5681698232</v>
      </c>
      <c r="R163" s="23">
        <f t="array" ref="R163">Q163*(1+INDEX(BPCiObIC!$B$2:$AG$43,MATCH($A163,BPCiObIC!$A$2:$A$43,0),MATCH(R$4,BPCiObIC!$B$1:$AG$1,0)))</f>
        <v>5843118499</v>
      </c>
      <c r="S163" s="23">
        <f t="array" ref="S163">R163*(1+INDEX(BPCiObIC!$B$2:$AG$43,MATCH($A163,BPCiObIC!$A$2:$A$43,0),MATCH(S$4,BPCiObIC!$B$1:$AG$1,0)))</f>
        <v>6004538767</v>
      </c>
      <c r="T163" s="23">
        <f t="array" ref="T163">S163*(1+INDEX(BPCiObIC!$B$2:$AG$43,MATCH($A163,BPCiObIC!$A$2:$A$43,0),MATCH(T$4,BPCiObIC!$B$1:$AG$1,0)))</f>
        <v>6165959034</v>
      </c>
      <c r="U163" s="23">
        <f t="array" ref="U163">T163*(1+INDEX(BPCiObIC!$B$2:$AG$43,MATCH($A163,BPCiObIC!$A$2:$A$43,0),MATCH(U$4,BPCiObIC!$B$1:$AG$1,0)))</f>
        <v>6327379302</v>
      </c>
      <c r="V163" s="23">
        <f t="array" ref="V163">U163*(1+INDEX(BPCiObIC!$B$2:$AG$43,MATCH($A163,BPCiObIC!$A$2:$A$43,0),MATCH(V$4,BPCiObIC!$B$1:$AG$1,0)))</f>
        <v>6488799569</v>
      </c>
      <c r="W163" s="23">
        <f t="array" ref="W163">V163*(1+INDEX(BPCiObIC!$B$2:$AG$43,MATCH($A163,BPCiObIC!$A$2:$A$43,0),MATCH(W$4,BPCiObIC!$B$1:$AG$1,0)))</f>
        <v>6650219837</v>
      </c>
      <c r="X163" s="23">
        <f t="array" ref="X163">W163*(1+INDEX(BPCiObIC!$B$2:$AG$43,MATCH($A163,BPCiObIC!$A$2:$A$43,0),MATCH(X$4,BPCiObIC!$B$1:$AG$1,0)))</f>
        <v>6811640104</v>
      </c>
      <c r="Y163" s="23">
        <f t="array" ref="Y163">X163*(1+INDEX(BPCiObIC!$B$2:$AG$43,MATCH($A163,BPCiObIC!$A$2:$A$43,0),MATCH(Y$4,BPCiObIC!$B$1:$AG$1,0)))</f>
        <v>6973060372</v>
      </c>
      <c r="Z163" s="23">
        <f t="array" ref="Z163">Y163*(1+INDEX(BPCiObIC!$B$2:$AG$43,MATCH($A163,BPCiObIC!$A$2:$A$43,0),MATCH(Z$4,BPCiObIC!$B$1:$AG$1,0)))</f>
        <v>7134480640</v>
      </c>
      <c r="AA163" s="23">
        <f t="array" ref="AA163">Z163*(1+INDEX(BPCiObIC!$B$2:$AG$43,MATCH($A163,BPCiObIC!$A$2:$A$43,0),MATCH(AA$4,BPCiObIC!$B$1:$AG$1,0)))</f>
        <v>7295900907</v>
      </c>
      <c r="AB163" s="23">
        <f t="array" ref="AB163">AA163*(1+INDEX(BPCiObIC!$B$2:$AG$43,MATCH($A163,BPCiObIC!$A$2:$A$43,0),MATCH(AB$4,BPCiObIC!$B$1:$AG$1,0)))</f>
        <v>7457321175</v>
      </c>
      <c r="AC163" s="23">
        <f t="array" ref="AC163">AB163*(1+INDEX(BPCiObIC!$B$2:$AG$43,MATCH($A163,BPCiObIC!$A$2:$A$43,0),MATCH(AC$4,BPCiObIC!$B$1:$AG$1,0)))</f>
        <v>7618741442</v>
      </c>
      <c r="AD163" s="23">
        <f t="array" ref="AD163">AC163*(1+INDEX(BPCiObIC!$B$2:$AG$43,MATCH($A163,BPCiObIC!$A$2:$A$43,0),MATCH(AD$4,BPCiObIC!$B$1:$AG$1,0)))</f>
        <v>7780161710</v>
      </c>
      <c r="AE163" s="23">
        <f t="array" ref="AE163">AD163*(1+INDEX(BPCiObIC!$B$2:$AG$43,MATCH($A163,BPCiObIC!$A$2:$A$43,0),MATCH(AE$4,BPCiObIC!$B$1:$AG$1,0)))</f>
        <v>7941581977</v>
      </c>
      <c r="AF163" s="23">
        <f t="array" ref="AF163">AE163*(1+INDEX(BPCiObIC!$B$2:$AG$43,MATCH($A163,BPCiObIC!$A$2:$A$43,0),MATCH(AF$4,BPCiObIC!$B$1:$AG$1,0)))</f>
        <v>8103002245</v>
      </c>
      <c r="AG163" s="23">
        <f t="array" ref="AG163">AF163*(1+INDEX(BPCiObIC!$B$2:$AG$43,MATCH($A163,BPCiObIC!$A$2:$A$43,0),MATCH(AG$4,BPCiObIC!$B$1:$AG$1,0)))</f>
        <v>8264422512</v>
      </c>
      <c r="AH163" s="23">
        <f t="array" ref="AH163">AG163*(1+INDEX(BPCiObIC!$B$2:$AG$43,MATCH($A163,BPCiObIC!$A$2:$A$43,0),MATCH(AH$4,BPCiObIC!$B$1:$AG$1,0)))</f>
        <v>8425842780</v>
      </c>
    </row>
    <row r="164" ht="15.75" customHeight="1">
      <c r="A164" s="3" t="s">
        <v>143</v>
      </c>
      <c r="B164" s="3" t="s">
        <v>30</v>
      </c>
      <c r="C164" s="3" t="s">
        <v>114</v>
      </c>
      <c r="D164" s="71">
        <f>SUM('Bureau of Stat KBLI'!X14:X15)*$E$1</f>
        <v>96233025410</v>
      </c>
      <c r="E164" s="23">
        <f t="array" ref="E164">D164*(1+INDEX(BPCiObIC!$B$2:$AG$43,MATCH($A164,BPCiObIC!$A$2:$A$43,0),MATCH(E$4,BPCiObIC!$B$1:$AG$1,0)))</f>
        <v>100555069567</v>
      </c>
      <c r="F164" s="23">
        <f t="array" ref="F164">E164*(1+INDEX(BPCiObIC!$B$2:$AG$43,MATCH($A164,BPCiObIC!$A$2:$A$43,0),MATCH(F$4,BPCiObIC!$B$1:$AG$1,0)))</f>
        <v>104877113725</v>
      </c>
      <c r="G164" s="23">
        <f t="array" ref="G164">F164*(1+INDEX(BPCiObIC!$B$2:$AG$43,MATCH($A164,BPCiObIC!$A$2:$A$43,0),MATCH(G$4,BPCiObIC!$B$1:$AG$1,0)))</f>
        <v>109199157883</v>
      </c>
      <c r="H164" s="23">
        <f t="array" ref="H164">G164*(1+INDEX(BPCiObIC!$B$2:$AG$43,MATCH($A164,BPCiObIC!$A$2:$A$43,0),MATCH(H$4,BPCiObIC!$B$1:$AG$1,0)))</f>
        <v>113521202040</v>
      </c>
      <c r="I164" s="23">
        <f t="array" ref="I164">H164*(1+INDEX(BPCiObIC!$B$2:$AG$43,MATCH($A164,BPCiObIC!$A$2:$A$43,0),MATCH(I$4,BPCiObIC!$B$1:$AG$1,0)))</f>
        <v>117843246198</v>
      </c>
      <c r="J164" s="23">
        <f t="array" ref="J164">I164*(1+INDEX(BPCiObIC!$B$2:$AG$43,MATCH($A164,BPCiObIC!$A$2:$A$43,0),MATCH(J$4,BPCiObIC!$B$1:$AG$1,0)))</f>
        <v>122165290355</v>
      </c>
      <c r="K164" s="23">
        <f t="array" ref="K164">J164*(1+INDEX(BPCiObIC!$B$2:$AG$43,MATCH($A164,BPCiObIC!$A$2:$A$43,0),MATCH(K$4,BPCiObIC!$B$1:$AG$1,0)))</f>
        <v>126487334513</v>
      </c>
      <c r="L164" s="23">
        <f t="array" ref="L164">K164*(1+INDEX(BPCiObIC!$B$2:$AG$43,MATCH($A164,BPCiObIC!$A$2:$A$43,0),MATCH(L$4,BPCiObIC!$B$1:$AG$1,0)))</f>
        <v>130809378671</v>
      </c>
      <c r="M164" s="23">
        <f t="array" ref="M164">L164*(1+INDEX(BPCiObIC!$B$2:$AG$43,MATCH($A164,BPCiObIC!$A$2:$A$43,0),MATCH(M$4,BPCiObIC!$B$1:$AG$1,0)))</f>
        <v>135131422828</v>
      </c>
      <c r="N164" s="23">
        <f t="array" ref="N164">M164*(1+INDEX(BPCiObIC!$B$2:$AG$43,MATCH($A164,BPCiObIC!$A$2:$A$43,0),MATCH(N$4,BPCiObIC!$B$1:$AG$1,0)))</f>
        <v>139453466986</v>
      </c>
      <c r="O164" s="23">
        <f t="array" ref="O164">N164*(1+INDEX(BPCiObIC!$B$2:$AG$43,MATCH($A164,BPCiObIC!$A$2:$A$43,0),MATCH(O$4,BPCiObIC!$B$1:$AG$1,0)))</f>
        <v>143775511143</v>
      </c>
      <c r="P164" s="23">
        <f t="array" ref="P164">O164*(1+INDEX(BPCiObIC!$B$2:$AG$43,MATCH($A164,BPCiObIC!$A$2:$A$43,0),MATCH(P$4,BPCiObIC!$B$1:$AG$1,0)))</f>
        <v>148097555301</v>
      </c>
      <c r="Q164" s="23">
        <f t="array" ref="Q164">P164*(1+INDEX(BPCiObIC!$B$2:$AG$43,MATCH($A164,BPCiObIC!$A$2:$A$43,0),MATCH(Q$4,BPCiObIC!$B$1:$AG$1,0)))</f>
        <v>152419599459</v>
      </c>
      <c r="R164" s="23">
        <f t="array" ref="R164">Q164*(1+INDEX(BPCiObIC!$B$2:$AG$43,MATCH($A164,BPCiObIC!$A$2:$A$43,0),MATCH(R$4,BPCiObIC!$B$1:$AG$1,0)))</f>
        <v>156741643616</v>
      </c>
      <c r="S164" s="23">
        <f t="array" ref="S164">R164*(1+INDEX(BPCiObIC!$B$2:$AG$43,MATCH($A164,BPCiObIC!$A$2:$A$43,0),MATCH(S$4,BPCiObIC!$B$1:$AG$1,0)))</f>
        <v>161063687774</v>
      </c>
      <c r="T164" s="23">
        <f t="array" ref="T164">S164*(1+INDEX(BPCiObIC!$B$2:$AG$43,MATCH($A164,BPCiObIC!$A$2:$A$43,0),MATCH(T$4,BPCiObIC!$B$1:$AG$1,0)))</f>
        <v>165385731932</v>
      </c>
      <c r="U164" s="23">
        <f t="array" ref="U164">T164*(1+INDEX(BPCiObIC!$B$2:$AG$43,MATCH($A164,BPCiObIC!$A$2:$A$43,0),MATCH(U$4,BPCiObIC!$B$1:$AG$1,0)))</f>
        <v>169707776089</v>
      </c>
      <c r="V164" s="23">
        <f t="array" ref="V164">U164*(1+INDEX(BPCiObIC!$B$2:$AG$43,MATCH($A164,BPCiObIC!$A$2:$A$43,0),MATCH(V$4,BPCiObIC!$B$1:$AG$1,0)))</f>
        <v>174029820247</v>
      </c>
      <c r="W164" s="23">
        <f t="array" ref="W164">V164*(1+INDEX(BPCiObIC!$B$2:$AG$43,MATCH($A164,BPCiObIC!$A$2:$A$43,0),MATCH(W$4,BPCiObIC!$B$1:$AG$1,0)))</f>
        <v>178351864404</v>
      </c>
      <c r="X164" s="23">
        <f t="array" ref="X164">W164*(1+INDEX(BPCiObIC!$B$2:$AG$43,MATCH($A164,BPCiObIC!$A$2:$A$43,0),MATCH(X$4,BPCiObIC!$B$1:$AG$1,0)))</f>
        <v>182673908562</v>
      </c>
      <c r="Y164" s="23">
        <f t="array" ref="Y164">X164*(1+INDEX(BPCiObIC!$B$2:$AG$43,MATCH($A164,BPCiObIC!$A$2:$A$43,0),MATCH(Y$4,BPCiObIC!$B$1:$AG$1,0)))</f>
        <v>186995952720</v>
      </c>
      <c r="Z164" s="23">
        <f t="array" ref="Z164">Y164*(1+INDEX(BPCiObIC!$B$2:$AG$43,MATCH($A164,BPCiObIC!$A$2:$A$43,0),MATCH(Z$4,BPCiObIC!$B$1:$AG$1,0)))</f>
        <v>191317996877</v>
      </c>
      <c r="AA164" s="23">
        <f t="array" ref="AA164">Z164*(1+INDEX(BPCiObIC!$B$2:$AG$43,MATCH($A164,BPCiObIC!$A$2:$A$43,0),MATCH(AA$4,BPCiObIC!$B$1:$AG$1,0)))</f>
        <v>195640041035</v>
      </c>
      <c r="AB164" s="23">
        <f t="array" ref="AB164">AA164*(1+INDEX(BPCiObIC!$B$2:$AG$43,MATCH($A164,BPCiObIC!$A$2:$A$43,0),MATCH(AB$4,BPCiObIC!$B$1:$AG$1,0)))</f>
        <v>199962085192</v>
      </c>
      <c r="AC164" s="23">
        <f t="array" ref="AC164">AB164*(1+INDEX(BPCiObIC!$B$2:$AG$43,MATCH($A164,BPCiObIC!$A$2:$A$43,0),MATCH(AC$4,BPCiObIC!$B$1:$AG$1,0)))</f>
        <v>204284129350</v>
      </c>
      <c r="AD164" s="23">
        <f t="array" ref="AD164">AC164*(1+INDEX(BPCiObIC!$B$2:$AG$43,MATCH($A164,BPCiObIC!$A$2:$A$43,0),MATCH(AD$4,BPCiObIC!$B$1:$AG$1,0)))</f>
        <v>208606173508</v>
      </c>
      <c r="AE164" s="23">
        <f t="array" ref="AE164">AD164*(1+INDEX(BPCiObIC!$B$2:$AG$43,MATCH($A164,BPCiObIC!$A$2:$A$43,0),MATCH(AE$4,BPCiObIC!$B$1:$AG$1,0)))</f>
        <v>212928217665</v>
      </c>
      <c r="AF164" s="23">
        <f t="array" ref="AF164">AE164*(1+INDEX(BPCiObIC!$B$2:$AG$43,MATCH($A164,BPCiObIC!$A$2:$A$43,0),MATCH(AF$4,BPCiObIC!$B$1:$AG$1,0)))</f>
        <v>217250261823</v>
      </c>
      <c r="AG164" s="23">
        <f t="array" ref="AG164">AF164*(1+INDEX(BPCiObIC!$B$2:$AG$43,MATCH($A164,BPCiObIC!$A$2:$A$43,0),MATCH(AG$4,BPCiObIC!$B$1:$AG$1,0)))</f>
        <v>221572305980</v>
      </c>
      <c r="AH164" s="23">
        <f t="array" ref="AH164">AG164*(1+INDEX(BPCiObIC!$B$2:$AG$43,MATCH($A164,BPCiObIC!$A$2:$A$43,0),MATCH(AH$4,BPCiObIC!$B$1:$AG$1,0)))</f>
        <v>225894350138</v>
      </c>
    </row>
    <row r="165" ht="15.75" customHeight="1">
      <c r="A165" s="3" t="s">
        <v>144</v>
      </c>
      <c r="B165" s="3" t="s">
        <v>30</v>
      </c>
      <c r="C165" s="3" t="s">
        <v>115</v>
      </c>
      <c r="D165" s="71">
        <f>'Bureau of Stat KBLI'!X16*$E$1</f>
        <v>72089235610</v>
      </c>
      <c r="E165" s="23">
        <f t="array" ref="E165">D165*(1+INDEX(BPCiObIC!$B$2:$AG$43,MATCH($A165,BPCiObIC!$A$2:$A$43,0),MATCH(E$4,BPCiObIC!$B$1:$AG$1,0)))</f>
        <v>75326932240</v>
      </c>
      <c r="F165" s="23">
        <f t="array" ref="F165">E165*(1+INDEX(BPCiObIC!$B$2:$AG$43,MATCH($A165,BPCiObIC!$A$2:$A$43,0),MATCH(F$4,BPCiObIC!$B$1:$AG$1,0)))</f>
        <v>78564628871</v>
      </c>
      <c r="G165" s="23">
        <f t="array" ref="G165">F165*(1+INDEX(BPCiObIC!$B$2:$AG$43,MATCH($A165,BPCiObIC!$A$2:$A$43,0),MATCH(G$4,BPCiObIC!$B$1:$AG$1,0)))</f>
        <v>81802325501</v>
      </c>
      <c r="H165" s="23">
        <f t="array" ref="H165">G165*(1+INDEX(BPCiObIC!$B$2:$AG$43,MATCH($A165,BPCiObIC!$A$2:$A$43,0),MATCH(H$4,BPCiObIC!$B$1:$AG$1,0)))</f>
        <v>85040022131</v>
      </c>
      <c r="I165" s="23">
        <f t="array" ref="I165">H165*(1+INDEX(BPCiObIC!$B$2:$AG$43,MATCH($A165,BPCiObIC!$A$2:$A$43,0),MATCH(I$4,BPCiObIC!$B$1:$AG$1,0)))</f>
        <v>88277718762</v>
      </c>
      <c r="J165" s="23">
        <f t="array" ref="J165">I165*(1+INDEX(BPCiObIC!$B$2:$AG$43,MATCH($A165,BPCiObIC!$A$2:$A$43,0),MATCH(J$4,BPCiObIC!$B$1:$AG$1,0)))</f>
        <v>91515415392</v>
      </c>
      <c r="K165" s="23">
        <f t="array" ref="K165">J165*(1+INDEX(BPCiObIC!$B$2:$AG$43,MATCH($A165,BPCiObIC!$A$2:$A$43,0),MATCH(K$4,BPCiObIC!$B$1:$AG$1,0)))</f>
        <v>94753112023</v>
      </c>
      <c r="L165" s="23">
        <f t="array" ref="L165">K165*(1+INDEX(BPCiObIC!$B$2:$AG$43,MATCH($A165,BPCiObIC!$A$2:$A$43,0),MATCH(L$4,BPCiObIC!$B$1:$AG$1,0)))</f>
        <v>97990808653</v>
      </c>
      <c r="M165" s="23">
        <f t="array" ref="M165">L165*(1+INDEX(BPCiObIC!$B$2:$AG$43,MATCH($A165,BPCiObIC!$A$2:$A$43,0),MATCH(M$4,BPCiObIC!$B$1:$AG$1,0)))</f>
        <v>101228505283</v>
      </c>
      <c r="N165" s="23">
        <f t="array" ref="N165">M165*(1+INDEX(BPCiObIC!$B$2:$AG$43,MATCH($A165,BPCiObIC!$A$2:$A$43,0),MATCH(N$4,BPCiObIC!$B$1:$AG$1,0)))</f>
        <v>104466201914</v>
      </c>
      <c r="O165" s="23">
        <f t="array" ref="O165">N165*(1+INDEX(BPCiObIC!$B$2:$AG$43,MATCH($A165,BPCiObIC!$A$2:$A$43,0),MATCH(O$4,BPCiObIC!$B$1:$AG$1,0)))</f>
        <v>107703898544</v>
      </c>
      <c r="P165" s="23">
        <f t="array" ref="P165">O165*(1+INDEX(BPCiObIC!$B$2:$AG$43,MATCH($A165,BPCiObIC!$A$2:$A$43,0),MATCH(P$4,BPCiObIC!$B$1:$AG$1,0)))</f>
        <v>110941595174</v>
      </c>
      <c r="Q165" s="23">
        <f t="array" ref="Q165">P165*(1+INDEX(BPCiObIC!$B$2:$AG$43,MATCH($A165,BPCiObIC!$A$2:$A$43,0),MATCH(Q$4,BPCiObIC!$B$1:$AG$1,0)))</f>
        <v>114179291805</v>
      </c>
      <c r="R165" s="23">
        <f t="array" ref="R165">Q165*(1+INDEX(BPCiObIC!$B$2:$AG$43,MATCH($A165,BPCiObIC!$A$2:$A$43,0),MATCH(R$4,BPCiObIC!$B$1:$AG$1,0)))</f>
        <v>117416988435</v>
      </c>
      <c r="S165" s="23">
        <f t="array" ref="S165">R165*(1+INDEX(BPCiObIC!$B$2:$AG$43,MATCH($A165,BPCiObIC!$A$2:$A$43,0),MATCH(S$4,BPCiObIC!$B$1:$AG$1,0)))</f>
        <v>120654685065</v>
      </c>
      <c r="T165" s="23">
        <f t="array" ref="T165">S165*(1+INDEX(BPCiObIC!$B$2:$AG$43,MATCH($A165,BPCiObIC!$A$2:$A$43,0),MATCH(T$4,BPCiObIC!$B$1:$AG$1,0)))</f>
        <v>123892381696</v>
      </c>
      <c r="U165" s="23">
        <f t="array" ref="U165">T165*(1+INDEX(BPCiObIC!$B$2:$AG$43,MATCH($A165,BPCiObIC!$A$2:$A$43,0),MATCH(U$4,BPCiObIC!$B$1:$AG$1,0)))</f>
        <v>127130078326</v>
      </c>
      <c r="V165" s="23">
        <f t="array" ref="V165">U165*(1+INDEX(BPCiObIC!$B$2:$AG$43,MATCH($A165,BPCiObIC!$A$2:$A$43,0),MATCH(V$4,BPCiObIC!$B$1:$AG$1,0)))</f>
        <v>130367774957</v>
      </c>
      <c r="W165" s="23">
        <f t="array" ref="W165">V165*(1+INDEX(BPCiObIC!$B$2:$AG$43,MATCH($A165,BPCiObIC!$A$2:$A$43,0),MATCH(W$4,BPCiObIC!$B$1:$AG$1,0)))</f>
        <v>133605471587</v>
      </c>
      <c r="X165" s="23">
        <f t="array" ref="X165">W165*(1+INDEX(BPCiObIC!$B$2:$AG$43,MATCH($A165,BPCiObIC!$A$2:$A$43,0),MATCH(X$4,BPCiObIC!$B$1:$AG$1,0)))</f>
        <v>136843168217</v>
      </c>
      <c r="Y165" s="23">
        <f t="array" ref="Y165">X165*(1+INDEX(BPCiObIC!$B$2:$AG$43,MATCH($A165,BPCiObIC!$A$2:$A$43,0),MATCH(Y$4,BPCiObIC!$B$1:$AG$1,0)))</f>
        <v>140080864848</v>
      </c>
      <c r="Z165" s="23">
        <f t="array" ref="Z165">Y165*(1+INDEX(BPCiObIC!$B$2:$AG$43,MATCH($A165,BPCiObIC!$A$2:$A$43,0),MATCH(Z$4,BPCiObIC!$B$1:$AG$1,0)))</f>
        <v>143318561478</v>
      </c>
      <c r="AA165" s="23">
        <f t="array" ref="AA165">Z165*(1+INDEX(BPCiObIC!$B$2:$AG$43,MATCH($A165,BPCiObIC!$A$2:$A$43,0),MATCH(AA$4,BPCiObIC!$B$1:$AG$1,0)))</f>
        <v>146556258108</v>
      </c>
      <c r="AB165" s="23">
        <f t="array" ref="AB165">AA165*(1+INDEX(BPCiObIC!$B$2:$AG$43,MATCH($A165,BPCiObIC!$A$2:$A$43,0),MATCH(AB$4,BPCiObIC!$B$1:$AG$1,0)))</f>
        <v>149793954739</v>
      </c>
      <c r="AC165" s="23">
        <f t="array" ref="AC165">AB165*(1+INDEX(BPCiObIC!$B$2:$AG$43,MATCH($A165,BPCiObIC!$A$2:$A$43,0),MATCH(AC$4,BPCiObIC!$B$1:$AG$1,0)))</f>
        <v>153031651369</v>
      </c>
      <c r="AD165" s="23">
        <f t="array" ref="AD165">AC165*(1+INDEX(BPCiObIC!$B$2:$AG$43,MATCH($A165,BPCiObIC!$A$2:$A$43,0),MATCH(AD$4,BPCiObIC!$B$1:$AG$1,0)))</f>
        <v>156269347999</v>
      </c>
      <c r="AE165" s="23">
        <f t="array" ref="AE165">AD165*(1+INDEX(BPCiObIC!$B$2:$AG$43,MATCH($A165,BPCiObIC!$A$2:$A$43,0),MATCH(AE$4,BPCiObIC!$B$1:$AG$1,0)))</f>
        <v>159507044630</v>
      </c>
      <c r="AF165" s="23">
        <f t="array" ref="AF165">AE165*(1+INDEX(BPCiObIC!$B$2:$AG$43,MATCH($A165,BPCiObIC!$A$2:$A$43,0),MATCH(AF$4,BPCiObIC!$B$1:$AG$1,0)))</f>
        <v>162744741260</v>
      </c>
      <c r="AG165" s="23">
        <f t="array" ref="AG165">AF165*(1+INDEX(BPCiObIC!$B$2:$AG$43,MATCH($A165,BPCiObIC!$A$2:$A$43,0),MATCH(AG$4,BPCiObIC!$B$1:$AG$1,0)))</f>
        <v>165982437891</v>
      </c>
      <c r="AH165" s="23">
        <f t="array" ref="AH165">AG165*(1+INDEX(BPCiObIC!$B$2:$AG$43,MATCH($A165,BPCiObIC!$A$2:$A$43,0),MATCH(AH$4,BPCiObIC!$B$1:$AG$1,0)))</f>
        <v>169220134521</v>
      </c>
    </row>
    <row r="166" ht="15.75" customHeight="1">
      <c r="A166" s="3" t="s">
        <v>145</v>
      </c>
      <c r="B166" s="3" t="s">
        <v>30</v>
      </c>
      <c r="C166" s="3" t="s">
        <v>116</v>
      </c>
      <c r="D166" s="71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3">
        <f t="array" ref="E166">D166*(1+INDEX(BPCiObIC!$B$2:$AG$43,MATCH($A166,BPCiObIC!$A$2:$A$43,0),MATCH(E$4,BPCiObIC!$B$1:$AG$1,0)))</f>
        <v>0</v>
      </c>
      <c r="F166" s="23">
        <f t="array" ref="F166">E166*(1+INDEX(BPCiObIC!$B$2:$AG$43,MATCH($A166,BPCiObIC!$A$2:$A$43,0),MATCH(F$4,BPCiObIC!$B$1:$AG$1,0)))</f>
        <v>0</v>
      </c>
      <c r="G166" s="23">
        <f t="array" ref="G166">F166*(1+INDEX(BPCiObIC!$B$2:$AG$43,MATCH($A166,BPCiObIC!$A$2:$A$43,0),MATCH(G$4,BPCiObIC!$B$1:$AG$1,0)))</f>
        <v>0</v>
      </c>
      <c r="H166" s="23">
        <f t="array" ref="H166">G166*(1+INDEX(BPCiObIC!$B$2:$AG$43,MATCH($A166,BPCiObIC!$A$2:$A$43,0),MATCH(H$4,BPCiObIC!$B$1:$AG$1,0)))</f>
        <v>0</v>
      </c>
      <c r="I166" s="23">
        <f t="array" ref="I166">H166*(1+INDEX(BPCiObIC!$B$2:$AG$43,MATCH($A166,BPCiObIC!$A$2:$A$43,0),MATCH(I$4,BPCiObIC!$B$1:$AG$1,0)))</f>
        <v>0</v>
      </c>
      <c r="J166" s="23">
        <f t="array" ref="J166">I166*(1+INDEX(BPCiObIC!$B$2:$AG$43,MATCH($A166,BPCiObIC!$A$2:$A$43,0),MATCH(J$4,BPCiObIC!$B$1:$AG$1,0)))</f>
        <v>0</v>
      </c>
      <c r="K166" s="23">
        <f t="array" ref="K166">J166*(1+INDEX(BPCiObIC!$B$2:$AG$43,MATCH($A166,BPCiObIC!$A$2:$A$43,0),MATCH(K$4,BPCiObIC!$B$1:$AG$1,0)))</f>
        <v>0</v>
      </c>
      <c r="L166" s="23">
        <f t="array" ref="L166">K166*(1+INDEX(BPCiObIC!$B$2:$AG$43,MATCH($A166,BPCiObIC!$A$2:$A$43,0),MATCH(L$4,BPCiObIC!$B$1:$AG$1,0)))</f>
        <v>0</v>
      </c>
      <c r="M166" s="23">
        <f t="array" ref="M166">L166*(1+INDEX(BPCiObIC!$B$2:$AG$43,MATCH($A166,BPCiObIC!$A$2:$A$43,0),MATCH(M$4,BPCiObIC!$B$1:$AG$1,0)))</f>
        <v>0</v>
      </c>
      <c r="N166" s="23">
        <f t="array" ref="N166">M166*(1+INDEX(BPCiObIC!$B$2:$AG$43,MATCH($A166,BPCiObIC!$A$2:$A$43,0),MATCH(N$4,BPCiObIC!$B$1:$AG$1,0)))</f>
        <v>0</v>
      </c>
      <c r="O166" s="23">
        <f t="array" ref="O166">N166*(1+INDEX(BPCiObIC!$B$2:$AG$43,MATCH($A166,BPCiObIC!$A$2:$A$43,0),MATCH(O$4,BPCiObIC!$B$1:$AG$1,0)))</f>
        <v>0</v>
      </c>
      <c r="P166" s="23">
        <f t="array" ref="P166">O166*(1+INDEX(BPCiObIC!$B$2:$AG$43,MATCH($A166,BPCiObIC!$A$2:$A$43,0),MATCH(P$4,BPCiObIC!$B$1:$AG$1,0)))</f>
        <v>0</v>
      </c>
      <c r="Q166" s="23">
        <f t="array" ref="Q166">P166*(1+INDEX(BPCiObIC!$B$2:$AG$43,MATCH($A166,BPCiObIC!$A$2:$A$43,0),MATCH(Q$4,BPCiObIC!$B$1:$AG$1,0)))</f>
        <v>0</v>
      </c>
      <c r="R166" s="23">
        <f t="array" ref="R166">Q166*(1+INDEX(BPCiObIC!$B$2:$AG$43,MATCH($A166,BPCiObIC!$A$2:$A$43,0),MATCH(R$4,BPCiObIC!$B$1:$AG$1,0)))</f>
        <v>0</v>
      </c>
      <c r="S166" s="23">
        <f t="array" ref="S166">R166*(1+INDEX(BPCiObIC!$B$2:$AG$43,MATCH($A166,BPCiObIC!$A$2:$A$43,0),MATCH(S$4,BPCiObIC!$B$1:$AG$1,0)))</f>
        <v>0</v>
      </c>
      <c r="T166" s="23">
        <f t="array" ref="T166">S166*(1+INDEX(BPCiObIC!$B$2:$AG$43,MATCH($A166,BPCiObIC!$A$2:$A$43,0),MATCH(T$4,BPCiObIC!$B$1:$AG$1,0)))</f>
        <v>0</v>
      </c>
      <c r="U166" s="23">
        <f t="array" ref="U166">T166*(1+INDEX(BPCiObIC!$B$2:$AG$43,MATCH($A166,BPCiObIC!$A$2:$A$43,0),MATCH(U$4,BPCiObIC!$B$1:$AG$1,0)))</f>
        <v>0</v>
      </c>
      <c r="V166" s="23">
        <f t="array" ref="V166">U166*(1+INDEX(BPCiObIC!$B$2:$AG$43,MATCH($A166,BPCiObIC!$A$2:$A$43,0),MATCH(V$4,BPCiObIC!$B$1:$AG$1,0)))</f>
        <v>0</v>
      </c>
      <c r="W166" s="23">
        <f t="array" ref="W166">V166*(1+INDEX(BPCiObIC!$B$2:$AG$43,MATCH($A166,BPCiObIC!$A$2:$A$43,0),MATCH(W$4,BPCiObIC!$B$1:$AG$1,0)))</f>
        <v>0</v>
      </c>
      <c r="X166" s="23">
        <f t="array" ref="X166">W166*(1+INDEX(BPCiObIC!$B$2:$AG$43,MATCH($A166,BPCiObIC!$A$2:$A$43,0),MATCH(X$4,BPCiObIC!$B$1:$AG$1,0)))</f>
        <v>0</v>
      </c>
      <c r="Y166" s="23">
        <f t="array" ref="Y166">X166*(1+INDEX(BPCiObIC!$B$2:$AG$43,MATCH($A166,BPCiObIC!$A$2:$A$43,0),MATCH(Y$4,BPCiObIC!$B$1:$AG$1,0)))</f>
        <v>0</v>
      </c>
      <c r="Z166" s="23">
        <f t="array" ref="Z166">Y166*(1+INDEX(BPCiObIC!$B$2:$AG$43,MATCH($A166,BPCiObIC!$A$2:$A$43,0),MATCH(Z$4,BPCiObIC!$B$1:$AG$1,0)))</f>
        <v>0</v>
      </c>
      <c r="AA166" s="23">
        <f t="array" ref="AA166">Z166*(1+INDEX(BPCiObIC!$B$2:$AG$43,MATCH($A166,BPCiObIC!$A$2:$A$43,0),MATCH(AA$4,BPCiObIC!$B$1:$AG$1,0)))</f>
        <v>0</v>
      </c>
      <c r="AB166" s="23">
        <f t="array" ref="AB166">AA166*(1+INDEX(BPCiObIC!$B$2:$AG$43,MATCH($A166,BPCiObIC!$A$2:$A$43,0),MATCH(AB$4,BPCiObIC!$B$1:$AG$1,0)))</f>
        <v>0</v>
      </c>
      <c r="AC166" s="23">
        <f t="array" ref="AC166">AB166*(1+INDEX(BPCiObIC!$B$2:$AG$43,MATCH($A166,BPCiObIC!$A$2:$A$43,0),MATCH(AC$4,BPCiObIC!$B$1:$AG$1,0)))</f>
        <v>0</v>
      </c>
      <c r="AD166" s="23">
        <f t="array" ref="AD166">AC166*(1+INDEX(BPCiObIC!$B$2:$AG$43,MATCH($A166,BPCiObIC!$A$2:$A$43,0),MATCH(AD$4,BPCiObIC!$B$1:$AG$1,0)))</f>
        <v>0</v>
      </c>
      <c r="AE166" s="23">
        <f t="array" ref="AE166">AD166*(1+INDEX(BPCiObIC!$B$2:$AG$43,MATCH($A166,BPCiObIC!$A$2:$A$43,0),MATCH(AE$4,BPCiObIC!$B$1:$AG$1,0)))</f>
        <v>0</v>
      </c>
      <c r="AF166" s="23">
        <f t="array" ref="AF166">AE166*(1+INDEX(BPCiObIC!$B$2:$AG$43,MATCH($A166,BPCiObIC!$A$2:$A$43,0),MATCH(AF$4,BPCiObIC!$B$1:$AG$1,0)))</f>
        <v>0</v>
      </c>
      <c r="AG166" s="23">
        <f t="array" ref="AG166">AF166*(1+INDEX(BPCiObIC!$B$2:$AG$43,MATCH($A166,BPCiObIC!$A$2:$A$43,0),MATCH(AG$4,BPCiObIC!$B$1:$AG$1,0)))</f>
        <v>0</v>
      </c>
      <c r="AH166" s="23">
        <f t="array" ref="AH166">AG166*(1+INDEX(BPCiObIC!$B$2:$AG$43,MATCH($A166,BPCiObIC!$A$2:$A$43,0),MATCH(AH$4,BPCiObIC!$B$1:$AG$1,0)))</f>
        <v>0</v>
      </c>
    </row>
    <row r="167" ht="15.75" customHeight="1">
      <c r="A167" s="3" t="s">
        <v>146</v>
      </c>
      <c r="B167" s="3" t="s">
        <v>30</v>
      </c>
      <c r="C167" s="3" t="s">
        <v>117</v>
      </c>
      <c r="D167" s="71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3">
        <f t="array" ref="E167">D167*(1+INDEX(BPCiObIC!$B$2:$AG$43,MATCH($A167,BPCiObIC!$A$2:$A$43,0),MATCH(E$4,BPCiObIC!$B$1:$AG$1,0)))</f>
        <v>0</v>
      </c>
      <c r="F167" s="23">
        <f t="array" ref="F167">E167*(1+INDEX(BPCiObIC!$B$2:$AG$43,MATCH($A167,BPCiObIC!$A$2:$A$43,0),MATCH(F$4,BPCiObIC!$B$1:$AG$1,0)))</f>
        <v>0</v>
      </c>
      <c r="G167" s="23">
        <f t="array" ref="G167">F167*(1+INDEX(BPCiObIC!$B$2:$AG$43,MATCH($A167,BPCiObIC!$A$2:$A$43,0),MATCH(G$4,BPCiObIC!$B$1:$AG$1,0)))</f>
        <v>0</v>
      </c>
      <c r="H167" s="23">
        <f t="array" ref="H167">G167*(1+INDEX(BPCiObIC!$B$2:$AG$43,MATCH($A167,BPCiObIC!$A$2:$A$43,0),MATCH(H$4,BPCiObIC!$B$1:$AG$1,0)))</f>
        <v>0</v>
      </c>
      <c r="I167" s="23">
        <f t="array" ref="I167">H167*(1+INDEX(BPCiObIC!$B$2:$AG$43,MATCH($A167,BPCiObIC!$A$2:$A$43,0),MATCH(I$4,BPCiObIC!$B$1:$AG$1,0)))</f>
        <v>0</v>
      </c>
      <c r="J167" s="23">
        <f t="array" ref="J167">I167*(1+INDEX(BPCiObIC!$B$2:$AG$43,MATCH($A167,BPCiObIC!$A$2:$A$43,0),MATCH(J$4,BPCiObIC!$B$1:$AG$1,0)))</f>
        <v>0</v>
      </c>
      <c r="K167" s="23">
        <f t="array" ref="K167">J167*(1+INDEX(BPCiObIC!$B$2:$AG$43,MATCH($A167,BPCiObIC!$A$2:$A$43,0),MATCH(K$4,BPCiObIC!$B$1:$AG$1,0)))</f>
        <v>0</v>
      </c>
      <c r="L167" s="23">
        <f t="array" ref="L167">K167*(1+INDEX(BPCiObIC!$B$2:$AG$43,MATCH($A167,BPCiObIC!$A$2:$A$43,0),MATCH(L$4,BPCiObIC!$B$1:$AG$1,0)))</f>
        <v>0</v>
      </c>
      <c r="M167" s="23">
        <f t="array" ref="M167">L167*(1+INDEX(BPCiObIC!$B$2:$AG$43,MATCH($A167,BPCiObIC!$A$2:$A$43,0),MATCH(M$4,BPCiObIC!$B$1:$AG$1,0)))</f>
        <v>0</v>
      </c>
      <c r="N167" s="23">
        <f t="array" ref="N167">M167*(1+INDEX(BPCiObIC!$B$2:$AG$43,MATCH($A167,BPCiObIC!$A$2:$A$43,0),MATCH(N$4,BPCiObIC!$B$1:$AG$1,0)))</f>
        <v>0</v>
      </c>
      <c r="O167" s="23">
        <f t="array" ref="O167">N167*(1+INDEX(BPCiObIC!$B$2:$AG$43,MATCH($A167,BPCiObIC!$A$2:$A$43,0),MATCH(O$4,BPCiObIC!$B$1:$AG$1,0)))</f>
        <v>0</v>
      </c>
      <c r="P167" s="23">
        <f t="array" ref="P167">O167*(1+INDEX(BPCiObIC!$B$2:$AG$43,MATCH($A167,BPCiObIC!$A$2:$A$43,0),MATCH(P$4,BPCiObIC!$B$1:$AG$1,0)))</f>
        <v>0</v>
      </c>
      <c r="Q167" s="23">
        <f t="array" ref="Q167">P167*(1+INDEX(BPCiObIC!$B$2:$AG$43,MATCH($A167,BPCiObIC!$A$2:$A$43,0),MATCH(Q$4,BPCiObIC!$B$1:$AG$1,0)))</f>
        <v>0</v>
      </c>
      <c r="R167" s="23">
        <f t="array" ref="R167">Q167*(1+INDEX(BPCiObIC!$B$2:$AG$43,MATCH($A167,BPCiObIC!$A$2:$A$43,0),MATCH(R$4,BPCiObIC!$B$1:$AG$1,0)))</f>
        <v>0</v>
      </c>
      <c r="S167" s="23">
        <f t="array" ref="S167">R167*(1+INDEX(BPCiObIC!$B$2:$AG$43,MATCH($A167,BPCiObIC!$A$2:$A$43,0),MATCH(S$4,BPCiObIC!$B$1:$AG$1,0)))</f>
        <v>0</v>
      </c>
      <c r="T167" s="23">
        <f t="array" ref="T167">S167*(1+INDEX(BPCiObIC!$B$2:$AG$43,MATCH($A167,BPCiObIC!$A$2:$A$43,0),MATCH(T$4,BPCiObIC!$B$1:$AG$1,0)))</f>
        <v>0</v>
      </c>
      <c r="U167" s="23">
        <f t="array" ref="U167">T167*(1+INDEX(BPCiObIC!$B$2:$AG$43,MATCH($A167,BPCiObIC!$A$2:$A$43,0),MATCH(U$4,BPCiObIC!$B$1:$AG$1,0)))</f>
        <v>0</v>
      </c>
      <c r="V167" s="23">
        <f t="array" ref="V167">U167*(1+INDEX(BPCiObIC!$B$2:$AG$43,MATCH($A167,BPCiObIC!$A$2:$A$43,0),MATCH(V$4,BPCiObIC!$B$1:$AG$1,0)))</f>
        <v>0</v>
      </c>
      <c r="W167" s="23">
        <f t="array" ref="W167">V167*(1+INDEX(BPCiObIC!$B$2:$AG$43,MATCH($A167,BPCiObIC!$A$2:$A$43,0),MATCH(W$4,BPCiObIC!$B$1:$AG$1,0)))</f>
        <v>0</v>
      </c>
      <c r="X167" s="23">
        <f t="array" ref="X167">W167*(1+INDEX(BPCiObIC!$B$2:$AG$43,MATCH($A167,BPCiObIC!$A$2:$A$43,0),MATCH(X$4,BPCiObIC!$B$1:$AG$1,0)))</f>
        <v>0</v>
      </c>
      <c r="Y167" s="23">
        <f t="array" ref="Y167">X167*(1+INDEX(BPCiObIC!$B$2:$AG$43,MATCH($A167,BPCiObIC!$A$2:$A$43,0),MATCH(Y$4,BPCiObIC!$B$1:$AG$1,0)))</f>
        <v>0</v>
      </c>
      <c r="Z167" s="23">
        <f t="array" ref="Z167">Y167*(1+INDEX(BPCiObIC!$B$2:$AG$43,MATCH($A167,BPCiObIC!$A$2:$A$43,0),MATCH(Z$4,BPCiObIC!$B$1:$AG$1,0)))</f>
        <v>0</v>
      </c>
      <c r="AA167" s="23">
        <f t="array" ref="AA167">Z167*(1+INDEX(BPCiObIC!$B$2:$AG$43,MATCH($A167,BPCiObIC!$A$2:$A$43,0),MATCH(AA$4,BPCiObIC!$B$1:$AG$1,0)))</f>
        <v>0</v>
      </c>
      <c r="AB167" s="23">
        <f t="array" ref="AB167">AA167*(1+INDEX(BPCiObIC!$B$2:$AG$43,MATCH($A167,BPCiObIC!$A$2:$A$43,0),MATCH(AB$4,BPCiObIC!$B$1:$AG$1,0)))</f>
        <v>0</v>
      </c>
      <c r="AC167" s="23">
        <f t="array" ref="AC167">AB167*(1+INDEX(BPCiObIC!$B$2:$AG$43,MATCH($A167,BPCiObIC!$A$2:$A$43,0),MATCH(AC$4,BPCiObIC!$B$1:$AG$1,0)))</f>
        <v>0</v>
      </c>
      <c r="AD167" s="23">
        <f t="array" ref="AD167">AC167*(1+INDEX(BPCiObIC!$B$2:$AG$43,MATCH($A167,BPCiObIC!$A$2:$A$43,0),MATCH(AD$4,BPCiObIC!$B$1:$AG$1,0)))</f>
        <v>0</v>
      </c>
      <c r="AE167" s="23">
        <f t="array" ref="AE167">AD167*(1+INDEX(BPCiObIC!$B$2:$AG$43,MATCH($A167,BPCiObIC!$A$2:$A$43,0),MATCH(AE$4,BPCiObIC!$B$1:$AG$1,0)))</f>
        <v>0</v>
      </c>
      <c r="AF167" s="23">
        <f t="array" ref="AF167">AE167*(1+INDEX(BPCiObIC!$B$2:$AG$43,MATCH($A167,BPCiObIC!$A$2:$A$43,0),MATCH(AF$4,BPCiObIC!$B$1:$AG$1,0)))</f>
        <v>0</v>
      </c>
      <c r="AG167" s="23">
        <f t="array" ref="AG167">AF167*(1+INDEX(BPCiObIC!$B$2:$AG$43,MATCH($A167,BPCiObIC!$A$2:$A$43,0),MATCH(AG$4,BPCiObIC!$B$1:$AG$1,0)))</f>
        <v>0</v>
      </c>
      <c r="AH167" s="23">
        <f t="array" ref="AH167">AG167*(1+INDEX(BPCiObIC!$B$2:$AG$43,MATCH($A167,BPCiObIC!$A$2:$A$43,0),MATCH(AH$4,BPCiObIC!$B$1:$AG$1,0)))</f>
        <v>0</v>
      </c>
    </row>
    <row r="168" ht="15.75" customHeight="1">
      <c r="A168" s="3" t="s">
        <v>147</v>
      </c>
      <c r="B168" s="3" t="s">
        <v>30</v>
      </c>
      <c r="C168" s="3" t="s">
        <v>62</v>
      </c>
      <c r="D168" s="71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3">
        <f t="array" ref="E168">D168*(1+INDEX(BPCiObIC!$B$2:$AG$43,MATCH($A168,BPCiObIC!$A$2:$A$43,0),MATCH(E$4,BPCiObIC!$B$1:$AG$1,0)))</f>
        <v>0</v>
      </c>
      <c r="F168" s="23">
        <f t="array" ref="F168">E168*(1+INDEX(BPCiObIC!$B$2:$AG$43,MATCH($A168,BPCiObIC!$A$2:$A$43,0),MATCH(F$4,BPCiObIC!$B$1:$AG$1,0)))</f>
        <v>0</v>
      </c>
      <c r="G168" s="23">
        <f t="array" ref="G168">F168*(1+INDEX(BPCiObIC!$B$2:$AG$43,MATCH($A168,BPCiObIC!$A$2:$A$43,0),MATCH(G$4,BPCiObIC!$B$1:$AG$1,0)))</f>
        <v>0</v>
      </c>
      <c r="H168" s="23">
        <f t="array" ref="H168">G168*(1+INDEX(BPCiObIC!$B$2:$AG$43,MATCH($A168,BPCiObIC!$A$2:$A$43,0),MATCH(H$4,BPCiObIC!$B$1:$AG$1,0)))</f>
        <v>0</v>
      </c>
      <c r="I168" s="23">
        <f t="array" ref="I168">H168*(1+INDEX(BPCiObIC!$B$2:$AG$43,MATCH($A168,BPCiObIC!$A$2:$A$43,0),MATCH(I$4,BPCiObIC!$B$1:$AG$1,0)))</f>
        <v>0</v>
      </c>
      <c r="J168" s="23">
        <f t="array" ref="J168">I168*(1+INDEX(BPCiObIC!$B$2:$AG$43,MATCH($A168,BPCiObIC!$A$2:$A$43,0),MATCH(J$4,BPCiObIC!$B$1:$AG$1,0)))</f>
        <v>0</v>
      </c>
      <c r="K168" s="23">
        <f t="array" ref="K168">J168*(1+INDEX(BPCiObIC!$B$2:$AG$43,MATCH($A168,BPCiObIC!$A$2:$A$43,0),MATCH(K$4,BPCiObIC!$B$1:$AG$1,0)))</f>
        <v>0</v>
      </c>
      <c r="L168" s="23">
        <f t="array" ref="L168">K168*(1+INDEX(BPCiObIC!$B$2:$AG$43,MATCH($A168,BPCiObIC!$A$2:$A$43,0),MATCH(L$4,BPCiObIC!$B$1:$AG$1,0)))</f>
        <v>0</v>
      </c>
      <c r="M168" s="23">
        <f t="array" ref="M168">L168*(1+INDEX(BPCiObIC!$B$2:$AG$43,MATCH($A168,BPCiObIC!$A$2:$A$43,0),MATCH(M$4,BPCiObIC!$B$1:$AG$1,0)))</f>
        <v>0</v>
      </c>
      <c r="N168" s="23">
        <f t="array" ref="N168">M168*(1+INDEX(BPCiObIC!$B$2:$AG$43,MATCH($A168,BPCiObIC!$A$2:$A$43,0),MATCH(N$4,BPCiObIC!$B$1:$AG$1,0)))</f>
        <v>0</v>
      </c>
      <c r="O168" s="23">
        <f t="array" ref="O168">N168*(1+INDEX(BPCiObIC!$B$2:$AG$43,MATCH($A168,BPCiObIC!$A$2:$A$43,0),MATCH(O$4,BPCiObIC!$B$1:$AG$1,0)))</f>
        <v>0</v>
      </c>
      <c r="P168" s="23">
        <f t="array" ref="P168">O168*(1+INDEX(BPCiObIC!$B$2:$AG$43,MATCH($A168,BPCiObIC!$A$2:$A$43,0),MATCH(P$4,BPCiObIC!$B$1:$AG$1,0)))</f>
        <v>0</v>
      </c>
      <c r="Q168" s="23">
        <f t="array" ref="Q168">P168*(1+INDEX(BPCiObIC!$B$2:$AG$43,MATCH($A168,BPCiObIC!$A$2:$A$43,0),MATCH(Q$4,BPCiObIC!$B$1:$AG$1,0)))</f>
        <v>0</v>
      </c>
      <c r="R168" s="23">
        <f t="array" ref="R168">Q168*(1+INDEX(BPCiObIC!$B$2:$AG$43,MATCH($A168,BPCiObIC!$A$2:$A$43,0),MATCH(R$4,BPCiObIC!$B$1:$AG$1,0)))</f>
        <v>0</v>
      </c>
      <c r="S168" s="23">
        <f t="array" ref="S168">R168*(1+INDEX(BPCiObIC!$B$2:$AG$43,MATCH($A168,BPCiObIC!$A$2:$A$43,0),MATCH(S$4,BPCiObIC!$B$1:$AG$1,0)))</f>
        <v>0</v>
      </c>
      <c r="T168" s="23">
        <f t="array" ref="T168">S168*(1+INDEX(BPCiObIC!$B$2:$AG$43,MATCH($A168,BPCiObIC!$A$2:$A$43,0),MATCH(T$4,BPCiObIC!$B$1:$AG$1,0)))</f>
        <v>0</v>
      </c>
      <c r="U168" s="23">
        <f t="array" ref="U168">T168*(1+INDEX(BPCiObIC!$B$2:$AG$43,MATCH($A168,BPCiObIC!$A$2:$A$43,0),MATCH(U$4,BPCiObIC!$B$1:$AG$1,0)))</f>
        <v>0</v>
      </c>
      <c r="V168" s="23">
        <f t="array" ref="V168">U168*(1+INDEX(BPCiObIC!$B$2:$AG$43,MATCH($A168,BPCiObIC!$A$2:$A$43,0),MATCH(V$4,BPCiObIC!$B$1:$AG$1,0)))</f>
        <v>0</v>
      </c>
      <c r="W168" s="23">
        <f t="array" ref="W168">V168*(1+INDEX(BPCiObIC!$B$2:$AG$43,MATCH($A168,BPCiObIC!$A$2:$A$43,0),MATCH(W$4,BPCiObIC!$B$1:$AG$1,0)))</f>
        <v>0</v>
      </c>
      <c r="X168" s="23">
        <f t="array" ref="X168">W168*(1+INDEX(BPCiObIC!$B$2:$AG$43,MATCH($A168,BPCiObIC!$A$2:$A$43,0),MATCH(X$4,BPCiObIC!$B$1:$AG$1,0)))</f>
        <v>0</v>
      </c>
      <c r="Y168" s="23">
        <f t="array" ref="Y168">X168*(1+INDEX(BPCiObIC!$B$2:$AG$43,MATCH($A168,BPCiObIC!$A$2:$A$43,0),MATCH(Y$4,BPCiObIC!$B$1:$AG$1,0)))</f>
        <v>0</v>
      </c>
      <c r="Z168" s="23">
        <f t="array" ref="Z168">Y168*(1+INDEX(BPCiObIC!$B$2:$AG$43,MATCH($A168,BPCiObIC!$A$2:$A$43,0),MATCH(Z$4,BPCiObIC!$B$1:$AG$1,0)))</f>
        <v>0</v>
      </c>
      <c r="AA168" s="23">
        <f t="array" ref="AA168">Z168*(1+INDEX(BPCiObIC!$B$2:$AG$43,MATCH($A168,BPCiObIC!$A$2:$A$43,0),MATCH(AA$4,BPCiObIC!$B$1:$AG$1,0)))</f>
        <v>0</v>
      </c>
      <c r="AB168" s="23">
        <f t="array" ref="AB168">AA168*(1+INDEX(BPCiObIC!$B$2:$AG$43,MATCH($A168,BPCiObIC!$A$2:$A$43,0),MATCH(AB$4,BPCiObIC!$B$1:$AG$1,0)))</f>
        <v>0</v>
      </c>
      <c r="AC168" s="23">
        <f t="array" ref="AC168">AB168*(1+INDEX(BPCiObIC!$B$2:$AG$43,MATCH($A168,BPCiObIC!$A$2:$A$43,0),MATCH(AC$4,BPCiObIC!$B$1:$AG$1,0)))</f>
        <v>0</v>
      </c>
      <c r="AD168" s="23">
        <f t="array" ref="AD168">AC168*(1+INDEX(BPCiObIC!$B$2:$AG$43,MATCH($A168,BPCiObIC!$A$2:$A$43,0),MATCH(AD$4,BPCiObIC!$B$1:$AG$1,0)))</f>
        <v>0</v>
      </c>
      <c r="AE168" s="23">
        <f t="array" ref="AE168">AD168*(1+INDEX(BPCiObIC!$B$2:$AG$43,MATCH($A168,BPCiObIC!$A$2:$A$43,0),MATCH(AE$4,BPCiObIC!$B$1:$AG$1,0)))</f>
        <v>0</v>
      </c>
      <c r="AF168" s="23">
        <f t="array" ref="AF168">AE168*(1+INDEX(BPCiObIC!$B$2:$AG$43,MATCH($A168,BPCiObIC!$A$2:$A$43,0),MATCH(AF$4,BPCiObIC!$B$1:$AG$1,0)))</f>
        <v>0</v>
      </c>
      <c r="AG168" s="23">
        <f t="array" ref="AG168">AF168*(1+INDEX(BPCiObIC!$B$2:$AG$43,MATCH($A168,BPCiObIC!$A$2:$A$43,0),MATCH(AG$4,BPCiObIC!$B$1:$AG$1,0)))</f>
        <v>0</v>
      </c>
      <c r="AH168" s="23">
        <f t="array" ref="AH168">AG168*(1+INDEX(BPCiObIC!$B$2:$AG$43,MATCH($A168,BPCiObIC!$A$2:$A$43,0),MATCH(AH$4,BPCiObIC!$B$1:$AG$1,0)))</f>
        <v>0</v>
      </c>
    </row>
    <row r="169" ht="15.75" customHeight="1">
      <c r="A169" s="3" t="s">
        <v>148</v>
      </c>
      <c r="B169" s="3" t="s">
        <v>30</v>
      </c>
      <c r="C169" s="3" t="s">
        <v>87</v>
      </c>
      <c r="D169" s="71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3">
        <f t="array" ref="E169">D169*(1+INDEX(BPCiObIC!$B$2:$AG$43,MATCH($A169,BPCiObIC!$A$2:$A$43,0),MATCH(E$4,BPCiObIC!$B$1:$AG$1,0)))</f>
        <v>0</v>
      </c>
      <c r="F169" s="23">
        <f t="array" ref="F169">E169*(1+INDEX(BPCiObIC!$B$2:$AG$43,MATCH($A169,BPCiObIC!$A$2:$A$43,0),MATCH(F$4,BPCiObIC!$B$1:$AG$1,0)))</f>
        <v>0</v>
      </c>
      <c r="G169" s="23">
        <f t="array" ref="G169">F169*(1+INDEX(BPCiObIC!$B$2:$AG$43,MATCH($A169,BPCiObIC!$A$2:$A$43,0),MATCH(G$4,BPCiObIC!$B$1:$AG$1,0)))</f>
        <v>0</v>
      </c>
      <c r="H169" s="23">
        <f t="array" ref="H169">G169*(1+INDEX(BPCiObIC!$B$2:$AG$43,MATCH($A169,BPCiObIC!$A$2:$A$43,0),MATCH(H$4,BPCiObIC!$B$1:$AG$1,0)))</f>
        <v>0</v>
      </c>
      <c r="I169" s="23">
        <f t="array" ref="I169">H169*(1+INDEX(BPCiObIC!$B$2:$AG$43,MATCH($A169,BPCiObIC!$A$2:$A$43,0),MATCH(I$4,BPCiObIC!$B$1:$AG$1,0)))</f>
        <v>0</v>
      </c>
      <c r="J169" s="23">
        <f t="array" ref="J169">I169*(1+INDEX(BPCiObIC!$B$2:$AG$43,MATCH($A169,BPCiObIC!$A$2:$A$43,0),MATCH(J$4,BPCiObIC!$B$1:$AG$1,0)))</f>
        <v>0</v>
      </c>
      <c r="K169" s="23">
        <f t="array" ref="K169">J169*(1+INDEX(BPCiObIC!$B$2:$AG$43,MATCH($A169,BPCiObIC!$A$2:$A$43,0),MATCH(K$4,BPCiObIC!$B$1:$AG$1,0)))</f>
        <v>0</v>
      </c>
      <c r="L169" s="23">
        <f t="array" ref="L169">K169*(1+INDEX(BPCiObIC!$B$2:$AG$43,MATCH($A169,BPCiObIC!$A$2:$A$43,0),MATCH(L$4,BPCiObIC!$B$1:$AG$1,0)))</f>
        <v>0</v>
      </c>
      <c r="M169" s="23">
        <f t="array" ref="M169">L169*(1+INDEX(BPCiObIC!$B$2:$AG$43,MATCH($A169,BPCiObIC!$A$2:$A$43,0),MATCH(M$4,BPCiObIC!$B$1:$AG$1,0)))</f>
        <v>0</v>
      </c>
      <c r="N169" s="23">
        <f t="array" ref="N169">M169*(1+INDEX(BPCiObIC!$B$2:$AG$43,MATCH($A169,BPCiObIC!$A$2:$A$43,0),MATCH(N$4,BPCiObIC!$B$1:$AG$1,0)))</f>
        <v>0</v>
      </c>
      <c r="O169" s="23">
        <f t="array" ref="O169">N169*(1+INDEX(BPCiObIC!$B$2:$AG$43,MATCH($A169,BPCiObIC!$A$2:$A$43,0),MATCH(O$4,BPCiObIC!$B$1:$AG$1,0)))</f>
        <v>0</v>
      </c>
      <c r="P169" s="23">
        <f t="array" ref="P169">O169*(1+INDEX(BPCiObIC!$B$2:$AG$43,MATCH($A169,BPCiObIC!$A$2:$A$43,0),MATCH(P$4,BPCiObIC!$B$1:$AG$1,0)))</f>
        <v>0</v>
      </c>
      <c r="Q169" s="23">
        <f t="array" ref="Q169">P169*(1+INDEX(BPCiObIC!$B$2:$AG$43,MATCH($A169,BPCiObIC!$A$2:$A$43,0),MATCH(Q$4,BPCiObIC!$B$1:$AG$1,0)))</f>
        <v>0</v>
      </c>
      <c r="R169" s="23">
        <f t="array" ref="R169">Q169*(1+INDEX(BPCiObIC!$B$2:$AG$43,MATCH($A169,BPCiObIC!$A$2:$A$43,0),MATCH(R$4,BPCiObIC!$B$1:$AG$1,0)))</f>
        <v>0</v>
      </c>
      <c r="S169" s="23">
        <f t="array" ref="S169">R169*(1+INDEX(BPCiObIC!$B$2:$AG$43,MATCH($A169,BPCiObIC!$A$2:$A$43,0),MATCH(S$4,BPCiObIC!$B$1:$AG$1,0)))</f>
        <v>0</v>
      </c>
      <c r="T169" s="23">
        <f t="array" ref="T169">S169*(1+INDEX(BPCiObIC!$B$2:$AG$43,MATCH($A169,BPCiObIC!$A$2:$A$43,0),MATCH(T$4,BPCiObIC!$B$1:$AG$1,0)))</f>
        <v>0</v>
      </c>
      <c r="U169" s="23">
        <f t="array" ref="U169">T169*(1+INDEX(BPCiObIC!$B$2:$AG$43,MATCH($A169,BPCiObIC!$A$2:$A$43,0),MATCH(U$4,BPCiObIC!$B$1:$AG$1,0)))</f>
        <v>0</v>
      </c>
      <c r="V169" s="23">
        <f t="array" ref="V169">U169*(1+INDEX(BPCiObIC!$B$2:$AG$43,MATCH($A169,BPCiObIC!$A$2:$A$43,0),MATCH(V$4,BPCiObIC!$B$1:$AG$1,0)))</f>
        <v>0</v>
      </c>
      <c r="W169" s="23">
        <f t="array" ref="W169">V169*(1+INDEX(BPCiObIC!$B$2:$AG$43,MATCH($A169,BPCiObIC!$A$2:$A$43,0),MATCH(W$4,BPCiObIC!$B$1:$AG$1,0)))</f>
        <v>0</v>
      </c>
      <c r="X169" s="23">
        <f t="array" ref="X169">W169*(1+INDEX(BPCiObIC!$B$2:$AG$43,MATCH($A169,BPCiObIC!$A$2:$A$43,0),MATCH(X$4,BPCiObIC!$B$1:$AG$1,0)))</f>
        <v>0</v>
      </c>
      <c r="Y169" s="23">
        <f t="array" ref="Y169">X169*(1+INDEX(BPCiObIC!$B$2:$AG$43,MATCH($A169,BPCiObIC!$A$2:$A$43,0),MATCH(Y$4,BPCiObIC!$B$1:$AG$1,0)))</f>
        <v>0</v>
      </c>
      <c r="Z169" s="23">
        <f t="array" ref="Z169">Y169*(1+INDEX(BPCiObIC!$B$2:$AG$43,MATCH($A169,BPCiObIC!$A$2:$A$43,0),MATCH(Z$4,BPCiObIC!$B$1:$AG$1,0)))</f>
        <v>0</v>
      </c>
      <c r="AA169" s="23">
        <f t="array" ref="AA169">Z169*(1+INDEX(BPCiObIC!$B$2:$AG$43,MATCH($A169,BPCiObIC!$A$2:$A$43,0),MATCH(AA$4,BPCiObIC!$B$1:$AG$1,0)))</f>
        <v>0</v>
      </c>
      <c r="AB169" s="23">
        <f t="array" ref="AB169">AA169*(1+INDEX(BPCiObIC!$B$2:$AG$43,MATCH($A169,BPCiObIC!$A$2:$A$43,0),MATCH(AB$4,BPCiObIC!$B$1:$AG$1,0)))</f>
        <v>0</v>
      </c>
      <c r="AC169" s="23">
        <f t="array" ref="AC169">AB169*(1+INDEX(BPCiObIC!$B$2:$AG$43,MATCH($A169,BPCiObIC!$A$2:$A$43,0),MATCH(AC$4,BPCiObIC!$B$1:$AG$1,0)))</f>
        <v>0</v>
      </c>
      <c r="AD169" s="23">
        <f t="array" ref="AD169">AC169*(1+INDEX(BPCiObIC!$B$2:$AG$43,MATCH($A169,BPCiObIC!$A$2:$A$43,0),MATCH(AD$4,BPCiObIC!$B$1:$AG$1,0)))</f>
        <v>0</v>
      </c>
      <c r="AE169" s="23">
        <f t="array" ref="AE169">AD169*(1+INDEX(BPCiObIC!$B$2:$AG$43,MATCH($A169,BPCiObIC!$A$2:$A$43,0),MATCH(AE$4,BPCiObIC!$B$1:$AG$1,0)))</f>
        <v>0</v>
      </c>
      <c r="AF169" s="23">
        <f t="array" ref="AF169">AE169*(1+INDEX(BPCiObIC!$B$2:$AG$43,MATCH($A169,BPCiObIC!$A$2:$A$43,0),MATCH(AF$4,BPCiObIC!$B$1:$AG$1,0)))</f>
        <v>0</v>
      </c>
      <c r="AG169" s="23">
        <f t="array" ref="AG169">AF169*(1+INDEX(BPCiObIC!$B$2:$AG$43,MATCH($A169,BPCiObIC!$A$2:$A$43,0),MATCH(AG$4,BPCiObIC!$B$1:$AG$1,0)))</f>
        <v>0</v>
      </c>
      <c r="AH169" s="23">
        <f t="array" ref="AH169">AG169*(1+INDEX(BPCiObIC!$B$2:$AG$43,MATCH($A169,BPCiObIC!$A$2:$A$43,0),MATCH(AH$4,BPCiObIC!$B$1:$AG$1,0)))</f>
        <v>0</v>
      </c>
    </row>
    <row r="170" ht="15.75" customHeight="1">
      <c r="A170" s="3" t="s">
        <v>149</v>
      </c>
      <c r="B170" s="3" t="s">
        <v>30</v>
      </c>
      <c r="C170" s="3" t="s">
        <v>118</v>
      </c>
      <c r="D170" s="71">
        <f>'Bureau of Stat KBLI'!X19*$E$1</f>
        <v>132233399646</v>
      </c>
      <c r="E170" s="23">
        <f t="array" ref="E170">D170*(1+INDEX(BPCiObIC!$B$2:$AG$43,MATCH($A170,BPCiObIC!$A$2:$A$43,0),MATCH(E$4,BPCiObIC!$B$1:$AG$1,0)))</f>
        <v>138172309256</v>
      </c>
      <c r="F170" s="23">
        <f t="array" ref="F170">E170*(1+INDEX(BPCiObIC!$B$2:$AG$43,MATCH($A170,BPCiObIC!$A$2:$A$43,0),MATCH(F$4,BPCiObIC!$B$1:$AG$1,0)))</f>
        <v>144111218866</v>
      </c>
      <c r="G170" s="23">
        <f t="array" ref="G170">F170*(1+INDEX(BPCiObIC!$B$2:$AG$43,MATCH($A170,BPCiObIC!$A$2:$A$43,0),MATCH(G$4,BPCiObIC!$B$1:$AG$1,0)))</f>
        <v>150050128476</v>
      </c>
      <c r="H170" s="23">
        <f t="array" ref="H170">G170*(1+INDEX(BPCiObIC!$B$2:$AG$43,MATCH($A170,BPCiObIC!$A$2:$A$43,0),MATCH(H$4,BPCiObIC!$B$1:$AG$1,0)))</f>
        <v>155989038086</v>
      </c>
      <c r="I170" s="23">
        <f t="array" ref="I170">H170*(1+INDEX(BPCiObIC!$B$2:$AG$43,MATCH($A170,BPCiObIC!$A$2:$A$43,0),MATCH(I$4,BPCiObIC!$B$1:$AG$1,0)))</f>
        <v>161927947696</v>
      </c>
      <c r="J170" s="23">
        <f t="array" ref="J170">I170*(1+INDEX(BPCiObIC!$B$2:$AG$43,MATCH($A170,BPCiObIC!$A$2:$A$43,0),MATCH(J$4,BPCiObIC!$B$1:$AG$1,0)))</f>
        <v>167866857306</v>
      </c>
      <c r="K170" s="23">
        <f t="array" ref="K170">J170*(1+INDEX(BPCiObIC!$B$2:$AG$43,MATCH($A170,BPCiObIC!$A$2:$A$43,0),MATCH(K$4,BPCiObIC!$B$1:$AG$1,0)))</f>
        <v>173805766916</v>
      </c>
      <c r="L170" s="23">
        <f t="array" ref="L170">K170*(1+INDEX(BPCiObIC!$B$2:$AG$43,MATCH($A170,BPCiObIC!$A$2:$A$43,0),MATCH(L$4,BPCiObIC!$B$1:$AG$1,0)))</f>
        <v>179744676526</v>
      </c>
      <c r="M170" s="23">
        <f t="array" ref="M170">L170*(1+INDEX(BPCiObIC!$B$2:$AG$43,MATCH($A170,BPCiObIC!$A$2:$A$43,0),MATCH(M$4,BPCiObIC!$B$1:$AG$1,0)))</f>
        <v>185683586136</v>
      </c>
      <c r="N170" s="23">
        <f t="array" ref="N170">M170*(1+INDEX(BPCiObIC!$B$2:$AG$43,MATCH($A170,BPCiObIC!$A$2:$A$43,0),MATCH(N$4,BPCiObIC!$B$1:$AG$1,0)))</f>
        <v>191622495746</v>
      </c>
      <c r="O170" s="23">
        <f t="array" ref="O170">N170*(1+INDEX(BPCiObIC!$B$2:$AG$43,MATCH($A170,BPCiObIC!$A$2:$A$43,0),MATCH(O$4,BPCiObIC!$B$1:$AG$1,0)))</f>
        <v>197561405357</v>
      </c>
      <c r="P170" s="23">
        <f t="array" ref="P170">O170*(1+INDEX(BPCiObIC!$B$2:$AG$43,MATCH($A170,BPCiObIC!$A$2:$A$43,0),MATCH(P$4,BPCiObIC!$B$1:$AG$1,0)))</f>
        <v>203500314967</v>
      </c>
      <c r="Q170" s="23">
        <f t="array" ref="Q170">P170*(1+INDEX(BPCiObIC!$B$2:$AG$43,MATCH($A170,BPCiObIC!$A$2:$A$43,0),MATCH(Q$4,BPCiObIC!$B$1:$AG$1,0)))</f>
        <v>209439224577</v>
      </c>
      <c r="R170" s="23">
        <f t="array" ref="R170">Q170*(1+INDEX(BPCiObIC!$B$2:$AG$43,MATCH($A170,BPCiObIC!$A$2:$A$43,0),MATCH(R$4,BPCiObIC!$B$1:$AG$1,0)))</f>
        <v>215378134187</v>
      </c>
      <c r="S170" s="23">
        <f t="array" ref="S170">R170*(1+INDEX(BPCiObIC!$B$2:$AG$43,MATCH($A170,BPCiObIC!$A$2:$A$43,0),MATCH(S$4,BPCiObIC!$B$1:$AG$1,0)))</f>
        <v>221317043797</v>
      </c>
      <c r="T170" s="23">
        <f t="array" ref="T170">S170*(1+INDEX(BPCiObIC!$B$2:$AG$43,MATCH($A170,BPCiObIC!$A$2:$A$43,0),MATCH(T$4,BPCiObIC!$B$1:$AG$1,0)))</f>
        <v>227255953407</v>
      </c>
      <c r="U170" s="23">
        <f t="array" ref="U170">T170*(1+INDEX(BPCiObIC!$B$2:$AG$43,MATCH($A170,BPCiObIC!$A$2:$A$43,0),MATCH(U$4,BPCiObIC!$B$1:$AG$1,0)))</f>
        <v>233194863017</v>
      </c>
      <c r="V170" s="23">
        <f t="array" ref="V170">U170*(1+INDEX(BPCiObIC!$B$2:$AG$43,MATCH($A170,BPCiObIC!$A$2:$A$43,0),MATCH(V$4,BPCiObIC!$B$1:$AG$1,0)))</f>
        <v>239133772627</v>
      </c>
      <c r="W170" s="23">
        <f t="array" ref="W170">V170*(1+INDEX(BPCiObIC!$B$2:$AG$43,MATCH($A170,BPCiObIC!$A$2:$A$43,0),MATCH(W$4,BPCiObIC!$B$1:$AG$1,0)))</f>
        <v>245072682237</v>
      </c>
      <c r="X170" s="23">
        <f t="array" ref="X170">W170*(1+INDEX(BPCiObIC!$B$2:$AG$43,MATCH($A170,BPCiObIC!$A$2:$A$43,0),MATCH(X$4,BPCiObIC!$B$1:$AG$1,0)))</f>
        <v>251011591847</v>
      </c>
      <c r="Y170" s="23">
        <f t="array" ref="Y170">X170*(1+INDEX(BPCiObIC!$B$2:$AG$43,MATCH($A170,BPCiObIC!$A$2:$A$43,0),MATCH(Y$4,BPCiObIC!$B$1:$AG$1,0)))</f>
        <v>256950501457</v>
      </c>
      <c r="Z170" s="23">
        <f t="array" ref="Z170">Y170*(1+INDEX(BPCiObIC!$B$2:$AG$43,MATCH($A170,BPCiObIC!$A$2:$A$43,0),MATCH(Z$4,BPCiObIC!$B$1:$AG$1,0)))</f>
        <v>262889411067</v>
      </c>
      <c r="AA170" s="23">
        <f t="array" ref="AA170">Z170*(1+INDEX(BPCiObIC!$B$2:$AG$43,MATCH($A170,BPCiObIC!$A$2:$A$43,0),MATCH(AA$4,BPCiObIC!$B$1:$AG$1,0)))</f>
        <v>268828320678</v>
      </c>
      <c r="AB170" s="23">
        <f t="array" ref="AB170">AA170*(1+INDEX(BPCiObIC!$B$2:$AG$43,MATCH($A170,BPCiObIC!$A$2:$A$43,0),MATCH(AB$4,BPCiObIC!$B$1:$AG$1,0)))</f>
        <v>274767230288</v>
      </c>
      <c r="AC170" s="23">
        <f t="array" ref="AC170">AB170*(1+INDEX(BPCiObIC!$B$2:$AG$43,MATCH($A170,BPCiObIC!$A$2:$A$43,0),MATCH(AC$4,BPCiObIC!$B$1:$AG$1,0)))</f>
        <v>280706139898</v>
      </c>
      <c r="AD170" s="23">
        <f t="array" ref="AD170">AC170*(1+INDEX(BPCiObIC!$B$2:$AG$43,MATCH($A170,BPCiObIC!$A$2:$A$43,0),MATCH(AD$4,BPCiObIC!$B$1:$AG$1,0)))</f>
        <v>286645049508</v>
      </c>
      <c r="AE170" s="23">
        <f t="array" ref="AE170">AD170*(1+INDEX(BPCiObIC!$B$2:$AG$43,MATCH($A170,BPCiObIC!$A$2:$A$43,0),MATCH(AE$4,BPCiObIC!$B$1:$AG$1,0)))</f>
        <v>292583959118</v>
      </c>
      <c r="AF170" s="23">
        <f t="array" ref="AF170">AE170*(1+INDEX(BPCiObIC!$B$2:$AG$43,MATCH($A170,BPCiObIC!$A$2:$A$43,0),MATCH(AF$4,BPCiObIC!$B$1:$AG$1,0)))</f>
        <v>298522868728</v>
      </c>
      <c r="AG170" s="23">
        <f t="array" ref="AG170">AF170*(1+INDEX(BPCiObIC!$B$2:$AG$43,MATCH($A170,BPCiObIC!$A$2:$A$43,0),MATCH(AG$4,BPCiObIC!$B$1:$AG$1,0)))</f>
        <v>304461778338</v>
      </c>
      <c r="AH170" s="23">
        <f t="array" ref="AH170">AG170*(1+INDEX(BPCiObIC!$B$2:$AG$43,MATCH($A170,BPCiObIC!$A$2:$A$43,0),MATCH(AH$4,BPCiObIC!$B$1:$AG$1,0)))</f>
        <v>310400687948</v>
      </c>
    </row>
    <row r="171" ht="15.75" customHeight="1">
      <c r="A171" s="3" t="s">
        <v>150</v>
      </c>
      <c r="B171" s="3" t="s">
        <v>30</v>
      </c>
      <c r="C171" s="3" t="s">
        <v>119</v>
      </c>
      <c r="D171" s="71">
        <f>'Bureau of Stat KBLI'!X20*$E$1</f>
        <v>50895527902</v>
      </c>
      <c r="E171" s="23">
        <f t="array" ref="E171">D171*(1+INDEX(BPCiObIC!$B$2:$AG$43,MATCH($A171,BPCiObIC!$A$2:$A$43,0),MATCH(E$4,BPCiObIC!$B$1:$AG$1,0)))</f>
        <v>52996814192</v>
      </c>
      <c r="F171" s="23">
        <f t="array" ref="F171">E171*(1+INDEX(BPCiObIC!$B$2:$AG$43,MATCH($A171,BPCiObIC!$A$2:$A$43,0),MATCH(F$4,BPCiObIC!$B$1:$AG$1,0)))</f>
        <v>55098100483</v>
      </c>
      <c r="G171" s="23">
        <f t="array" ref="G171">F171*(1+INDEX(BPCiObIC!$B$2:$AG$43,MATCH($A171,BPCiObIC!$A$2:$A$43,0),MATCH(G$4,BPCiObIC!$B$1:$AG$1,0)))</f>
        <v>57199386773</v>
      </c>
      <c r="H171" s="23">
        <f t="array" ref="H171">G171*(1+INDEX(BPCiObIC!$B$2:$AG$43,MATCH($A171,BPCiObIC!$A$2:$A$43,0),MATCH(H$4,BPCiObIC!$B$1:$AG$1,0)))</f>
        <v>59300673064</v>
      </c>
      <c r="I171" s="23">
        <f t="array" ref="I171">H171*(1+INDEX(BPCiObIC!$B$2:$AG$43,MATCH($A171,BPCiObIC!$A$2:$A$43,0),MATCH(I$4,BPCiObIC!$B$1:$AG$1,0)))</f>
        <v>61401959354</v>
      </c>
      <c r="J171" s="23">
        <f t="array" ref="J171">I171*(1+INDEX(BPCiObIC!$B$2:$AG$43,MATCH($A171,BPCiObIC!$A$2:$A$43,0),MATCH(J$4,BPCiObIC!$B$1:$AG$1,0)))</f>
        <v>63503245644</v>
      </c>
      <c r="K171" s="23">
        <f t="array" ref="K171">J171*(1+INDEX(BPCiObIC!$B$2:$AG$43,MATCH($A171,BPCiObIC!$A$2:$A$43,0),MATCH(K$4,BPCiObIC!$B$1:$AG$1,0)))</f>
        <v>65604531935</v>
      </c>
      <c r="L171" s="23">
        <f t="array" ref="L171">K171*(1+INDEX(BPCiObIC!$B$2:$AG$43,MATCH($A171,BPCiObIC!$A$2:$A$43,0),MATCH(L$4,BPCiObIC!$B$1:$AG$1,0)))</f>
        <v>67705818225</v>
      </c>
      <c r="M171" s="23">
        <f t="array" ref="M171">L171*(1+INDEX(BPCiObIC!$B$2:$AG$43,MATCH($A171,BPCiObIC!$A$2:$A$43,0),MATCH(M$4,BPCiObIC!$B$1:$AG$1,0)))</f>
        <v>69807104516</v>
      </c>
      <c r="N171" s="23">
        <f t="array" ref="N171">M171*(1+INDEX(BPCiObIC!$B$2:$AG$43,MATCH($A171,BPCiObIC!$A$2:$A$43,0),MATCH(N$4,BPCiObIC!$B$1:$AG$1,0)))</f>
        <v>71908390806</v>
      </c>
      <c r="O171" s="23">
        <f t="array" ref="O171">N171*(1+INDEX(BPCiObIC!$B$2:$AG$43,MATCH($A171,BPCiObIC!$A$2:$A$43,0),MATCH(O$4,BPCiObIC!$B$1:$AG$1,0)))</f>
        <v>74009677096</v>
      </c>
      <c r="P171" s="23">
        <f t="array" ref="P171">O171*(1+INDEX(BPCiObIC!$B$2:$AG$43,MATCH($A171,BPCiObIC!$A$2:$A$43,0),MATCH(P$4,BPCiObIC!$B$1:$AG$1,0)))</f>
        <v>76110963387</v>
      </c>
      <c r="Q171" s="23">
        <f t="array" ref="Q171">P171*(1+INDEX(BPCiObIC!$B$2:$AG$43,MATCH($A171,BPCiObIC!$A$2:$A$43,0),MATCH(Q$4,BPCiObIC!$B$1:$AG$1,0)))</f>
        <v>78212249677</v>
      </c>
      <c r="R171" s="23">
        <f t="array" ref="R171">Q171*(1+INDEX(BPCiObIC!$B$2:$AG$43,MATCH($A171,BPCiObIC!$A$2:$A$43,0),MATCH(R$4,BPCiObIC!$B$1:$AG$1,0)))</f>
        <v>80313535968</v>
      </c>
      <c r="S171" s="23">
        <f t="array" ref="S171">R171*(1+INDEX(BPCiObIC!$B$2:$AG$43,MATCH($A171,BPCiObIC!$A$2:$A$43,0),MATCH(S$4,BPCiObIC!$B$1:$AG$1,0)))</f>
        <v>82414822258</v>
      </c>
      <c r="T171" s="23">
        <f t="array" ref="T171">S171*(1+INDEX(BPCiObIC!$B$2:$AG$43,MATCH($A171,BPCiObIC!$A$2:$A$43,0),MATCH(T$4,BPCiObIC!$B$1:$AG$1,0)))</f>
        <v>84516108548</v>
      </c>
      <c r="U171" s="23">
        <f t="array" ref="U171">T171*(1+INDEX(BPCiObIC!$B$2:$AG$43,MATCH($A171,BPCiObIC!$A$2:$A$43,0),MATCH(U$4,BPCiObIC!$B$1:$AG$1,0)))</f>
        <v>86617394839</v>
      </c>
      <c r="V171" s="23">
        <f t="array" ref="V171">U171*(1+INDEX(BPCiObIC!$B$2:$AG$43,MATCH($A171,BPCiObIC!$A$2:$A$43,0),MATCH(V$4,BPCiObIC!$B$1:$AG$1,0)))</f>
        <v>88718681129</v>
      </c>
      <c r="W171" s="23">
        <f t="array" ref="W171">V171*(1+INDEX(BPCiObIC!$B$2:$AG$43,MATCH($A171,BPCiObIC!$A$2:$A$43,0),MATCH(W$4,BPCiObIC!$B$1:$AG$1,0)))</f>
        <v>90819967420</v>
      </c>
      <c r="X171" s="23">
        <f t="array" ref="X171">W171*(1+INDEX(BPCiObIC!$B$2:$AG$43,MATCH($A171,BPCiObIC!$A$2:$A$43,0),MATCH(X$4,BPCiObIC!$B$1:$AG$1,0)))</f>
        <v>92921253710</v>
      </c>
      <c r="Y171" s="23">
        <f t="array" ref="Y171">X171*(1+INDEX(BPCiObIC!$B$2:$AG$43,MATCH($A171,BPCiObIC!$A$2:$A$43,0),MATCH(Y$4,BPCiObIC!$B$1:$AG$1,0)))</f>
        <v>95022540000</v>
      </c>
      <c r="Z171" s="23">
        <f t="array" ref="Z171">Y171*(1+INDEX(BPCiObIC!$B$2:$AG$43,MATCH($A171,BPCiObIC!$A$2:$A$43,0),MATCH(Z$4,BPCiObIC!$B$1:$AG$1,0)))</f>
        <v>97123826291</v>
      </c>
      <c r="AA171" s="23">
        <f t="array" ref="AA171">Z171*(1+INDEX(BPCiObIC!$B$2:$AG$43,MATCH($A171,BPCiObIC!$A$2:$A$43,0),MATCH(AA$4,BPCiObIC!$B$1:$AG$1,0)))</f>
        <v>99225112581</v>
      </c>
      <c r="AB171" s="23">
        <f t="array" ref="AB171">AA171*(1+INDEX(BPCiObIC!$B$2:$AG$43,MATCH($A171,BPCiObIC!$A$2:$A$43,0),MATCH(AB$4,BPCiObIC!$B$1:$AG$1,0)))</f>
        <v>101326398872</v>
      </c>
      <c r="AC171" s="23">
        <f t="array" ref="AC171">AB171*(1+INDEX(BPCiObIC!$B$2:$AG$43,MATCH($A171,BPCiObIC!$A$2:$A$43,0),MATCH(AC$4,BPCiObIC!$B$1:$AG$1,0)))</f>
        <v>103427685162</v>
      </c>
      <c r="AD171" s="23">
        <f t="array" ref="AD171">AC171*(1+INDEX(BPCiObIC!$B$2:$AG$43,MATCH($A171,BPCiObIC!$A$2:$A$43,0),MATCH(AD$4,BPCiObIC!$B$1:$AG$1,0)))</f>
        <v>105528971452</v>
      </c>
      <c r="AE171" s="23">
        <f t="array" ref="AE171">AD171*(1+INDEX(BPCiObIC!$B$2:$AG$43,MATCH($A171,BPCiObIC!$A$2:$A$43,0),MATCH(AE$4,BPCiObIC!$B$1:$AG$1,0)))</f>
        <v>107630257743</v>
      </c>
      <c r="AF171" s="23">
        <f t="array" ref="AF171">AE171*(1+INDEX(BPCiObIC!$B$2:$AG$43,MATCH($A171,BPCiObIC!$A$2:$A$43,0),MATCH(AF$4,BPCiObIC!$B$1:$AG$1,0)))</f>
        <v>109731544033</v>
      </c>
      <c r="AG171" s="23">
        <f t="array" ref="AG171">AF171*(1+INDEX(BPCiObIC!$B$2:$AG$43,MATCH($A171,BPCiObIC!$A$2:$A$43,0),MATCH(AG$4,BPCiObIC!$B$1:$AG$1,0)))</f>
        <v>111832830324</v>
      </c>
      <c r="AH171" s="23">
        <f t="array" ref="AH171">AG171*(1+INDEX(BPCiObIC!$B$2:$AG$43,MATCH($A171,BPCiObIC!$A$2:$A$43,0),MATCH(AH$4,BPCiObIC!$B$1:$AG$1,0)))</f>
        <v>113934116614</v>
      </c>
    </row>
    <row r="172" ht="15.75" customHeight="1">
      <c r="A172" s="3" t="s">
        <v>151</v>
      </c>
      <c r="B172" s="3" t="s">
        <v>30</v>
      </c>
      <c r="C172" s="3" t="s">
        <v>120</v>
      </c>
      <c r="D172" s="71">
        <f>'Bureau of Stat KBLI'!X21*$E$1</f>
        <v>26276230961</v>
      </c>
      <c r="E172" s="23">
        <f t="array" ref="E172">D172*(1+INDEX(BPCiObIC!$B$2:$AG$43,MATCH($A172,BPCiObIC!$A$2:$A$43,0),MATCH(E$4,BPCiObIC!$B$1:$AG$1,0)))</f>
        <v>27467876204</v>
      </c>
      <c r="F172" s="23">
        <f t="array" ref="F172">E172*(1+INDEX(BPCiObIC!$B$2:$AG$43,MATCH($A172,BPCiObIC!$A$2:$A$43,0),MATCH(F$4,BPCiObIC!$B$1:$AG$1,0)))</f>
        <v>28659521447</v>
      </c>
      <c r="G172" s="23">
        <f t="array" ref="G172">F172*(1+INDEX(BPCiObIC!$B$2:$AG$43,MATCH($A172,BPCiObIC!$A$2:$A$43,0),MATCH(G$4,BPCiObIC!$B$1:$AG$1,0)))</f>
        <v>29851166690</v>
      </c>
      <c r="H172" s="23">
        <f t="array" ref="H172">G172*(1+INDEX(BPCiObIC!$B$2:$AG$43,MATCH($A172,BPCiObIC!$A$2:$A$43,0),MATCH(H$4,BPCiObIC!$B$1:$AG$1,0)))</f>
        <v>31042811933</v>
      </c>
      <c r="I172" s="23">
        <f t="array" ref="I172">H172*(1+INDEX(BPCiObIC!$B$2:$AG$43,MATCH($A172,BPCiObIC!$A$2:$A$43,0),MATCH(I$4,BPCiObIC!$B$1:$AG$1,0)))</f>
        <v>32234457176</v>
      </c>
      <c r="J172" s="23">
        <f t="array" ref="J172">I172*(1+INDEX(BPCiObIC!$B$2:$AG$43,MATCH($A172,BPCiObIC!$A$2:$A$43,0),MATCH(J$4,BPCiObIC!$B$1:$AG$1,0)))</f>
        <v>33426102418</v>
      </c>
      <c r="K172" s="23">
        <f t="array" ref="K172">J172*(1+INDEX(BPCiObIC!$B$2:$AG$43,MATCH($A172,BPCiObIC!$A$2:$A$43,0),MATCH(K$4,BPCiObIC!$B$1:$AG$1,0)))</f>
        <v>34617747661</v>
      </c>
      <c r="L172" s="23">
        <f t="array" ref="L172">K172*(1+INDEX(BPCiObIC!$B$2:$AG$43,MATCH($A172,BPCiObIC!$A$2:$A$43,0),MATCH(L$4,BPCiObIC!$B$1:$AG$1,0)))</f>
        <v>35809392904</v>
      </c>
      <c r="M172" s="23">
        <f t="array" ref="M172">L172*(1+INDEX(BPCiObIC!$B$2:$AG$43,MATCH($A172,BPCiObIC!$A$2:$A$43,0),MATCH(M$4,BPCiObIC!$B$1:$AG$1,0)))</f>
        <v>37001038147</v>
      </c>
      <c r="N172" s="23">
        <f t="array" ref="N172">M172*(1+INDEX(BPCiObIC!$B$2:$AG$43,MATCH($A172,BPCiObIC!$A$2:$A$43,0),MATCH(N$4,BPCiObIC!$B$1:$AG$1,0)))</f>
        <v>38192683390</v>
      </c>
      <c r="O172" s="23">
        <f t="array" ref="O172">N172*(1+INDEX(BPCiObIC!$B$2:$AG$43,MATCH($A172,BPCiObIC!$A$2:$A$43,0),MATCH(O$4,BPCiObIC!$B$1:$AG$1,0)))</f>
        <v>39384328633</v>
      </c>
      <c r="P172" s="23">
        <f t="array" ref="P172">O172*(1+INDEX(BPCiObIC!$B$2:$AG$43,MATCH($A172,BPCiObIC!$A$2:$A$43,0),MATCH(P$4,BPCiObIC!$B$1:$AG$1,0)))</f>
        <v>40575973875</v>
      </c>
      <c r="Q172" s="23">
        <f t="array" ref="Q172">P172*(1+INDEX(BPCiObIC!$B$2:$AG$43,MATCH($A172,BPCiObIC!$A$2:$A$43,0),MATCH(Q$4,BPCiObIC!$B$1:$AG$1,0)))</f>
        <v>41767619118</v>
      </c>
      <c r="R172" s="23">
        <f t="array" ref="R172">Q172*(1+INDEX(BPCiObIC!$B$2:$AG$43,MATCH($A172,BPCiObIC!$A$2:$A$43,0),MATCH(R$4,BPCiObIC!$B$1:$AG$1,0)))</f>
        <v>42959264361</v>
      </c>
      <c r="S172" s="23">
        <f t="array" ref="S172">R172*(1+INDEX(BPCiObIC!$B$2:$AG$43,MATCH($A172,BPCiObIC!$A$2:$A$43,0),MATCH(S$4,BPCiObIC!$B$1:$AG$1,0)))</f>
        <v>44150909604</v>
      </c>
      <c r="T172" s="23">
        <f t="array" ref="T172">S172*(1+INDEX(BPCiObIC!$B$2:$AG$43,MATCH($A172,BPCiObIC!$A$2:$A$43,0),MATCH(T$4,BPCiObIC!$B$1:$AG$1,0)))</f>
        <v>45342554847</v>
      </c>
      <c r="U172" s="23">
        <f t="array" ref="U172">T172*(1+INDEX(BPCiObIC!$B$2:$AG$43,MATCH($A172,BPCiObIC!$A$2:$A$43,0),MATCH(U$4,BPCiObIC!$B$1:$AG$1,0)))</f>
        <v>46534200090</v>
      </c>
      <c r="V172" s="23">
        <f t="array" ref="V172">U172*(1+INDEX(BPCiObIC!$B$2:$AG$43,MATCH($A172,BPCiObIC!$A$2:$A$43,0),MATCH(V$4,BPCiObIC!$B$1:$AG$1,0)))</f>
        <v>47725845332</v>
      </c>
      <c r="W172" s="23">
        <f t="array" ref="W172">V172*(1+INDEX(BPCiObIC!$B$2:$AG$43,MATCH($A172,BPCiObIC!$A$2:$A$43,0),MATCH(W$4,BPCiObIC!$B$1:$AG$1,0)))</f>
        <v>48917490575</v>
      </c>
      <c r="X172" s="23">
        <f t="array" ref="X172">W172*(1+INDEX(BPCiObIC!$B$2:$AG$43,MATCH($A172,BPCiObIC!$A$2:$A$43,0),MATCH(X$4,BPCiObIC!$B$1:$AG$1,0)))</f>
        <v>50109135818</v>
      </c>
      <c r="Y172" s="23">
        <f t="array" ref="Y172">X172*(1+INDEX(BPCiObIC!$B$2:$AG$43,MATCH($A172,BPCiObIC!$A$2:$A$43,0),MATCH(Y$4,BPCiObIC!$B$1:$AG$1,0)))</f>
        <v>51300781061</v>
      </c>
      <c r="Z172" s="23">
        <f t="array" ref="Z172">Y172*(1+INDEX(BPCiObIC!$B$2:$AG$43,MATCH($A172,BPCiObIC!$A$2:$A$43,0),MATCH(Z$4,BPCiObIC!$B$1:$AG$1,0)))</f>
        <v>52492426304</v>
      </c>
      <c r="AA172" s="23">
        <f t="array" ref="AA172">Z172*(1+INDEX(BPCiObIC!$B$2:$AG$43,MATCH($A172,BPCiObIC!$A$2:$A$43,0),MATCH(AA$4,BPCiObIC!$B$1:$AG$1,0)))</f>
        <v>53684071547</v>
      </c>
      <c r="AB172" s="23">
        <f t="array" ref="AB172">AA172*(1+INDEX(BPCiObIC!$B$2:$AG$43,MATCH($A172,BPCiObIC!$A$2:$A$43,0),MATCH(AB$4,BPCiObIC!$B$1:$AG$1,0)))</f>
        <v>54875716789</v>
      </c>
      <c r="AC172" s="23">
        <f t="array" ref="AC172">AB172*(1+INDEX(BPCiObIC!$B$2:$AG$43,MATCH($A172,BPCiObIC!$A$2:$A$43,0),MATCH(AC$4,BPCiObIC!$B$1:$AG$1,0)))</f>
        <v>56067362032</v>
      </c>
      <c r="AD172" s="23">
        <f t="array" ref="AD172">AC172*(1+INDEX(BPCiObIC!$B$2:$AG$43,MATCH($A172,BPCiObIC!$A$2:$A$43,0),MATCH(AD$4,BPCiObIC!$B$1:$AG$1,0)))</f>
        <v>57259007275</v>
      </c>
      <c r="AE172" s="23">
        <f t="array" ref="AE172">AD172*(1+INDEX(BPCiObIC!$B$2:$AG$43,MATCH($A172,BPCiObIC!$A$2:$A$43,0),MATCH(AE$4,BPCiObIC!$B$1:$AG$1,0)))</f>
        <v>58450652518</v>
      </c>
      <c r="AF172" s="23">
        <f t="array" ref="AF172">AE172*(1+INDEX(BPCiObIC!$B$2:$AG$43,MATCH($A172,BPCiObIC!$A$2:$A$43,0),MATCH(AF$4,BPCiObIC!$B$1:$AG$1,0)))</f>
        <v>59642297761</v>
      </c>
      <c r="AG172" s="23">
        <f t="array" ref="AG172">AF172*(1+INDEX(BPCiObIC!$B$2:$AG$43,MATCH($A172,BPCiObIC!$A$2:$A$43,0),MATCH(AG$4,BPCiObIC!$B$1:$AG$1,0)))</f>
        <v>60833943004</v>
      </c>
      <c r="AH172" s="23">
        <f t="array" ref="AH172">AG172*(1+INDEX(BPCiObIC!$B$2:$AG$43,MATCH($A172,BPCiObIC!$A$2:$A$43,0),MATCH(AH$4,BPCiObIC!$B$1:$AG$1,0)))</f>
        <v>62025588246</v>
      </c>
    </row>
    <row r="173" ht="15.75" customHeight="1">
      <c r="A173" s="3" t="s">
        <v>152</v>
      </c>
      <c r="B173" s="3" t="s">
        <v>30</v>
      </c>
      <c r="C173" s="3" t="s">
        <v>121</v>
      </c>
      <c r="D173" s="71">
        <f>'Bureau of Stat KBLI'!X22*$E$1</f>
        <v>51976356276</v>
      </c>
      <c r="E173" s="23">
        <f t="array" ref="E173">D173*(1+INDEX(BPCiObIC!$B$2:$AG$43,MATCH($A173,BPCiObIC!$A$2:$A$43,0),MATCH(E$4,BPCiObIC!$B$1:$AG$1,0)))</f>
        <v>54310739661</v>
      </c>
      <c r="F173" s="23">
        <f t="array" ref="F173">E173*(1+INDEX(BPCiObIC!$B$2:$AG$43,MATCH($A173,BPCiObIC!$A$2:$A$43,0),MATCH(F$4,BPCiObIC!$B$1:$AG$1,0)))</f>
        <v>56645123047</v>
      </c>
      <c r="G173" s="23">
        <f t="array" ref="G173">F173*(1+INDEX(BPCiObIC!$B$2:$AG$43,MATCH($A173,BPCiObIC!$A$2:$A$43,0),MATCH(G$4,BPCiObIC!$B$1:$AG$1,0)))</f>
        <v>58979506432</v>
      </c>
      <c r="H173" s="23">
        <f t="array" ref="H173">G173*(1+INDEX(BPCiObIC!$B$2:$AG$43,MATCH($A173,BPCiObIC!$A$2:$A$43,0),MATCH(H$4,BPCiObIC!$B$1:$AG$1,0)))</f>
        <v>61313889818</v>
      </c>
      <c r="I173" s="23">
        <f t="array" ref="I173">H173*(1+INDEX(BPCiObIC!$B$2:$AG$43,MATCH($A173,BPCiObIC!$A$2:$A$43,0),MATCH(I$4,BPCiObIC!$B$1:$AG$1,0)))</f>
        <v>63648273203</v>
      </c>
      <c r="J173" s="23">
        <f t="array" ref="J173">I173*(1+INDEX(BPCiObIC!$B$2:$AG$43,MATCH($A173,BPCiObIC!$A$2:$A$43,0),MATCH(J$4,BPCiObIC!$B$1:$AG$1,0)))</f>
        <v>65982656589</v>
      </c>
      <c r="K173" s="23">
        <f t="array" ref="K173">J173*(1+INDEX(BPCiObIC!$B$2:$AG$43,MATCH($A173,BPCiObIC!$A$2:$A$43,0),MATCH(K$4,BPCiObIC!$B$1:$AG$1,0)))</f>
        <v>68317039974</v>
      </c>
      <c r="L173" s="23">
        <f t="array" ref="L173">K173*(1+INDEX(BPCiObIC!$B$2:$AG$43,MATCH($A173,BPCiObIC!$A$2:$A$43,0),MATCH(L$4,BPCiObIC!$B$1:$AG$1,0)))</f>
        <v>70651423360</v>
      </c>
      <c r="M173" s="23">
        <f t="array" ref="M173">L173*(1+INDEX(BPCiObIC!$B$2:$AG$43,MATCH($A173,BPCiObIC!$A$2:$A$43,0),MATCH(M$4,BPCiObIC!$B$1:$AG$1,0)))</f>
        <v>72985806745</v>
      </c>
      <c r="N173" s="23">
        <f t="array" ref="N173">M173*(1+INDEX(BPCiObIC!$B$2:$AG$43,MATCH($A173,BPCiObIC!$A$2:$A$43,0),MATCH(N$4,BPCiObIC!$B$1:$AG$1,0)))</f>
        <v>75320190131</v>
      </c>
      <c r="O173" s="23">
        <f t="array" ref="O173">N173*(1+INDEX(BPCiObIC!$B$2:$AG$43,MATCH($A173,BPCiObIC!$A$2:$A$43,0),MATCH(O$4,BPCiObIC!$B$1:$AG$1,0)))</f>
        <v>77654573516</v>
      </c>
      <c r="P173" s="23">
        <f t="array" ref="P173">O173*(1+INDEX(BPCiObIC!$B$2:$AG$43,MATCH($A173,BPCiObIC!$A$2:$A$43,0),MATCH(P$4,BPCiObIC!$B$1:$AG$1,0)))</f>
        <v>79988956902</v>
      </c>
      <c r="Q173" s="23">
        <f t="array" ref="Q173">P173*(1+INDEX(BPCiObIC!$B$2:$AG$43,MATCH($A173,BPCiObIC!$A$2:$A$43,0),MATCH(Q$4,BPCiObIC!$B$1:$AG$1,0)))</f>
        <v>82323340287</v>
      </c>
      <c r="R173" s="23">
        <f t="array" ref="R173">Q173*(1+INDEX(BPCiObIC!$B$2:$AG$43,MATCH($A173,BPCiObIC!$A$2:$A$43,0),MATCH(R$4,BPCiObIC!$B$1:$AG$1,0)))</f>
        <v>84657723673</v>
      </c>
      <c r="S173" s="23">
        <f t="array" ref="S173">R173*(1+INDEX(BPCiObIC!$B$2:$AG$43,MATCH($A173,BPCiObIC!$A$2:$A$43,0),MATCH(S$4,BPCiObIC!$B$1:$AG$1,0)))</f>
        <v>86992107058</v>
      </c>
      <c r="T173" s="23">
        <f t="array" ref="T173">S173*(1+INDEX(BPCiObIC!$B$2:$AG$43,MATCH($A173,BPCiObIC!$A$2:$A$43,0),MATCH(T$4,BPCiObIC!$B$1:$AG$1,0)))</f>
        <v>89326490444</v>
      </c>
      <c r="U173" s="23">
        <f t="array" ref="U173">T173*(1+INDEX(BPCiObIC!$B$2:$AG$43,MATCH($A173,BPCiObIC!$A$2:$A$43,0),MATCH(U$4,BPCiObIC!$B$1:$AG$1,0)))</f>
        <v>91660873829</v>
      </c>
      <c r="V173" s="23">
        <f t="array" ref="V173">U173*(1+INDEX(BPCiObIC!$B$2:$AG$43,MATCH($A173,BPCiObIC!$A$2:$A$43,0),MATCH(V$4,BPCiObIC!$B$1:$AG$1,0)))</f>
        <v>93995257215</v>
      </c>
      <c r="W173" s="23">
        <f t="array" ref="W173">V173*(1+INDEX(BPCiObIC!$B$2:$AG$43,MATCH($A173,BPCiObIC!$A$2:$A$43,0),MATCH(W$4,BPCiObIC!$B$1:$AG$1,0)))</f>
        <v>96329640601</v>
      </c>
      <c r="X173" s="23">
        <f t="array" ref="X173">W173*(1+INDEX(BPCiObIC!$B$2:$AG$43,MATCH($A173,BPCiObIC!$A$2:$A$43,0),MATCH(X$4,BPCiObIC!$B$1:$AG$1,0)))</f>
        <v>98664023986</v>
      </c>
      <c r="Y173" s="23">
        <f t="array" ref="Y173">X173*(1+INDEX(BPCiObIC!$B$2:$AG$43,MATCH($A173,BPCiObIC!$A$2:$A$43,0),MATCH(Y$4,BPCiObIC!$B$1:$AG$1,0)))</f>
        <v>100998407372</v>
      </c>
      <c r="Z173" s="23">
        <f t="array" ref="Z173">Y173*(1+INDEX(BPCiObIC!$B$2:$AG$43,MATCH($A173,BPCiObIC!$A$2:$A$43,0),MATCH(Z$4,BPCiObIC!$B$1:$AG$1,0)))</f>
        <v>103332790757</v>
      </c>
      <c r="AA173" s="23">
        <f t="array" ref="AA173">Z173*(1+INDEX(BPCiObIC!$B$2:$AG$43,MATCH($A173,BPCiObIC!$A$2:$A$43,0),MATCH(AA$4,BPCiObIC!$B$1:$AG$1,0)))</f>
        <v>105667174143</v>
      </c>
      <c r="AB173" s="23">
        <f t="array" ref="AB173">AA173*(1+INDEX(BPCiObIC!$B$2:$AG$43,MATCH($A173,BPCiObIC!$A$2:$A$43,0),MATCH(AB$4,BPCiObIC!$B$1:$AG$1,0)))</f>
        <v>108001557528</v>
      </c>
      <c r="AC173" s="23">
        <f t="array" ref="AC173">AB173*(1+INDEX(BPCiObIC!$B$2:$AG$43,MATCH($A173,BPCiObIC!$A$2:$A$43,0),MATCH(AC$4,BPCiObIC!$B$1:$AG$1,0)))</f>
        <v>110335940914</v>
      </c>
      <c r="AD173" s="23">
        <f t="array" ref="AD173">AC173*(1+INDEX(BPCiObIC!$B$2:$AG$43,MATCH($A173,BPCiObIC!$A$2:$A$43,0),MATCH(AD$4,BPCiObIC!$B$1:$AG$1,0)))</f>
        <v>112670324299</v>
      </c>
      <c r="AE173" s="23">
        <f t="array" ref="AE173">AD173*(1+INDEX(BPCiObIC!$B$2:$AG$43,MATCH($A173,BPCiObIC!$A$2:$A$43,0),MATCH(AE$4,BPCiObIC!$B$1:$AG$1,0)))</f>
        <v>115004707685</v>
      </c>
      <c r="AF173" s="23">
        <f t="array" ref="AF173">AE173*(1+INDEX(BPCiObIC!$B$2:$AG$43,MATCH($A173,BPCiObIC!$A$2:$A$43,0),MATCH(AF$4,BPCiObIC!$B$1:$AG$1,0)))</f>
        <v>117339091070</v>
      </c>
      <c r="AG173" s="23">
        <f t="array" ref="AG173">AF173*(1+INDEX(BPCiObIC!$B$2:$AG$43,MATCH($A173,BPCiObIC!$A$2:$A$43,0),MATCH(AG$4,BPCiObIC!$B$1:$AG$1,0)))</f>
        <v>119673474456</v>
      </c>
      <c r="AH173" s="23">
        <f t="array" ref="AH173">AG173*(1+INDEX(BPCiObIC!$B$2:$AG$43,MATCH($A173,BPCiObIC!$A$2:$A$43,0),MATCH(AH$4,BPCiObIC!$B$1:$AG$1,0)))</f>
        <v>122007857841</v>
      </c>
    </row>
    <row r="174" ht="15.75" customHeight="1">
      <c r="A174" s="3" t="s">
        <v>153</v>
      </c>
      <c r="B174" s="3" t="s">
        <v>30</v>
      </c>
      <c r="C174" s="3" t="s">
        <v>122</v>
      </c>
      <c r="D174" s="71">
        <f>'Bureau of Stat KBLI'!X23*$E$1</f>
        <v>126509913133</v>
      </c>
      <c r="E174" s="23">
        <f t="array" ref="E174">D174*(1+INDEX(BPCiObIC!$B$2:$AG$43,MATCH($A174,BPCiObIC!$A$2:$A$43,0),MATCH(E$4,BPCiObIC!$B$1:$AG$1,0)))</f>
        <v>132191762565</v>
      </c>
      <c r="F174" s="23">
        <f t="array" ref="F174">E174*(1+INDEX(BPCiObIC!$B$2:$AG$43,MATCH($A174,BPCiObIC!$A$2:$A$43,0),MATCH(F$4,BPCiObIC!$B$1:$AG$1,0)))</f>
        <v>137873611996</v>
      </c>
      <c r="G174" s="23">
        <f t="array" ref="G174">F174*(1+INDEX(BPCiObIC!$B$2:$AG$43,MATCH($A174,BPCiObIC!$A$2:$A$43,0),MATCH(G$4,BPCiObIC!$B$1:$AG$1,0)))</f>
        <v>143555461427</v>
      </c>
      <c r="H174" s="23">
        <f t="array" ref="H174">G174*(1+INDEX(BPCiObIC!$B$2:$AG$43,MATCH($A174,BPCiObIC!$A$2:$A$43,0),MATCH(H$4,BPCiObIC!$B$1:$AG$1,0)))</f>
        <v>149237310858</v>
      </c>
      <c r="I174" s="23">
        <f t="array" ref="I174">H174*(1+INDEX(BPCiObIC!$B$2:$AG$43,MATCH($A174,BPCiObIC!$A$2:$A$43,0),MATCH(I$4,BPCiObIC!$B$1:$AG$1,0)))</f>
        <v>154919160290</v>
      </c>
      <c r="J174" s="23">
        <f t="array" ref="J174">I174*(1+INDEX(BPCiObIC!$B$2:$AG$43,MATCH($A174,BPCiObIC!$A$2:$A$43,0),MATCH(J$4,BPCiObIC!$B$1:$AG$1,0)))</f>
        <v>160601009721</v>
      </c>
      <c r="K174" s="23">
        <f t="array" ref="K174">J174*(1+INDEX(BPCiObIC!$B$2:$AG$43,MATCH($A174,BPCiObIC!$A$2:$A$43,0),MATCH(K$4,BPCiObIC!$B$1:$AG$1,0)))</f>
        <v>166282859152</v>
      </c>
      <c r="L174" s="23">
        <f t="array" ref="L174">K174*(1+INDEX(BPCiObIC!$B$2:$AG$43,MATCH($A174,BPCiObIC!$A$2:$A$43,0),MATCH(L$4,BPCiObIC!$B$1:$AG$1,0)))</f>
        <v>171964708584</v>
      </c>
      <c r="M174" s="23">
        <f t="array" ref="M174">L174*(1+INDEX(BPCiObIC!$B$2:$AG$43,MATCH($A174,BPCiObIC!$A$2:$A$43,0),MATCH(M$4,BPCiObIC!$B$1:$AG$1,0)))</f>
        <v>177646558015</v>
      </c>
      <c r="N174" s="23">
        <f t="array" ref="N174">M174*(1+INDEX(BPCiObIC!$B$2:$AG$43,MATCH($A174,BPCiObIC!$A$2:$A$43,0),MATCH(N$4,BPCiObIC!$B$1:$AG$1,0)))</f>
        <v>183328407446</v>
      </c>
      <c r="O174" s="23">
        <f t="array" ref="O174">N174*(1+INDEX(BPCiObIC!$B$2:$AG$43,MATCH($A174,BPCiObIC!$A$2:$A$43,0),MATCH(O$4,BPCiObIC!$B$1:$AG$1,0)))</f>
        <v>189010256877</v>
      </c>
      <c r="P174" s="23">
        <f t="array" ref="P174">O174*(1+INDEX(BPCiObIC!$B$2:$AG$43,MATCH($A174,BPCiObIC!$A$2:$A$43,0),MATCH(P$4,BPCiObIC!$B$1:$AG$1,0)))</f>
        <v>194692106309</v>
      </c>
      <c r="Q174" s="23">
        <f t="array" ref="Q174">P174*(1+INDEX(BPCiObIC!$B$2:$AG$43,MATCH($A174,BPCiObIC!$A$2:$A$43,0),MATCH(Q$4,BPCiObIC!$B$1:$AG$1,0)))</f>
        <v>200373955740</v>
      </c>
      <c r="R174" s="23">
        <f t="array" ref="R174">Q174*(1+INDEX(BPCiObIC!$B$2:$AG$43,MATCH($A174,BPCiObIC!$A$2:$A$43,0),MATCH(R$4,BPCiObIC!$B$1:$AG$1,0)))</f>
        <v>206055805171</v>
      </c>
      <c r="S174" s="23">
        <f t="array" ref="S174">R174*(1+INDEX(BPCiObIC!$B$2:$AG$43,MATCH($A174,BPCiObIC!$A$2:$A$43,0),MATCH(S$4,BPCiObIC!$B$1:$AG$1,0)))</f>
        <v>211737654602</v>
      </c>
      <c r="T174" s="23">
        <f t="array" ref="T174">S174*(1+INDEX(BPCiObIC!$B$2:$AG$43,MATCH($A174,BPCiObIC!$A$2:$A$43,0),MATCH(T$4,BPCiObIC!$B$1:$AG$1,0)))</f>
        <v>217419504034</v>
      </c>
      <c r="U174" s="23">
        <f t="array" ref="U174">T174*(1+INDEX(BPCiObIC!$B$2:$AG$43,MATCH($A174,BPCiObIC!$A$2:$A$43,0),MATCH(U$4,BPCiObIC!$B$1:$AG$1,0)))</f>
        <v>223101353465</v>
      </c>
      <c r="V174" s="23">
        <f t="array" ref="V174">U174*(1+INDEX(BPCiObIC!$B$2:$AG$43,MATCH($A174,BPCiObIC!$A$2:$A$43,0),MATCH(V$4,BPCiObIC!$B$1:$AG$1,0)))</f>
        <v>228783202896</v>
      </c>
      <c r="W174" s="23">
        <f t="array" ref="W174">V174*(1+INDEX(BPCiObIC!$B$2:$AG$43,MATCH($A174,BPCiObIC!$A$2:$A$43,0),MATCH(W$4,BPCiObIC!$B$1:$AG$1,0)))</f>
        <v>234465052327</v>
      </c>
      <c r="X174" s="23">
        <f t="array" ref="X174">W174*(1+INDEX(BPCiObIC!$B$2:$AG$43,MATCH($A174,BPCiObIC!$A$2:$A$43,0),MATCH(X$4,BPCiObIC!$B$1:$AG$1,0)))</f>
        <v>240146901759</v>
      </c>
      <c r="Y174" s="23">
        <f t="array" ref="Y174">X174*(1+INDEX(BPCiObIC!$B$2:$AG$43,MATCH($A174,BPCiObIC!$A$2:$A$43,0),MATCH(Y$4,BPCiObIC!$B$1:$AG$1,0)))</f>
        <v>245828751190</v>
      </c>
      <c r="Z174" s="23">
        <f t="array" ref="Z174">Y174*(1+INDEX(BPCiObIC!$B$2:$AG$43,MATCH($A174,BPCiObIC!$A$2:$A$43,0),MATCH(Z$4,BPCiObIC!$B$1:$AG$1,0)))</f>
        <v>251510600621</v>
      </c>
      <c r="AA174" s="23">
        <f t="array" ref="AA174">Z174*(1+INDEX(BPCiObIC!$B$2:$AG$43,MATCH($A174,BPCiObIC!$A$2:$A$43,0),MATCH(AA$4,BPCiObIC!$B$1:$AG$1,0)))</f>
        <v>257192450052</v>
      </c>
      <c r="AB174" s="23">
        <f t="array" ref="AB174">AA174*(1+INDEX(BPCiObIC!$B$2:$AG$43,MATCH($A174,BPCiObIC!$A$2:$A$43,0),MATCH(AB$4,BPCiObIC!$B$1:$AG$1,0)))</f>
        <v>262874299484</v>
      </c>
      <c r="AC174" s="23">
        <f t="array" ref="AC174">AB174*(1+INDEX(BPCiObIC!$B$2:$AG$43,MATCH($A174,BPCiObIC!$A$2:$A$43,0),MATCH(AC$4,BPCiObIC!$B$1:$AG$1,0)))</f>
        <v>268556148915</v>
      </c>
      <c r="AD174" s="23">
        <f t="array" ref="AD174">AC174*(1+INDEX(BPCiObIC!$B$2:$AG$43,MATCH($A174,BPCiObIC!$A$2:$A$43,0),MATCH(AD$4,BPCiObIC!$B$1:$AG$1,0)))</f>
        <v>274237998346</v>
      </c>
      <c r="AE174" s="23">
        <f t="array" ref="AE174">AD174*(1+INDEX(BPCiObIC!$B$2:$AG$43,MATCH($A174,BPCiObIC!$A$2:$A$43,0),MATCH(AE$4,BPCiObIC!$B$1:$AG$1,0)))</f>
        <v>279919847777</v>
      </c>
      <c r="AF174" s="23">
        <f t="array" ref="AF174">AE174*(1+INDEX(BPCiObIC!$B$2:$AG$43,MATCH($A174,BPCiObIC!$A$2:$A$43,0),MATCH(AF$4,BPCiObIC!$B$1:$AG$1,0)))</f>
        <v>285601697209</v>
      </c>
      <c r="AG174" s="23">
        <f t="array" ref="AG174">AF174*(1+INDEX(BPCiObIC!$B$2:$AG$43,MATCH($A174,BPCiObIC!$A$2:$A$43,0),MATCH(AG$4,BPCiObIC!$B$1:$AG$1,0)))</f>
        <v>291283546640</v>
      </c>
      <c r="AH174" s="23">
        <f t="array" ref="AH174">AG174*(1+INDEX(BPCiObIC!$B$2:$AG$43,MATCH($A174,BPCiObIC!$A$2:$A$43,0),MATCH(AH$4,BPCiObIC!$B$1:$AG$1,0)))</f>
        <v>296965396071</v>
      </c>
    </row>
    <row r="175" ht="15.75" customHeight="1">
      <c r="A175" s="3" t="s">
        <v>154</v>
      </c>
      <c r="B175" s="3" t="s">
        <v>30</v>
      </c>
      <c r="C175" s="3" t="s">
        <v>123</v>
      </c>
      <c r="D175" s="71">
        <f>'Bureau of Stat KBLI'!X24*$E$1</f>
        <v>183812601917</v>
      </c>
      <c r="E175" s="23">
        <f t="array" ref="E175">D175*(1+INDEX(BPCiObIC!$B$2:$AG$43,MATCH($A175,BPCiObIC!$A$2:$A$43,0),MATCH(E$4,BPCiObIC!$B$1:$AG$1,0)))</f>
        <v>191649384612</v>
      </c>
      <c r="F175" s="23">
        <f t="array" ref="F175">E175*(1+INDEX(BPCiObIC!$B$2:$AG$43,MATCH($A175,BPCiObIC!$A$2:$A$43,0),MATCH(F$4,BPCiObIC!$B$1:$AG$1,0)))</f>
        <v>199486167306</v>
      </c>
      <c r="G175" s="23">
        <f t="array" ref="G175">F175*(1+INDEX(BPCiObIC!$B$2:$AG$43,MATCH($A175,BPCiObIC!$A$2:$A$43,0),MATCH(G$4,BPCiObIC!$B$1:$AG$1,0)))</f>
        <v>207322950001</v>
      </c>
      <c r="H175" s="23">
        <f t="array" ref="H175">G175*(1+INDEX(BPCiObIC!$B$2:$AG$43,MATCH($A175,BPCiObIC!$A$2:$A$43,0),MATCH(H$4,BPCiObIC!$B$1:$AG$1,0)))</f>
        <v>215159732696</v>
      </c>
      <c r="I175" s="23">
        <f t="array" ref="I175">H175*(1+INDEX(BPCiObIC!$B$2:$AG$43,MATCH($A175,BPCiObIC!$A$2:$A$43,0),MATCH(I$4,BPCiObIC!$B$1:$AG$1,0)))</f>
        <v>222996515391</v>
      </c>
      <c r="J175" s="23">
        <f t="array" ref="J175">I175*(1+INDEX(BPCiObIC!$B$2:$AG$43,MATCH($A175,BPCiObIC!$A$2:$A$43,0),MATCH(J$4,BPCiObIC!$B$1:$AG$1,0)))</f>
        <v>230833298085</v>
      </c>
      <c r="K175" s="23">
        <f t="array" ref="K175">J175*(1+INDEX(BPCiObIC!$B$2:$AG$43,MATCH($A175,BPCiObIC!$A$2:$A$43,0),MATCH(K$4,BPCiObIC!$B$1:$AG$1,0)))</f>
        <v>238670080780</v>
      </c>
      <c r="L175" s="23">
        <f t="array" ref="L175">K175*(1+INDEX(BPCiObIC!$B$2:$AG$43,MATCH($A175,BPCiObIC!$A$2:$A$43,0),MATCH(L$4,BPCiObIC!$B$1:$AG$1,0)))</f>
        <v>246506863475</v>
      </c>
      <c r="M175" s="23">
        <f t="array" ref="M175">L175*(1+INDEX(BPCiObIC!$B$2:$AG$43,MATCH($A175,BPCiObIC!$A$2:$A$43,0),MATCH(M$4,BPCiObIC!$B$1:$AG$1,0)))</f>
        <v>254343646170</v>
      </c>
      <c r="N175" s="23">
        <f t="array" ref="N175">M175*(1+INDEX(BPCiObIC!$B$2:$AG$43,MATCH($A175,BPCiObIC!$A$2:$A$43,0),MATCH(N$4,BPCiObIC!$B$1:$AG$1,0)))</f>
        <v>262180428864</v>
      </c>
      <c r="O175" s="23">
        <f t="array" ref="O175">N175*(1+INDEX(BPCiObIC!$B$2:$AG$43,MATCH($A175,BPCiObIC!$A$2:$A$43,0),MATCH(O$4,BPCiObIC!$B$1:$AG$1,0)))</f>
        <v>270017211559</v>
      </c>
      <c r="P175" s="23">
        <f t="array" ref="P175">O175*(1+INDEX(BPCiObIC!$B$2:$AG$43,MATCH($A175,BPCiObIC!$A$2:$A$43,0),MATCH(P$4,BPCiObIC!$B$1:$AG$1,0)))</f>
        <v>277853994254</v>
      </c>
      <c r="Q175" s="23">
        <f t="array" ref="Q175">P175*(1+INDEX(BPCiObIC!$B$2:$AG$43,MATCH($A175,BPCiObIC!$A$2:$A$43,0),MATCH(Q$4,BPCiObIC!$B$1:$AG$1,0)))</f>
        <v>285690776949</v>
      </c>
      <c r="R175" s="23">
        <f t="array" ref="R175">Q175*(1+INDEX(BPCiObIC!$B$2:$AG$43,MATCH($A175,BPCiObIC!$A$2:$A$43,0),MATCH(R$4,BPCiObIC!$B$1:$AG$1,0)))</f>
        <v>293527559643</v>
      </c>
      <c r="S175" s="23">
        <f t="array" ref="S175">R175*(1+INDEX(BPCiObIC!$B$2:$AG$43,MATCH($A175,BPCiObIC!$A$2:$A$43,0),MATCH(S$4,BPCiObIC!$B$1:$AG$1,0)))</f>
        <v>301364342338</v>
      </c>
      <c r="T175" s="23">
        <f t="array" ref="T175">S175*(1+INDEX(BPCiObIC!$B$2:$AG$43,MATCH($A175,BPCiObIC!$A$2:$A$43,0),MATCH(T$4,BPCiObIC!$B$1:$AG$1,0)))</f>
        <v>309201125033</v>
      </c>
      <c r="U175" s="23">
        <f t="array" ref="U175">T175*(1+INDEX(BPCiObIC!$B$2:$AG$43,MATCH($A175,BPCiObIC!$A$2:$A$43,0),MATCH(U$4,BPCiObIC!$B$1:$AG$1,0)))</f>
        <v>317037907728</v>
      </c>
      <c r="V175" s="23">
        <f t="array" ref="V175">U175*(1+INDEX(BPCiObIC!$B$2:$AG$43,MATCH($A175,BPCiObIC!$A$2:$A$43,0),MATCH(V$4,BPCiObIC!$B$1:$AG$1,0)))</f>
        <v>324874690422</v>
      </c>
      <c r="W175" s="23">
        <f t="array" ref="W175">V175*(1+INDEX(BPCiObIC!$B$2:$AG$43,MATCH($A175,BPCiObIC!$A$2:$A$43,0),MATCH(W$4,BPCiObIC!$B$1:$AG$1,0)))</f>
        <v>332711473117</v>
      </c>
      <c r="X175" s="23">
        <f t="array" ref="X175">W175*(1+INDEX(BPCiObIC!$B$2:$AG$43,MATCH($A175,BPCiObIC!$A$2:$A$43,0),MATCH(X$4,BPCiObIC!$B$1:$AG$1,0)))</f>
        <v>340548255812</v>
      </c>
      <c r="Y175" s="23">
        <f t="array" ref="Y175">X175*(1+INDEX(BPCiObIC!$B$2:$AG$43,MATCH($A175,BPCiObIC!$A$2:$A$43,0),MATCH(Y$4,BPCiObIC!$B$1:$AG$1,0)))</f>
        <v>348385038507</v>
      </c>
      <c r="Z175" s="23">
        <f t="array" ref="Z175">Y175*(1+INDEX(BPCiObIC!$B$2:$AG$43,MATCH($A175,BPCiObIC!$A$2:$A$43,0),MATCH(Z$4,BPCiObIC!$B$1:$AG$1,0)))</f>
        <v>356221821201</v>
      </c>
      <c r="AA175" s="23">
        <f t="array" ref="AA175">Z175*(1+INDEX(BPCiObIC!$B$2:$AG$43,MATCH($A175,BPCiObIC!$A$2:$A$43,0),MATCH(AA$4,BPCiObIC!$B$1:$AG$1,0)))</f>
        <v>364058603896</v>
      </c>
      <c r="AB175" s="23">
        <f t="array" ref="AB175">AA175*(1+INDEX(BPCiObIC!$B$2:$AG$43,MATCH($A175,BPCiObIC!$A$2:$A$43,0),MATCH(AB$4,BPCiObIC!$B$1:$AG$1,0)))</f>
        <v>371895386591</v>
      </c>
      <c r="AC175" s="23">
        <f t="array" ref="AC175">AB175*(1+INDEX(BPCiObIC!$B$2:$AG$43,MATCH($A175,BPCiObIC!$A$2:$A$43,0),MATCH(AC$4,BPCiObIC!$B$1:$AG$1,0)))</f>
        <v>379732169286</v>
      </c>
      <c r="AD175" s="23">
        <f t="array" ref="AD175">AC175*(1+INDEX(BPCiObIC!$B$2:$AG$43,MATCH($A175,BPCiObIC!$A$2:$A$43,0),MATCH(AD$4,BPCiObIC!$B$1:$AG$1,0)))</f>
        <v>387568951980</v>
      </c>
      <c r="AE175" s="23">
        <f t="array" ref="AE175">AD175*(1+INDEX(BPCiObIC!$B$2:$AG$43,MATCH($A175,BPCiObIC!$A$2:$A$43,0),MATCH(AE$4,BPCiObIC!$B$1:$AG$1,0)))</f>
        <v>395405734675</v>
      </c>
      <c r="AF175" s="23">
        <f t="array" ref="AF175">AE175*(1+INDEX(BPCiObIC!$B$2:$AG$43,MATCH($A175,BPCiObIC!$A$2:$A$43,0),MATCH(AF$4,BPCiObIC!$B$1:$AG$1,0)))</f>
        <v>403242517370</v>
      </c>
      <c r="AG175" s="23">
        <f t="array" ref="AG175">AF175*(1+INDEX(BPCiObIC!$B$2:$AG$43,MATCH($A175,BPCiObIC!$A$2:$A$43,0),MATCH(AG$4,BPCiObIC!$B$1:$AG$1,0)))</f>
        <v>411079300065</v>
      </c>
      <c r="AH175" s="23">
        <f t="array" ref="AH175">AG175*(1+INDEX(BPCiObIC!$B$2:$AG$43,MATCH($A175,BPCiObIC!$A$2:$A$43,0),MATCH(AH$4,BPCiObIC!$B$1:$AG$1,0)))</f>
        <v>418916082759</v>
      </c>
    </row>
    <row r="176" ht="15.75" customHeight="1">
      <c r="A176" s="3" t="s">
        <v>155</v>
      </c>
      <c r="B176" s="3" t="s">
        <v>30</v>
      </c>
      <c r="C176" s="3" t="s">
        <v>124</v>
      </c>
      <c r="D176" s="71">
        <f>SUM('Bureau of Stat KBLI'!X25:X26)*$E$1</f>
        <v>179759198911</v>
      </c>
      <c r="E176" s="23">
        <f t="array" ref="E176">D176*(1+INDEX(BPCiObIC!$B$2:$AG$43,MATCH($A176,BPCiObIC!$A$2:$A$43,0),MATCH(E$4,BPCiObIC!$B$1:$AG$1,0)))</f>
        <v>187961336904</v>
      </c>
      <c r="F176" s="23">
        <f t="array" ref="F176">E176*(1+INDEX(BPCiObIC!$B$2:$AG$43,MATCH($A176,BPCiObIC!$A$2:$A$43,0),MATCH(F$4,BPCiObIC!$B$1:$AG$1,0)))</f>
        <v>196163474898</v>
      </c>
      <c r="G176" s="23">
        <f t="array" ref="G176">F176*(1+INDEX(BPCiObIC!$B$2:$AG$43,MATCH($A176,BPCiObIC!$A$2:$A$43,0),MATCH(G$4,BPCiObIC!$B$1:$AG$1,0)))</f>
        <v>204365612892</v>
      </c>
      <c r="H176" s="23">
        <f t="array" ref="H176">G176*(1+INDEX(BPCiObIC!$B$2:$AG$43,MATCH($A176,BPCiObIC!$A$2:$A$43,0),MATCH(H$4,BPCiObIC!$B$1:$AG$1,0)))</f>
        <v>212567750885</v>
      </c>
      <c r="I176" s="23">
        <f t="array" ref="I176">H176*(1+INDEX(BPCiObIC!$B$2:$AG$43,MATCH($A176,BPCiObIC!$A$2:$A$43,0),MATCH(I$4,BPCiObIC!$B$1:$AG$1,0)))</f>
        <v>220769888879</v>
      </c>
      <c r="J176" s="23">
        <f t="array" ref="J176">I176*(1+INDEX(BPCiObIC!$B$2:$AG$43,MATCH($A176,BPCiObIC!$A$2:$A$43,0),MATCH(J$4,BPCiObIC!$B$1:$AG$1,0)))</f>
        <v>228972026872</v>
      </c>
      <c r="K176" s="23">
        <f t="array" ref="K176">J176*(1+INDEX(BPCiObIC!$B$2:$AG$43,MATCH($A176,BPCiObIC!$A$2:$A$43,0),MATCH(K$4,BPCiObIC!$B$1:$AG$1,0)))</f>
        <v>237174164866</v>
      </c>
      <c r="L176" s="23">
        <f t="array" ref="L176">K176*(1+INDEX(BPCiObIC!$B$2:$AG$43,MATCH($A176,BPCiObIC!$A$2:$A$43,0),MATCH(L$4,BPCiObIC!$B$1:$AG$1,0)))</f>
        <v>245376302860</v>
      </c>
      <c r="M176" s="23">
        <f t="array" ref="M176">L176*(1+INDEX(BPCiObIC!$B$2:$AG$43,MATCH($A176,BPCiObIC!$A$2:$A$43,0),MATCH(M$4,BPCiObIC!$B$1:$AG$1,0)))</f>
        <v>253578440853</v>
      </c>
      <c r="N176" s="23">
        <f t="array" ref="N176">M176*(1+INDEX(BPCiObIC!$B$2:$AG$43,MATCH($A176,BPCiObIC!$A$2:$A$43,0),MATCH(N$4,BPCiObIC!$B$1:$AG$1,0)))</f>
        <v>261780578847</v>
      </c>
      <c r="O176" s="23">
        <f t="array" ref="O176">N176*(1+INDEX(BPCiObIC!$B$2:$AG$43,MATCH($A176,BPCiObIC!$A$2:$A$43,0),MATCH(O$4,BPCiObIC!$B$1:$AG$1,0)))</f>
        <v>269982716841</v>
      </c>
      <c r="P176" s="23">
        <f t="array" ref="P176">O176*(1+INDEX(BPCiObIC!$B$2:$AG$43,MATCH($A176,BPCiObIC!$A$2:$A$43,0),MATCH(P$4,BPCiObIC!$B$1:$AG$1,0)))</f>
        <v>278184854834</v>
      </c>
      <c r="Q176" s="23">
        <f t="array" ref="Q176">P176*(1+INDEX(BPCiObIC!$B$2:$AG$43,MATCH($A176,BPCiObIC!$A$2:$A$43,0),MATCH(Q$4,BPCiObIC!$B$1:$AG$1,0)))</f>
        <v>286386992828</v>
      </c>
      <c r="R176" s="23">
        <f t="array" ref="R176">Q176*(1+INDEX(BPCiObIC!$B$2:$AG$43,MATCH($A176,BPCiObIC!$A$2:$A$43,0),MATCH(R$4,BPCiObIC!$B$1:$AG$1,0)))</f>
        <v>294589130821</v>
      </c>
      <c r="S176" s="23">
        <f t="array" ref="S176">R176*(1+INDEX(BPCiObIC!$B$2:$AG$43,MATCH($A176,BPCiObIC!$A$2:$A$43,0),MATCH(S$4,BPCiObIC!$B$1:$AG$1,0)))</f>
        <v>302791268815</v>
      </c>
      <c r="T176" s="23">
        <f t="array" ref="T176">S176*(1+INDEX(BPCiObIC!$B$2:$AG$43,MATCH($A176,BPCiObIC!$A$2:$A$43,0),MATCH(T$4,BPCiObIC!$B$1:$AG$1,0)))</f>
        <v>310993406809</v>
      </c>
      <c r="U176" s="23">
        <f t="array" ref="U176">T176*(1+INDEX(BPCiObIC!$B$2:$AG$43,MATCH($A176,BPCiObIC!$A$2:$A$43,0),MATCH(U$4,BPCiObIC!$B$1:$AG$1,0)))</f>
        <v>319195544802</v>
      </c>
      <c r="V176" s="23">
        <f t="array" ref="V176">U176*(1+INDEX(BPCiObIC!$B$2:$AG$43,MATCH($A176,BPCiObIC!$A$2:$A$43,0),MATCH(V$4,BPCiObIC!$B$1:$AG$1,0)))</f>
        <v>327397682796</v>
      </c>
      <c r="W176" s="23">
        <f t="array" ref="W176">V176*(1+INDEX(BPCiObIC!$B$2:$AG$43,MATCH($A176,BPCiObIC!$A$2:$A$43,0),MATCH(W$4,BPCiObIC!$B$1:$AG$1,0)))</f>
        <v>335599820790</v>
      </c>
      <c r="X176" s="23">
        <f t="array" ref="X176">W176*(1+INDEX(BPCiObIC!$B$2:$AG$43,MATCH($A176,BPCiObIC!$A$2:$A$43,0),MATCH(X$4,BPCiObIC!$B$1:$AG$1,0)))</f>
        <v>343801958783</v>
      </c>
      <c r="Y176" s="23">
        <f t="array" ref="Y176">X176*(1+INDEX(BPCiObIC!$B$2:$AG$43,MATCH($A176,BPCiObIC!$A$2:$A$43,0),MATCH(Y$4,BPCiObIC!$B$1:$AG$1,0)))</f>
        <v>352004096777</v>
      </c>
      <c r="Z176" s="23">
        <f t="array" ref="Z176">Y176*(1+INDEX(BPCiObIC!$B$2:$AG$43,MATCH($A176,BPCiObIC!$A$2:$A$43,0),MATCH(Z$4,BPCiObIC!$B$1:$AG$1,0)))</f>
        <v>360206234770</v>
      </c>
      <c r="AA176" s="23">
        <f t="array" ref="AA176">Z176*(1+INDEX(BPCiObIC!$B$2:$AG$43,MATCH($A176,BPCiObIC!$A$2:$A$43,0),MATCH(AA$4,BPCiObIC!$B$1:$AG$1,0)))</f>
        <v>368408372764</v>
      </c>
      <c r="AB176" s="23">
        <f t="array" ref="AB176">AA176*(1+INDEX(BPCiObIC!$B$2:$AG$43,MATCH($A176,BPCiObIC!$A$2:$A$43,0),MATCH(AB$4,BPCiObIC!$B$1:$AG$1,0)))</f>
        <v>376610510758</v>
      </c>
      <c r="AC176" s="23">
        <f t="array" ref="AC176">AB176*(1+INDEX(BPCiObIC!$B$2:$AG$43,MATCH($A176,BPCiObIC!$A$2:$A$43,0),MATCH(AC$4,BPCiObIC!$B$1:$AG$1,0)))</f>
        <v>384812648751</v>
      </c>
      <c r="AD176" s="23">
        <f t="array" ref="AD176">AC176*(1+INDEX(BPCiObIC!$B$2:$AG$43,MATCH($A176,BPCiObIC!$A$2:$A$43,0),MATCH(AD$4,BPCiObIC!$B$1:$AG$1,0)))</f>
        <v>393014786745</v>
      </c>
      <c r="AE176" s="23">
        <f t="array" ref="AE176">AD176*(1+INDEX(BPCiObIC!$B$2:$AG$43,MATCH($A176,BPCiObIC!$A$2:$A$43,0),MATCH(AE$4,BPCiObIC!$B$1:$AG$1,0)))</f>
        <v>401216924739</v>
      </c>
      <c r="AF176" s="23">
        <f t="array" ref="AF176">AE176*(1+INDEX(BPCiObIC!$B$2:$AG$43,MATCH($A176,BPCiObIC!$A$2:$A$43,0),MATCH(AF$4,BPCiObIC!$B$1:$AG$1,0)))</f>
        <v>409419062732</v>
      </c>
      <c r="AG176" s="23">
        <f t="array" ref="AG176">AF176*(1+INDEX(BPCiObIC!$B$2:$AG$43,MATCH($A176,BPCiObIC!$A$2:$A$43,0),MATCH(AG$4,BPCiObIC!$B$1:$AG$1,0)))</f>
        <v>417621200726</v>
      </c>
      <c r="AH176" s="23">
        <f t="array" ref="AH176">AG176*(1+INDEX(BPCiObIC!$B$2:$AG$43,MATCH($A176,BPCiObIC!$A$2:$A$43,0),MATCH(AH$4,BPCiObIC!$B$1:$AG$1,0)))</f>
        <v>425823338720</v>
      </c>
    </row>
    <row r="177" ht="15.75" customHeight="1">
      <c r="A177" s="3" t="s">
        <v>156</v>
      </c>
      <c r="B177" s="3" t="s">
        <v>30</v>
      </c>
      <c r="C177" s="3" t="s">
        <v>84</v>
      </c>
      <c r="D177" s="71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3">
        <f t="array" ref="E177">D177*(1+INDEX(BPCiObIC!$B$2:$AG$43,MATCH($A177,BPCiObIC!$A$2:$A$43,0),MATCH(E$4,BPCiObIC!$B$1:$AG$1,0)))</f>
        <v>0</v>
      </c>
      <c r="F177" s="23">
        <f t="array" ref="F177">E177*(1+INDEX(BPCiObIC!$B$2:$AG$43,MATCH($A177,BPCiObIC!$A$2:$A$43,0),MATCH(F$4,BPCiObIC!$B$1:$AG$1,0)))</f>
        <v>0</v>
      </c>
      <c r="G177" s="23">
        <f t="array" ref="G177">F177*(1+INDEX(BPCiObIC!$B$2:$AG$43,MATCH($A177,BPCiObIC!$A$2:$A$43,0),MATCH(G$4,BPCiObIC!$B$1:$AG$1,0)))</f>
        <v>0</v>
      </c>
      <c r="H177" s="23">
        <f t="array" ref="H177">G177*(1+INDEX(BPCiObIC!$B$2:$AG$43,MATCH($A177,BPCiObIC!$A$2:$A$43,0),MATCH(H$4,BPCiObIC!$B$1:$AG$1,0)))</f>
        <v>0</v>
      </c>
      <c r="I177" s="23">
        <f t="array" ref="I177">H177*(1+INDEX(BPCiObIC!$B$2:$AG$43,MATCH($A177,BPCiObIC!$A$2:$A$43,0),MATCH(I$4,BPCiObIC!$B$1:$AG$1,0)))</f>
        <v>0</v>
      </c>
      <c r="J177" s="23">
        <f t="array" ref="J177">I177*(1+INDEX(BPCiObIC!$B$2:$AG$43,MATCH($A177,BPCiObIC!$A$2:$A$43,0),MATCH(J$4,BPCiObIC!$B$1:$AG$1,0)))</f>
        <v>0</v>
      </c>
      <c r="K177" s="23">
        <f t="array" ref="K177">J177*(1+INDEX(BPCiObIC!$B$2:$AG$43,MATCH($A177,BPCiObIC!$A$2:$A$43,0),MATCH(K$4,BPCiObIC!$B$1:$AG$1,0)))</f>
        <v>0</v>
      </c>
      <c r="L177" s="23">
        <f t="array" ref="L177">K177*(1+INDEX(BPCiObIC!$B$2:$AG$43,MATCH($A177,BPCiObIC!$A$2:$A$43,0),MATCH(L$4,BPCiObIC!$B$1:$AG$1,0)))</f>
        <v>0</v>
      </c>
      <c r="M177" s="23">
        <f t="array" ref="M177">L177*(1+INDEX(BPCiObIC!$B$2:$AG$43,MATCH($A177,BPCiObIC!$A$2:$A$43,0),MATCH(M$4,BPCiObIC!$B$1:$AG$1,0)))</f>
        <v>0</v>
      </c>
      <c r="N177" s="23">
        <f t="array" ref="N177">M177*(1+INDEX(BPCiObIC!$B$2:$AG$43,MATCH($A177,BPCiObIC!$A$2:$A$43,0),MATCH(N$4,BPCiObIC!$B$1:$AG$1,0)))</f>
        <v>0</v>
      </c>
      <c r="O177" s="23">
        <f t="array" ref="O177">N177*(1+INDEX(BPCiObIC!$B$2:$AG$43,MATCH($A177,BPCiObIC!$A$2:$A$43,0),MATCH(O$4,BPCiObIC!$B$1:$AG$1,0)))</f>
        <v>0</v>
      </c>
      <c r="P177" s="23">
        <f t="array" ref="P177">O177*(1+INDEX(BPCiObIC!$B$2:$AG$43,MATCH($A177,BPCiObIC!$A$2:$A$43,0),MATCH(P$4,BPCiObIC!$B$1:$AG$1,0)))</f>
        <v>0</v>
      </c>
      <c r="Q177" s="23">
        <f t="array" ref="Q177">P177*(1+INDEX(BPCiObIC!$B$2:$AG$43,MATCH($A177,BPCiObIC!$A$2:$A$43,0),MATCH(Q$4,BPCiObIC!$B$1:$AG$1,0)))</f>
        <v>0</v>
      </c>
      <c r="R177" s="23">
        <f t="array" ref="R177">Q177*(1+INDEX(BPCiObIC!$B$2:$AG$43,MATCH($A177,BPCiObIC!$A$2:$A$43,0),MATCH(R$4,BPCiObIC!$B$1:$AG$1,0)))</f>
        <v>0</v>
      </c>
      <c r="S177" s="23">
        <f t="array" ref="S177">R177*(1+INDEX(BPCiObIC!$B$2:$AG$43,MATCH($A177,BPCiObIC!$A$2:$A$43,0),MATCH(S$4,BPCiObIC!$B$1:$AG$1,0)))</f>
        <v>0</v>
      </c>
      <c r="T177" s="23">
        <f t="array" ref="T177">S177*(1+INDEX(BPCiObIC!$B$2:$AG$43,MATCH($A177,BPCiObIC!$A$2:$A$43,0),MATCH(T$4,BPCiObIC!$B$1:$AG$1,0)))</f>
        <v>0</v>
      </c>
      <c r="U177" s="23">
        <f t="array" ref="U177">T177*(1+INDEX(BPCiObIC!$B$2:$AG$43,MATCH($A177,BPCiObIC!$A$2:$A$43,0),MATCH(U$4,BPCiObIC!$B$1:$AG$1,0)))</f>
        <v>0</v>
      </c>
      <c r="V177" s="23">
        <f t="array" ref="V177">U177*(1+INDEX(BPCiObIC!$B$2:$AG$43,MATCH($A177,BPCiObIC!$A$2:$A$43,0),MATCH(V$4,BPCiObIC!$B$1:$AG$1,0)))</f>
        <v>0</v>
      </c>
      <c r="W177" s="23">
        <f t="array" ref="W177">V177*(1+INDEX(BPCiObIC!$B$2:$AG$43,MATCH($A177,BPCiObIC!$A$2:$A$43,0),MATCH(W$4,BPCiObIC!$B$1:$AG$1,0)))</f>
        <v>0</v>
      </c>
      <c r="X177" s="23">
        <f t="array" ref="X177">W177*(1+INDEX(BPCiObIC!$B$2:$AG$43,MATCH($A177,BPCiObIC!$A$2:$A$43,0),MATCH(X$4,BPCiObIC!$B$1:$AG$1,0)))</f>
        <v>0</v>
      </c>
      <c r="Y177" s="23">
        <f t="array" ref="Y177">X177*(1+INDEX(BPCiObIC!$B$2:$AG$43,MATCH($A177,BPCiObIC!$A$2:$A$43,0),MATCH(Y$4,BPCiObIC!$B$1:$AG$1,0)))</f>
        <v>0</v>
      </c>
      <c r="Z177" s="23">
        <f t="array" ref="Z177">Y177*(1+INDEX(BPCiObIC!$B$2:$AG$43,MATCH($A177,BPCiObIC!$A$2:$A$43,0),MATCH(Z$4,BPCiObIC!$B$1:$AG$1,0)))</f>
        <v>0</v>
      </c>
      <c r="AA177" s="23">
        <f t="array" ref="AA177">Z177*(1+INDEX(BPCiObIC!$B$2:$AG$43,MATCH($A177,BPCiObIC!$A$2:$A$43,0),MATCH(AA$4,BPCiObIC!$B$1:$AG$1,0)))</f>
        <v>0</v>
      </c>
      <c r="AB177" s="23">
        <f t="array" ref="AB177">AA177*(1+INDEX(BPCiObIC!$B$2:$AG$43,MATCH($A177,BPCiObIC!$A$2:$A$43,0),MATCH(AB$4,BPCiObIC!$B$1:$AG$1,0)))</f>
        <v>0</v>
      </c>
      <c r="AC177" s="23">
        <f t="array" ref="AC177">AB177*(1+INDEX(BPCiObIC!$B$2:$AG$43,MATCH($A177,BPCiObIC!$A$2:$A$43,0),MATCH(AC$4,BPCiObIC!$B$1:$AG$1,0)))</f>
        <v>0</v>
      </c>
      <c r="AD177" s="23">
        <f t="array" ref="AD177">AC177*(1+INDEX(BPCiObIC!$B$2:$AG$43,MATCH($A177,BPCiObIC!$A$2:$A$43,0),MATCH(AD$4,BPCiObIC!$B$1:$AG$1,0)))</f>
        <v>0</v>
      </c>
      <c r="AE177" s="23">
        <f t="array" ref="AE177">AD177*(1+INDEX(BPCiObIC!$B$2:$AG$43,MATCH($A177,BPCiObIC!$A$2:$A$43,0),MATCH(AE$4,BPCiObIC!$B$1:$AG$1,0)))</f>
        <v>0</v>
      </c>
      <c r="AF177" s="23">
        <f t="array" ref="AF177">AE177*(1+INDEX(BPCiObIC!$B$2:$AG$43,MATCH($A177,BPCiObIC!$A$2:$A$43,0),MATCH(AF$4,BPCiObIC!$B$1:$AG$1,0)))</f>
        <v>0</v>
      </c>
      <c r="AG177" s="23">
        <f t="array" ref="AG177">AF177*(1+INDEX(BPCiObIC!$B$2:$AG$43,MATCH($A177,BPCiObIC!$A$2:$A$43,0),MATCH(AG$4,BPCiObIC!$B$1:$AG$1,0)))</f>
        <v>0</v>
      </c>
      <c r="AH177" s="23">
        <f t="array" ref="AH177">AG177*(1+INDEX(BPCiObIC!$B$2:$AG$43,MATCH($A177,BPCiObIC!$A$2:$A$43,0),MATCH(AH$4,BPCiObIC!$B$1:$AG$1,0)))</f>
        <v>0</v>
      </c>
    </row>
    <row r="178" ht="15.75" customHeight="1">
      <c r="A178" s="3" t="s">
        <v>157</v>
      </c>
      <c r="B178" s="3" t="s">
        <v>30</v>
      </c>
      <c r="C178" s="3" t="s">
        <v>125</v>
      </c>
      <c r="D178" s="71">
        <f>'China BIFUbC'!C175*('Population comparison'!$B$2/'Population comparison'!$B$3)</f>
        <v>481739032959</v>
      </c>
      <c r="E178" s="23">
        <f t="array" ref="E178">D178*(1+INDEX(BPCiObIC!$B$2:$AG$43,MATCH($A178,BPCiObIC!$A$2:$A$43,0),MATCH(E$4,BPCiObIC!$B$1:$AG$1,0)))</f>
        <v>502971224867</v>
      </c>
      <c r="F178" s="23">
        <f t="array" ref="F178">E178*(1+INDEX(BPCiObIC!$B$2:$AG$43,MATCH($A178,BPCiObIC!$A$2:$A$43,0),MATCH(F$4,BPCiObIC!$B$1:$AG$1,0)))</f>
        <v>524203416775</v>
      </c>
      <c r="G178" s="23">
        <f t="array" ref="G178">F178*(1+INDEX(BPCiObIC!$B$2:$AG$43,MATCH($A178,BPCiObIC!$A$2:$A$43,0),MATCH(G$4,BPCiObIC!$B$1:$AG$1,0)))</f>
        <v>545435608683</v>
      </c>
      <c r="H178" s="23">
        <f t="array" ref="H178">G178*(1+INDEX(BPCiObIC!$B$2:$AG$43,MATCH($A178,BPCiObIC!$A$2:$A$43,0),MATCH(H$4,BPCiObIC!$B$1:$AG$1,0)))</f>
        <v>566667800592</v>
      </c>
      <c r="I178" s="23">
        <f t="array" ref="I178">H178*(1+INDEX(BPCiObIC!$B$2:$AG$43,MATCH($A178,BPCiObIC!$A$2:$A$43,0),MATCH(I$4,BPCiObIC!$B$1:$AG$1,0)))</f>
        <v>587899992500</v>
      </c>
      <c r="J178" s="23">
        <f t="array" ref="J178">I178*(1+INDEX(BPCiObIC!$B$2:$AG$43,MATCH($A178,BPCiObIC!$A$2:$A$43,0),MATCH(J$4,BPCiObIC!$B$1:$AG$1,0)))</f>
        <v>609132184408</v>
      </c>
      <c r="K178" s="23">
        <f t="array" ref="K178">J178*(1+INDEX(BPCiObIC!$B$2:$AG$43,MATCH($A178,BPCiObIC!$A$2:$A$43,0),MATCH(K$4,BPCiObIC!$B$1:$AG$1,0)))</f>
        <v>630364376316</v>
      </c>
      <c r="L178" s="23">
        <f t="array" ref="L178">K178*(1+INDEX(BPCiObIC!$B$2:$AG$43,MATCH($A178,BPCiObIC!$A$2:$A$43,0),MATCH(L$4,BPCiObIC!$B$1:$AG$1,0)))</f>
        <v>651596568224</v>
      </c>
      <c r="M178" s="23">
        <f t="array" ref="M178">L178*(1+INDEX(BPCiObIC!$B$2:$AG$43,MATCH($A178,BPCiObIC!$A$2:$A$43,0),MATCH(M$4,BPCiObIC!$B$1:$AG$1,0)))</f>
        <v>672828760133</v>
      </c>
      <c r="N178" s="23">
        <f t="array" ref="N178">M178*(1+INDEX(BPCiObIC!$B$2:$AG$43,MATCH($A178,BPCiObIC!$A$2:$A$43,0),MATCH(N$4,BPCiObIC!$B$1:$AG$1,0)))</f>
        <v>694060952041</v>
      </c>
      <c r="O178" s="23">
        <f t="array" ref="O178">N178*(1+INDEX(BPCiObIC!$B$2:$AG$43,MATCH($A178,BPCiObIC!$A$2:$A$43,0),MATCH(O$4,BPCiObIC!$B$1:$AG$1,0)))</f>
        <v>715293143949</v>
      </c>
      <c r="P178" s="23">
        <f t="array" ref="P178">O178*(1+INDEX(BPCiObIC!$B$2:$AG$43,MATCH($A178,BPCiObIC!$A$2:$A$43,0),MATCH(P$4,BPCiObIC!$B$1:$AG$1,0)))</f>
        <v>736525335857</v>
      </c>
      <c r="Q178" s="23">
        <f t="array" ref="Q178">P178*(1+INDEX(BPCiObIC!$B$2:$AG$43,MATCH($A178,BPCiObIC!$A$2:$A$43,0),MATCH(Q$4,BPCiObIC!$B$1:$AG$1,0)))</f>
        <v>757757527766</v>
      </c>
      <c r="R178" s="23">
        <f t="array" ref="R178">Q178*(1+INDEX(BPCiObIC!$B$2:$AG$43,MATCH($A178,BPCiObIC!$A$2:$A$43,0),MATCH(R$4,BPCiObIC!$B$1:$AG$1,0)))</f>
        <v>778989719674</v>
      </c>
      <c r="S178" s="23">
        <f t="array" ref="S178">R178*(1+INDEX(BPCiObIC!$B$2:$AG$43,MATCH($A178,BPCiObIC!$A$2:$A$43,0),MATCH(S$4,BPCiObIC!$B$1:$AG$1,0)))</f>
        <v>800221911582</v>
      </c>
      <c r="T178" s="23">
        <f t="array" ref="T178">S178*(1+INDEX(BPCiObIC!$B$2:$AG$43,MATCH($A178,BPCiObIC!$A$2:$A$43,0),MATCH(T$4,BPCiObIC!$B$1:$AG$1,0)))</f>
        <v>821454103490</v>
      </c>
      <c r="U178" s="23">
        <f t="array" ref="U178">T178*(1+INDEX(BPCiObIC!$B$2:$AG$43,MATCH($A178,BPCiObIC!$A$2:$A$43,0),MATCH(U$4,BPCiObIC!$B$1:$AG$1,0)))</f>
        <v>842686295398</v>
      </c>
      <c r="V178" s="23">
        <f t="array" ref="V178">U178*(1+INDEX(BPCiObIC!$B$2:$AG$43,MATCH($A178,BPCiObIC!$A$2:$A$43,0),MATCH(V$4,BPCiObIC!$B$1:$AG$1,0)))</f>
        <v>863918487307</v>
      </c>
      <c r="W178" s="23">
        <f t="array" ref="W178">V178*(1+INDEX(BPCiObIC!$B$2:$AG$43,MATCH($A178,BPCiObIC!$A$2:$A$43,0),MATCH(W$4,BPCiObIC!$B$1:$AG$1,0)))</f>
        <v>885150679215</v>
      </c>
      <c r="X178" s="23">
        <f t="array" ref="X178">W178*(1+INDEX(BPCiObIC!$B$2:$AG$43,MATCH($A178,BPCiObIC!$A$2:$A$43,0),MATCH(X$4,BPCiObIC!$B$1:$AG$1,0)))</f>
        <v>906382871123</v>
      </c>
      <c r="Y178" s="23">
        <f t="array" ref="Y178">X178*(1+INDEX(BPCiObIC!$B$2:$AG$43,MATCH($A178,BPCiObIC!$A$2:$A$43,0),MATCH(Y$4,BPCiObIC!$B$1:$AG$1,0)))</f>
        <v>927615063031</v>
      </c>
      <c r="Z178" s="23">
        <f t="array" ref="Z178">Y178*(1+INDEX(BPCiObIC!$B$2:$AG$43,MATCH($A178,BPCiObIC!$A$2:$A$43,0),MATCH(Z$4,BPCiObIC!$B$1:$AG$1,0)))</f>
        <v>948847254939</v>
      </c>
      <c r="AA178" s="23">
        <f t="array" ref="AA178">Z178*(1+INDEX(BPCiObIC!$B$2:$AG$43,MATCH($A178,BPCiObIC!$A$2:$A$43,0),MATCH(AA$4,BPCiObIC!$B$1:$AG$1,0)))</f>
        <v>970079446848</v>
      </c>
      <c r="AB178" s="23">
        <f t="array" ref="AB178">AA178*(1+INDEX(BPCiObIC!$B$2:$AG$43,MATCH($A178,BPCiObIC!$A$2:$A$43,0),MATCH(AB$4,BPCiObIC!$B$1:$AG$1,0)))</f>
        <v>991311638756</v>
      </c>
      <c r="AC178" s="23">
        <f t="array" ref="AC178">AB178*(1+INDEX(BPCiObIC!$B$2:$AG$43,MATCH($A178,BPCiObIC!$A$2:$A$43,0),MATCH(AC$4,BPCiObIC!$B$1:$AG$1,0)))</f>
        <v>1012543830664</v>
      </c>
      <c r="AD178" s="23">
        <f t="array" ref="AD178">AC178*(1+INDEX(BPCiObIC!$B$2:$AG$43,MATCH($A178,BPCiObIC!$A$2:$A$43,0),MATCH(AD$4,BPCiObIC!$B$1:$AG$1,0)))</f>
        <v>1033776022572</v>
      </c>
      <c r="AE178" s="23">
        <f t="array" ref="AE178">AD178*(1+INDEX(BPCiObIC!$B$2:$AG$43,MATCH($A178,BPCiObIC!$A$2:$A$43,0),MATCH(AE$4,BPCiObIC!$B$1:$AG$1,0)))</f>
        <v>1055008214480</v>
      </c>
      <c r="AF178" s="23">
        <f t="array" ref="AF178">AE178*(1+INDEX(BPCiObIC!$B$2:$AG$43,MATCH($A178,BPCiObIC!$A$2:$A$43,0),MATCH(AF$4,BPCiObIC!$B$1:$AG$1,0)))</f>
        <v>1076240406389</v>
      </c>
      <c r="AG178" s="23">
        <f t="array" ref="AG178">AF178*(1+INDEX(BPCiObIC!$B$2:$AG$43,MATCH($A178,BPCiObIC!$A$2:$A$43,0),MATCH(AG$4,BPCiObIC!$B$1:$AG$1,0)))</f>
        <v>1097472598297</v>
      </c>
      <c r="AH178" s="23">
        <f t="array" ref="AH178">AG178*(1+INDEX(BPCiObIC!$B$2:$AG$43,MATCH($A178,BPCiObIC!$A$2:$A$43,0),MATCH(AH$4,BPCiObIC!$B$1:$AG$1,0)))</f>
        <v>1118704790205</v>
      </c>
    </row>
    <row r="179" ht="15.75" customHeight="1">
      <c r="A179" s="46" t="s">
        <v>158</v>
      </c>
      <c r="B179" s="46" t="s">
        <v>30</v>
      </c>
      <c r="C179" s="46" t="s">
        <v>83</v>
      </c>
      <c r="D179" s="72">
        <f>SUM(SUMIFS('BIFUBC Output_energy'!G:G,'BIFUBC Output_energy'!A:A,B179,'BIFUBC Output_energy'!B:B,C179),SUMIFS('BIFUBC Output_nonenergy'!E:E,'BIFUBC Output_nonenergy'!A:A,B179,'BIFUBC Output_nonenergy'!B:B,C179))</f>
        <v>0</v>
      </c>
      <c r="E179" s="73">
        <f t="array" ref="E179">D179*(1+INDEX(BPCiObIC!$B$2:$AG$43,MATCH($A179,BPCiObIC!$A$2:$A$43,0),MATCH(E$4,BPCiObIC!$B$1:$AG$1,0)))</f>
        <v>0</v>
      </c>
      <c r="F179" s="73">
        <f t="array" ref="F179">E179*(1+INDEX(BPCiObIC!$B$2:$AG$43,MATCH($A179,BPCiObIC!$A$2:$A$43,0),MATCH(F$4,BPCiObIC!$B$1:$AG$1,0)))</f>
        <v>0</v>
      </c>
      <c r="G179" s="73">
        <f t="array" ref="G179">F179*(1+INDEX(BPCiObIC!$B$2:$AG$43,MATCH($A179,BPCiObIC!$A$2:$A$43,0),MATCH(G$4,BPCiObIC!$B$1:$AG$1,0)))</f>
        <v>0</v>
      </c>
      <c r="H179" s="73">
        <f t="array" ref="H179">G179*(1+INDEX(BPCiObIC!$B$2:$AG$43,MATCH($A179,BPCiObIC!$A$2:$A$43,0),MATCH(H$4,BPCiObIC!$B$1:$AG$1,0)))</f>
        <v>0</v>
      </c>
      <c r="I179" s="73">
        <f t="array" ref="I179">H179*(1+INDEX(BPCiObIC!$B$2:$AG$43,MATCH($A179,BPCiObIC!$A$2:$A$43,0),MATCH(I$4,BPCiObIC!$B$1:$AG$1,0)))</f>
        <v>0</v>
      </c>
      <c r="J179" s="73">
        <f t="array" ref="J179">I179*(1+INDEX(BPCiObIC!$B$2:$AG$43,MATCH($A179,BPCiObIC!$A$2:$A$43,0),MATCH(J$4,BPCiObIC!$B$1:$AG$1,0)))</f>
        <v>0</v>
      </c>
      <c r="K179" s="73">
        <f t="array" ref="K179">J179*(1+INDEX(BPCiObIC!$B$2:$AG$43,MATCH($A179,BPCiObIC!$A$2:$A$43,0),MATCH(K$4,BPCiObIC!$B$1:$AG$1,0)))</f>
        <v>0</v>
      </c>
      <c r="L179" s="73">
        <f t="array" ref="L179">K179*(1+INDEX(BPCiObIC!$B$2:$AG$43,MATCH($A179,BPCiObIC!$A$2:$A$43,0),MATCH(L$4,BPCiObIC!$B$1:$AG$1,0)))</f>
        <v>0</v>
      </c>
      <c r="M179" s="73">
        <f t="array" ref="M179">L179*(1+INDEX(BPCiObIC!$B$2:$AG$43,MATCH($A179,BPCiObIC!$A$2:$A$43,0),MATCH(M$4,BPCiObIC!$B$1:$AG$1,0)))</f>
        <v>0</v>
      </c>
      <c r="N179" s="73">
        <f t="array" ref="N179">M179*(1+INDEX(BPCiObIC!$B$2:$AG$43,MATCH($A179,BPCiObIC!$A$2:$A$43,0),MATCH(N$4,BPCiObIC!$B$1:$AG$1,0)))</f>
        <v>0</v>
      </c>
      <c r="O179" s="73">
        <f t="array" ref="O179">N179*(1+INDEX(BPCiObIC!$B$2:$AG$43,MATCH($A179,BPCiObIC!$A$2:$A$43,0),MATCH(O$4,BPCiObIC!$B$1:$AG$1,0)))</f>
        <v>0</v>
      </c>
      <c r="P179" s="73">
        <f t="array" ref="P179">O179*(1+INDEX(BPCiObIC!$B$2:$AG$43,MATCH($A179,BPCiObIC!$A$2:$A$43,0),MATCH(P$4,BPCiObIC!$B$1:$AG$1,0)))</f>
        <v>0</v>
      </c>
      <c r="Q179" s="73">
        <f t="array" ref="Q179">P179*(1+INDEX(BPCiObIC!$B$2:$AG$43,MATCH($A179,BPCiObIC!$A$2:$A$43,0),MATCH(Q$4,BPCiObIC!$B$1:$AG$1,0)))</f>
        <v>0</v>
      </c>
      <c r="R179" s="73">
        <f t="array" ref="R179">Q179*(1+INDEX(BPCiObIC!$B$2:$AG$43,MATCH($A179,BPCiObIC!$A$2:$A$43,0),MATCH(R$4,BPCiObIC!$B$1:$AG$1,0)))</f>
        <v>0</v>
      </c>
      <c r="S179" s="73">
        <f t="array" ref="S179">R179*(1+INDEX(BPCiObIC!$B$2:$AG$43,MATCH($A179,BPCiObIC!$A$2:$A$43,0),MATCH(S$4,BPCiObIC!$B$1:$AG$1,0)))</f>
        <v>0</v>
      </c>
      <c r="T179" s="73">
        <f t="array" ref="T179">S179*(1+INDEX(BPCiObIC!$B$2:$AG$43,MATCH($A179,BPCiObIC!$A$2:$A$43,0),MATCH(T$4,BPCiObIC!$B$1:$AG$1,0)))</f>
        <v>0</v>
      </c>
      <c r="U179" s="73">
        <f t="array" ref="U179">T179*(1+INDEX(BPCiObIC!$B$2:$AG$43,MATCH($A179,BPCiObIC!$A$2:$A$43,0),MATCH(U$4,BPCiObIC!$B$1:$AG$1,0)))</f>
        <v>0</v>
      </c>
      <c r="V179" s="73">
        <f t="array" ref="V179">U179*(1+INDEX(BPCiObIC!$B$2:$AG$43,MATCH($A179,BPCiObIC!$A$2:$A$43,0),MATCH(V$4,BPCiObIC!$B$1:$AG$1,0)))</f>
        <v>0</v>
      </c>
      <c r="W179" s="73">
        <f t="array" ref="W179">V179*(1+INDEX(BPCiObIC!$B$2:$AG$43,MATCH($A179,BPCiObIC!$A$2:$A$43,0),MATCH(W$4,BPCiObIC!$B$1:$AG$1,0)))</f>
        <v>0</v>
      </c>
      <c r="X179" s="73">
        <f t="array" ref="X179">W179*(1+INDEX(BPCiObIC!$B$2:$AG$43,MATCH($A179,BPCiObIC!$A$2:$A$43,0),MATCH(X$4,BPCiObIC!$B$1:$AG$1,0)))</f>
        <v>0</v>
      </c>
      <c r="Y179" s="73">
        <f t="array" ref="Y179">X179*(1+INDEX(BPCiObIC!$B$2:$AG$43,MATCH($A179,BPCiObIC!$A$2:$A$43,0),MATCH(Y$4,BPCiObIC!$B$1:$AG$1,0)))</f>
        <v>0</v>
      </c>
      <c r="Z179" s="73">
        <f t="array" ref="Z179">Y179*(1+INDEX(BPCiObIC!$B$2:$AG$43,MATCH($A179,BPCiObIC!$A$2:$A$43,0),MATCH(Z$4,BPCiObIC!$B$1:$AG$1,0)))</f>
        <v>0</v>
      </c>
      <c r="AA179" s="73">
        <f t="array" ref="AA179">Z179*(1+INDEX(BPCiObIC!$B$2:$AG$43,MATCH($A179,BPCiObIC!$A$2:$A$43,0),MATCH(AA$4,BPCiObIC!$B$1:$AG$1,0)))</f>
        <v>0</v>
      </c>
      <c r="AB179" s="73">
        <f t="array" ref="AB179">AA179*(1+INDEX(BPCiObIC!$B$2:$AG$43,MATCH($A179,BPCiObIC!$A$2:$A$43,0),MATCH(AB$4,BPCiObIC!$B$1:$AG$1,0)))</f>
        <v>0</v>
      </c>
      <c r="AC179" s="73">
        <f t="array" ref="AC179">AB179*(1+INDEX(BPCiObIC!$B$2:$AG$43,MATCH($A179,BPCiObIC!$A$2:$A$43,0),MATCH(AC$4,BPCiObIC!$B$1:$AG$1,0)))</f>
        <v>0</v>
      </c>
      <c r="AD179" s="73">
        <f t="array" ref="AD179">AC179*(1+INDEX(BPCiObIC!$B$2:$AG$43,MATCH($A179,BPCiObIC!$A$2:$A$43,0),MATCH(AD$4,BPCiObIC!$B$1:$AG$1,0)))</f>
        <v>0</v>
      </c>
      <c r="AE179" s="73">
        <f t="array" ref="AE179">AD179*(1+INDEX(BPCiObIC!$B$2:$AG$43,MATCH($A179,BPCiObIC!$A$2:$A$43,0),MATCH(AE$4,BPCiObIC!$B$1:$AG$1,0)))</f>
        <v>0</v>
      </c>
      <c r="AF179" s="73">
        <f t="array" ref="AF179">AE179*(1+INDEX(BPCiObIC!$B$2:$AG$43,MATCH($A179,BPCiObIC!$A$2:$A$43,0),MATCH(AF$4,BPCiObIC!$B$1:$AG$1,0)))</f>
        <v>0</v>
      </c>
      <c r="AG179" s="73">
        <f t="array" ref="AG179">AF179*(1+INDEX(BPCiObIC!$B$2:$AG$43,MATCH($A179,BPCiObIC!$A$2:$A$43,0),MATCH(AG$4,BPCiObIC!$B$1:$AG$1,0)))</f>
        <v>0</v>
      </c>
      <c r="AH179" s="73">
        <f t="array" ref="AH179">AG179*(1+INDEX(BPCiObIC!$B$2:$AG$43,MATCH($A179,BPCiObIC!$A$2:$A$43,0),MATCH(AH$4,BPCiObIC!$B$1:$AG$1,0)))</f>
        <v>0</v>
      </c>
    </row>
    <row r="180" ht="15.75" customHeight="1">
      <c r="A180" s="45" t="s">
        <v>134</v>
      </c>
      <c r="B180" s="45" t="s">
        <v>92</v>
      </c>
      <c r="C180" s="45" t="s">
        <v>111</v>
      </c>
      <c r="D180" s="71">
        <f>SUM(SUMIFS('BIFUBC Output_energy'!G:G,'BIFUBC Output_energy'!A:A,B180,'BIFUBC Output_energy'!B:B,C180),SUMIFS('BIFUBC Output_nonenergy'!E:E,'BIFUBC Output_nonenergy'!A:A,B180,'BIFUBC Output_nonenergy'!B:B,C180))</f>
        <v>0</v>
      </c>
      <c r="E180" s="74">
        <f t="array" ref="E180">D180*(1+INDEX(BPCiObIC!$B$2:$AG$43,MATCH($A180,BPCiObIC!$A$2:$A$43,0),MATCH(E$4,BPCiObIC!$B$1:$AG$1,0)))</f>
        <v>0</v>
      </c>
      <c r="F180" s="74">
        <f t="array" ref="F180">E180*(1+INDEX(BPCiObIC!$B$2:$AG$43,MATCH($A180,BPCiObIC!$A$2:$A$43,0),MATCH(F$4,BPCiObIC!$B$1:$AG$1,0)))</f>
        <v>0</v>
      </c>
      <c r="G180" s="74">
        <f t="array" ref="G180">F180*(1+INDEX(BPCiObIC!$B$2:$AG$43,MATCH($A180,BPCiObIC!$A$2:$A$43,0),MATCH(G$4,BPCiObIC!$B$1:$AG$1,0)))</f>
        <v>0</v>
      </c>
      <c r="H180" s="74">
        <f t="array" ref="H180">G180*(1+INDEX(BPCiObIC!$B$2:$AG$43,MATCH($A180,BPCiObIC!$A$2:$A$43,0),MATCH(H$4,BPCiObIC!$B$1:$AG$1,0)))</f>
        <v>0</v>
      </c>
      <c r="I180" s="74">
        <f t="array" ref="I180">H180*(1+INDEX(BPCiObIC!$B$2:$AG$43,MATCH($A180,BPCiObIC!$A$2:$A$43,0),MATCH(I$4,BPCiObIC!$B$1:$AG$1,0)))</f>
        <v>0</v>
      </c>
      <c r="J180" s="74">
        <f t="array" ref="J180">I180*(1+INDEX(BPCiObIC!$B$2:$AG$43,MATCH($A180,BPCiObIC!$A$2:$A$43,0),MATCH(J$4,BPCiObIC!$B$1:$AG$1,0)))</f>
        <v>0</v>
      </c>
      <c r="K180" s="74">
        <f t="array" ref="K180">J180*(1+INDEX(BPCiObIC!$B$2:$AG$43,MATCH($A180,BPCiObIC!$A$2:$A$43,0),MATCH(K$4,BPCiObIC!$B$1:$AG$1,0)))</f>
        <v>0</v>
      </c>
      <c r="L180" s="74">
        <f t="array" ref="L180">K180*(1+INDEX(BPCiObIC!$B$2:$AG$43,MATCH($A180,BPCiObIC!$A$2:$A$43,0),MATCH(L$4,BPCiObIC!$B$1:$AG$1,0)))</f>
        <v>0</v>
      </c>
      <c r="M180" s="74">
        <f t="array" ref="M180">L180*(1+INDEX(BPCiObIC!$B$2:$AG$43,MATCH($A180,BPCiObIC!$A$2:$A$43,0),MATCH(M$4,BPCiObIC!$B$1:$AG$1,0)))</f>
        <v>0</v>
      </c>
      <c r="N180" s="74">
        <f t="array" ref="N180">M180*(1+INDEX(BPCiObIC!$B$2:$AG$43,MATCH($A180,BPCiObIC!$A$2:$A$43,0),MATCH(N$4,BPCiObIC!$B$1:$AG$1,0)))</f>
        <v>0</v>
      </c>
      <c r="O180" s="74">
        <f t="array" ref="O180">N180*(1+INDEX(BPCiObIC!$B$2:$AG$43,MATCH($A180,BPCiObIC!$A$2:$A$43,0),MATCH(O$4,BPCiObIC!$B$1:$AG$1,0)))</f>
        <v>0</v>
      </c>
      <c r="P180" s="74">
        <f t="array" ref="P180">O180*(1+INDEX(BPCiObIC!$B$2:$AG$43,MATCH($A180,BPCiObIC!$A$2:$A$43,0),MATCH(P$4,BPCiObIC!$B$1:$AG$1,0)))</f>
        <v>0</v>
      </c>
      <c r="Q180" s="74">
        <f t="array" ref="Q180">P180*(1+INDEX(BPCiObIC!$B$2:$AG$43,MATCH($A180,BPCiObIC!$A$2:$A$43,0),MATCH(Q$4,BPCiObIC!$B$1:$AG$1,0)))</f>
        <v>0</v>
      </c>
      <c r="R180" s="74">
        <f t="array" ref="R180">Q180*(1+INDEX(BPCiObIC!$B$2:$AG$43,MATCH($A180,BPCiObIC!$A$2:$A$43,0),MATCH(R$4,BPCiObIC!$B$1:$AG$1,0)))</f>
        <v>0</v>
      </c>
      <c r="S180" s="74">
        <f t="array" ref="S180">R180*(1+INDEX(BPCiObIC!$B$2:$AG$43,MATCH($A180,BPCiObIC!$A$2:$A$43,0),MATCH(S$4,BPCiObIC!$B$1:$AG$1,0)))</f>
        <v>0</v>
      </c>
      <c r="T180" s="74">
        <f t="array" ref="T180">S180*(1+INDEX(BPCiObIC!$B$2:$AG$43,MATCH($A180,BPCiObIC!$A$2:$A$43,0),MATCH(T$4,BPCiObIC!$B$1:$AG$1,0)))</f>
        <v>0</v>
      </c>
      <c r="U180" s="74">
        <f t="array" ref="U180">T180*(1+INDEX(BPCiObIC!$B$2:$AG$43,MATCH($A180,BPCiObIC!$A$2:$A$43,0),MATCH(U$4,BPCiObIC!$B$1:$AG$1,0)))</f>
        <v>0</v>
      </c>
      <c r="V180" s="74">
        <f t="array" ref="V180">U180*(1+INDEX(BPCiObIC!$B$2:$AG$43,MATCH($A180,BPCiObIC!$A$2:$A$43,0),MATCH(V$4,BPCiObIC!$B$1:$AG$1,0)))</f>
        <v>0</v>
      </c>
      <c r="W180" s="74">
        <f t="array" ref="W180">V180*(1+INDEX(BPCiObIC!$B$2:$AG$43,MATCH($A180,BPCiObIC!$A$2:$A$43,0),MATCH(W$4,BPCiObIC!$B$1:$AG$1,0)))</f>
        <v>0</v>
      </c>
      <c r="X180" s="74">
        <f t="array" ref="X180">W180*(1+INDEX(BPCiObIC!$B$2:$AG$43,MATCH($A180,BPCiObIC!$A$2:$A$43,0),MATCH(X$4,BPCiObIC!$B$1:$AG$1,0)))</f>
        <v>0</v>
      </c>
      <c r="Y180" s="74">
        <f t="array" ref="Y180">X180*(1+INDEX(BPCiObIC!$B$2:$AG$43,MATCH($A180,BPCiObIC!$A$2:$A$43,0),MATCH(Y$4,BPCiObIC!$B$1:$AG$1,0)))</f>
        <v>0</v>
      </c>
      <c r="Z180" s="74">
        <f t="array" ref="Z180">Y180*(1+INDEX(BPCiObIC!$B$2:$AG$43,MATCH($A180,BPCiObIC!$A$2:$A$43,0),MATCH(Z$4,BPCiObIC!$B$1:$AG$1,0)))</f>
        <v>0</v>
      </c>
      <c r="AA180" s="74">
        <f t="array" ref="AA180">Z180*(1+INDEX(BPCiObIC!$B$2:$AG$43,MATCH($A180,BPCiObIC!$A$2:$A$43,0),MATCH(AA$4,BPCiObIC!$B$1:$AG$1,0)))</f>
        <v>0</v>
      </c>
      <c r="AB180" s="74">
        <f t="array" ref="AB180">AA180*(1+INDEX(BPCiObIC!$B$2:$AG$43,MATCH($A180,BPCiObIC!$A$2:$A$43,0),MATCH(AB$4,BPCiObIC!$B$1:$AG$1,0)))</f>
        <v>0</v>
      </c>
      <c r="AC180" s="74">
        <f t="array" ref="AC180">AB180*(1+INDEX(BPCiObIC!$B$2:$AG$43,MATCH($A180,BPCiObIC!$A$2:$A$43,0),MATCH(AC$4,BPCiObIC!$B$1:$AG$1,0)))</f>
        <v>0</v>
      </c>
      <c r="AD180" s="74">
        <f t="array" ref="AD180">AC180*(1+INDEX(BPCiObIC!$B$2:$AG$43,MATCH($A180,BPCiObIC!$A$2:$A$43,0),MATCH(AD$4,BPCiObIC!$B$1:$AG$1,0)))</f>
        <v>0</v>
      </c>
      <c r="AE180" s="74">
        <f t="array" ref="AE180">AD180*(1+INDEX(BPCiObIC!$B$2:$AG$43,MATCH($A180,BPCiObIC!$A$2:$A$43,0),MATCH(AE$4,BPCiObIC!$B$1:$AG$1,0)))</f>
        <v>0</v>
      </c>
      <c r="AF180" s="74">
        <f t="array" ref="AF180">AE180*(1+INDEX(BPCiObIC!$B$2:$AG$43,MATCH($A180,BPCiObIC!$A$2:$A$43,0),MATCH(AF$4,BPCiObIC!$B$1:$AG$1,0)))</f>
        <v>0</v>
      </c>
      <c r="AG180" s="74">
        <f t="array" ref="AG180">AF180*(1+INDEX(BPCiObIC!$B$2:$AG$43,MATCH($A180,BPCiObIC!$A$2:$A$43,0),MATCH(AG$4,BPCiObIC!$B$1:$AG$1,0)))</f>
        <v>0</v>
      </c>
      <c r="AH180" s="74">
        <f t="array" ref="AH180">AG180*(1+INDEX(BPCiObIC!$B$2:$AG$43,MATCH($A180,BPCiObIC!$A$2:$A$43,0),MATCH(AH$4,BPCiObIC!$B$1:$AG$1,0)))</f>
        <v>0</v>
      </c>
    </row>
    <row r="181" ht="15.75" customHeight="1">
      <c r="A181" s="3" t="s">
        <v>135</v>
      </c>
      <c r="B181" s="3" t="s">
        <v>92</v>
      </c>
      <c r="C181" s="3" t="s">
        <v>82</v>
      </c>
      <c r="D181" s="71">
        <f>'China BIFUbC'!C178*('Indonesia BFPIaE-production'!$C$3/'China BFPIaE-production'!$E$3)</f>
        <v>1006289128031</v>
      </c>
      <c r="E181" s="23">
        <f t="array" ref="E181">D181*(1+INDEX(BPCiObIC!$B$2:$AG$43,MATCH($A181,BPCiObIC!$A$2:$A$43,0),MATCH(E$4,BPCiObIC!$B$1:$AG$1,0)))</f>
        <v>1051038021966</v>
      </c>
      <c r="F181" s="23">
        <f t="array" ref="F181">E181*(1+INDEX(BPCiObIC!$B$2:$AG$43,MATCH($A181,BPCiObIC!$A$2:$A$43,0),MATCH(F$4,BPCiObIC!$B$1:$AG$1,0)))</f>
        <v>1095786915901</v>
      </c>
      <c r="G181" s="23">
        <f t="array" ref="G181">F181*(1+INDEX(BPCiObIC!$B$2:$AG$43,MATCH($A181,BPCiObIC!$A$2:$A$43,0),MATCH(G$4,BPCiObIC!$B$1:$AG$1,0)))</f>
        <v>1140535809836</v>
      </c>
      <c r="H181" s="23">
        <f t="array" ref="H181">G181*(1+INDEX(BPCiObIC!$B$2:$AG$43,MATCH($A181,BPCiObIC!$A$2:$A$43,0),MATCH(H$4,BPCiObIC!$B$1:$AG$1,0)))</f>
        <v>1185284703771</v>
      </c>
      <c r="I181" s="23">
        <f t="array" ref="I181">H181*(1+INDEX(BPCiObIC!$B$2:$AG$43,MATCH($A181,BPCiObIC!$A$2:$A$43,0),MATCH(I$4,BPCiObIC!$B$1:$AG$1,0)))</f>
        <v>1230033597707</v>
      </c>
      <c r="J181" s="23">
        <f t="array" ref="J181">I181*(1+INDEX(BPCiObIC!$B$2:$AG$43,MATCH($A181,BPCiObIC!$A$2:$A$43,0),MATCH(J$4,BPCiObIC!$B$1:$AG$1,0)))</f>
        <v>1274782491642</v>
      </c>
      <c r="K181" s="23">
        <f t="array" ref="K181">J181*(1+INDEX(BPCiObIC!$B$2:$AG$43,MATCH($A181,BPCiObIC!$A$2:$A$43,0),MATCH(K$4,BPCiObIC!$B$1:$AG$1,0)))</f>
        <v>1319531385577</v>
      </c>
      <c r="L181" s="23">
        <f t="array" ref="L181">K181*(1+INDEX(BPCiObIC!$B$2:$AG$43,MATCH($A181,BPCiObIC!$A$2:$A$43,0),MATCH(L$4,BPCiObIC!$B$1:$AG$1,0)))</f>
        <v>1364280279512</v>
      </c>
      <c r="M181" s="23">
        <f t="array" ref="M181">L181*(1+INDEX(BPCiObIC!$B$2:$AG$43,MATCH($A181,BPCiObIC!$A$2:$A$43,0),MATCH(M$4,BPCiObIC!$B$1:$AG$1,0)))</f>
        <v>1409029173447</v>
      </c>
      <c r="N181" s="23">
        <f t="array" ref="N181">M181*(1+INDEX(BPCiObIC!$B$2:$AG$43,MATCH($A181,BPCiObIC!$A$2:$A$43,0),MATCH(N$4,BPCiObIC!$B$1:$AG$1,0)))</f>
        <v>1453778067382</v>
      </c>
      <c r="O181" s="23">
        <f t="array" ref="O181">N181*(1+INDEX(BPCiObIC!$B$2:$AG$43,MATCH($A181,BPCiObIC!$A$2:$A$43,0),MATCH(O$4,BPCiObIC!$B$1:$AG$1,0)))</f>
        <v>1498526961317</v>
      </c>
      <c r="P181" s="23">
        <f t="array" ref="P181">O181*(1+INDEX(BPCiObIC!$B$2:$AG$43,MATCH($A181,BPCiObIC!$A$2:$A$43,0),MATCH(P$4,BPCiObIC!$B$1:$AG$1,0)))</f>
        <v>1543275855252</v>
      </c>
      <c r="Q181" s="23">
        <f t="array" ref="Q181">P181*(1+INDEX(BPCiObIC!$B$2:$AG$43,MATCH($A181,BPCiObIC!$A$2:$A$43,0),MATCH(Q$4,BPCiObIC!$B$1:$AG$1,0)))</f>
        <v>1588024749187</v>
      </c>
      <c r="R181" s="23">
        <f t="array" ref="R181">Q181*(1+INDEX(BPCiObIC!$B$2:$AG$43,MATCH($A181,BPCiObIC!$A$2:$A$43,0),MATCH(R$4,BPCiObIC!$B$1:$AG$1,0)))</f>
        <v>1632773643123</v>
      </c>
      <c r="S181" s="23">
        <f t="array" ref="S181">R181*(1+INDEX(BPCiObIC!$B$2:$AG$43,MATCH($A181,BPCiObIC!$A$2:$A$43,0),MATCH(S$4,BPCiObIC!$B$1:$AG$1,0)))</f>
        <v>1677522537058</v>
      </c>
      <c r="T181" s="23">
        <f t="array" ref="T181">S181*(1+INDEX(BPCiObIC!$B$2:$AG$43,MATCH($A181,BPCiObIC!$A$2:$A$43,0),MATCH(T$4,BPCiObIC!$B$1:$AG$1,0)))</f>
        <v>1722271430993</v>
      </c>
      <c r="U181" s="23">
        <f t="array" ref="U181">T181*(1+INDEX(BPCiObIC!$B$2:$AG$43,MATCH($A181,BPCiObIC!$A$2:$A$43,0),MATCH(U$4,BPCiObIC!$B$1:$AG$1,0)))</f>
        <v>1767020324928</v>
      </c>
      <c r="V181" s="23">
        <f t="array" ref="V181">U181*(1+INDEX(BPCiObIC!$B$2:$AG$43,MATCH($A181,BPCiObIC!$A$2:$A$43,0),MATCH(V$4,BPCiObIC!$B$1:$AG$1,0)))</f>
        <v>1811769218863</v>
      </c>
      <c r="W181" s="23">
        <f t="array" ref="W181">V181*(1+INDEX(BPCiObIC!$B$2:$AG$43,MATCH($A181,BPCiObIC!$A$2:$A$43,0),MATCH(W$4,BPCiObIC!$B$1:$AG$1,0)))</f>
        <v>1856518112798</v>
      </c>
      <c r="X181" s="23">
        <f t="array" ref="X181">W181*(1+INDEX(BPCiObIC!$B$2:$AG$43,MATCH($A181,BPCiObIC!$A$2:$A$43,0),MATCH(X$4,BPCiObIC!$B$1:$AG$1,0)))</f>
        <v>1901267006733</v>
      </c>
      <c r="Y181" s="23">
        <f t="array" ref="Y181">X181*(1+INDEX(BPCiObIC!$B$2:$AG$43,MATCH($A181,BPCiObIC!$A$2:$A$43,0),MATCH(Y$4,BPCiObIC!$B$1:$AG$1,0)))</f>
        <v>1946015900668</v>
      </c>
      <c r="Z181" s="23">
        <f t="array" ref="Z181">Y181*(1+INDEX(BPCiObIC!$B$2:$AG$43,MATCH($A181,BPCiObIC!$A$2:$A$43,0),MATCH(Z$4,BPCiObIC!$B$1:$AG$1,0)))</f>
        <v>1990764794604</v>
      </c>
      <c r="AA181" s="23">
        <f t="array" ref="AA181">Z181*(1+INDEX(BPCiObIC!$B$2:$AG$43,MATCH($A181,BPCiObIC!$A$2:$A$43,0),MATCH(AA$4,BPCiObIC!$B$1:$AG$1,0)))</f>
        <v>2035513688539</v>
      </c>
      <c r="AB181" s="23">
        <f t="array" ref="AB181">AA181*(1+INDEX(BPCiObIC!$B$2:$AG$43,MATCH($A181,BPCiObIC!$A$2:$A$43,0),MATCH(AB$4,BPCiObIC!$B$1:$AG$1,0)))</f>
        <v>2080262582474</v>
      </c>
      <c r="AC181" s="23">
        <f t="array" ref="AC181">AB181*(1+INDEX(BPCiObIC!$B$2:$AG$43,MATCH($A181,BPCiObIC!$A$2:$A$43,0),MATCH(AC$4,BPCiObIC!$B$1:$AG$1,0)))</f>
        <v>2125011476409</v>
      </c>
      <c r="AD181" s="23">
        <f t="array" ref="AD181">AC181*(1+INDEX(BPCiObIC!$B$2:$AG$43,MATCH($A181,BPCiObIC!$A$2:$A$43,0),MATCH(AD$4,BPCiObIC!$B$1:$AG$1,0)))</f>
        <v>2169760370344</v>
      </c>
      <c r="AE181" s="23">
        <f t="array" ref="AE181">AD181*(1+INDEX(BPCiObIC!$B$2:$AG$43,MATCH($A181,BPCiObIC!$A$2:$A$43,0),MATCH(AE$4,BPCiObIC!$B$1:$AG$1,0)))</f>
        <v>2214509264279</v>
      </c>
      <c r="AF181" s="23">
        <f t="array" ref="AF181">AE181*(1+INDEX(BPCiObIC!$B$2:$AG$43,MATCH($A181,BPCiObIC!$A$2:$A$43,0),MATCH(AF$4,BPCiObIC!$B$1:$AG$1,0)))</f>
        <v>2259258158214</v>
      </c>
      <c r="AG181" s="23">
        <f t="array" ref="AG181">AF181*(1+INDEX(BPCiObIC!$B$2:$AG$43,MATCH($A181,BPCiObIC!$A$2:$A$43,0),MATCH(AG$4,BPCiObIC!$B$1:$AG$1,0)))</f>
        <v>2304007052149</v>
      </c>
      <c r="AH181" s="23">
        <f t="array" ref="AH181">AG181*(1+INDEX(BPCiObIC!$B$2:$AG$43,MATCH($A181,BPCiObIC!$A$2:$A$43,0),MATCH(AH$4,BPCiObIC!$B$1:$AG$1,0)))</f>
        <v>2348755946085</v>
      </c>
    </row>
    <row r="182" ht="15.75" customHeight="1">
      <c r="A182" s="3" t="s">
        <v>136</v>
      </c>
      <c r="B182" s="3" t="s">
        <v>92</v>
      </c>
      <c r="C182" s="3" t="s">
        <v>86</v>
      </c>
      <c r="D182" s="71">
        <f>'China BIFUbC'!C179*('Indonesia BFPIaE-production'!$C$4/'China BFPIaE-production'!$E$4)</f>
        <v>25926835241157</v>
      </c>
      <c r="E182" s="23">
        <f t="array" ref="E182">D182*(1+INDEX(BPCiObIC!$B$2:$AG$43,MATCH($A182,BPCiObIC!$A$2:$A$43,0),MATCH(E$4,BPCiObIC!$B$1:$AG$1,0)))</f>
        <v>27079781415334</v>
      </c>
      <c r="F182" s="23">
        <f t="array" ref="F182">E182*(1+INDEX(BPCiObIC!$B$2:$AG$43,MATCH($A182,BPCiObIC!$A$2:$A$43,0),MATCH(F$4,BPCiObIC!$B$1:$AG$1,0)))</f>
        <v>28232727589512</v>
      </c>
      <c r="G182" s="23">
        <f t="array" ref="G182">F182*(1+INDEX(BPCiObIC!$B$2:$AG$43,MATCH($A182,BPCiObIC!$A$2:$A$43,0),MATCH(G$4,BPCiObIC!$B$1:$AG$1,0)))</f>
        <v>29385673763689</v>
      </c>
      <c r="H182" s="23">
        <f t="array" ref="H182">G182*(1+INDEX(BPCiObIC!$B$2:$AG$43,MATCH($A182,BPCiObIC!$A$2:$A$43,0),MATCH(H$4,BPCiObIC!$B$1:$AG$1,0)))</f>
        <v>30538619937867</v>
      </c>
      <c r="I182" s="23">
        <f t="array" ref="I182">H182*(1+INDEX(BPCiObIC!$B$2:$AG$43,MATCH($A182,BPCiObIC!$A$2:$A$43,0),MATCH(I$4,BPCiObIC!$B$1:$AG$1,0)))</f>
        <v>31691566112044</v>
      </c>
      <c r="J182" s="23">
        <f t="array" ref="J182">I182*(1+INDEX(BPCiObIC!$B$2:$AG$43,MATCH($A182,BPCiObIC!$A$2:$A$43,0),MATCH(J$4,BPCiObIC!$B$1:$AG$1,0)))</f>
        <v>32844512286222</v>
      </c>
      <c r="K182" s="23">
        <f t="array" ref="K182">J182*(1+INDEX(BPCiObIC!$B$2:$AG$43,MATCH($A182,BPCiObIC!$A$2:$A$43,0),MATCH(K$4,BPCiObIC!$B$1:$AG$1,0)))</f>
        <v>33997458460400</v>
      </c>
      <c r="L182" s="23">
        <f t="array" ref="L182">K182*(1+INDEX(BPCiObIC!$B$2:$AG$43,MATCH($A182,BPCiObIC!$A$2:$A$43,0),MATCH(L$4,BPCiObIC!$B$1:$AG$1,0)))</f>
        <v>35150404634577</v>
      </c>
      <c r="M182" s="23">
        <f t="array" ref="M182">L182*(1+INDEX(BPCiObIC!$B$2:$AG$43,MATCH($A182,BPCiObIC!$A$2:$A$43,0),MATCH(M$4,BPCiObIC!$B$1:$AG$1,0)))</f>
        <v>36303350808755</v>
      </c>
      <c r="N182" s="23">
        <f t="array" ref="N182">M182*(1+INDEX(BPCiObIC!$B$2:$AG$43,MATCH($A182,BPCiObIC!$A$2:$A$43,0),MATCH(N$4,BPCiObIC!$B$1:$AG$1,0)))</f>
        <v>37456296982932</v>
      </c>
      <c r="O182" s="23">
        <f t="array" ref="O182">N182*(1+INDEX(BPCiObIC!$B$2:$AG$43,MATCH($A182,BPCiObIC!$A$2:$A$43,0),MATCH(O$4,BPCiObIC!$B$1:$AG$1,0)))</f>
        <v>38609243157110</v>
      </c>
      <c r="P182" s="23">
        <f t="array" ref="P182">O182*(1+INDEX(BPCiObIC!$B$2:$AG$43,MATCH($A182,BPCiObIC!$A$2:$A$43,0),MATCH(P$4,BPCiObIC!$B$1:$AG$1,0)))</f>
        <v>39762189331287</v>
      </c>
      <c r="Q182" s="23">
        <f t="array" ref="Q182">P182*(1+INDEX(BPCiObIC!$B$2:$AG$43,MATCH($A182,BPCiObIC!$A$2:$A$43,0),MATCH(Q$4,BPCiObIC!$B$1:$AG$1,0)))</f>
        <v>40915135505465</v>
      </c>
      <c r="R182" s="23">
        <f t="array" ref="R182">Q182*(1+INDEX(BPCiObIC!$B$2:$AG$43,MATCH($A182,BPCiObIC!$A$2:$A$43,0),MATCH(R$4,BPCiObIC!$B$1:$AG$1,0)))</f>
        <v>42068081679643</v>
      </c>
      <c r="S182" s="23">
        <f t="array" ref="S182">R182*(1+INDEX(BPCiObIC!$B$2:$AG$43,MATCH($A182,BPCiObIC!$A$2:$A$43,0),MATCH(S$4,BPCiObIC!$B$1:$AG$1,0)))</f>
        <v>43221027853820</v>
      </c>
      <c r="T182" s="23">
        <f t="array" ref="T182">S182*(1+INDEX(BPCiObIC!$B$2:$AG$43,MATCH($A182,BPCiObIC!$A$2:$A$43,0),MATCH(T$4,BPCiObIC!$B$1:$AG$1,0)))</f>
        <v>44373974027998</v>
      </c>
      <c r="U182" s="23">
        <f t="array" ref="U182">T182*(1+INDEX(BPCiObIC!$B$2:$AG$43,MATCH($A182,BPCiObIC!$A$2:$A$43,0),MATCH(U$4,BPCiObIC!$B$1:$AG$1,0)))</f>
        <v>45526920202176</v>
      </c>
      <c r="V182" s="23">
        <f t="array" ref="V182">U182*(1+INDEX(BPCiObIC!$B$2:$AG$43,MATCH($A182,BPCiObIC!$A$2:$A$43,0),MATCH(V$4,BPCiObIC!$B$1:$AG$1,0)))</f>
        <v>46679866376353</v>
      </c>
      <c r="W182" s="23">
        <f t="array" ref="W182">V182*(1+INDEX(BPCiObIC!$B$2:$AG$43,MATCH($A182,BPCiObIC!$A$2:$A$43,0),MATCH(W$4,BPCiObIC!$B$1:$AG$1,0)))</f>
        <v>47832812550531</v>
      </c>
      <c r="X182" s="23">
        <f t="array" ref="X182">W182*(1+INDEX(BPCiObIC!$B$2:$AG$43,MATCH($A182,BPCiObIC!$A$2:$A$43,0),MATCH(X$4,BPCiObIC!$B$1:$AG$1,0)))</f>
        <v>48985758724708</v>
      </c>
      <c r="Y182" s="23">
        <f t="array" ref="Y182">X182*(1+INDEX(BPCiObIC!$B$2:$AG$43,MATCH($A182,BPCiObIC!$A$2:$A$43,0),MATCH(Y$4,BPCiObIC!$B$1:$AG$1,0)))</f>
        <v>50138704898886</v>
      </c>
      <c r="Z182" s="23">
        <f t="array" ref="Z182">Y182*(1+INDEX(BPCiObIC!$B$2:$AG$43,MATCH($A182,BPCiObIC!$A$2:$A$43,0),MATCH(Z$4,BPCiObIC!$B$1:$AG$1,0)))</f>
        <v>51291651073063</v>
      </c>
      <c r="AA182" s="23">
        <f t="array" ref="AA182">Z182*(1+INDEX(BPCiObIC!$B$2:$AG$43,MATCH($A182,BPCiObIC!$A$2:$A$43,0),MATCH(AA$4,BPCiObIC!$B$1:$AG$1,0)))</f>
        <v>52444597247241</v>
      </c>
      <c r="AB182" s="23">
        <f t="array" ref="AB182">AA182*(1+INDEX(BPCiObIC!$B$2:$AG$43,MATCH($A182,BPCiObIC!$A$2:$A$43,0),MATCH(AB$4,BPCiObIC!$B$1:$AG$1,0)))</f>
        <v>53597543421419</v>
      </c>
      <c r="AC182" s="23">
        <f t="array" ref="AC182">AB182*(1+INDEX(BPCiObIC!$B$2:$AG$43,MATCH($A182,BPCiObIC!$A$2:$A$43,0),MATCH(AC$4,BPCiObIC!$B$1:$AG$1,0)))</f>
        <v>54750489595596</v>
      </c>
      <c r="AD182" s="23">
        <f t="array" ref="AD182">AC182*(1+INDEX(BPCiObIC!$B$2:$AG$43,MATCH($A182,BPCiObIC!$A$2:$A$43,0),MATCH(AD$4,BPCiObIC!$B$1:$AG$1,0)))</f>
        <v>55903435769774</v>
      </c>
      <c r="AE182" s="23">
        <f t="array" ref="AE182">AD182*(1+INDEX(BPCiObIC!$B$2:$AG$43,MATCH($A182,BPCiObIC!$A$2:$A$43,0),MATCH(AE$4,BPCiObIC!$B$1:$AG$1,0)))</f>
        <v>57056381943952</v>
      </c>
      <c r="AF182" s="23">
        <f t="array" ref="AF182">AE182*(1+INDEX(BPCiObIC!$B$2:$AG$43,MATCH($A182,BPCiObIC!$A$2:$A$43,0),MATCH(AF$4,BPCiObIC!$B$1:$AG$1,0)))</f>
        <v>58209328118129</v>
      </c>
      <c r="AG182" s="23">
        <f t="array" ref="AG182">AF182*(1+INDEX(BPCiObIC!$B$2:$AG$43,MATCH($A182,BPCiObIC!$A$2:$A$43,0),MATCH(AG$4,BPCiObIC!$B$1:$AG$1,0)))</f>
        <v>59362274292306</v>
      </c>
      <c r="AH182" s="23">
        <f t="array" ref="AH182">AG182*(1+INDEX(BPCiObIC!$B$2:$AG$43,MATCH($A182,BPCiObIC!$A$2:$A$43,0),MATCH(AH$4,BPCiObIC!$B$1:$AG$1,0)))</f>
        <v>60515220466484</v>
      </c>
    </row>
    <row r="183" ht="15.75" customHeight="1">
      <c r="A183" s="3" t="s">
        <v>137</v>
      </c>
      <c r="B183" s="3" t="s">
        <v>92</v>
      </c>
      <c r="C183" s="3" t="s">
        <v>112</v>
      </c>
      <c r="D183" s="71">
        <f>SUM(SUMIFS('BIFUBC Output_energy'!G:G,'BIFUBC Output_energy'!A:A,B183,'BIFUBC Output_energy'!B:B,C183),SUMIFS('BIFUBC Output_nonenergy'!E:E,'BIFUBC Output_nonenergy'!A:A,B183,'BIFUBC Output_nonenergy'!B:B,C183))</f>
        <v>1953573376000</v>
      </c>
      <c r="E183" s="23">
        <f t="array" ref="E183">D183*(1+INDEX(BPCiObIC!$B$2:$AG$43,MATCH($A183,BPCiObIC!$A$2:$A$43,0),MATCH(E$4,BPCiObIC!$B$1:$AG$1,0)))</f>
        <v>2039856176720</v>
      </c>
      <c r="F183" s="23">
        <f t="array" ref="F183">E183*(1+INDEX(BPCiObIC!$B$2:$AG$43,MATCH($A183,BPCiObIC!$A$2:$A$43,0),MATCH(F$4,BPCiObIC!$B$1:$AG$1,0)))</f>
        <v>2126138977441</v>
      </c>
      <c r="G183" s="23">
        <f t="array" ref="G183">F183*(1+INDEX(BPCiObIC!$B$2:$AG$43,MATCH($A183,BPCiObIC!$A$2:$A$43,0),MATCH(G$4,BPCiObIC!$B$1:$AG$1,0)))</f>
        <v>2212421778161</v>
      </c>
      <c r="H183" s="23">
        <f t="array" ref="H183">G183*(1+INDEX(BPCiObIC!$B$2:$AG$43,MATCH($A183,BPCiObIC!$A$2:$A$43,0),MATCH(H$4,BPCiObIC!$B$1:$AG$1,0)))</f>
        <v>2298704578882</v>
      </c>
      <c r="I183" s="23">
        <f t="array" ref="I183">H183*(1+INDEX(BPCiObIC!$B$2:$AG$43,MATCH($A183,BPCiObIC!$A$2:$A$43,0),MATCH(I$4,BPCiObIC!$B$1:$AG$1,0)))</f>
        <v>2384987379602</v>
      </c>
      <c r="J183" s="23">
        <f t="array" ref="J183">I183*(1+INDEX(BPCiObIC!$B$2:$AG$43,MATCH($A183,BPCiObIC!$A$2:$A$43,0),MATCH(J$4,BPCiObIC!$B$1:$AG$1,0)))</f>
        <v>2471270180322</v>
      </c>
      <c r="K183" s="23">
        <f t="array" ref="K183">J183*(1+INDEX(BPCiObIC!$B$2:$AG$43,MATCH($A183,BPCiObIC!$A$2:$A$43,0),MATCH(K$4,BPCiObIC!$B$1:$AG$1,0)))</f>
        <v>2557552981043</v>
      </c>
      <c r="L183" s="23">
        <f t="array" ref="L183">K183*(1+INDEX(BPCiObIC!$B$2:$AG$43,MATCH($A183,BPCiObIC!$A$2:$A$43,0),MATCH(L$4,BPCiObIC!$B$1:$AG$1,0)))</f>
        <v>2643835781763</v>
      </c>
      <c r="M183" s="23">
        <f t="array" ref="M183">L183*(1+INDEX(BPCiObIC!$B$2:$AG$43,MATCH($A183,BPCiObIC!$A$2:$A$43,0),MATCH(M$4,BPCiObIC!$B$1:$AG$1,0)))</f>
        <v>2730118582484</v>
      </c>
      <c r="N183" s="23">
        <f t="array" ref="N183">M183*(1+INDEX(BPCiObIC!$B$2:$AG$43,MATCH($A183,BPCiObIC!$A$2:$A$43,0),MATCH(N$4,BPCiObIC!$B$1:$AG$1,0)))</f>
        <v>2816401383204</v>
      </c>
      <c r="O183" s="23">
        <f t="array" ref="O183">N183*(1+INDEX(BPCiObIC!$B$2:$AG$43,MATCH($A183,BPCiObIC!$A$2:$A$43,0),MATCH(O$4,BPCiObIC!$B$1:$AG$1,0)))</f>
        <v>2902684183924</v>
      </c>
      <c r="P183" s="23">
        <f t="array" ref="P183">O183*(1+INDEX(BPCiObIC!$B$2:$AG$43,MATCH($A183,BPCiObIC!$A$2:$A$43,0),MATCH(P$4,BPCiObIC!$B$1:$AG$1,0)))</f>
        <v>2988966984645</v>
      </c>
      <c r="Q183" s="23">
        <f t="array" ref="Q183">P183*(1+INDEX(BPCiObIC!$B$2:$AG$43,MATCH($A183,BPCiObIC!$A$2:$A$43,0),MATCH(Q$4,BPCiObIC!$B$1:$AG$1,0)))</f>
        <v>3075249785365</v>
      </c>
      <c r="R183" s="23">
        <f t="array" ref="R183">Q183*(1+INDEX(BPCiObIC!$B$2:$AG$43,MATCH($A183,BPCiObIC!$A$2:$A$43,0),MATCH(R$4,BPCiObIC!$B$1:$AG$1,0)))</f>
        <v>3161532586085</v>
      </c>
      <c r="S183" s="23">
        <f t="array" ref="S183">R183*(1+INDEX(BPCiObIC!$B$2:$AG$43,MATCH($A183,BPCiObIC!$A$2:$A$43,0),MATCH(S$4,BPCiObIC!$B$1:$AG$1,0)))</f>
        <v>3247815386806</v>
      </c>
      <c r="T183" s="23">
        <f t="array" ref="T183">S183*(1+INDEX(BPCiObIC!$B$2:$AG$43,MATCH($A183,BPCiObIC!$A$2:$A$43,0),MATCH(T$4,BPCiObIC!$B$1:$AG$1,0)))</f>
        <v>3334098187526</v>
      </c>
      <c r="U183" s="23">
        <f t="array" ref="U183">T183*(1+INDEX(BPCiObIC!$B$2:$AG$43,MATCH($A183,BPCiObIC!$A$2:$A$43,0),MATCH(U$4,BPCiObIC!$B$1:$AG$1,0)))</f>
        <v>3420380988247</v>
      </c>
      <c r="V183" s="23">
        <f t="array" ref="V183">U183*(1+INDEX(BPCiObIC!$B$2:$AG$43,MATCH($A183,BPCiObIC!$A$2:$A$43,0),MATCH(V$4,BPCiObIC!$B$1:$AG$1,0)))</f>
        <v>3506663788967</v>
      </c>
      <c r="W183" s="23">
        <f t="array" ref="W183">V183*(1+INDEX(BPCiObIC!$B$2:$AG$43,MATCH($A183,BPCiObIC!$A$2:$A$43,0),MATCH(W$4,BPCiObIC!$B$1:$AG$1,0)))</f>
        <v>3592946589687</v>
      </c>
      <c r="X183" s="23">
        <f t="array" ref="X183">W183*(1+INDEX(BPCiObIC!$B$2:$AG$43,MATCH($A183,BPCiObIC!$A$2:$A$43,0),MATCH(X$4,BPCiObIC!$B$1:$AG$1,0)))</f>
        <v>3679229390408</v>
      </c>
      <c r="Y183" s="23">
        <f t="array" ref="Y183">X183*(1+INDEX(BPCiObIC!$B$2:$AG$43,MATCH($A183,BPCiObIC!$A$2:$A$43,0),MATCH(Y$4,BPCiObIC!$B$1:$AG$1,0)))</f>
        <v>3765512191128</v>
      </c>
      <c r="Z183" s="23">
        <f t="array" ref="Z183">Y183*(1+INDEX(BPCiObIC!$B$2:$AG$43,MATCH($A183,BPCiObIC!$A$2:$A$43,0),MATCH(Z$4,BPCiObIC!$B$1:$AG$1,0)))</f>
        <v>3851794991849</v>
      </c>
      <c r="AA183" s="23">
        <f t="array" ref="AA183">Z183*(1+INDEX(BPCiObIC!$B$2:$AG$43,MATCH($A183,BPCiObIC!$A$2:$A$43,0),MATCH(AA$4,BPCiObIC!$B$1:$AG$1,0)))</f>
        <v>3938077792569</v>
      </c>
      <c r="AB183" s="23">
        <f t="array" ref="AB183">AA183*(1+INDEX(BPCiObIC!$B$2:$AG$43,MATCH($A183,BPCiObIC!$A$2:$A$43,0),MATCH(AB$4,BPCiObIC!$B$1:$AG$1,0)))</f>
        <v>4024360593289</v>
      </c>
      <c r="AC183" s="23">
        <f t="array" ref="AC183">AB183*(1+INDEX(BPCiObIC!$B$2:$AG$43,MATCH($A183,BPCiObIC!$A$2:$A$43,0),MATCH(AC$4,BPCiObIC!$B$1:$AG$1,0)))</f>
        <v>4110643394010</v>
      </c>
      <c r="AD183" s="23">
        <f t="array" ref="AD183">AC183*(1+INDEX(BPCiObIC!$B$2:$AG$43,MATCH($A183,BPCiObIC!$A$2:$A$43,0),MATCH(AD$4,BPCiObIC!$B$1:$AG$1,0)))</f>
        <v>4196926194730</v>
      </c>
      <c r="AE183" s="23">
        <f t="array" ref="AE183">AD183*(1+INDEX(BPCiObIC!$B$2:$AG$43,MATCH($A183,BPCiObIC!$A$2:$A$43,0),MATCH(AE$4,BPCiObIC!$B$1:$AG$1,0)))</f>
        <v>4283208995451</v>
      </c>
      <c r="AF183" s="23">
        <f t="array" ref="AF183">AE183*(1+INDEX(BPCiObIC!$B$2:$AG$43,MATCH($A183,BPCiObIC!$A$2:$A$43,0),MATCH(AF$4,BPCiObIC!$B$1:$AG$1,0)))</f>
        <v>4369491796171</v>
      </c>
      <c r="AG183" s="23">
        <f t="array" ref="AG183">AF183*(1+INDEX(BPCiObIC!$B$2:$AG$43,MATCH($A183,BPCiObIC!$A$2:$A$43,0),MATCH(AG$4,BPCiObIC!$B$1:$AG$1,0)))</f>
        <v>4455774596891</v>
      </c>
      <c r="AH183" s="23">
        <f t="array" ref="AH183">AG183*(1+INDEX(BPCiObIC!$B$2:$AG$43,MATCH($A183,BPCiObIC!$A$2:$A$43,0),MATCH(AH$4,BPCiObIC!$B$1:$AG$1,0)))</f>
        <v>4542057397612</v>
      </c>
    </row>
    <row r="184" ht="15.75" customHeight="1">
      <c r="A184" s="3" t="s">
        <v>138</v>
      </c>
      <c r="B184" s="3" t="s">
        <v>92</v>
      </c>
      <c r="C184" s="3" t="s">
        <v>113</v>
      </c>
      <c r="D184" s="71">
        <f>SUM('Bureau of Stat KBLI'!X29:X31)*$E$1</f>
        <v>0</v>
      </c>
      <c r="E184" s="23">
        <f t="array" ref="E184">D184*(1+INDEX(BPCiObIC!$B$2:$AG$43,MATCH($A184,BPCiObIC!$A$2:$A$43,0),MATCH(E$4,BPCiObIC!$B$1:$AG$1,0)))</f>
        <v>0</v>
      </c>
      <c r="F184" s="23">
        <f t="array" ref="F184">E184*(1+INDEX(BPCiObIC!$B$2:$AG$43,MATCH($A184,BPCiObIC!$A$2:$A$43,0),MATCH(F$4,BPCiObIC!$B$1:$AG$1,0)))</f>
        <v>0</v>
      </c>
      <c r="G184" s="23">
        <f t="array" ref="G184">F184*(1+INDEX(BPCiObIC!$B$2:$AG$43,MATCH($A184,BPCiObIC!$A$2:$A$43,0),MATCH(G$4,BPCiObIC!$B$1:$AG$1,0)))</f>
        <v>0</v>
      </c>
      <c r="H184" s="23">
        <f t="array" ref="H184">G184*(1+INDEX(BPCiObIC!$B$2:$AG$43,MATCH($A184,BPCiObIC!$A$2:$A$43,0),MATCH(H$4,BPCiObIC!$B$1:$AG$1,0)))</f>
        <v>0</v>
      </c>
      <c r="I184" s="23">
        <f t="array" ref="I184">H184*(1+INDEX(BPCiObIC!$B$2:$AG$43,MATCH($A184,BPCiObIC!$A$2:$A$43,0),MATCH(I$4,BPCiObIC!$B$1:$AG$1,0)))</f>
        <v>0</v>
      </c>
      <c r="J184" s="23">
        <f t="array" ref="J184">I184*(1+INDEX(BPCiObIC!$B$2:$AG$43,MATCH($A184,BPCiObIC!$A$2:$A$43,0),MATCH(J$4,BPCiObIC!$B$1:$AG$1,0)))</f>
        <v>0</v>
      </c>
      <c r="K184" s="23">
        <f t="array" ref="K184">J184*(1+INDEX(BPCiObIC!$B$2:$AG$43,MATCH($A184,BPCiObIC!$A$2:$A$43,0),MATCH(K$4,BPCiObIC!$B$1:$AG$1,0)))</f>
        <v>0</v>
      </c>
      <c r="L184" s="23">
        <f t="array" ref="L184">K184*(1+INDEX(BPCiObIC!$B$2:$AG$43,MATCH($A184,BPCiObIC!$A$2:$A$43,0),MATCH(L$4,BPCiObIC!$B$1:$AG$1,0)))</f>
        <v>0</v>
      </c>
      <c r="M184" s="23">
        <f t="array" ref="M184">L184*(1+INDEX(BPCiObIC!$B$2:$AG$43,MATCH($A184,BPCiObIC!$A$2:$A$43,0),MATCH(M$4,BPCiObIC!$B$1:$AG$1,0)))</f>
        <v>0</v>
      </c>
      <c r="N184" s="23">
        <f t="array" ref="N184">M184*(1+INDEX(BPCiObIC!$B$2:$AG$43,MATCH($A184,BPCiObIC!$A$2:$A$43,0),MATCH(N$4,BPCiObIC!$B$1:$AG$1,0)))</f>
        <v>0</v>
      </c>
      <c r="O184" s="23">
        <f t="array" ref="O184">N184*(1+INDEX(BPCiObIC!$B$2:$AG$43,MATCH($A184,BPCiObIC!$A$2:$A$43,0),MATCH(O$4,BPCiObIC!$B$1:$AG$1,0)))</f>
        <v>0</v>
      </c>
      <c r="P184" s="23">
        <f t="array" ref="P184">O184*(1+INDEX(BPCiObIC!$B$2:$AG$43,MATCH($A184,BPCiObIC!$A$2:$A$43,0),MATCH(P$4,BPCiObIC!$B$1:$AG$1,0)))</f>
        <v>0</v>
      </c>
      <c r="Q184" s="23">
        <f t="array" ref="Q184">P184*(1+INDEX(BPCiObIC!$B$2:$AG$43,MATCH($A184,BPCiObIC!$A$2:$A$43,0),MATCH(Q$4,BPCiObIC!$B$1:$AG$1,0)))</f>
        <v>0</v>
      </c>
      <c r="R184" s="23">
        <f t="array" ref="R184">Q184*(1+INDEX(BPCiObIC!$B$2:$AG$43,MATCH($A184,BPCiObIC!$A$2:$A$43,0),MATCH(R$4,BPCiObIC!$B$1:$AG$1,0)))</f>
        <v>0</v>
      </c>
      <c r="S184" s="23">
        <f t="array" ref="S184">R184*(1+INDEX(BPCiObIC!$B$2:$AG$43,MATCH($A184,BPCiObIC!$A$2:$A$43,0),MATCH(S$4,BPCiObIC!$B$1:$AG$1,0)))</f>
        <v>0</v>
      </c>
      <c r="T184" s="23">
        <f t="array" ref="T184">S184*(1+INDEX(BPCiObIC!$B$2:$AG$43,MATCH($A184,BPCiObIC!$A$2:$A$43,0),MATCH(T$4,BPCiObIC!$B$1:$AG$1,0)))</f>
        <v>0</v>
      </c>
      <c r="U184" s="23">
        <f t="array" ref="U184">T184*(1+INDEX(BPCiObIC!$B$2:$AG$43,MATCH($A184,BPCiObIC!$A$2:$A$43,0),MATCH(U$4,BPCiObIC!$B$1:$AG$1,0)))</f>
        <v>0</v>
      </c>
      <c r="V184" s="23">
        <f t="array" ref="V184">U184*(1+INDEX(BPCiObIC!$B$2:$AG$43,MATCH($A184,BPCiObIC!$A$2:$A$43,0),MATCH(V$4,BPCiObIC!$B$1:$AG$1,0)))</f>
        <v>0</v>
      </c>
      <c r="W184" s="23">
        <f t="array" ref="W184">V184*(1+INDEX(BPCiObIC!$B$2:$AG$43,MATCH($A184,BPCiObIC!$A$2:$A$43,0),MATCH(W$4,BPCiObIC!$B$1:$AG$1,0)))</f>
        <v>0</v>
      </c>
      <c r="X184" s="23">
        <f t="array" ref="X184">W184*(1+INDEX(BPCiObIC!$B$2:$AG$43,MATCH($A184,BPCiObIC!$A$2:$A$43,0),MATCH(X$4,BPCiObIC!$B$1:$AG$1,0)))</f>
        <v>0</v>
      </c>
      <c r="Y184" s="23">
        <f t="array" ref="Y184">X184*(1+INDEX(BPCiObIC!$B$2:$AG$43,MATCH($A184,BPCiObIC!$A$2:$A$43,0),MATCH(Y$4,BPCiObIC!$B$1:$AG$1,0)))</f>
        <v>0</v>
      </c>
      <c r="Z184" s="23">
        <f t="array" ref="Z184">Y184*(1+INDEX(BPCiObIC!$B$2:$AG$43,MATCH($A184,BPCiObIC!$A$2:$A$43,0),MATCH(Z$4,BPCiObIC!$B$1:$AG$1,0)))</f>
        <v>0</v>
      </c>
      <c r="AA184" s="23">
        <f t="array" ref="AA184">Z184*(1+INDEX(BPCiObIC!$B$2:$AG$43,MATCH($A184,BPCiObIC!$A$2:$A$43,0),MATCH(AA$4,BPCiObIC!$B$1:$AG$1,0)))</f>
        <v>0</v>
      </c>
      <c r="AB184" s="23">
        <f t="array" ref="AB184">AA184*(1+INDEX(BPCiObIC!$B$2:$AG$43,MATCH($A184,BPCiObIC!$A$2:$A$43,0),MATCH(AB$4,BPCiObIC!$B$1:$AG$1,0)))</f>
        <v>0</v>
      </c>
      <c r="AC184" s="23">
        <f t="array" ref="AC184">AB184*(1+INDEX(BPCiObIC!$B$2:$AG$43,MATCH($A184,BPCiObIC!$A$2:$A$43,0),MATCH(AC$4,BPCiObIC!$B$1:$AG$1,0)))</f>
        <v>0</v>
      </c>
      <c r="AD184" s="23">
        <f t="array" ref="AD184">AC184*(1+INDEX(BPCiObIC!$B$2:$AG$43,MATCH($A184,BPCiObIC!$A$2:$A$43,0),MATCH(AD$4,BPCiObIC!$B$1:$AG$1,0)))</f>
        <v>0</v>
      </c>
      <c r="AE184" s="23">
        <f t="array" ref="AE184">AD184*(1+INDEX(BPCiObIC!$B$2:$AG$43,MATCH($A184,BPCiObIC!$A$2:$A$43,0),MATCH(AE$4,BPCiObIC!$B$1:$AG$1,0)))</f>
        <v>0</v>
      </c>
      <c r="AF184" s="23">
        <f t="array" ref="AF184">AE184*(1+INDEX(BPCiObIC!$B$2:$AG$43,MATCH($A184,BPCiObIC!$A$2:$A$43,0),MATCH(AF$4,BPCiObIC!$B$1:$AG$1,0)))</f>
        <v>0</v>
      </c>
      <c r="AG184" s="23">
        <f t="array" ref="AG184">AF184*(1+INDEX(BPCiObIC!$B$2:$AG$43,MATCH($A184,BPCiObIC!$A$2:$A$43,0),MATCH(AG$4,BPCiObIC!$B$1:$AG$1,0)))</f>
        <v>0</v>
      </c>
      <c r="AH184" s="23">
        <f t="array" ref="AH184">AG184*(1+INDEX(BPCiObIC!$B$2:$AG$43,MATCH($A184,BPCiObIC!$A$2:$A$43,0),MATCH(AH$4,BPCiObIC!$B$1:$AG$1,0)))</f>
        <v>0</v>
      </c>
    </row>
    <row r="185" ht="15.75" customHeight="1">
      <c r="A185" s="3" t="s">
        <v>139</v>
      </c>
      <c r="B185" s="3" t="s">
        <v>92</v>
      </c>
      <c r="C185" s="3" t="s">
        <v>44</v>
      </c>
      <c r="D185" s="71">
        <f>SUM('Bureau of Stat KBLI'!X32:X34)*$E$1</f>
        <v>0</v>
      </c>
      <c r="E185" s="23">
        <f t="array" ref="E185">D185*(1+INDEX(BPCiObIC!$B$2:$AG$43,MATCH($A185,BPCiObIC!$A$2:$A$43,0),MATCH(E$4,BPCiObIC!$B$1:$AG$1,0)))</f>
        <v>0</v>
      </c>
      <c r="F185" s="23">
        <f t="array" ref="F185">E185*(1+INDEX(BPCiObIC!$B$2:$AG$43,MATCH($A185,BPCiObIC!$A$2:$A$43,0),MATCH(F$4,BPCiObIC!$B$1:$AG$1,0)))</f>
        <v>0</v>
      </c>
      <c r="G185" s="23">
        <f t="array" ref="G185">F185*(1+INDEX(BPCiObIC!$B$2:$AG$43,MATCH($A185,BPCiObIC!$A$2:$A$43,0),MATCH(G$4,BPCiObIC!$B$1:$AG$1,0)))</f>
        <v>0</v>
      </c>
      <c r="H185" s="23">
        <f t="array" ref="H185">G185*(1+INDEX(BPCiObIC!$B$2:$AG$43,MATCH($A185,BPCiObIC!$A$2:$A$43,0),MATCH(H$4,BPCiObIC!$B$1:$AG$1,0)))</f>
        <v>0</v>
      </c>
      <c r="I185" s="23">
        <f t="array" ref="I185">H185*(1+INDEX(BPCiObIC!$B$2:$AG$43,MATCH($A185,BPCiObIC!$A$2:$A$43,0),MATCH(I$4,BPCiObIC!$B$1:$AG$1,0)))</f>
        <v>0</v>
      </c>
      <c r="J185" s="23">
        <f t="array" ref="J185">I185*(1+INDEX(BPCiObIC!$B$2:$AG$43,MATCH($A185,BPCiObIC!$A$2:$A$43,0),MATCH(J$4,BPCiObIC!$B$1:$AG$1,0)))</f>
        <v>0</v>
      </c>
      <c r="K185" s="23">
        <f t="array" ref="K185">J185*(1+INDEX(BPCiObIC!$B$2:$AG$43,MATCH($A185,BPCiObIC!$A$2:$A$43,0),MATCH(K$4,BPCiObIC!$B$1:$AG$1,0)))</f>
        <v>0</v>
      </c>
      <c r="L185" s="23">
        <f t="array" ref="L185">K185*(1+INDEX(BPCiObIC!$B$2:$AG$43,MATCH($A185,BPCiObIC!$A$2:$A$43,0),MATCH(L$4,BPCiObIC!$B$1:$AG$1,0)))</f>
        <v>0</v>
      </c>
      <c r="M185" s="23">
        <f t="array" ref="M185">L185*(1+INDEX(BPCiObIC!$B$2:$AG$43,MATCH($A185,BPCiObIC!$A$2:$A$43,0),MATCH(M$4,BPCiObIC!$B$1:$AG$1,0)))</f>
        <v>0</v>
      </c>
      <c r="N185" s="23">
        <f t="array" ref="N185">M185*(1+INDEX(BPCiObIC!$B$2:$AG$43,MATCH($A185,BPCiObIC!$A$2:$A$43,0),MATCH(N$4,BPCiObIC!$B$1:$AG$1,0)))</f>
        <v>0</v>
      </c>
      <c r="O185" s="23">
        <f t="array" ref="O185">N185*(1+INDEX(BPCiObIC!$B$2:$AG$43,MATCH($A185,BPCiObIC!$A$2:$A$43,0),MATCH(O$4,BPCiObIC!$B$1:$AG$1,0)))</f>
        <v>0</v>
      </c>
      <c r="P185" s="23">
        <f t="array" ref="P185">O185*(1+INDEX(BPCiObIC!$B$2:$AG$43,MATCH($A185,BPCiObIC!$A$2:$A$43,0),MATCH(P$4,BPCiObIC!$B$1:$AG$1,0)))</f>
        <v>0</v>
      </c>
      <c r="Q185" s="23">
        <f t="array" ref="Q185">P185*(1+INDEX(BPCiObIC!$B$2:$AG$43,MATCH($A185,BPCiObIC!$A$2:$A$43,0),MATCH(Q$4,BPCiObIC!$B$1:$AG$1,0)))</f>
        <v>0</v>
      </c>
      <c r="R185" s="23">
        <f t="array" ref="R185">Q185*(1+INDEX(BPCiObIC!$B$2:$AG$43,MATCH($A185,BPCiObIC!$A$2:$A$43,0),MATCH(R$4,BPCiObIC!$B$1:$AG$1,0)))</f>
        <v>0</v>
      </c>
      <c r="S185" s="23">
        <f t="array" ref="S185">R185*(1+INDEX(BPCiObIC!$B$2:$AG$43,MATCH($A185,BPCiObIC!$A$2:$A$43,0),MATCH(S$4,BPCiObIC!$B$1:$AG$1,0)))</f>
        <v>0</v>
      </c>
      <c r="T185" s="23">
        <f t="array" ref="T185">S185*(1+INDEX(BPCiObIC!$B$2:$AG$43,MATCH($A185,BPCiObIC!$A$2:$A$43,0),MATCH(T$4,BPCiObIC!$B$1:$AG$1,0)))</f>
        <v>0</v>
      </c>
      <c r="U185" s="23">
        <f t="array" ref="U185">T185*(1+INDEX(BPCiObIC!$B$2:$AG$43,MATCH($A185,BPCiObIC!$A$2:$A$43,0),MATCH(U$4,BPCiObIC!$B$1:$AG$1,0)))</f>
        <v>0</v>
      </c>
      <c r="V185" s="23">
        <f t="array" ref="V185">U185*(1+INDEX(BPCiObIC!$B$2:$AG$43,MATCH($A185,BPCiObIC!$A$2:$A$43,0),MATCH(V$4,BPCiObIC!$B$1:$AG$1,0)))</f>
        <v>0</v>
      </c>
      <c r="W185" s="23">
        <f t="array" ref="W185">V185*(1+INDEX(BPCiObIC!$B$2:$AG$43,MATCH($A185,BPCiObIC!$A$2:$A$43,0),MATCH(W$4,BPCiObIC!$B$1:$AG$1,0)))</f>
        <v>0</v>
      </c>
      <c r="X185" s="23">
        <f t="array" ref="X185">W185*(1+INDEX(BPCiObIC!$B$2:$AG$43,MATCH($A185,BPCiObIC!$A$2:$A$43,0),MATCH(X$4,BPCiObIC!$B$1:$AG$1,0)))</f>
        <v>0</v>
      </c>
      <c r="Y185" s="23">
        <f t="array" ref="Y185">X185*(1+INDEX(BPCiObIC!$B$2:$AG$43,MATCH($A185,BPCiObIC!$A$2:$A$43,0),MATCH(Y$4,BPCiObIC!$B$1:$AG$1,0)))</f>
        <v>0</v>
      </c>
      <c r="Z185" s="23">
        <f t="array" ref="Z185">Y185*(1+INDEX(BPCiObIC!$B$2:$AG$43,MATCH($A185,BPCiObIC!$A$2:$A$43,0),MATCH(Z$4,BPCiObIC!$B$1:$AG$1,0)))</f>
        <v>0</v>
      </c>
      <c r="AA185" s="23">
        <f t="array" ref="AA185">Z185*(1+INDEX(BPCiObIC!$B$2:$AG$43,MATCH($A185,BPCiObIC!$A$2:$A$43,0),MATCH(AA$4,BPCiObIC!$B$1:$AG$1,0)))</f>
        <v>0</v>
      </c>
      <c r="AB185" s="23">
        <f t="array" ref="AB185">AA185*(1+INDEX(BPCiObIC!$B$2:$AG$43,MATCH($A185,BPCiObIC!$A$2:$A$43,0),MATCH(AB$4,BPCiObIC!$B$1:$AG$1,0)))</f>
        <v>0</v>
      </c>
      <c r="AC185" s="23">
        <f t="array" ref="AC185">AB185*(1+INDEX(BPCiObIC!$B$2:$AG$43,MATCH($A185,BPCiObIC!$A$2:$A$43,0),MATCH(AC$4,BPCiObIC!$B$1:$AG$1,0)))</f>
        <v>0</v>
      </c>
      <c r="AD185" s="23">
        <f t="array" ref="AD185">AC185*(1+INDEX(BPCiObIC!$B$2:$AG$43,MATCH($A185,BPCiObIC!$A$2:$A$43,0),MATCH(AD$4,BPCiObIC!$B$1:$AG$1,0)))</f>
        <v>0</v>
      </c>
      <c r="AE185" s="23">
        <f t="array" ref="AE185">AD185*(1+INDEX(BPCiObIC!$B$2:$AG$43,MATCH($A185,BPCiObIC!$A$2:$A$43,0),MATCH(AE$4,BPCiObIC!$B$1:$AG$1,0)))</f>
        <v>0</v>
      </c>
      <c r="AF185" s="23">
        <f t="array" ref="AF185">AE185*(1+INDEX(BPCiObIC!$B$2:$AG$43,MATCH($A185,BPCiObIC!$A$2:$A$43,0),MATCH(AF$4,BPCiObIC!$B$1:$AG$1,0)))</f>
        <v>0</v>
      </c>
      <c r="AG185" s="23">
        <f t="array" ref="AG185">AF185*(1+INDEX(BPCiObIC!$B$2:$AG$43,MATCH($A185,BPCiObIC!$A$2:$A$43,0),MATCH(AG$4,BPCiObIC!$B$1:$AG$1,0)))</f>
        <v>0</v>
      </c>
      <c r="AH185" s="23">
        <f t="array" ref="AH185">AG185*(1+INDEX(BPCiObIC!$B$2:$AG$43,MATCH($A185,BPCiObIC!$A$2:$A$43,0),MATCH(AH$4,BPCiObIC!$B$1:$AG$1,0)))</f>
        <v>0</v>
      </c>
    </row>
    <row r="186" ht="15.75" customHeight="1">
      <c r="A186" s="3" t="s">
        <v>140</v>
      </c>
      <c r="B186" s="3" t="s">
        <v>92</v>
      </c>
      <c r="C186" s="3" t="s">
        <v>48</v>
      </c>
      <c r="D186" s="71">
        <f>'Bureau of Stat KBLI'!X35*$E$1</f>
        <v>0</v>
      </c>
      <c r="E186" s="23">
        <f t="array" ref="E186">D186*(1+INDEX(BPCiObIC!$B$2:$AG$43,MATCH($A186,BPCiObIC!$A$2:$A$43,0),MATCH(E$4,BPCiObIC!$B$1:$AG$1,0)))</f>
        <v>0</v>
      </c>
      <c r="F186" s="23">
        <f t="array" ref="F186">E186*(1+INDEX(BPCiObIC!$B$2:$AG$43,MATCH($A186,BPCiObIC!$A$2:$A$43,0),MATCH(F$4,BPCiObIC!$B$1:$AG$1,0)))</f>
        <v>0</v>
      </c>
      <c r="G186" s="23">
        <f t="array" ref="G186">F186*(1+INDEX(BPCiObIC!$B$2:$AG$43,MATCH($A186,BPCiObIC!$A$2:$A$43,0),MATCH(G$4,BPCiObIC!$B$1:$AG$1,0)))</f>
        <v>0</v>
      </c>
      <c r="H186" s="23">
        <f t="array" ref="H186">G186*(1+INDEX(BPCiObIC!$B$2:$AG$43,MATCH($A186,BPCiObIC!$A$2:$A$43,0),MATCH(H$4,BPCiObIC!$B$1:$AG$1,0)))</f>
        <v>0</v>
      </c>
      <c r="I186" s="23">
        <f t="array" ref="I186">H186*(1+INDEX(BPCiObIC!$B$2:$AG$43,MATCH($A186,BPCiObIC!$A$2:$A$43,0),MATCH(I$4,BPCiObIC!$B$1:$AG$1,0)))</f>
        <v>0</v>
      </c>
      <c r="J186" s="23">
        <f t="array" ref="J186">I186*(1+INDEX(BPCiObIC!$B$2:$AG$43,MATCH($A186,BPCiObIC!$A$2:$A$43,0),MATCH(J$4,BPCiObIC!$B$1:$AG$1,0)))</f>
        <v>0</v>
      </c>
      <c r="K186" s="23">
        <f t="array" ref="K186">J186*(1+INDEX(BPCiObIC!$B$2:$AG$43,MATCH($A186,BPCiObIC!$A$2:$A$43,0),MATCH(K$4,BPCiObIC!$B$1:$AG$1,0)))</f>
        <v>0</v>
      </c>
      <c r="L186" s="23">
        <f t="array" ref="L186">K186*(1+INDEX(BPCiObIC!$B$2:$AG$43,MATCH($A186,BPCiObIC!$A$2:$A$43,0),MATCH(L$4,BPCiObIC!$B$1:$AG$1,0)))</f>
        <v>0</v>
      </c>
      <c r="M186" s="23">
        <f t="array" ref="M186">L186*(1+INDEX(BPCiObIC!$B$2:$AG$43,MATCH($A186,BPCiObIC!$A$2:$A$43,0),MATCH(M$4,BPCiObIC!$B$1:$AG$1,0)))</f>
        <v>0</v>
      </c>
      <c r="N186" s="23">
        <f t="array" ref="N186">M186*(1+INDEX(BPCiObIC!$B$2:$AG$43,MATCH($A186,BPCiObIC!$A$2:$A$43,0),MATCH(N$4,BPCiObIC!$B$1:$AG$1,0)))</f>
        <v>0</v>
      </c>
      <c r="O186" s="23">
        <f t="array" ref="O186">N186*(1+INDEX(BPCiObIC!$B$2:$AG$43,MATCH($A186,BPCiObIC!$A$2:$A$43,0),MATCH(O$4,BPCiObIC!$B$1:$AG$1,0)))</f>
        <v>0</v>
      </c>
      <c r="P186" s="23">
        <f t="array" ref="P186">O186*(1+INDEX(BPCiObIC!$B$2:$AG$43,MATCH($A186,BPCiObIC!$A$2:$A$43,0),MATCH(P$4,BPCiObIC!$B$1:$AG$1,0)))</f>
        <v>0</v>
      </c>
      <c r="Q186" s="23">
        <f t="array" ref="Q186">P186*(1+INDEX(BPCiObIC!$B$2:$AG$43,MATCH($A186,BPCiObIC!$A$2:$A$43,0),MATCH(Q$4,BPCiObIC!$B$1:$AG$1,0)))</f>
        <v>0</v>
      </c>
      <c r="R186" s="23">
        <f t="array" ref="R186">Q186*(1+INDEX(BPCiObIC!$B$2:$AG$43,MATCH($A186,BPCiObIC!$A$2:$A$43,0),MATCH(R$4,BPCiObIC!$B$1:$AG$1,0)))</f>
        <v>0</v>
      </c>
      <c r="S186" s="23">
        <f t="array" ref="S186">R186*(1+INDEX(BPCiObIC!$B$2:$AG$43,MATCH($A186,BPCiObIC!$A$2:$A$43,0),MATCH(S$4,BPCiObIC!$B$1:$AG$1,0)))</f>
        <v>0</v>
      </c>
      <c r="T186" s="23">
        <f t="array" ref="T186">S186*(1+INDEX(BPCiObIC!$B$2:$AG$43,MATCH($A186,BPCiObIC!$A$2:$A$43,0),MATCH(T$4,BPCiObIC!$B$1:$AG$1,0)))</f>
        <v>0</v>
      </c>
      <c r="U186" s="23">
        <f t="array" ref="U186">T186*(1+INDEX(BPCiObIC!$B$2:$AG$43,MATCH($A186,BPCiObIC!$A$2:$A$43,0),MATCH(U$4,BPCiObIC!$B$1:$AG$1,0)))</f>
        <v>0</v>
      </c>
      <c r="V186" s="23">
        <f t="array" ref="V186">U186*(1+INDEX(BPCiObIC!$B$2:$AG$43,MATCH($A186,BPCiObIC!$A$2:$A$43,0),MATCH(V$4,BPCiObIC!$B$1:$AG$1,0)))</f>
        <v>0</v>
      </c>
      <c r="W186" s="23">
        <f t="array" ref="W186">V186*(1+INDEX(BPCiObIC!$B$2:$AG$43,MATCH($A186,BPCiObIC!$A$2:$A$43,0),MATCH(W$4,BPCiObIC!$B$1:$AG$1,0)))</f>
        <v>0</v>
      </c>
      <c r="X186" s="23">
        <f t="array" ref="X186">W186*(1+INDEX(BPCiObIC!$B$2:$AG$43,MATCH($A186,BPCiObIC!$A$2:$A$43,0),MATCH(X$4,BPCiObIC!$B$1:$AG$1,0)))</f>
        <v>0</v>
      </c>
      <c r="Y186" s="23">
        <f t="array" ref="Y186">X186*(1+INDEX(BPCiObIC!$B$2:$AG$43,MATCH($A186,BPCiObIC!$A$2:$A$43,0),MATCH(Y$4,BPCiObIC!$B$1:$AG$1,0)))</f>
        <v>0</v>
      </c>
      <c r="Z186" s="23">
        <f t="array" ref="Z186">Y186*(1+INDEX(BPCiObIC!$B$2:$AG$43,MATCH($A186,BPCiObIC!$A$2:$A$43,0),MATCH(Z$4,BPCiObIC!$B$1:$AG$1,0)))</f>
        <v>0</v>
      </c>
      <c r="AA186" s="23">
        <f t="array" ref="AA186">Z186*(1+INDEX(BPCiObIC!$B$2:$AG$43,MATCH($A186,BPCiObIC!$A$2:$A$43,0),MATCH(AA$4,BPCiObIC!$B$1:$AG$1,0)))</f>
        <v>0</v>
      </c>
      <c r="AB186" s="23">
        <f t="array" ref="AB186">AA186*(1+INDEX(BPCiObIC!$B$2:$AG$43,MATCH($A186,BPCiObIC!$A$2:$A$43,0),MATCH(AB$4,BPCiObIC!$B$1:$AG$1,0)))</f>
        <v>0</v>
      </c>
      <c r="AC186" s="23">
        <f t="array" ref="AC186">AB186*(1+INDEX(BPCiObIC!$B$2:$AG$43,MATCH($A186,BPCiObIC!$A$2:$A$43,0),MATCH(AC$4,BPCiObIC!$B$1:$AG$1,0)))</f>
        <v>0</v>
      </c>
      <c r="AD186" s="23">
        <f t="array" ref="AD186">AC186*(1+INDEX(BPCiObIC!$B$2:$AG$43,MATCH($A186,BPCiObIC!$A$2:$A$43,0),MATCH(AD$4,BPCiObIC!$B$1:$AG$1,0)))</f>
        <v>0</v>
      </c>
      <c r="AE186" s="23">
        <f t="array" ref="AE186">AD186*(1+INDEX(BPCiObIC!$B$2:$AG$43,MATCH($A186,BPCiObIC!$A$2:$A$43,0),MATCH(AE$4,BPCiObIC!$B$1:$AG$1,0)))</f>
        <v>0</v>
      </c>
      <c r="AF186" s="23">
        <f t="array" ref="AF186">AE186*(1+INDEX(BPCiObIC!$B$2:$AG$43,MATCH($A186,BPCiObIC!$A$2:$A$43,0),MATCH(AF$4,BPCiObIC!$B$1:$AG$1,0)))</f>
        <v>0</v>
      </c>
      <c r="AG186" s="23">
        <f t="array" ref="AG186">AF186*(1+INDEX(BPCiObIC!$B$2:$AG$43,MATCH($A186,BPCiObIC!$A$2:$A$43,0),MATCH(AG$4,BPCiObIC!$B$1:$AG$1,0)))</f>
        <v>0</v>
      </c>
      <c r="AH186" s="23">
        <f t="array" ref="AH186">AG186*(1+INDEX(BPCiObIC!$B$2:$AG$43,MATCH($A186,BPCiObIC!$A$2:$A$43,0),MATCH(AH$4,BPCiObIC!$B$1:$AG$1,0)))</f>
        <v>0</v>
      </c>
    </row>
    <row r="187" ht="15.75" customHeight="1">
      <c r="A187" s="3" t="s">
        <v>141</v>
      </c>
      <c r="B187" s="3" t="s">
        <v>92</v>
      </c>
      <c r="C187" s="3" t="s">
        <v>50</v>
      </c>
      <c r="D187" s="71">
        <f>SUM('Bureau of Stat KBLI'!X36:X37)*$E$1</f>
        <v>0</v>
      </c>
      <c r="E187" s="23">
        <f t="array" ref="E187">D187*(1+INDEX(BPCiObIC!$B$2:$AG$43,MATCH($A187,BPCiObIC!$A$2:$A$43,0),MATCH(E$4,BPCiObIC!$B$1:$AG$1,0)))</f>
        <v>0</v>
      </c>
      <c r="F187" s="23">
        <f t="array" ref="F187">E187*(1+INDEX(BPCiObIC!$B$2:$AG$43,MATCH($A187,BPCiObIC!$A$2:$A$43,0),MATCH(F$4,BPCiObIC!$B$1:$AG$1,0)))</f>
        <v>0</v>
      </c>
      <c r="G187" s="23">
        <f t="array" ref="G187">F187*(1+INDEX(BPCiObIC!$B$2:$AG$43,MATCH($A187,BPCiObIC!$A$2:$A$43,0),MATCH(G$4,BPCiObIC!$B$1:$AG$1,0)))</f>
        <v>0</v>
      </c>
      <c r="H187" s="23">
        <f t="array" ref="H187">G187*(1+INDEX(BPCiObIC!$B$2:$AG$43,MATCH($A187,BPCiObIC!$A$2:$A$43,0),MATCH(H$4,BPCiObIC!$B$1:$AG$1,0)))</f>
        <v>0</v>
      </c>
      <c r="I187" s="23">
        <f t="array" ref="I187">H187*(1+INDEX(BPCiObIC!$B$2:$AG$43,MATCH($A187,BPCiObIC!$A$2:$A$43,0),MATCH(I$4,BPCiObIC!$B$1:$AG$1,0)))</f>
        <v>0</v>
      </c>
      <c r="J187" s="23">
        <f t="array" ref="J187">I187*(1+INDEX(BPCiObIC!$B$2:$AG$43,MATCH($A187,BPCiObIC!$A$2:$A$43,0),MATCH(J$4,BPCiObIC!$B$1:$AG$1,0)))</f>
        <v>0</v>
      </c>
      <c r="K187" s="23">
        <f t="array" ref="K187">J187*(1+INDEX(BPCiObIC!$B$2:$AG$43,MATCH($A187,BPCiObIC!$A$2:$A$43,0),MATCH(K$4,BPCiObIC!$B$1:$AG$1,0)))</f>
        <v>0</v>
      </c>
      <c r="L187" s="23">
        <f t="array" ref="L187">K187*(1+INDEX(BPCiObIC!$B$2:$AG$43,MATCH($A187,BPCiObIC!$A$2:$A$43,0),MATCH(L$4,BPCiObIC!$B$1:$AG$1,0)))</f>
        <v>0</v>
      </c>
      <c r="M187" s="23">
        <f t="array" ref="M187">L187*(1+INDEX(BPCiObIC!$B$2:$AG$43,MATCH($A187,BPCiObIC!$A$2:$A$43,0),MATCH(M$4,BPCiObIC!$B$1:$AG$1,0)))</f>
        <v>0</v>
      </c>
      <c r="N187" s="23">
        <f t="array" ref="N187">M187*(1+INDEX(BPCiObIC!$B$2:$AG$43,MATCH($A187,BPCiObIC!$A$2:$A$43,0),MATCH(N$4,BPCiObIC!$B$1:$AG$1,0)))</f>
        <v>0</v>
      </c>
      <c r="O187" s="23">
        <f t="array" ref="O187">N187*(1+INDEX(BPCiObIC!$B$2:$AG$43,MATCH($A187,BPCiObIC!$A$2:$A$43,0),MATCH(O$4,BPCiObIC!$B$1:$AG$1,0)))</f>
        <v>0</v>
      </c>
      <c r="P187" s="23">
        <f t="array" ref="P187">O187*(1+INDEX(BPCiObIC!$B$2:$AG$43,MATCH($A187,BPCiObIC!$A$2:$A$43,0),MATCH(P$4,BPCiObIC!$B$1:$AG$1,0)))</f>
        <v>0</v>
      </c>
      <c r="Q187" s="23">
        <f t="array" ref="Q187">P187*(1+INDEX(BPCiObIC!$B$2:$AG$43,MATCH($A187,BPCiObIC!$A$2:$A$43,0),MATCH(Q$4,BPCiObIC!$B$1:$AG$1,0)))</f>
        <v>0</v>
      </c>
      <c r="R187" s="23">
        <f t="array" ref="R187">Q187*(1+INDEX(BPCiObIC!$B$2:$AG$43,MATCH($A187,BPCiObIC!$A$2:$A$43,0),MATCH(R$4,BPCiObIC!$B$1:$AG$1,0)))</f>
        <v>0</v>
      </c>
      <c r="S187" s="23">
        <f t="array" ref="S187">R187*(1+INDEX(BPCiObIC!$B$2:$AG$43,MATCH($A187,BPCiObIC!$A$2:$A$43,0),MATCH(S$4,BPCiObIC!$B$1:$AG$1,0)))</f>
        <v>0</v>
      </c>
      <c r="T187" s="23">
        <f t="array" ref="T187">S187*(1+INDEX(BPCiObIC!$B$2:$AG$43,MATCH($A187,BPCiObIC!$A$2:$A$43,0),MATCH(T$4,BPCiObIC!$B$1:$AG$1,0)))</f>
        <v>0</v>
      </c>
      <c r="U187" s="23">
        <f t="array" ref="U187">T187*(1+INDEX(BPCiObIC!$B$2:$AG$43,MATCH($A187,BPCiObIC!$A$2:$A$43,0),MATCH(U$4,BPCiObIC!$B$1:$AG$1,0)))</f>
        <v>0</v>
      </c>
      <c r="V187" s="23">
        <f t="array" ref="V187">U187*(1+INDEX(BPCiObIC!$B$2:$AG$43,MATCH($A187,BPCiObIC!$A$2:$A$43,0),MATCH(V$4,BPCiObIC!$B$1:$AG$1,0)))</f>
        <v>0</v>
      </c>
      <c r="W187" s="23">
        <f t="array" ref="W187">V187*(1+INDEX(BPCiObIC!$B$2:$AG$43,MATCH($A187,BPCiObIC!$A$2:$A$43,0),MATCH(W$4,BPCiObIC!$B$1:$AG$1,0)))</f>
        <v>0</v>
      </c>
      <c r="X187" s="23">
        <f t="array" ref="X187">W187*(1+INDEX(BPCiObIC!$B$2:$AG$43,MATCH($A187,BPCiObIC!$A$2:$A$43,0),MATCH(X$4,BPCiObIC!$B$1:$AG$1,0)))</f>
        <v>0</v>
      </c>
      <c r="Y187" s="23">
        <f t="array" ref="Y187">X187*(1+INDEX(BPCiObIC!$B$2:$AG$43,MATCH($A187,BPCiObIC!$A$2:$A$43,0),MATCH(Y$4,BPCiObIC!$B$1:$AG$1,0)))</f>
        <v>0</v>
      </c>
      <c r="Z187" s="23">
        <f t="array" ref="Z187">Y187*(1+INDEX(BPCiObIC!$B$2:$AG$43,MATCH($A187,BPCiObIC!$A$2:$A$43,0),MATCH(Z$4,BPCiObIC!$B$1:$AG$1,0)))</f>
        <v>0</v>
      </c>
      <c r="AA187" s="23">
        <f t="array" ref="AA187">Z187*(1+INDEX(BPCiObIC!$B$2:$AG$43,MATCH($A187,BPCiObIC!$A$2:$A$43,0),MATCH(AA$4,BPCiObIC!$B$1:$AG$1,0)))</f>
        <v>0</v>
      </c>
      <c r="AB187" s="23">
        <f t="array" ref="AB187">AA187*(1+INDEX(BPCiObIC!$B$2:$AG$43,MATCH($A187,BPCiObIC!$A$2:$A$43,0),MATCH(AB$4,BPCiObIC!$B$1:$AG$1,0)))</f>
        <v>0</v>
      </c>
      <c r="AC187" s="23">
        <f t="array" ref="AC187">AB187*(1+INDEX(BPCiObIC!$B$2:$AG$43,MATCH($A187,BPCiObIC!$A$2:$A$43,0),MATCH(AC$4,BPCiObIC!$B$1:$AG$1,0)))</f>
        <v>0</v>
      </c>
      <c r="AD187" s="23">
        <f t="array" ref="AD187">AC187*(1+INDEX(BPCiObIC!$B$2:$AG$43,MATCH($A187,BPCiObIC!$A$2:$A$43,0),MATCH(AD$4,BPCiObIC!$B$1:$AG$1,0)))</f>
        <v>0</v>
      </c>
      <c r="AE187" s="23">
        <f t="array" ref="AE187">AD187*(1+INDEX(BPCiObIC!$B$2:$AG$43,MATCH($A187,BPCiObIC!$A$2:$A$43,0),MATCH(AE$4,BPCiObIC!$B$1:$AG$1,0)))</f>
        <v>0</v>
      </c>
      <c r="AF187" s="23">
        <f t="array" ref="AF187">AE187*(1+INDEX(BPCiObIC!$B$2:$AG$43,MATCH($A187,BPCiObIC!$A$2:$A$43,0),MATCH(AF$4,BPCiObIC!$B$1:$AG$1,0)))</f>
        <v>0</v>
      </c>
      <c r="AG187" s="23">
        <f t="array" ref="AG187">AF187*(1+INDEX(BPCiObIC!$B$2:$AG$43,MATCH($A187,BPCiObIC!$A$2:$A$43,0),MATCH(AG$4,BPCiObIC!$B$1:$AG$1,0)))</f>
        <v>0</v>
      </c>
      <c r="AH187" s="23">
        <f t="array" ref="AH187">AG187*(1+INDEX(BPCiObIC!$B$2:$AG$43,MATCH($A187,BPCiObIC!$A$2:$A$43,0),MATCH(AH$4,BPCiObIC!$B$1:$AG$1,0)))</f>
        <v>0</v>
      </c>
    </row>
    <row r="188" ht="15.75" customHeight="1">
      <c r="A188" s="3" t="s">
        <v>142</v>
      </c>
      <c r="B188" s="3" t="s">
        <v>92</v>
      </c>
      <c r="C188" s="3" t="s">
        <v>53</v>
      </c>
      <c r="D188" s="71">
        <f>'Bureau of Stat KBLI'!X38*$E$1</f>
        <v>0</v>
      </c>
      <c r="E188" s="23">
        <f t="array" ref="E188">D188*(1+INDEX(BPCiObIC!$B$2:$AG$43,MATCH($A188,BPCiObIC!$A$2:$A$43,0),MATCH(E$4,BPCiObIC!$B$1:$AG$1,0)))</f>
        <v>0</v>
      </c>
      <c r="F188" s="23">
        <f t="array" ref="F188">E188*(1+INDEX(BPCiObIC!$B$2:$AG$43,MATCH($A188,BPCiObIC!$A$2:$A$43,0),MATCH(F$4,BPCiObIC!$B$1:$AG$1,0)))</f>
        <v>0</v>
      </c>
      <c r="G188" s="23">
        <f t="array" ref="G188">F188*(1+INDEX(BPCiObIC!$B$2:$AG$43,MATCH($A188,BPCiObIC!$A$2:$A$43,0),MATCH(G$4,BPCiObIC!$B$1:$AG$1,0)))</f>
        <v>0</v>
      </c>
      <c r="H188" s="23">
        <f t="array" ref="H188">G188*(1+INDEX(BPCiObIC!$B$2:$AG$43,MATCH($A188,BPCiObIC!$A$2:$A$43,0),MATCH(H$4,BPCiObIC!$B$1:$AG$1,0)))</f>
        <v>0</v>
      </c>
      <c r="I188" s="23">
        <f t="array" ref="I188">H188*(1+INDEX(BPCiObIC!$B$2:$AG$43,MATCH($A188,BPCiObIC!$A$2:$A$43,0),MATCH(I$4,BPCiObIC!$B$1:$AG$1,0)))</f>
        <v>0</v>
      </c>
      <c r="J188" s="23">
        <f t="array" ref="J188">I188*(1+INDEX(BPCiObIC!$B$2:$AG$43,MATCH($A188,BPCiObIC!$A$2:$A$43,0),MATCH(J$4,BPCiObIC!$B$1:$AG$1,0)))</f>
        <v>0</v>
      </c>
      <c r="K188" s="23">
        <f t="array" ref="K188">J188*(1+INDEX(BPCiObIC!$B$2:$AG$43,MATCH($A188,BPCiObIC!$A$2:$A$43,0),MATCH(K$4,BPCiObIC!$B$1:$AG$1,0)))</f>
        <v>0</v>
      </c>
      <c r="L188" s="23">
        <f t="array" ref="L188">K188*(1+INDEX(BPCiObIC!$B$2:$AG$43,MATCH($A188,BPCiObIC!$A$2:$A$43,0),MATCH(L$4,BPCiObIC!$B$1:$AG$1,0)))</f>
        <v>0</v>
      </c>
      <c r="M188" s="23">
        <f t="array" ref="M188">L188*(1+INDEX(BPCiObIC!$B$2:$AG$43,MATCH($A188,BPCiObIC!$A$2:$A$43,0),MATCH(M$4,BPCiObIC!$B$1:$AG$1,0)))</f>
        <v>0</v>
      </c>
      <c r="N188" s="23">
        <f t="array" ref="N188">M188*(1+INDEX(BPCiObIC!$B$2:$AG$43,MATCH($A188,BPCiObIC!$A$2:$A$43,0),MATCH(N$4,BPCiObIC!$B$1:$AG$1,0)))</f>
        <v>0</v>
      </c>
      <c r="O188" s="23">
        <f t="array" ref="O188">N188*(1+INDEX(BPCiObIC!$B$2:$AG$43,MATCH($A188,BPCiObIC!$A$2:$A$43,0),MATCH(O$4,BPCiObIC!$B$1:$AG$1,0)))</f>
        <v>0</v>
      </c>
      <c r="P188" s="23">
        <f t="array" ref="P188">O188*(1+INDEX(BPCiObIC!$B$2:$AG$43,MATCH($A188,BPCiObIC!$A$2:$A$43,0),MATCH(P$4,BPCiObIC!$B$1:$AG$1,0)))</f>
        <v>0</v>
      </c>
      <c r="Q188" s="23">
        <f t="array" ref="Q188">P188*(1+INDEX(BPCiObIC!$B$2:$AG$43,MATCH($A188,BPCiObIC!$A$2:$A$43,0),MATCH(Q$4,BPCiObIC!$B$1:$AG$1,0)))</f>
        <v>0</v>
      </c>
      <c r="R188" s="23">
        <f t="array" ref="R188">Q188*(1+INDEX(BPCiObIC!$B$2:$AG$43,MATCH($A188,BPCiObIC!$A$2:$A$43,0),MATCH(R$4,BPCiObIC!$B$1:$AG$1,0)))</f>
        <v>0</v>
      </c>
      <c r="S188" s="23">
        <f t="array" ref="S188">R188*(1+INDEX(BPCiObIC!$B$2:$AG$43,MATCH($A188,BPCiObIC!$A$2:$A$43,0),MATCH(S$4,BPCiObIC!$B$1:$AG$1,0)))</f>
        <v>0</v>
      </c>
      <c r="T188" s="23">
        <f t="array" ref="T188">S188*(1+INDEX(BPCiObIC!$B$2:$AG$43,MATCH($A188,BPCiObIC!$A$2:$A$43,0),MATCH(T$4,BPCiObIC!$B$1:$AG$1,0)))</f>
        <v>0</v>
      </c>
      <c r="U188" s="23">
        <f t="array" ref="U188">T188*(1+INDEX(BPCiObIC!$B$2:$AG$43,MATCH($A188,BPCiObIC!$A$2:$A$43,0),MATCH(U$4,BPCiObIC!$B$1:$AG$1,0)))</f>
        <v>0</v>
      </c>
      <c r="V188" s="23">
        <f t="array" ref="V188">U188*(1+INDEX(BPCiObIC!$B$2:$AG$43,MATCH($A188,BPCiObIC!$A$2:$A$43,0),MATCH(V$4,BPCiObIC!$B$1:$AG$1,0)))</f>
        <v>0</v>
      </c>
      <c r="W188" s="23">
        <f t="array" ref="W188">V188*(1+INDEX(BPCiObIC!$B$2:$AG$43,MATCH($A188,BPCiObIC!$A$2:$A$43,0),MATCH(W$4,BPCiObIC!$B$1:$AG$1,0)))</f>
        <v>0</v>
      </c>
      <c r="X188" s="23">
        <f t="array" ref="X188">W188*(1+INDEX(BPCiObIC!$B$2:$AG$43,MATCH($A188,BPCiObIC!$A$2:$A$43,0),MATCH(X$4,BPCiObIC!$B$1:$AG$1,0)))</f>
        <v>0</v>
      </c>
      <c r="Y188" s="23">
        <f t="array" ref="Y188">X188*(1+INDEX(BPCiObIC!$B$2:$AG$43,MATCH($A188,BPCiObIC!$A$2:$A$43,0),MATCH(Y$4,BPCiObIC!$B$1:$AG$1,0)))</f>
        <v>0</v>
      </c>
      <c r="Z188" s="23">
        <f t="array" ref="Z188">Y188*(1+INDEX(BPCiObIC!$B$2:$AG$43,MATCH($A188,BPCiObIC!$A$2:$A$43,0),MATCH(Z$4,BPCiObIC!$B$1:$AG$1,0)))</f>
        <v>0</v>
      </c>
      <c r="AA188" s="23">
        <f t="array" ref="AA188">Z188*(1+INDEX(BPCiObIC!$B$2:$AG$43,MATCH($A188,BPCiObIC!$A$2:$A$43,0),MATCH(AA$4,BPCiObIC!$B$1:$AG$1,0)))</f>
        <v>0</v>
      </c>
      <c r="AB188" s="23">
        <f t="array" ref="AB188">AA188*(1+INDEX(BPCiObIC!$B$2:$AG$43,MATCH($A188,BPCiObIC!$A$2:$A$43,0),MATCH(AB$4,BPCiObIC!$B$1:$AG$1,0)))</f>
        <v>0</v>
      </c>
      <c r="AC188" s="23">
        <f t="array" ref="AC188">AB188*(1+INDEX(BPCiObIC!$B$2:$AG$43,MATCH($A188,BPCiObIC!$A$2:$A$43,0),MATCH(AC$4,BPCiObIC!$B$1:$AG$1,0)))</f>
        <v>0</v>
      </c>
      <c r="AD188" s="23">
        <f t="array" ref="AD188">AC188*(1+INDEX(BPCiObIC!$B$2:$AG$43,MATCH($A188,BPCiObIC!$A$2:$A$43,0),MATCH(AD$4,BPCiObIC!$B$1:$AG$1,0)))</f>
        <v>0</v>
      </c>
      <c r="AE188" s="23">
        <f t="array" ref="AE188">AD188*(1+INDEX(BPCiObIC!$B$2:$AG$43,MATCH($A188,BPCiObIC!$A$2:$A$43,0),MATCH(AE$4,BPCiObIC!$B$1:$AG$1,0)))</f>
        <v>0</v>
      </c>
      <c r="AF188" s="23">
        <f t="array" ref="AF188">AE188*(1+INDEX(BPCiObIC!$B$2:$AG$43,MATCH($A188,BPCiObIC!$A$2:$A$43,0),MATCH(AF$4,BPCiObIC!$B$1:$AG$1,0)))</f>
        <v>0</v>
      </c>
      <c r="AG188" s="23">
        <f t="array" ref="AG188">AF188*(1+INDEX(BPCiObIC!$B$2:$AG$43,MATCH($A188,BPCiObIC!$A$2:$A$43,0),MATCH(AG$4,BPCiObIC!$B$1:$AG$1,0)))</f>
        <v>0</v>
      </c>
      <c r="AH188" s="23">
        <f t="array" ref="AH188">AG188*(1+INDEX(BPCiObIC!$B$2:$AG$43,MATCH($A188,BPCiObIC!$A$2:$A$43,0),MATCH(AH$4,BPCiObIC!$B$1:$AG$1,0)))</f>
        <v>0</v>
      </c>
    </row>
    <row r="189" ht="15.75" customHeight="1">
      <c r="A189" s="3" t="s">
        <v>143</v>
      </c>
      <c r="B189" s="3" t="s">
        <v>92</v>
      </c>
      <c r="C189" s="3" t="s">
        <v>114</v>
      </c>
      <c r="D189" s="71">
        <f>SUM('Bureau of Stat KBLI'!X39:X40)*$E$1</f>
        <v>0</v>
      </c>
      <c r="E189" s="23">
        <f t="array" ref="E189">D189*(1+INDEX(BPCiObIC!$B$2:$AG$43,MATCH($A189,BPCiObIC!$A$2:$A$43,0),MATCH(E$4,BPCiObIC!$B$1:$AG$1,0)))</f>
        <v>0</v>
      </c>
      <c r="F189" s="23">
        <f t="array" ref="F189">E189*(1+INDEX(BPCiObIC!$B$2:$AG$43,MATCH($A189,BPCiObIC!$A$2:$A$43,0),MATCH(F$4,BPCiObIC!$B$1:$AG$1,0)))</f>
        <v>0</v>
      </c>
      <c r="G189" s="23">
        <f t="array" ref="G189">F189*(1+INDEX(BPCiObIC!$B$2:$AG$43,MATCH($A189,BPCiObIC!$A$2:$A$43,0),MATCH(G$4,BPCiObIC!$B$1:$AG$1,0)))</f>
        <v>0</v>
      </c>
      <c r="H189" s="23">
        <f t="array" ref="H189">G189*(1+INDEX(BPCiObIC!$B$2:$AG$43,MATCH($A189,BPCiObIC!$A$2:$A$43,0),MATCH(H$4,BPCiObIC!$B$1:$AG$1,0)))</f>
        <v>0</v>
      </c>
      <c r="I189" s="23">
        <f t="array" ref="I189">H189*(1+INDEX(BPCiObIC!$B$2:$AG$43,MATCH($A189,BPCiObIC!$A$2:$A$43,0),MATCH(I$4,BPCiObIC!$B$1:$AG$1,0)))</f>
        <v>0</v>
      </c>
      <c r="J189" s="23">
        <f t="array" ref="J189">I189*(1+INDEX(BPCiObIC!$B$2:$AG$43,MATCH($A189,BPCiObIC!$A$2:$A$43,0),MATCH(J$4,BPCiObIC!$B$1:$AG$1,0)))</f>
        <v>0</v>
      </c>
      <c r="K189" s="23">
        <f t="array" ref="K189">J189*(1+INDEX(BPCiObIC!$B$2:$AG$43,MATCH($A189,BPCiObIC!$A$2:$A$43,0),MATCH(K$4,BPCiObIC!$B$1:$AG$1,0)))</f>
        <v>0</v>
      </c>
      <c r="L189" s="23">
        <f t="array" ref="L189">K189*(1+INDEX(BPCiObIC!$B$2:$AG$43,MATCH($A189,BPCiObIC!$A$2:$A$43,0),MATCH(L$4,BPCiObIC!$B$1:$AG$1,0)))</f>
        <v>0</v>
      </c>
      <c r="M189" s="23">
        <f t="array" ref="M189">L189*(1+INDEX(BPCiObIC!$B$2:$AG$43,MATCH($A189,BPCiObIC!$A$2:$A$43,0),MATCH(M$4,BPCiObIC!$B$1:$AG$1,0)))</f>
        <v>0</v>
      </c>
      <c r="N189" s="23">
        <f t="array" ref="N189">M189*(1+INDEX(BPCiObIC!$B$2:$AG$43,MATCH($A189,BPCiObIC!$A$2:$A$43,0),MATCH(N$4,BPCiObIC!$B$1:$AG$1,0)))</f>
        <v>0</v>
      </c>
      <c r="O189" s="23">
        <f t="array" ref="O189">N189*(1+INDEX(BPCiObIC!$B$2:$AG$43,MATCH($A189,BPCiObIC!$A$2:$A$43,0),MATCH(O$4,BPCiObIC!$B$1:$AG$1,0)))</f>
        <v>0</v>
      </c>
      <c r="P189" s="23">
        <f t="array" ref="P189">O189*(1+INDEX(BPCiObIC!$B$2:$AG$43,MATCH($A189,BPCiObIC!$A$2:$A$43,0),MATCH(P$4,BPCiObIC!$B$1:$AG$1,0)))</f>
        <v>0</v>
      </c>
      <c r="Q189" s="23">
        <f t="array" ref="Q189">P189*(1+INDEX(BPCiObIC!$B$2:$AG$43,MATCH($A189,BPCiObIC!$A$2:$A$43,0),MATCH(Q$4,BPCiObIC!$B$1:$AG$1,0)))</f>
        <v>0</v>
      </c>
      <c r="R189" s="23">
        <f t="array" ref="R189">Q189*(1+INDEX(BPCiObIC!$B$2:$AG$43,MATCH($A189,BPCiObIC!$A$2:$A$43,0),MATCH(R$4,BPCiObIC!$B$1:$AG$1,0)))</f>
        <v>0</v>
      </c>
      <c r="S189" s="23">
        <f t="array" ref="S189">R189*(1+INDEX(BPCiObIC!$B$2:$AG$43,MATCH($A189,BPCiObIC!$A$2:$A$43,0),MATCH(S$4,BPCiObIC!$B$1:$AG$1,0)))</f>
        <v>0</v>
      </c>
      <c r="T189" s="23">
        <f t="array" ref="T189">S189*(1+INDEX(BPCiObIC!$B$2:$AG$43,MATCH($A189,BPCiObIC!$A$2:$A$43,0),MATCH(T$4,BPCiObIC!$B$1:$AG$1,0)))</f>
        <v>0</v>
      </c>
      <c r="U189" s="23">
        <f t="array" ref="U189">T189*(1+INDEX(BPCiObIC!$B$2:$AG$43,MATCH($A189,BPCiObIC!$A$2:$A$43,0),MATCH(U$4,BPCiObIC!$B$1:$AG$1,0)))</f>
        <v>0</v>
      </c>
      <c r="V189" s="23">
        <f t="array" ref="V189">U189*(1+INDEX(BPCiObIC!$B$2:$AG$43,MATCH($A189,BPCiObIC!$A$2:$A$43,0),MATCH(V$4,BPCiObIC!$B$1:$AG$1,0)))</f>
        <v>0</v>
      </c>
      <c r="W189" s="23">
        <f t="array" ref="W189">V189*(1+INDEX(BPCiObIC!$B$2:$AG$43,MATCH($A189,BPCiObIC!$A$2:$A$43,0),MATCH(W$4,BPCiObIC!$B$1:$AG$1,0)))</f>
        <v>0</v>
      </c>
      <c r="X189" s="23">
        <f t="array" ref="X189">W189*(1+INDEX(BPCiObIC!$B$2:$AG$43,MATCH($A189,BPCiObIC!$A$2:$A$43,0),MATCH(X$4,BPCiObIC!$B$1:$AG$1,0)))</f>
        <v>0</v>
      </c>
      <c r="Y189" s="23">
        <f t="array" ref="Y189">X189*(1+INDEX(BPCiObIC!$B$2:$AG$43,MATCH($A189,BPCiObIC!$A$2:$A$43,0),MATCH(Y$4,BPCiObIC!$B$1:$AG$1,0)))</f>
        <v>0</v>
      </c>
      <c r="Z189" s="23">
        <f t="array" ref="Z189">Y189*(1+INDEX(BPCiObIC!$B$2:$AG$43,MATCH($A189,BPCiObIC!$A$2:$A$43,0),MATCH(Z$4,BPCiObIC!$B$1:$AG$1,0)))</f>
        <v>0</v>
      </c>
      <c r="AA189" s="23">
        <f t="array" ref="AA189">Z189*(1+INDEX(BPCiObIC!$B$2:$AG$43,MATCH($A189,BPCiObIC!$A$2:$A$43,0),MATCH(AA$4,BPCiObIC!$B$1:$AG$1,0)))</f>
        <v>0</v>
      </c>
      <c r="AB189" s="23">
        <f t="array" ref="AB189">AA189*(1+INDEX(BPCiObIC!$B$2:$AG$43,MATCH($A189,BPCiObIC!$A$2:$A$43,0),MATCH(AB$4,BPCiObIC!$B$1:$AG$1,0)))</f>
        <v>0</v>
      </c>
      <c r="AC189" s="23">
        <f t="array" ref="AC189">AB189*(1+INDEX(BPCiObIC!$B$2:$AG$43,MATCH($A189,BPCiObIC!$A$2:$A$43,0),MATCH(AC$4,BPCiObIC!$B$1:$AG$1,0)))</f>
        <v>0</v>
      </c>
      <c r="AD189" s="23">
        <f t="array" ref="AD189">AC189*(1+INDEX(BPCiObIC!$B$2:$AG$43,MATCH($A189,BPCiObIC!$A$2:$A$43,0),MATCH(AD$4,BPCiObIC!$B$1:$AG$1,0)))</f>
        <v>0</v>
      </c>
      <c r="AE189" s="23">
        <f t="array" ref="AE189">AD189*(1+INDEX(BPCiObIC!$B$2:$AG$43,MATCH($A189,BPCiObIC!$A$2:$A$43,0),MATCH(AE$4,BPCiObIC!$B$1:$AG$1,0)))</f>
        <v>0</v>
      </c>
      <c r="AF189" s="23">
        <f t="array" ref="AF189">AE189*(1+INDEX(BPCiObIC!$B$2:$AG$43,MATCH($A189,BPCiObIC!$A$2:$A$43,0),MATCH(AF$4,BPCiObIC!$B$1:$AG$1,0)))</f>
        <v>0</v>
      </c>
      <c r="AG189" s="23">
        <f t="array" ref="AG189">AF189*(1+INDEX(BPCiObIC!$B$2:$AG$43,MATCH($A189,BPCiObIC!$A$2:$A$43,0),MATCH(AG$4,BPCiObIC!$B$1:$AG$1,0)))</f>
        <v>0</v>
      </c>
      <c r="AH189" s="23">
        <f t="array" ref="AH189">AG189*(1+INDEX(BPCiObIC!$B$2:$AG$43,MATCH($A189,BPCiObIC!$A$2:$A$43,0),MATCH(AH$4,BPCiObIC!$B$1:$AG$1,0)))</f>
        <v>0</v>
      </c>
    </row>
    <row r="190" ht="15.75" customHeight="1">
      <c r="A190" s="3" t="s">
        <v>144</v>
      </c>
      <c r="B190" s="3" t="s">
        <v>92</v>
      </c>
      <c r="C190" s="3" t="s">
        <v>115</v>
      </c>
      <c r="D190" s="71">
        <f>'Bureau of Stat KBLI'!X41*$E$1</f>
        <v>0</v>
      </c>
      <c r="E190" s="23">
        <f t="array" ref="E190">D190*(1+INDEX(BPCiObIC!$B$2:$AG$43,MATCH($A190,BPCiObIC!$A$2:$A$43,0),MATCH(E$4,BPCiObIC!$B$1:$AG$1,0)))</f>
        <v>0</v>
      </c>
      <c r="F190" s="23">
        <f t="array" ref="F190">E190*(1+INDEX(BPCiObIC!$B$2:$AG$43,MATCH($A190,BPCiObIC!$A$2:$A$43,0),MATCH(F$4,BPCiObIC!$B$1:$AG$1,0)))</f>
        <v>0</v>
      </c>
      <c r="G190" s="23">
        <f t="array" ref="G190">F190*(1+INDEX(BPCiObIC!$B$2:$AG$43,MATCH($A190,BPCiObIC!$A$2:$A$43,0),MATCH(G$4,BPCiObIC!$B$1:$AG$1,0)))</f>
        <v>0</v>
      </c>
      <c r="H190" s="23">
        <f t="array" ref="H190">G190*(1+INDEX(BPCiObIC!$B$2:$AG$43,MATCH($A190,BPCiObIC!$A$2:$A$43,0),MATCH(H$4,BPCiObIC!$B$1:$AG$1,0)))</f>
        <v>0</v>
      </c>
      <c r="I190" s="23">
        <f t="array" ref="I190">H190*(1+INDEX(BPCiObIC!$B$2:$AG$43,MATCH($A190,BPCiObIC!$A$2:$A$43,0),MATCH(I$4,BPCiObIC!$B$1:$AG$1,0)))</f>
        <v>0</v>
      </c>
      <c r="J190" s="23">
        <f t="array" ref="J190">I190*(1+INDEX(BPCiObIC!$B$2:$AG$43,MATCH($A190,BPCiObIC!$A$2:$A$43,0),MATCH(J$4,BPCiObIC!$B$1:$AG$1,0)))</f>
        <v>0</v>
      </c>
      <c r="K190" s="23">
        <f t="array" ref="K190">J190*(1+INDEX(BPCiObIC!$B$2:$AG$43,MATCH($A190,BPCiObIC!$A$2:$A$43,0),MATCH(K$4,BPCiObIC!$B$1:$AG$1,0)))</f>
        <v>0</v>
      </c>
      <c r="L190" s="23">
        <f t="array" ref="L190">K190*(1+INDEX(BPCiObIC!$B$2:$AG$43,MATCH($A190,BPCiObIC!$A$2:$A$43,0),MATCH(L$4,BPCiObIC!$B$1:$AG$1,0)))</f>
        <v>0</v>
      </c>
      <c r="M190" s="23">
        <f t="array" ref="M190">L190*(1+INDEX(BPCiObIC!$B$2:$AG$43,MATCH($A190,BPCiObIC!$A$2:$A$43,0),MATCH(M$4,BPCiObIC!$B$1:$AG$1,0)))</f>
        <v>0</v>
      </c>
      <c r="N190" s="23">
        <f t="array" ref="N190">M190*(1+INDEX(BPCiObIC!$B$2:$AG$43,MATCH($A190,BPCiObIC!$A$2:$A$43,0),MATCH(N$4,BPCiObIC!$B$1:$AG$1,0)))</f>
        <v>0</v>
      </c>
      <c r="O190" s="23">
        <f t="array" ref="O190">N190*(1+INDEX(BPCiObIC!$B$2:$AG$43,MATCH($A190,BPCiObIC!$A$2:$A$43,0),MATCH(O$4,BPCiObIC!$B$1:$AG$1,0)))</f>
        <v>0</v>
      </c>
      <c r="P190" s="23">
        <f t="array" ref="P190">O190*(1+INDEX(BPCiObIC!$B$2:$AG$43,MATCH($A190,BPCiObIC!$A$2:$A$43,0),MATCH(P$4,BPCiObIC!$B$1:$AG$1,0)))</f>
        <v>0</v>
      </c>
      <c r="Q190" s="23">
        <f t="array" ref="Q190">P190*(1+INDEX(BPCiObIC!$B$2:$AG$43,MATCH($A190,BPCiObIC!$A$2:$A$43,0),MATCH(Q$4,BPCiObIC!$B$1:$AG$1,0)))</f>
        <v>0</v>
      </c>
      <c r="R190" s="23">
        <f t="array" ref="R190">Q190*(1+INDEX(BPCiObIC!$B$2:$AG$43,MATCH($A190,BPCiObIC!$A$2:$A$43,0),MATCH(R$4,BPCiObIC!$B$1:$AG$1,0)))</f>
        <v>0</v>
      </c>
      <c r="S190" s="23">
        <f t="array" ref="S190">R190*(1+INDEX(BPCiObIC!$B$2:$AG$43,MATCH($A190,BPCiObIC!$A$2:$A$43,0),MATCH(S$4,BPCiObIC!$B$1:$AG$1,0)))</f>
        <v>0</v>
      </c>
      <c r="T190" s="23">
        <f t="array" ref="T190">S190*(1+INDEX(BPCiObIC!$B$2:$AG$43,MATCH($A190,BPCiObIC!$A$2:$A$43,0),MATCH(T$4,BPCiObIC!$B$1:$AG$1,0)))</f>
        <v>0</v>
      </c>
      <c r="U190" s="23">
        <f t="array" ref="U190">T190*(1+INDEX(BPCiObIC!$B$2:$AG$43,MATCH($A190,BPCiObIC!$A$2:$A$43,0),MATCH(U$4,BPCiObIC!$B$1:$AG$1,0)))</f>
        <v>0</v>
      </c>
      <c r="V190" s="23">
        <f t="array" ref="V190">U190*(1+INDEX(BPCiObIC!$B$2:$AG$43,MATCH($A190,BPCiObIC!$A$2:$A$43,0),MATCH(V$4,BPCiObIC!$B$1:$AG$1,0)))</f>
        <v>0</v>
      </c>
      <c r="W190" s="23">
        <f t="array" ref="W190">V190*(1+INDEX(BPCiObIC!$B$2:$AG$43,MATCH($A190,BPCiObIC!$A$2:$A$43,0),MATCH(W$4,BPCiObIC!$B$1:$AG$1,0)))</f>
        <v>0</v>
      </c>
      <c r="X190" s="23">
        <f t="array" ref="X190">W190*(1+INDEX(BPCiObIC!$B$2:$AG$43,MATCH($A190,BPCiObIC!$A$2:$A$43,0),MATCH(X$4,BPCiObIC!$B$1:$AG$1,0)))</f>
        <v>0</v>
      </c>
      <c r="Y190" s="23">
        <f t="array" ref="Y190">X190*(1+INDEX(BPCiObIC!$B$2:$AG$43,MATCH($A190,BPCiObIC!$A$2:$A$43,0),MATCH(Y$4,BPCiObIC!$B$1:$AG$1,0)))</f>
        <v>0</v>
      </c>
      <c r="Z190" s="23">
        <f t="array" ref="Z190">Y190*(1+INDEX(BPCiObIC!$B$2:$AG$43,MATCH($A190,BPCiObIC!$A$2:$A$43,0),MATCH(Z$4,BPCiObIC!$B$1:$AG$1,0)))</f>
        <v>0</v>
      </c>
      <c r="AA190" s="23">
        <f t="array" ref="AA190">Z190*(1+INDEX(BPCiObIC!$B$2:$AG$43,MATCH($A190,BPCiObIC!$A$2:$A$43,0),MATCH(AA$4,BPCiObIC!$B$1:$AG$1,0)))</f>
        <v>0</v>
      </c>
      <c r="AB190" s="23">
        <f t="array" ref="AB190">AA190*(1+INDEX(BPCiObIC!$B$2:$AG$43,MATCH($A190,BPCiObIC!$A$2:$A$43,0),MATCH(AB$4,BPCiObIC!$B$1:$AG$1,0)))</f>
        <v>0</v>
      </c>
      <c r="AC190" s="23">
        <f t="array" ref="AC190">AB190*(1+INDEX(BPCiObIC!$B$2:$AG$43,MATCH($A190,BPCiObIC!$A$2:$A$43,0),MATCH(AC$4,BPCiObIC!$B$1:$AG$1,0)))</f>
        <v>0</v>
      </c>
      <c r="AD190" s="23">
        <f t="array" ref="AD190">AC190*(1+INDEX(BPCiObIC!$B$2:$AG$43,MATCH($A190,BPCiObIC!$A$2:$A$43,0),MATCH(AD$4,BPCiObIC!$B$1:$AG$1,0)))</f>
        <v>0</v>
      </c>
      <c r="AE190" s="23">
        <f t="array" ref="AE190">AD190*(1+INDEX(BPCiObIC!$B$2:$AG$43,MATCH($A190,BPCiObIC!$A$2:$A$43,0),MATCH(AE$4,BPCiObIC!$B$1:$AG$1,0)))</f>
        <v>0</v>
      </c>
      <c r="AF190" s="23">
        <f t="array" ref="AF190">AE190*(1+INDEX(BPCiObIC!$B$2:$AG$43,MATCH($A190,BPCiObIC!$A$2:$A$43,0),MATCH(AF$4,BPCiObIC!$B$1:$AG$1,0)))</f>
        <v>0</v>
      </c>
      <c r="AG190" s="23">
        <f t="array" ref="AG190">AF190*(1+INDEX(BPCiObIC!$B$2:$AG$43,MATCH($A190,BPCiObIC!$A$2:$A$43,0),MATCH(AG$4,BPCiObIC!$B$1:$AG$1,0)))</f>
        <v>0</v>
      </c>
      <c r="AH190" s="23">
        <f t="array" ref="AH190">AG190*(1+INDEX(BPCiObIC!$B$2:$AG$43,MATCH($A190,BPCiObIC!$A$2:$A$43,0),MATCH(AH$4,BPCiObIC!$B$1:$AG$1,0)))</f>
        <v>0</v>
      </c>
    </row>
    <row r="191" ht="15.75" customHeight="1">
      <c r="A191" s="3" t="s">
        <v>145</v>
      </c>
      <c r="B191" s="3" t="s">
        <v>92</v>
      </c>
      <c r="C191" s="3" t="s">
        <v>116</v>
      </c>
      <c r="D191" s="71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3">
        <f t="array" ref="E191">D191*(1+INDEX(BPCiObIC!$B$2:$AG$43,MATCH($A191,BPCiObIC!$A$2:$A$43,0),MATCH(E$4,BPCiObIC!$B$1:$AG$1,0)))</f>
        <v>0</v>
      </c>
      <c r="F191" s="23">
        <f t="array" ref="F191">E191*(1+INDEX(BPCiObIC!$B$2:$AG$43,MATCH($A191,BPCiObIC!$A$2:$A$43,0),MATCH(F$4,BPCiObIC!$B$1:$AG$1,0)))</f>
        <v>0</v>
      </c>
      <c r="G191" s="23">
        <f t="array" ref="G191">F191*(1+INDEX(BPCiObIC!$B$2:$AG$43,MATCH($A191,BPCiObIC!$A$2:$A$43,0),MATCH(G$4,BPCiObIC!$B$1:$AG$1,0)))</f>
        <v>0</v>
      </c>
      <c r="H191" s="23">
        <f t="array" ref="H191">G191*(1+INDEX(BPCiObIC!$B$2:$AG$43,MATCH($A191,BPCiObIC!$A$2:$A$43,0),MATCH(H$4,BPCiObIC!$B$1:$AG$1,0)))</f>
        <v>0</v>
      </c>
      <c r="I191" s="23">
        <f t="array" ref="I191">H191*(1+INDEX(BPCiObIC!$B$2:$AG$43,MATCH($A191,BPCiObIC!$A$2:$A$43,0),MATCH(I$4,BPCiObIC!$B$1:$AG$1,0)))</f>
        <v>0</v>
      </c>
      <c r="J191" s="23">
        <f t="array" ref="J191">I191*(1+INDEX(BPCiObIC!$B$2:$AG$43,MATCH($A191,BPCiObIC!$A$2:$A$43,0),MATCH(J$4,BPCiObIC!$B$1:$AG$1,0)))</f>
        <v>0</v>
      </c>
      <c r="K191" s="23">
        <f t="array" ref="K191">J191*(1+INDEX(BPCiObIC!$B$2:$AG$43,MATCH($A191,BPCiObIC!$A$2:$A$43,0),MATCH(K$4,BPCiObIC!$B$1:$AG$1,0)))</f>
        <v>0</v>
      </c>
      <c r="L191" s="23">
        <f t="array" ref="L191">K191*(1+INDEX(BPCiObIC!$B$2:$AG$43,MATCH($A191,BPCiObIC!$A$2:$A$43,0),MATCH(L$4,BPCiObIC!$B$1:$AG$1,0)))</f>
        <v>0</v>
      </c>
      <c r="M191" s="23">
        <f t="array" ref="M191">L191*(1+INDEX(BPCiObIC!$B$2:$AG$43,MATCH($A191,BPCiObIC!$A$2:$A$43,0),MATCH(M$4,BPCiObIC!$B$1:$AG$1,0)))</f>
        <v>0</v>
      </c>
      <c r="N191" s="23">
        <f t="array" ref="N191">M191*(1+INDEX(BPCiObIC!$B$2:$AG$43,MATCH($A191,BPCiObIC!$A$2:$A$43,0),MATCH(N$4,BPCiObIC!$B$1:$AG$1,0)))</f>
        <v>0</v>
      </c>
      <c r="O191" s="23">
        <f t="array" ref="O191">N191*(1+INDEX(BPCiObIC!$B$2:$AG$43,MATCH($A191,BPCiObIC!$A$2:$A$43,0),MATCH(O$4,BPCiObIC!$B$1:$AG$1,0)))</f>
        <v>0</v>
      </c>
      <c r="P191" s="23">
        <f t="array" ref="P191">O191*(1+INDEX(BPCiObIC!$B$2:$AG$43,MATCH($A191,BPCiObIC!$A$2:$A$43,0),MATCH(P$4,BPCiObIC!$B$1:$AG$1,0)))</f>
        <v>0</v>
      </c>
      <c r="Q191" s="23">
        <f t="array" ref="Q191">P191*(1+INDEX(BPCiObIC!$B$2:$AG$43,MATCH($A191,BPCiObIC!$A$2:$A$43,0),MATCH(Q$4,BPCiObIC!$B$1:$AG$1,0)))</f>
        <v>0</v>
      </c>
      <c r="R191" s="23">
        <f t="array" ref="R191">Q191*(1+INDEX(BPCiObIC!$B$2:$AG$43,MATCH($A191,BPCiObIC!$A$2:$A$43,0),MATCH(R$4,BPCiObIC!$B$1:$AG$1,0)))</f>
        <v>0</v>
      </c>
      <c r="S191" s="23">
        <f t="array" ref="S191">R191*(1+INDEX(BPCiObIC!$B$2:$AG$43,MATCH($A191,BPCiObIC!$A$2:$A$43,0),MATCH(S$4,BPCiObIC!$B$1:$AG$1,0)))</f>
        <v>0</v>
      </c>
      <c r="T191" s="23">
        <f t="array" ref="T191">S191*(1+INDEX(BPCiObIC!$B$2:$AG$43,MATCH($A191,BPCiObIC!$A$2:$A$43,0),MATCH(T$4,BPCiObIC!$B$1:$AG$1,0)))</f>
        <v>0</v>
      </c>
      <c r="U191" s="23">
        <f t="array" ref="U191">T191*(1+INDEX(BPCiObIC!$B$2:$AG$43,MATCH($A191,BPCiObIC!$A$2:$A$43,0),MATCH(U$4,BPCiObIC!$B$1:$AG$1,0)))</f>
        <v>0</v>
      </c>
      <c r="V191" s="23">
        <f t="array" ref="V191">U191*(1+INDEX(BPCiObIC!$B$2:$AG$43,MATCH($A191,BPCiObIC!$A$2:$A$43,0),MATCH(V$4,BPCiObIC!$B$1:$AG$1,0)))</f>
        <v>0</v>
      </c>
      <c r="W191" s="23">
        <f t="array" ref="W191">V191*(1+INDEX(BPCiObIC!$B$2:$AG$43,MATCH($A191,BPCiObIC!$A$2:$A$43,0),MATCH(W$4,BPCiObIC!$B$1:$AG$1,0)))</f>
        <v>0</v>
      </c>
      <c r="X191" s="23">
        <f t="array" ref="X191">W191*(1+INDEX(BPCiObIC!$B$2:$AG$43,MATCH($A191,BPCiObIC!$A$2:$A$43,0),MATCH(X$4,BPCiObIC!$B$1:$AG$1,0)))</f>
        <v>0</v>
      </c>
      <c r="Y191" s="23">
        <f t="array" ref="Y191">X191*(1+INDEX(BPCiObIC!$B$2:$AG$43,MATCH($A191,BPCiObIC!$A$2:$A$43,0),MATCH(Y$4,BPCiObIC!$B$1:$AG$1,0)))</f>
        <v>0</v>
      </c>
      <c r="Z191" s="23">
        <f t="array" ref="Z191">Y191*(1+INDEX(BPCiObIC!$B$2:$AG$43,MATCH($A191,BPCiObIC!$A$2:$A$43,0),MATCH(Z$4,BPCiObIC!$B$1:$AG$1,0)))</f>
        <v>0</v>
      </c>
      <c r="AA191" s="23">
        <f t="array" ref="AA191">Z191*(1+INDEX(BPCiObIC!$B$2:$AG$43,MATCH($A191,BPCiObIC!$A$2:$A$43,0),MATCH(AA$4,BPCiObIC!$B$1:$AG$1,0)))</f>
        <v>0</v>
      </c>
      <c r="AB191" s="23">
        <f t="array" ref="AB191">AA191*(1+INDEX(BPCiObIC!$B$2:$AG$43,MATCH($A191,BPCiObIC!$A$2:$A$43,0),MATCH(AB$4,BPCiObIC!$B$1:$AG$1,0)))</f>
        <v>0</v>
      </c>
      <c r="AC191" s="23">
        <f t="array" ref="AC191">AB191*(1+INDEX(BPCiObIC!$B$2:$AG$43,MATCH($A191,BPCiObIC!$A$2:$A$43,0),MATCH(AC$4,BPCiObIC!$B$1:$AG$1,0)))</f>
        <v>0</v>
      </c>
      <c r="AD191" s="23">
        <f t="array" ref="AD191">AC191*(1+INDEX(BPCiObIC!$B$2:$AG$43,MATCH($A191,BPCiObIC!$A$2:$A$43,0),MATCH(AD$4,BPCiObIC!$B$1:$AG$1,0)))</f>
        <v>0</v>
      </c>
      <c r="AE191" s="23">
        <f t="array" ref="AE191">AD191*(1+INDEX(BPCiObIC!$B$2:$AG$43,MATCH($A191,BPCiObIC!$A$2:$A$43,0),MATCH(AE$4,BPCiObIC!$B$1:$AG$1,0)))</f>
        <v>0</v>
      </c>
      <c r="AF191" s="23">
        <f t="array" ref="AF191">AE191*(1+INDEX(BPCiObIC!$B$2:$AG$43,MATCH($A191,BPCiObIC!$A$2:$A$43,0),MATCH(AF$4,BPCiObIC!$B$1:$AG$1,0)))</f>
        <v>0</v>
      </c>
      <c r="AG191" s="23">
        <f t="array" ref="AG191">AF191*(1+INDEX(BPCiObIC!$B$2:$AG$43,MATCH($A191,BPCiObIC!$A$2:$A$43,0),MATCH(AG$4,BPCiObIC!$B$1:$AG$1,0)))</f>
        <v>0</v>
      </c>
      <c r="AH191" s="23">
        <f t="array" ref="AH191">AG191*(1+INDEX(BPCiObIC!$B$2:$AG$43,MATCH($A191,BPCiObIC!$A$2:$A$43,0),MATCH(AH$4,BPCiObIC!$B$1:$AG$1,0)))</f>
        <v>0</v>
      </c>
    </row>
    <row r="192" ht="15.75" customHeight="1">
      <c r="A192" s="3" t="s">
        <v>146</v>
      </c>
      <c r="B192" s="3" t="s">
        <v>92</v>
      </c>
      <c r="C192" s="3" t="s">
        <v>117</v>
      </c>
      <c r="D192" s="71">
        <f>SUM(SUMIFS('BIFUBC Output_energy'!G:G,'BIFUBC Output_energy'!A:A,B192,'BIFUBC Output_energy'!B:B,C192),SUMIFS('BIFUBC Output_nonenergy'!E:E,'BIFUBC Output_nonenergy'!A:A,B192,'BIFUBC Output_nonenergy'!B:B,C192))</f>
        <v>8482056320000</v>
      </c>
      <c r="E192" s="23">
        <f t="array" ref="E192">D192*(1+INDEX(BPCiObIC!$B$2:$AG$43,MATCH($A192,BPCiObIC!$A$2:$A$43,0),MATCH(E$4,BPCiObIC!$B$1:$AG$1,0)))</f>
        <v>8863006038868</v>
      </c>
      <c r="F192" s="23">
        <f t="array" ref="F192">E192*(1+INDEX(BPCiObIC!$B$2:$AG$43,MATCH($A192,BPCiObIC!$A$2:$A$43,0),MATCH(F$4,BPCiObIC!$B$1:$AG$1,0)))</f>
        <v>9243955757737</v>
      </c>
      <c r="G192" s="23">
        <f t="array" ref="G192">F192*(1+INDEX(BPCiObIC!$B$2:$AG$43,MATCH($A192,BPCiObIC!$A$2:$A$43,0),MATCH(G$4,BPCiObIC!$B$1:$AG$1,0)))</f>
        <v>9624905476605</v>
      </c>
      <c r="H192" s="23">
        <f t="array" ref="H192">G192*(1+INDEX(BPCiObIC!$B$2:$AG$43,MATCH($A192,BPCiObIC!$A$2:$A$43,0),MATCH(H$4,BPCiObIC!$B$1:$AG$1,0)))</f>
        <v>10005855195473</v>
      </c>
      <c r="I192" s="23">
        <f t="array" ref="I192">H192*(1+INDEX(BPCiObIC!$B$2:$AG$43,MATCH($A192,BPCiObIC!$A$2:$A$43,0),MATCH(I$4,BPCiObIC!$B$1:$AG$1,0)))</f>
        <v>10386804914342</v>
      </c>
      <c r="J192" s="23">
        <f t="array" ref="J192">I192*(1+INDEX(BPCiObIC!$B$2:$AG$43,MATCH($A192,BPCiObIC!$A$2:$A$43,0),MATCH(J$4,BPCiObIC!$B$1:$AG$1,0)))</f>
        <v>10767754633210</v>
      </c>
      <c r="K192" s="23">
        <f t="array" ref="K192">J192*(1+INDEX(BPCiObIC!$B$2:$AG$43,MATCH($A192,BPCiObIC!$A$2:$A$43,0),MATCH(K$4,BPCiObIC!$B$1:$AG$1,0)))</f>
        <v>11148704352078</v>
      </c>
      <c r="L192" s="23">
        <f t="array" ref="L192">K192*(1+INDEX(BPCiObIC!$B$2:$AG$43,MATCH($A192,BPCiObIC!$A$2:$A$43,0),MATCH(L$4,BPCiObIC!$B$1:$AG$1,0)))</f>
        <v>11529654070947</v>
      </c>
      <c r="M192" s="23">
        <f t="array" ref="M192">L192*(1+INDEX(BPCiObIC!$B$2:$AG$43,MATCH($A192,BPCiObIC!$A$2:$A$43,0),MATCH(M$4,BPCiObIC!$B$1:$AG$1,0)))</f>
        <v>11910603789815</v>
      </c>
      <c r="N192" s="23">
        <f t="array" ref="N192">M192*(1+INDEX(BPCiObIC!$B$2:$AG$43,MATCH($A192,BPCiObIC!$A$2:$A$43,0),MATCH(N$4,BPCiObIC!$B$1:$AG$1,0)))</f>
        <v>12291553508683</v>
      </c>
      <c r="O192" s="23">
        <f t="array" ref="O192">N192*(1+INDEX(BPCiObIC!$B$2:$AG$43,MATCH($A192,BPCiObIC!$A$2:$A$43,0),MATCH(O$4,BPCiObIC!$B$1:$AG$1,0)))</f>
        <v>12672503227552</v>
      </c>
      <c r="P192" s="23">
        <f t="array" ref="P192">O192*(1+INDEX(BPCiObIC!$B$2:$AG$43,MATCH($A192,BPCiObIC!$A$2:$A$43,0),MATCH(P$4,BPCiObIC!$B$1:$AG$1,0)))</f>
        <v>13053452946420</v>
      </c>
      <c r="Q192" s="23">
        <f t="array" ref="Q192">P192*(1+INDEX(BPCiObIC!$B$2:$AG$43,MATCH($A192,BPCiObIC!$A$2:$A$43,0),MATCH(Q$4,BPCiObIC!$B$1:$AG$1,0)))</f>
        <v>13434402665289</v>
      </c>
      <c r="R192" s="23">
        <f t="array" ref="R192">Q192*(1+INDEX(BPCiObIC!$B$2:$AG$43,MATCH($A192,BPCiObIC!$A$2:$A$43,0),MATCH(R$4,BPCiObIC!$B$1:$AG$1,0)))</f>
        <v>13815352384157</v>
      </c>
      <c r="S192" s="23">
        <f t="array" ref="S192">R192*(1+INDEX(BPCiObIC!$B$2:$AG$43,MATCH($A192,BPCiObIC!$A$2:$A$43,0),MATCH(S$4,BPCiObIC!$B$1:$AG$1,0)))</f>
        <v>14196302103025</v>
      </c>
      <c r="T192" s="23">
        <f t="array" ref="T192">S192*(1+INDEX(BPCiObIC!$B$2:$AG$43,MATCH($A192,BPCiObIC!$A$2:$A$43,0),MATCH(T$4,BPCiObIC!$B$1:$AG$1,0)))</f>
        <v>14577251821893</v>
      </c>
      <c r="U192" s="23">
        <f t="array" ref="U192">T192*(1+INDEX(BPCiObIC!$B$2:$AG$43,MATCH($A192,BPCiObIC!$A$2:$A$43,0),MATCH(U$4,BPCiObIC!$B$1:$AG$1,0)))</f>
        <v>14958201540762</v>
      </c>
      <c r="V192" s="23">
        <f t="array" ref="V192">U192*(1+INDEX(BPCiObIC!$B$2:$AG$43,MATCH($A192,BPCiObIC!$A$2:$A$43,0),MATCH(V$4,BPCiObIC!$B$1:$AG$1,0)))</f>
        <v>15339151259630</v>
      </c>
      <c r="W192" s="23">
        <f t="array" ref="W192">V192*(1+INDEX(BPCiObIC!$B$2:$AG$43,MATCH($A192,BPCiObIC!$A$2:$A$43,0),MATCH(W$4,BPCiObIC!$B$1:$AG$1,0)))</f>
        <v>15720100978499</v>
      </c>
      <c r="X192" s="23">
        <f t="array" ref="X192">W192*(1+INDEX(BPCiObIC!$B$2:$AG$43,MATCH($A192,BPCiObIC!$A$2:$A$43,0),MATCH(X$4,BPCiObIC!$B$1:$AG$1,0)))</f>
        <v>16101050697367</v>
      </c>
      <c r="Y192" s="23">
        <f t="array" ref="Y192">X192*(1+INDEX(BPCiObIC!$B$2:$AG$43,MATCH($A192,BPCiObIC!$A$2:$A$43,0),MATCH(Y$4,BPCiObIC!$B$1:$AG$1,0)))</f>
        <v>16482000416235</v>
      </c>
      <c r="Z192" s="23">
        <f t="array" ref="Z192">Y192*(1+INDEX(BPCiObIC!$B$2:$AG$43,MATCH($A192,BPCiObIC!$A$2:$A$43,0),MATCH(Z$4,BPCiObIC!$B$1:$AG$1,0)))</f>
        <v>16862950135104</v>
      </c>
      <c r="AA192" s="23">
        <f t="array" ref="AA192">Z192*(1+INDEX(BPCiObIC!$B$2:$AG$43,MATCH($A192,BPCiObIC!$A$2:$A$43,0),MATCH(AA$4,BPCiObIC!$B$1:$AG$1,0)))</f>
        <v>17243899853972</v>
      </c>
      <c r="AB192" s="23">
        <f t="array" ref="AB192">AA192*(1+INDEX(BPCiObIC!$B$2:$AG$43,MATCH($A192,BPCiObIC!$A$2:$A$43,0),MATCH(AB$4,BPCiObIC!$B$1:$AG$1,0)))</f>
        <v>17624849572840</v>
      </c>
      <c r="AC192" s="23">
        <f t="array" ref="AC192">AB192*(1+INDEX(BPCiObIC!$B$2:$AG$43,MATCH($A192,BPCiObIC!$A$2:$A$43,0),MATCH(AC$4,BPCiObIC!$B$1:$AG$1,0)))</f>
        <v>18005799291709</v>
      </c>
      <c r="AD192" s="23">
        <f t="array" ref="AD192">AC192*(1+INDEX(BPCiObIC!$B$2:$AG$43,MATCH($A192,BPCiObIC!$A$2:$A$43,0),MATCH(AD$4,BPCiObIC!$B$1:$AG$1,0)))</f>
        <v>18386749010577</v>
      </c>
      <c r="AE192" s="23">
        <f t="array" ref="AE192">AD192*(1+INDEX(BPCiObIC!$B$2:$AG$43,MATCH($A192,BPCiObIC!$A$2:$A$43,0),MATCH(AE$4,BPCiObIC!$B$1:$AG$1,0)))</f>
        <v>18767698729445</v>
      </c>
      <c r="AF192" s="23">
        <f t="array" ref="AF192">AE192*(1+INDEX(BPCiObIC!$B$2:$AG$43,MATCH($A192,BPCiObIC!$A$2:$A$43,0),MATCH(AF$4,BPCiObIC!$B$1:$AG$1,0)))</f>
        <v>19148648448314</v>
      </c>
      <c r="AG192" s="23">
        <f t="array" ref="AG192">AF192*(1+INDEX(BPCiObIC!$B$2:$AG$43,MATCH($A192,BPCiObIC!$A$2:$A$43,0),MATCH(AG$4,BPCiObIC!$B$1:$AG$1,0)))</f>
        <v>19529598167182</v>
      </c>
      <c r="AH192" s="23">
        <f t="array" ref="AH192">AG192*(1+INDEX(BPCiObIC!$B$2:$AG$43,MATCH($A192,BPCiObIC!$A$2:$A$43,0),MATCH(AH$4,BPCiObIC!$B$1:$AG$1,0)))</f>
        <v>19910547886050</v>
      </c>
    </row>
    <row r="193" ht="15.75" customHeight="1">
      <c r="A193" s="3" t="s">
        <v>147</v>
      </c>
      <c r="B193" s="3" t="s">
        <v>92</v>
      </c>
      <c r="C193" s="3" t="s">
        <v>62</v>
      </c>
      <c r="D193" s="71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3">
        <f t="array" ref="E193">D193*(1+INDEX(BPCiObIC!$B$2:$AG$43,MATCH($A193,BPCiObIC!$A$2:$A$43,0),MATCH(E$4,BPCiObIC!$B$1:$AG$1,0)))</f>
        <v>11394812288025</v>
      </c>
      <c r="F193" s="23">
        <f t="array" ref="F193">E193*(1+INDEX(BPCiObIC!$B$2:$AG$43,MATCH($A193,BPCiObIC!$A$2:$A$43,0),MATCH(F$4,BPCiObIC!$B$1:$AG$1,0)))</f>
        <v>11884155904051</v>
      </c>
      <c r="G193" s="23">
        <f t="array" ref="G193">F193*(1+INDEX(BPCiObIC!$B$2:$AG$43,MATCH($A193,BPCiObIC!$A$2:$A$43,0),MATCH(G$4,BPCiObIC!$B$1:$AG$1,0)))</f>
        <v>12373499520076</v>
      </c>
      <c r="H193" s="23">
        <f t="array" ref="H193">G193*(1+INDEX(BPCiObIC!$B$2:$AG$43,MATCH($A193,BPCiObIC!$A$2:$A$43,0),MATCH(H$4,BPCiObIC!$B$1:$AG$1,0)))</f>
        <v>12862843136102</v>
      </c>
      <c r="I193" s="23">
        <f t="array" ref="I193">H193*(1+INDEX(BPCiObIC!$B$2:$AG$43,MATCH($A193,BPCiObIC!$A$2:$A$43,0),MATCH(I$4,BPCiObIC!$B$1:$AG$1,0)))</f>
        <v>13352186752127</v>
      </c>
      <c r="J193" s="23">
        <f t="array" ref="J193">I193*(1+INDEX(BPCiObIC!$B$2:$AG$43,MATCH($A193,BPCiObIC!$A$2:$A$43,0),MATCH(J$4,BPCiObIC!$B$1:$AG$1,0)))</f>
        <v>13841530368152</v>
      </c>
      <c r="K193" s="23">
        <f t="array" ref="K193">J193*(1+INDEX(BPCiObIC!$B$2:$AG$43,MATCH($A193,BPCiObIC!$A$2:$A$43,0),MATCH(K$4,BPCiObIC!$B$1:$AG$1,0)))</f>
        <v>14330873984178</v>
      </c>
      <c r="L193" s="23">
        <f t="array" ref="L193">K193*(1+INDEX(BPCiObIC!$B$2:$AG$43,MATCH($A193,BPCiObIC!$A$2:$A$43,0),MATCH(L$4,BPCiObIC!$B$1:$AG$1,0)))</f>
        <v>14820217600203</v>
      </c>
      <c r="M193" s="23">
        <f t="array" ref="M193">L193*(1+INDEX(BPCiObIC!$B$2:$AG$43,MATCH($A193,BPCiObIC!$A$2:$A$43,0),MATCH(M$4,BPCiObIC!$B$1:$AG$1,0)))</f>
        <v>15309561216228</v>
      </c>
      <c r="N193" s="23">
        <f t="array" ref="N193">M193*(1+INDEX(BPCiObIC!$B$2:$AG$43,MATCH($A193,BPCiObIC!$A$2:$A$43,0),MATCH(N$4,BPCiObIC!$B$1:$AG$1,0)))</f>
        <v>15798904832254</v>
      </c>
      <c r="O193" s="23">
        <f t="array" ref="O193">N193*(1+INDEX(BPCiObIC!$B$2:$AG$43,MATCH($A193,BPCiObIC!$A$2:$A$43,0),MATCH(O$4,BPCiObIC!$B$1:$AG$1,0)))</f>
        <v>16288248448279</v>
      </c>
      <c r="P193" s="23">
        <f t="array" ref="P193">O193*(1+INDEX(BPCiObIC!$B$2:$AG$43,MATCH($A193,BPCiObIC!$A$2:$A$43,0),MATCH(P$4,BPCiObIC!$B$1:$AG$1,0)))</f>
        <v>16777592064305</v>
      </c>
      <c r="Q193" s="23">
        <f t="array" ref="Q193">P193*(1+INDEX(BPCiObIC!$B$2:$AG$43,MATCH($A193,BPCiObIC!$A$2:$A$43,0),MATCH(Q$4,BPCiObIC!$B$1:$AG$1,0)))</f>
        <v>17266935680330</v>
      </c>
      <c r="R193" s="23">
        <f t="array" ref="R193">Q193*(1+INDEX(BPCiObIC!$B$2:$AG$43,MATCH($A193,BPCiObIC!$A$2:$A$43,0),MATCH(R$4,BPCiObIC!$B$1:$AG$1,0)))</f>
        <v>17756279296355</v>
      </c>
      <c r="S193" s="23">
        <f t="array" ref="S193">R193*(1+INDEX(BPCiObIC!$B$2:$AG$43,MATCH($A193,BPCiObIC!$A$2:$A$43,0),MATCH(S$4,BPCiObIC!$B$1:$AG$1,0)))</f>
        <v>18245622912381</v>
      </c>
      <c r="T193" s="23">
        <f t="array" ref="T193">S193*(1+INDEX(BPCiObIC!$B$2:$AG$43,MATCH($A193,BPCiObIC!$A$2:$A$43,0),MATCH(T$4,BPCiObIC!$B$1:$AG$1,0)))</f>
        <v>18734966528406</v>
      </c>
      <c r="U193" s="23">
        <f t="array" ref="U193">T193*(1+INDEX(BPCiObIC!$B$2:$AG$43,MATCH($A193,BPCiObIC!$A$2:$A$43,0),MATCH(U$4,BPCiObIC!$B$1:$AG$1,0)))</f>
        <v>19224310144431</v>
      </c>
      <c r="V193" s="23">
        <f t="array" ref="V193">U193*(1+INDEX(BPCiObIC!$B$2:$AG$43,MATCH($A193,BPCiObIC!$A$2:$A$43,0),MATCH(V$4,BPCiObIC!$B$1:$AG$1,0)))</f>
        <v>19713653760457</v>
      </c>
      <c r="W193" s="23">
        <f t="array" ref="W193">V193*(1+INDEX(BPCiObIC!$B$2:$AG$43,MATCH($A193,BPCiObIC!$A$2:$A$43,0),MATCH(W$4,BPCiObIC!$B$1:$AG$1,0)))</f>
        <v>20202997376482</v>
      </c>
      <c r="X193" s="23">
        <f t="array" ref="X193">W193*(1+INDEX(BPCiObIC!$B$2:$AG$43,MATCH($A193,BPCiObIC!$A$2:$A$43,0),MATCH(X$4,BPCiObIC!$B$1:$AG$1,0)))</f>
        <v>20692340992507</v>
      </c>
      <c r="Y193" s="23">
        <f t="array" ref="Y193">X193*(1+INDEX(BPCiObIC!$B$2:$AG$43,MATCH($A193,BPCiObIC!$A$2:$A$43,0),MATCH(Y$4,BPCiObIC!$B$1:$AG$1,0)))</f>
        <v>21181684608533</v>
      </c>
      <c r="Z193" s="23">
        <f t="array" ref="Z193">Y193*(1+INDEX(BPCiObIC!$B$2:$AG$43,MATCH($A193,BPCiObIC!$A$2:$A$43,0),MATCH(Z$4,BPCiObIC!$B$1:$AG$1,0)))</f>
        <v>21671028224558</v>
      </c>
      <c r="AA193" s="23">
        <f t="array" ref="AA193">Z193*(1+INDEX(BPCiObIC!$B$2:$AG$43,MATCH($A193,BPCiObIC!$A$2:$A$43,0),MATCH(AA$4,BPCiObIC!$B$1:$AG$1,0)))</f>
        <v>22160371840584</v>
      </c>
      <c r="AB193" s="23">
        <f t="array" ref="AB193">AA193*(1+INDEX(BPCiObIC!$B$2:$AG$43,MATCH($A193,BPCiObIC!$A$2:$A$43,0),MATCH(AB$4,BPCiObIC!$B$1:$AG$1,0)))</f>
        <v>22649715456609</v>
      </c>
      <c r="AC193" s="23">
        <f t="array" ref="AC193">AB193*(1+INDEX(BPCiObIC!$B$2:$AG$43,MATCH($A193,BPCiObIC!$A$2:$A$43,0),MATCH(AC$4,BPCiObIC!$B$1:$AG$1,0)))</f>
        <v>23139059072634</v>
      </c>
      <c r="AD193" s="23">
        <f t="array" ref="AD193">AC193*(1+INDEX(BPCiObIC!$B$2:$AG$43,MATCH($A193,BPCiObIC!$A$2:$A$43,0),MATCH(AD$4,BPCiObIC!$B$1:$AG$1,0)))</f>
        <v>23628402688660</v>
      </c>
      <c r="AE193" s="23">
        <f t="array" ref="AE193">AD193*(1+INDEX(BPCiObIC!$B$2:$AG$43,MATCH($A193,BPCiObIC!$A$2:$A$43,0),MATCH(AE$4,BPCiObIC!$B$1:$AG$1,0)))</f>
        <v>24117746304685</v>
      </c>
      <c r="AF193" s="23">
        <f t="array" ref="AF193">AE193*(1+INDEX(BPCiObIC!$B$2:$AG$43,MATCH($A193,BPCiObIC!$A$2:$A$43,0),MATCH(AF$4,BPCiObIC!$B$1:$AG$1,0)))</f>
        <v>24607089920710</v>
      </c>
      <c r="AG193" s="23">
        <f t="array" ref="AG193">AF193*(1+INDEX(BPCiObIC!$B$2:$AG$43,MATCH($A193,BPCiObIC!$A$2:$A$43,0),MATCH(AG$4,BPCiObIC!$B$1:$AG$1,0)))</f>
        <v>25096433536736</v>
      </c>
      <c r="AH193" s="23">
        <f t="array" ref="AH193">AG193*(1+INDEX(BPCiObIC!$B$2:$AG$43,MATCH($A193,BPCiObIC!$A$2:$A$43,0),MATCH(AH$4,BPCiObIC!$B$1:$AG$1,0)))</f>
        <v>25585777152761</v>
      </c>
    </row>
    <row r="194" ht="15.75" customHeight="1">
      <c r="A194" s="3" t="s">
        <v>148</v>
      </c>
      <c r="B194" s="3" t="s">
        <v>92</v>
      </c>
      <c r="C194" s="3" t="s">
        <v>87</v>
      </c>
      <c r="D194" s="71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3">
        <f t="array" ref="E194">D194*(1+INDEX(BPCiObIC!$B$2:$AG$43,MATCH($A194,BPCiObIC!$A$2:$A$43,0),MATCH(E$4,BPCiObIC!$B$1:$AG$1,0)))</f>
        <v>0</v>
      </c>
      <c r="F194" s="23">
        <f t="array" ref="F194">E194*(1+INDEX(BPCiObIC!$B$2:$AG$43,MATCH($A194,BPCiObIC!$A$2:$A$43,0),MATCH(F$4,BPCiObIC!$B$1:$AG$1,0)))</f>
        <v>0</v>
      </c>
      <c r="G194" s="23">
        <f t="array" ref="G194">F194*(1+INDEX(BPCiObIC!$B$2:$AG$43,MATCH($A194,BPCiObIC!$A$2:$A$43,0),MATCH(G$4,BPCiObIC!$B$1:$AG$1,0)))</f>
        <v>0</v>
      </c>
      <c r="H194" s="23">
        <f t="array" ref="H194">G194*(1+INDEX(BPCiObIC!$B$2:$AG$43,MATCH($A194,BPCiObIC!$A$2:$A$43,0),MATCH(H$4,BPCiObIC!$B$1:$AG$1,0)))</f>
        <v>0</v>
      </c>
      <c r="I194" s="23">
        <f t="array" ref="I194">H194*(1+INDEX(BPCiObIC!$B$2:$AG$43,MATCH($A194,BPCiObIC!$A$2:$A$43,0),MATCH(I$4,BPCiObIC!$B$1:$AG$1,0)))</f>
        <v>0</v>
      </c>
      <c r="J194" s="23">
        <f t="array" ref="J194">I194*(1+INDEX(BPCiObIC!$B$2:$AG$43,MATCH($A194,BPCiObIC!$A$2:$A$43,0),MATCH(J$4,BPCiObIC!$B$1:$AG$1,0)))</f>
        <v>0</v>
      </c>
      <c r="K194" s="23">
        <f t="array" ref="K194">J194*(1+INDEX(BPCiObIC!$B$2:$AG$43,MATCH($A194,BPCiObIC!$A$2:$A$43,0),MATCH(K$4,BPCiObIC!$B$1:$AG$1,0)))</f>
        <v>0</v>
      </c>
      <c r="L194" s="23">
        <f t="array" ref="L194">K194*(1+INDEX(BPCiObIC!$B$2:$AG$43,MATCH($A194,BPCiObIC!$A$2:$A$43,0),MATCH(L$4,BPCiObIC!$B$1:$AG$1,0)))</f>
        <v>0</v>
      </c>
      <c r="M194" s="23">
        <f t="array" ref="M194">L194*(1+INDEX(BPCiObIC!$B$2:$AG$43,MATCH($A194,BPCiObIC!$A$2:$A$43,0),MATCH(M$4,BPCiObIC!$B$1:$AG$1,0)))</f>
        <v>0</v>
      </c>
      <c r="N194" s="23">
        <f t="array" ref="N194">M194*(1+INDEX(BPCiObIC!$B$2:$AG$43,MATCH($A194,BPCiObIC!$A$2:$A$43,0),MATCH(N$4,BPCiObIC!$B$1:$AG$1,0)))</f>
        <v>0</v>
      </c>
      <c r="O194" s="23">
        <f t="array" ref="O194">N194*(1+INDEX(BPCiObIC!$B$2:$AG$43,MATCH($A194,BPCiObIC!$A$2:$A$43,0),MATCH(O$4,BPCiObIC!$B$1:$AG$1,0)))</f>
        <v>0</v>
      </c>
      <c r="P194" s="23">
        <f t="array" ref="P194">O194*(1+INDEX(BPCiObIC!$B$2:$AG$43,MATCH($A194,BPCiObIC!$A$2:$A$43,0),MATCH(P$4,BPCiObIC!$B$1:$AG$1,0)))</f>
        <v>0</v>
      </c>
      <c r="Q194" s="23">
        <f t="array" ref="Q194">P194*(1+INDEX(BPCiObIC!$B$2:$AG$43,MATCH($A194,BPCiObIC!$A$2:$A$43,0),MATCH(Q$4,BPCiObIC!$B$1:$AG$1,0)))</f>
        <v>0</v>
      </c>
      <c r="R194" s="23">
        <f t="array" ref="R194">Q194*(1+INDEX(BPCiObIC!$B$2:$AG$43,MATCH($A194,BPCiObIC!$A$2:$A$43,0),MATCH(R$4,BPCiObIC!$B$1:$AG$1,0)))</f>
        <v>0</v>
      </c>
      <c r="S194" s="23">
        <f t="array" ref="S194">R194*(1+INDEX(BPCiObIC!$B$2:$AG$43,MATCH($A194,BPCiObIC!$A$2:$A$43,0),MATCH(S$4,BPCiObIC!$B$1:$AG$1,0)))</f>
        <v>0</v>
      </c>
      <c r="T194" s="23">
        <f t="array" ref="T194">S194*(1+INDEX(BPCiObIC!$B$2:$AG$43,MATCH($A194,BPCiObIC!$A$2:$A$43,0),MATCH(T$4,BPCiObIC!$B$1:$AG$1,0)))</f>
        <v>0</v>
      </c>
      <c r="U194" s="23">
        <f t="array" ref="U194">T194*(1+INDEX(BPCiObIC!$B$2:$AG$43,MATCH($A194,BPCiObIC!$A$2:$A$43,0),MATCH(U$4,BPCiObIC!$B$1:$AG$1,0)))</f>
        <v>0</v>
      </c>
      <c r="V194" s="23">
        <f t="array" ref="V194">U194*(1+INDEX(BPCiObIC!$B$2:$AG$43,MATCH($A194,BPCiObIC!$A$2:$A$43,0),MATCH(V$4,BPCiObIC!$B$1:$AG$1,0)))</f>
        <v>0</v>
      </c>
      <c r="W194" s="23">
        <f t="array" ref="W194">V194*(1+INDEX(BPCiObIC!$B$2:$AG$43,MATCH($A194,BPCiObIC!$A$2:$A$43,0),MATCH(W$4,BPCiObIC!$B$1:$AG$1,0)))</f>
        <v>0</v>
      </c>
      <c r="X194" s="23">
        <f t="array" ref="X194">W194*(1+INDEX(BPCiObIC!$B$2:$AG$43,MATCH($A194,BPCiObIC!$A$2:$A$43,0),MATCH(X$4,BPCiObIC!$B$1:$AG$1,0)))</f>
        <v>0</v>
      </c>
      <c r="Y194" s="23">
        <f t="array" ref="Y194">X194*(1+INDEX(BPCiObIC!$B$2:$AG$43,MATCH($A194,BPCiObIC!$A$2:$A$43,0),MATCH(Y$4,BPCiObIC!$B$1:$AG$1,0)))</f>
        <v>0</v>
      </c>
      <c r="Z194" s="23">
        <f t="array" ref="Z194">Y194*(1+INDEX(BPCiObIC!$B$2:$AG$43,MATCH($A194,BPCiObIC!$A$2:$A$43,0),MATCH(Z$4,BPCiObIC!$B$1:$AG$1,0)))</f>
        <v>0</v>
      </c>
      <c r="AA194" s="23">
        <f t="array" ref="AA194">Z194*(1+INDEX(BPCiObIC!$B$2:$AG$43,MATCH($A194,BPCiObIC!$A$2:$A$43,0),MATCH(AA$4,BPCiObIC!$B$1:$AG$1,0)))</f>
        <v>0</v>
      </c>
      <c r="AB194" s="23">
        <f t="array" ref="AB194">AA194*(1+INDEX(BPCiObIC!$B$2:$AG$43,MATCH($A194,BPCiObIC!$A$2:$A$43,0),MATCH(AB$4,BPCiObIC!$B$1:$AG$1,0)))</f>
        <v>0</v>
      </c>
      <c r="AC194" s="23">
        <f t="array" ref="AC194">AB194*(1+INDEX(BPCiObIC!$B$2:$AG$43,MATCH($A194,BPCiObIC!$A$2:$A$43,0),MATCH(AC$4,BPCiObIC!$B$1:$AG$1,0)))</f>
        <v>0</v>
      </c>
      <c r="AD194" s="23">
        <f t="array" ref="AD194">AC194*(1+INDEX(BPCiObIC!$B$2:$AG$43,MATCH($A194,BPCiObIC!$A$2:$A$43,0),MATCH(AD$4,BPCiObIC!$B$1:$AG$1,0)))</f>
        <v>0</v>
      </c>
      <c r="AE194" s="23">
        <f t="array" ref="AE194">AD194*(1+INDEX(BPCiObIC!$B$2:$AG$43,MATCH($A194,BPCiObIC!$A$2:$A$43,0),MATCH(AE$4,BPCiObIC!$B$1:$AG$1,0)))</f>
        <v>0</v>
      </c>
      <c r="AF194" s="23">
        <f t="array" ref="AF194">AE194*(1+INDEX(BPCiObIC!$B$2:$AG$43,MATCH($A194,BPCiObIC!$A$2:$A$43,0),MATCH(AF$4,BPCiObIC!$B$1:$AG$1,0)))</f>
        <v>0</v>
      </c>
      <c r="AG194" s="23">
        <f t="array" ref="AG194">AF194*(1+INDEX(BPCiObIC!$B$2:$AG$43,MATCH($A194,BPCiObIC!$A$2:$A$43,0),MATCH(AG$4,BPCiObIC!$B$1:$AG$1,0)))</f>
        <v>0</v>
      </c>
      <c r="AH194" s="23">
        <f t="array" ref="AH194">AG194*(1+INDEX(BPCiObIC!$B$2:$AG$43,MATCH($A194,BPCiObIC!$A$2:$A$43,0),MATCH(AH$4,BPCiObIC!$B$1:$AG$1,0)))</f>
        <v>0</v>
      </c>
    </row>
    <row r="195" ht="15.75" customHeight="1">
      <c r="A195" s="3" t="s">
        <v>149</v>
      </c>
      <c r="B195" s="3" t="s">
        <v>92</v>
      </c>
      <c r="C195" s="3" t="s">
        <v>118</v>
      </c>
      <c r="D195" s="71">
        <f>'Bureau of Stat KBLI'!X44*$E$1</f>
        <v>0</v>
      </c>
      <c r="E195" s="23">
        <f t="array" ref="E195">D195*(1+INDEX(BPCiObIC!$B$2:$AG$43,MATCH($A195,BPCiObIC!$A$2:$A$43,0),MATCH(E$4,BPCiObIC!$B$1:$AG$1,0)))</f>
        <v>0</v>
      </c>
      <c r="F195" s="23">
        <f t="array" ref="F195">E195*(1+INDEX(BPCiObIC!$B$2:$AG$43,MATCH($A195,BPCiObIC!$A$2:$A$43,0),MATCH(F$4,BPCiObIC!$B$1:$AG$1,0)))</f>
        <v>0</v>
      </c>
      <c r="G195" s="23">
        <f t="array" ref="G195">F195*(1+INDEX(BPCiObIC!$B$2:$AG$43,MATCH($A195,BPCiObIC!$A$2:$A$43,0),MATCH(G$4,BPCiObIC!$B$1:$AG$1,0)))</f>
        <v>0</v>
      </c>
      <c r="H195" s="23">
        <f t="array" ref="H195">G195*(1+INDEX(BPCiObIC!$B$2:$AG$43,MATCH($A195,BPCiObIC!$A$2:$A$43,0),MATCH(H$4,BPCiObIC!$B$1:$AG$1,0)))</f>
        <v>0</v>
      </c>
      <c r="I195" s="23">
        <f t="array" ref="I195">H195*(1+INDEX(BPCiObIC!$B$2:$AG$43,MATCH($A195,BPCiObIC!$A$2:$A$43,0),MATCH(I$4,BPCiObIC!$B$1:$AG$1,0)))</f>
        <v>0</v>
      </c>
      <c r="J195" s="23">
        <f t="array" ref="J195">I195*(1+INDEX(BPCiObIC!$B$2:$AG$43,MATCH($A195,BPCiObIC!$A$2:$A$43,0),MATCH(J$4,BPCiObIC!$B$1:$AG$1,0)))</f>
        <v>0</v>
      </c>
      <c r="K195" s="23">
        <f t="array" ref="K195">J195*(1+INDEX(BPCiObIC!$B$2:$AG$43,MATCH($A195,BPCiObIC!$A$2:$A$43,0),MATCH(K$4,BPCiObIC!$B$1:$AG$1,0)))</f>
        <v>0</v>
      </c>
      <c r="L195" s="23">
        <f t="array" ref="L195">K195*(1+INDEX(BPCiObIC!$B$2:$AG$43,MATCH($A195,BPCiObIC!$A$2:$A$43,0),MATCH(L$4,BPCiObIC!$B$1:$AG$1,0)))</f>
        <v>0</v>
      </c>
      <c r="M195" s="23">
        <f t="array" ref="M195">L195*(1+INDEX(BPCiObIC!$B$2:$AG$43,MATCH($A195,BPCiObIC!$A$2:$A$43,0),MATCH(M$4,BPCiObIC!$B$1:$AG$1,0)))</f>
        <v>0</v>
      </c>
      <c r="N195" s="23">
        <f t="array" ref="N195">M195*(1+INDEX(BPCiObIC!$B$2:$AG$43,MATCH($A195,BPCiObIC!$A$2:$A$43,0),MATCH(N$4,BPCiObIC!$B$1:$AG$1,0)))</f>
        <v>0</v>
      </c>
      <c r="O195" s="23">
        <f t="array" ref="O195">N195*(1+INDEX(BPCiObIC!$B$2:$AG$43,MATCH($A195,BPCiObIC!$A$2:$A$43,0),MATCH(O$4,BPCiObIC!$B$1:$AG$1,0)))</f>
        <v>0</v>
      </c>
      <c r="P195" s="23">
        <f t="array" ref="P195">O195*(1+INDEX(BPCiObIC!$B$2:$AG$43,MATCH($A195,BPCiObIC!$A$2:$A$43,0),MATCH(P$4,BPCiObIC!$B$1:$AG$1,0)))</f>
        <v>0</v>
      </c>
      <c r="Q195" s="23">
        <f t="array" ref="Q195">P195*(1+INDEX(BPCiObIC!$B$2:$AG$43,MATCH($A195,BPCiObIC!$A$2:$A$43,0),MATCH(Q$4,BPCiObIC!$B$1:$AG$1,0)))</f>
        <v>0</v>
      </c>
      <c r="R195" s="23">
        <f t="array" ref="R195">Q195*(1+INDEX(BPCiObIC!$B$2:$AG$43,MATCH($A195,BPCiObIC!$A$2:$A$43,0),MATCH(R$4,BPCiObIC!$B$1:$AG$1,0)))</f>
        <v>0</v>
      </c>
      <c r="S195" s="23">
        <f t="array" ref="S195">R195*(1+INDEX(BPCiObIC!$B$2:$AG$43,MATCH($A195,BPCiObIC!$A$2:$A$43,0),MATCH(S$4,BPCiObIC!$B$1:$AG$1,0)))</f>
        <v>0</v>
      </c>
      <c r="T195" s="23">
        <f t="array" ref="T195">S195*(1+INDEX(BPCiObIC!$B$2:$AG$43,MATCH($A195,BPCiObIC!$A$2:$A$43,0),MATCH(T$4,BPCiObIC!$B$1:$AG$1,0)))</f>
        <v>0</v>
      </c>
      <c r="U195" s="23">
        <f t="array" ref="U195">T195*(1+INDEX(BPCiObIC!$B$2:$AG$43,MATCH($A195,BPCiObIC!$A$2:$A$43,0),MATCH(U$4,BPCiObIC!$B$1:$AG$1,0)))</f>
        <v>0</v>
      </c>
      <c r="V195" s="23">
        <f t="array" ref="V195">U195*(1+INDEX(BPCiObIC!$B$2:$AG$43,MATCH($A195,BPCiObIC!$A$2:$A$43,0),MATCH(V$4,BPCiObIC!$B$1:$AG$1,0)))</f>
        <v>0</v>
      </c>
      <c r="W195" s="23">
        <f t="array" ref="W195">V195*(1+INDEX(BPCiObIC!$B$2:$AG$43,MATCH($A195,BPCiObIC!$A$2:$A$43,0),MATCH(W$4,BPCiObIC!$B$1:$AG$1,0)))</f>
        <v>0</v>
      </c>
      <c r="X195" s="23">
        <f t="array" ref="X195">W195*(1+INDEX(BPCiObIC!$B$2:$AG$43,MATCH($A195,BPCiObIC!$A$2:$A$43,0),MATCH(X$4,BPCiObIC!$B$1:$AG$1,0)))</f>
        <v>0</v>
      </c>
      <c r="Y195" s="23">
        <f t="array" ref="Y195">X195*(1+INDEX(BPCiObIC!$B$2:$AG$43,MATCH($A195,BPCiObIC!$A$2:$A$43,0),MATCH(Y$4,BPCiObIC!$B$1:$AG$1,0)))</f>
        <v>0</v>
      </c>
      <c r="Z195" s="23">
        <f t="array" ref="Z195">Y195*(1+INDEX(BPCiObIC!$B$2:$AG$43,MATCH($A195,BPCiObIC!$A$2:$A$43,0),MATCH(Z$4,BPCiObIC!$B$1:$AG$1,0)))</f>
        <v>0</v>
      </c>
      <c r="AA195" s="23">
        <f t="array" ref="AA195">Z195*(1+INDEX(BPCiObIC!$B$2:$AG$43,MATCH($A195,BPCiObIC!$A$2:$A$43,0),MATCH(AA$4,BPCiObIC!$B$1:$AG$1,0)))</f>
        <v>0</v>
      </c>
      <c r="AB195" s="23">
        <f t="array" ref="AB195">AA195*(1+INDEX(BPCiObIC!$B$2:$AG$43,MATCH($A195,BPCiObIC!$A$2:$A$43,0),MATCH(AB$4,BPCiObIC!$B$1:$AG$1,0)))</f>
        <v>0</v>
      </c>
      <c r="AC195" s="23">
        <f t="array" ref="AC195">AB195*(1+INDEX(BPCiObIC!$B$2:$AG$43,MATCH($A195,BPCiObIC!$A$2:$A$43,0),MATCH(AC$4,BPCiObIC!$B$1:$AG$1,0)))</f>
        <v>0</v>
      </c>
      <c r="AD195" s="23">
        <f t="array" ref="AD195">AC195*(1+INDEX(BPCiObIC!$B$2:$AG$43,MATCH($A195,BPCiObIC!$A$2:$A$43,0),MATCH(AD$4,BPCiObIC!$B$1:$AG$1,0)))</f>
        <v>0</v>
      </c>
      <c r="AE195" s="23">
        <f t="array" ref="AE195">AD195*(1+INDEX(BPCiObIC!$B$2:$AG$43,MATCH($A195,BPCiObIC!$A$2:$A$43,0),MATCH(AE$4,BPCiObIC!$B$1:$AG$1,0)))</f>
        <v>0</v>
      </c>
      <c r="AF195" s="23">
        <f t="array" ref="AF195">AE195*(1+INDEX(BPCiObIC!$B$2:$AG$43,MATCH($A195,BPCiObIC!$A$2:$A$43,0),MATCH(AF$4,BPCiObIC!$B$1:$AG$1,0)))</f>
        <v>0</v>
      </c>
      <c r="AG195" s="23">
        <f t="array" ref="AG195">AF195*(1+INDEX(BPCiObIC!$B$2:$AG$43,MATCH($A195,BPCiObIC!$A$2:$A$43,0),MATCH(AG$4,BPCiObIC!$B$1:$AG$1,0)))</f>
        <v>0</v>
      </c>
      <c r="AH195" s="23">
        <f t="array" ref="AH195">AG195*(1+INDEX(BPCiObIC!$B$2:$AG$43,MATCH($A195,BPCiObIC!$A$2:$A$43,0),MATCH(AH$4,BPCiObIC!$B$1:$AG$1,0)))</f>
        <v>0</v>
      </c>
    </row>
    <row r="196" ht="15.75" customHeight="1">
      <c r="A196" s="3" t="s">
        <v>150</v>
      </c>
      <c r="B196" s="3" t="s">
        <v>92</v>
      </c>
      <c r="C196" s="3" t="s">
        <v>119</v>
      </c>
      <c r="D196" s="71">
        <f>'Bureau of Stat KBLI'!X45*$E$1</f>
        <v>0</v>
      </c>
      <c r="E196" s="23">
        <f t="array" ref="E196">D196*(1+INDEX(BPCiObIC!$B$2:$AG$43,MATCH($A196,BPCiObIC!$A$2:$A$43,0),MATCH(E$4,BPCiObIC!$B$1:$AG$1,0)))</f>
        <v>0</v>
      </c>
      <c r="F196" s="23">
        <f t="array" ref="F196">E196*(1+INDEX(BPCiObIC!$B$2:$AG$43,MATCH($A196,BPCiObIC!$A$2:$A$43,0),MATCH(F$4,BPCiObIC!$B$1:$AG$1,0)))</f>
        <v>0</v>
      </c>
      <c r="G196" s="23">
        <f t="array" ref="G196">F196*(1+INDEX(BPCiObIC!$B$2:$AG$43,MATCH($A196,BPCiObIC!$A$2:$A$43,0),MATCH(G$4,BPCiObIC!$B$1:$AG$1,0)))</f>
        <v>0</v>
      </c>
      <c r="H196" s="23">
        <f t="array" ref="H196">G196*(1+INDEX(BPCiObIC!$B$2:$AG$43,MATCH($A196,BPCiObIC!$A$2:$A$43,0),MATCH(H$4,BPCiObIC!$B$1:$AG$1,0)))</f>
        <v>0</v>
      </c>
      <c r="I196" s="23">
        <f t="array" ref="I196">H196*(1+INDEX(BPCiObIC!$B$2:$AG$43,MATCH($A196,BPCiObIC!$A$2:$A$43,0),MATCH(I$4,BPCiObIC!$B$1:$AG$1,0)))</f>
        <v>0</v>
      </c>
      <c r="J196" s="23">
        <f t="array" ref="J196">I196*(1+INDEX(BPCiObIC!$B$2:$AG$43,MATCH($A196,BPCiObIC!$A$2:$A$43,0),MATCH(J$4,BPCiObIC!$B$1:$AG$1,0)))</f>
        <v>0</v>
      </c>
      <c r="K196" s="23">
        <f t="array" ref="K196">J196*(1+INDEX(BPCiObIC!$B$2:$AG$43,MATCH($A196,BPCiObIC!$A$2:$A$43,0),MATCH(K$4,BPCiObIC!$B$1:$AG$1,0)))</f>
        <v>0</v>
      </c>
      <c r="L196" s="23">
        <f t="array" ref="L196">K196*(1+INDEX(BPCiObIC!$B$2:$AG$43,MATCH($A196,BPCiObIC!$A$2:$A$43,0),MATCH(L$4,BPCiObIC!$B$1:$AG$1,0)))</f>
        <v>0</v>
      </c>
      <c r="M196" s="23">
        <f t="array" ref="M196">L196*(1+INDEX(BPCiObIC!$B$2:$AG$43,MATCH($A196,BPCiObIC!$A$2:$A$43,0),MATCH(M$4,BPCiObIC!$B$1:$AG$1,0)))</f>
        <v>0</v>
      </c>
      <c r="N196" s="23">
        <f t="array" ref="N196">M196*(1+INDEX(BPCiObIC!$B$2:$AG$43,MATCH($A196,BPCiObIC!$A$2:$A$43,0),MATCH(N$4,BPCiObIC!$B$1:$AG$1,0)))</f>
        <v>0</v>
      </c>
      <c r="O196" s="23">
        <f t="array" ref="O196">N196*(1+INDEX(BPCiObIC!$B$2:$AG$43,MATCH($A196,BPCiObIC!$A$2:$A$43,0),MATCH(O$4,BPCiObIC!$B$1:$AG$1,0)))</f>
        <v>0</v>
      </c>
      <c r="P196" s="23">
        <f t="array" ref="P196">O196*(1+INDEX(BPCiObIC!$B$2:$AG$43,MATCH($A196,BPCiObIC!$A$2:$A$43,0),MATCH(P$4,BPCiObIC!$B$1:$AG$1,0)))</f>
        <v>0</v>
      </c>
      <c r="Q196" s="23">
        <f t="array" ref="Q196">P196*(1+INDEX(BPCiObIC!$B$2:$AG$43,MATCH($A196,BPCiObIC!$A$2:$A$43,0),MATCH(Q$4,BPCiObIC!$B$1:$AG$1,0)))</f>
        <v>0</v>
      </c>
      <c r="R196" s="23">
        <f t="array" ref="R196">Q196*(1+INDEX(BPCiObIC!$B$2:$AG$43,MATCH($A196,BPCiObIC!$A$2:$A$43,0),MATCH(R$4,BPCiObIC!$B$1:$AG$1,0)))</f>
        <v>0</v>
      </c>
      <c r="S196" s="23">
        <f t="array" ref="S196">R196*(1+INDEX(BPCiObIC!$B$2:$AG$43,MATCH($A196,BPCiObIC!$A$2:$A$43,0),MATCH(S$4,BPCiObIC!$B$1:$AG$1,0)))</f>
        <v>0</v>
      </c>
      <c r="T196" s="23">
        <f t="array" ref="T196">S196*(1+INDEX(BPCiObIC!$B$2:$AG$43,MATCH($A196,BPCiObIC!$A$2:$A$43,0),MATCH(T$4,BPCiObIC!$B$1:$AG$1,0)))</f>
        <v>0</v>
      </c>
      <c r="U196" s="23">
        <f t="array" ref="U196">T196*(1+INDEX(BPCiObIC!$B$2:$AG$43,MATCH($A196,BPCiObIC!$A$2:$A$43,0),MATCH(U$4,BPCiObIC!$B$1:$AG$1,0)))</f>
        <v>0</v>
      </c>
      <c r="V196" s="23">
        <f t="array" ref="V196">U196*(1+INDEX(BPCiObIC!$B$2:$AG$43,MATCH($A196,BPCiObIC!$A$2:$A$43,0),MATCH(V$4,BPCiObIC!$B$1:$AG$1,0)))</f>
        <v>0</v>
      </c>
      <c r="W196" s="23">
        <f t="array" ref="W196">V196*(1+INDEX(BPCiObIC!$B$2:$AG$43,MATCH($A196,BPCiObIC!$A$2:$A$43,0),MATCH(W$4,BPCiObIC!$B$1:$AG$1,0)))</f>
        <v>0</v>
      </c>
      <c r="X196" s="23">
        <f t="array" ref="X196">W196*(1+INDEX(BPCiObIC!$B$2:$AG$43,MATCH($A196,BPCiObIC!$A$2:$A$43,0),MATCH(X$4,BPCiObIC!$B$1:$AG$1,0)))</f>
        <v>0</v>
      </c>
      <c r="Y196" s="23">
        <f t="array" ref="Y196">X196*(1+INDEX(BPCiObIC!$B$2:$AG$43,MATCH($A196,BPCiObIC!$A$2:$A$43,0),MATCH(Y$4,BPCiObIC!$B$1:$AG$1,0)))</f>
        <v>0</v>
      </c>
      <c r="Z196" s="23">
        <f t="array" ref="Z196">Y196*(1+INDEX(BPCiObIC!$B$2:$AG$43,MATCH($A196,BPCiObIC!$A$2:$A$43,0),MATCH(Z$4,BPCiObIC!$B$1:$AG$1,0)))</f>
        <v>0</v>
      </c>
      <c r="AA196" s="23">
        <f t="array" ref="AA196">Z196*(1+INDEX(BPCiObIC!$B$2:$AG$43,MATCH($A196,BPCiObIC!$A$2:$A$43,0),MATCH(AA$4,BPCiObIC!$B$1:$AG$1,0)))</f>
        <v>0</v>
      </c>
      <c r="AB196" s="23">
        <f t="array" ref="AB196">AA196*(1+INDEX(BPCiObIC!$B$2:$AG$43,MATCH($A196,BPCiObIC!$A$2:$A$43,0),MATCH(AB$4,BPCiObIC!$B$1:$AG$1,0)))</f>
        <v>0</v>
      </c>
      <c r="AC196" s="23">
        <f t="array" ref="AC196">AB196*(1+INDEX(BPCiObIC!$B$2:$AG$43,MATCH($A196,BPCiObIC!$A$2:$A$43,0),MATCH(AC$4,BPCiObIC!$B$1:$AG$1,0)))</f>
        <v>0</v>
      </c>
      <c r="AD196" s="23">
        <f t="array" ref="AD196">AC196*(1+INDEX(BPCiObIC!$B$2:$AG$43,MATCH($A196,BPCiObIC!$A$2:$A$43,0),MATCH(AD$4,BPCiObIC!$B$1:$AG$1,0)))</f>
        <v>0</v>
      </c>
      <c r="AE196" s="23">
        <f t="array" ref="AE196">AD196*(1+INDEX(BPCiObIC!$B$2:$AG$43,MATCH($A196,BPCiObIC!$A$2:$A$43,0),MATCH(AE$4,BPCiObIC!$B$1:$AG$1,0)))</f>
        <v>0</v>
      </c>
      <c r="AF196" s="23">
        <f t="array" ref="AF196">AE196*(1+INDEX(BPCiObIC!$B$2:$AG$43,MATCH($A196,BPCiObIC!$A$2:$A$43,0),MATCH(AF$4,BPCiObIC!$B$1:$AG$1,0)))</f>
        <v>0</v>
      </c>
      <c r="AG196" s="23">
        <f t="array" ref="AG196">AF196*(1+INDEX(BPCiObIC!$B$2:$AG$43,MATCH($A196,BPCiObIC!$A$2:$A$43,0),MATCH(AG$4,BPCiObIC!$B$1:$AG$1,0)))</f>
        <v>0</v>
      </c>
      <c r="AH196" s="23">
        <f t="array" ref="AH196">AG196*(1+INDEX(BPCiObIC!$B$2:$AG$43,MATCH($A196,BPCiObIC!$A$2:$A$43,0),MATCH(AH$4,BPCiObIC!$B$1:$AG$1,0)))</f>
        <v>0</v>
      </c>
    </row>
    <row r="197" ht="15.75" customHeight="1">
      <c r="A197" s="3" t="s">
        <v>151</v>
      </c>
      <c r="B197" s="3" t="s">
        <v>92</v>
      </c>
      <c r="C197" s="3" t="s">
        <v>120</v>
      </c>
      <c r="D197" s="71">
        <f>'Bureau of Stat KBLI'!X46*$E$1</f>
        <v>0</v>
      </c>
      <c r="E197" s="23">
        <f t="array" ref="E197">D197*(1+INDEX(BPCiObIC!$B$2:$AG$43,MATCH($A197,BPCiObIC!$A$2:$A$43,0),MATCH(E$4,BPCiObIC!$B$1:$AG$1,0)))</f>
        <v>0</v>
      </c>
      <c r="F197" s="23">
        <f t="array" ref="F197">E197*(1+INDEX(BPCiObIC!$B$2:$AG$43,MATCH($A197,BPCiObIC!$A$2:$A$43,0),MATCH(F$4,BPCiObIC!$B$1:$AG$1,0)))</f>
        <v>0</v>
      </c>
      <c r="G197" s="23">
        <f t="array" ref="G197">F197*(1+INDEX(BPCiObIC!$B$2:$AG$43,MATCH($A197,BPCiObIC!$A$2:$A$43,0),MATCH(G$4,BPCiObIC!$B$1:$AG$1,0)))</f>
        <v>0</v>
      </c>
      <c r="H197" s="23">
        <f t="array" ref="H197">G197*(1+INDEX(BPCiObIC!$B$2:$AG$43,MATCH($A197,BPCiObIC!$A$2:$A$43,0),MATCH(H$4,BPCiObIC!$B$1:$AG$1,0)))</f>
        <v>0</v>
      </c>
      <c r="I197" s="23">
        <f t="array" ref="I197">H197*(1+INDEX(BPCiObIC!$B$2:$AG$43,MATCH($A197,BPCiObIC!$A$2:$A$43,0),MATCH(I$4,BPCiObIC!$B$1:$AG$1,0)))</f>
        <v>0</v>
      </c>
      <c r="J197" s="23">
        <f t="array" ref="J197">I197*(1+INDEX(BPCiObIC!$B$2:$AG$43,MATCH($A197,BPCiObIC!$A$2:$A$43,0),MATCH(J$4,BPCiObIC!$B$1:$AG$1,0)))</f>
        <v>0</v>
      </c>
      <c r="K197" s="23">
        <f t="array" ref="K197">J197*(1+INDEX(BPCiObIC!$B$2:$AG$43,MATCH($A197,BPCiObIC!$A$2:$A$43,0),MATCH(K$4,BPCiObIC!$B$1:$AG$1,0)))</f>
        <v>0</v>
      </c>
      <c r="L197" s="23">
        <f t="array" ref="L197">K197*(1+INDEX(BPCiObIC!$B$2:$AG$43,MATCH($A197,BPCiObIC!$A$2:$A$43,0),MATCH(L$4,BPCiObIC!$B$1:$AG$1,0)))</f>
        <v>0</v>
      </c>
      <c r="M197" s="23">
        <f t="array" ref="M197">L197*(1+INDEX(BPCiObIC!$B$2:$AG$43,MATCH($A197,BPCiObIC!$A$2:$A$43,0),MATCH(M$4,BPCiObIC!$B$1:$AG$1,0)))</f>
        <v>0</v>
      </c>
      <c r="N197" s="23">
        <f t="array" ref="N197">M197*(1+INDEX(BPCiObIC!$B$2:$AG$43,MATCH($A197,BPCiObIC!$A$2:$A$43,0),MATCH(N$4,BPCiObIC!$B$1:$AG$1,0)))</f>
        <v>0</v>
      </c>
      <c r="O197" s="23">
        <f t="array" ref="O197">N197*(1+INDEX(BPCiObIC!$B$2:$AG$43,MATCH($A197,BPCiObIC!$A$2:$A$43,0),MATCH(O$4,BPCiObIC!$B$1:$AG$1,0)))</f>
        <v>0</v>
      </c>
      <c r="P197" s="23">
        <f t="array" ref="P197">O197*(1+INDEX(BPCiObIC!$B$2:$AG$43,MATCH($A197,BPCiObIC!$A$2:$A$43,0),MATCH(P$4,BPCiObIC!$B$1:$AG$1,0)))</f>
        <v>0</v>
      </c>
      <c r="Q197" s="23">
        <f t="array" ref="Q197">P197*(1+INDEX(BPCiObIC!$B$2:$AG$43,MATCH($A197,BPCiObIC!$A$2:$A$43,0),MATCH(Q$4,BPCiObIC!$B$1:$AG$1,0)))</f>
        <v>0</v>
      </c>
      <c r="R197" s="23">
        <f t="array" ref="R197">Q197*(1+INDEX(BPCiObIC!$B$2:$AG$43,MATCH($A197,BPCiObIC!$A$2:$A$43,0),MATCH(R$4,BPCiObIC!$B$1:$AG$1,0)))</f>
        <v>0</v>
      </c>
      <c r="S197" s="23">
        <f t="array" ref="S197">R197*(1+INDEX(BPCiObIC!$B$2:$AG$43,MATCH($A197,BPCiObIC!$A$2:$A$43,0),MATCH(S$4,BPCiObIC!$B$1:$AG$1,0)))</f>
        <v>0</v>
      </c>
      <c r="T197" s="23">
        <f t="array" ref="T197">S197*(1+INDEX(BPCiObIC!$B$2:$AG$43,MATCH($A197,BPCiObIC!$A$2:$A$43,0),MATCH(T$4,BPCiObIC!$B$1:$AG$1,0)))</f>
        <v>0</v>
      </c>
      <c r="U197" s="23">
        <f t="array" ref="U197">T197*(1+INDEX(BPCiObIC!$B$2:$AG$43,MATCH($A197,BPCiObIC!$A$2:$A$43,0),MATCH(U$4,BPCiObIC!$B$1:$AG$1,0)))</f>
        <v>0</v>
      </c>
      <c r="V197" s="23">
        <f t="array" ref="V197">U197*(1+INDEX(BPCiObIC!$B$2:$AG$43,MATCH($A197,BPCiObIC!$A$2:$A$43,0),MATCH(V$4,BPCiObIC!$B$1:$AG$1,0)))</f>
        <v>0</v>
      </c>
      <c r="W197" s="23">
        <f t="array" ref="W197">V197*(1+INDEX(BPCiObIC!$B$2:$AG$43,MATCH($A197,BPCiObIC!$A$2:$A$43,0),MATCH(W$4,BPCiObIC!$B$1:$AG$1,0)))</f>
        <v>0</v>
      </c>
      <c r="X197" s="23">
        <f t="array" ref="X197">W197*(1+INDEX(BPCiObIC!$B$2:$AG$43,MATCH($A197,BPCiObIC!$A$2:$A$43,0),MATCH(X$4,BPCiObIC!$B$1:$AG$1,0)))</f>
        <v>0</v>
      </c>
      <c r="Y197" s="23">
        <f t="array" ref="Y197">X197*(1+INDEX(BPCiObIC!$B$2:$AG$43,MATCH($A197,BPCiObIC!$A$2:$A$43,0),MATCH(Y$4,BPCiObIC!$B$1:$AG$1,0)))</f>
        <v>0</v>
      </c>
      <c r="Z197" s="23">
        <f t="array" ref="Z197">Y197*(1+INDEX(BPCiObIC!$B$2:$AG$43,MATCH($A197,BPCiObIC!$A$2:$A$43,0),MATCH(Z$4,BPCiObIC!$B$1:$AG$1,0)))</f>
        <v>0</v>
      </c>
      <c r="AA197" s="23">
        <f t="array" ref="AA197">Z197*(1+INDEX(BPCiObIC!$B$2:$AG$43,MATCH($A197,BPCiObIC!$A$2:$A$43,0),MATCH(AA$4,BPCiObIC!$B$1:$AG$1,0)))</f>
        <v>0</v>
      </c>
      <c r="AB197" s="23">
        <f t="array" ref="AB197">AA197*(1+INDEX(BPCiObIC!$B$2:$AG$43,MATCH($A197,BPCiObIC!$A$2:$A$43,0),MATCH(AB$4,BPCiObIC!$B$1:$AG$1,0)))</f>
        <v>0</v>
      </c>
      <c r="AC197" s="23">
        <f t="array" ref="AC197">AB197*(1+INDEX(BPCiObIC!$B$2:$AG$43,MATCH($A197,BPCiObIC!$A$2:$A$43,0),MATCH(AC$4,BPCiObIC!$B$1:$AG$1,0)))</f>
        <v>0</v>
      </c>
      <c r="AD197" s="23">
        <f t="array" ref="AD197">AC197*(1+INDEX(BPCiObIC!$B$2:$AG$43,MATCH($A197,BPCiObIC!$A$2:$A$43,0),MATCH(AD$4,BPCiObIC!$B$1:$AG$1,0)))</f>
        <v>0</v>
      </c>
      <c r="AE197" s="23">
        <f t="array" ref="AE197">AD197*(1+INDEX(BPCiObIC!$B$2:$AG$43,MATCH($A197,BPCiObIC!$A$2:$A$43,0),MATCH(AE$4,BPCiObIC!$B$1:$AG$1,0)))</f>
        <v>0</v>
      </c>
      <c r="AF197" s="23">
        <f t="array" ref="AF197">AE197*(1+INDEX(BPCiObIC!$B$2:$AG$43,MATCH($A197,BPCiObIC!$A$2:$A$43,0),MATCH(AF$4,BPCiObIC!$B$1:$AG$1,0)))</f>
        <v>0</v>
      </c>
      <c r="AG197" s="23">
        <f t="array" ref="AG197">AF197*(1+INDEX(BPCiObIC!$B$2:$AG$43,MATCH($A197,BPCiObIC!$A$2:$A$43,0),MATCH(AG$4,BPCiObIC!$B$1:$AG$1,0)))</f>
        <v>0</v>
      </c>
      <c r="AH197" s="23">
        <f t="array" ref="AH197">AG197*(1+INDEX(BPCiObIC!$B$2:$AG$43,MATCH($A197,BPCiObIC!$A$2:$A$43,0),MATCH(AH$4,BPCiObIC!$B$1:$AG$1,0)))</f>
        <v>0</v>
      </c>
    </row>
    <row r="198" ht="15.75" customHeight="1">
      <c r="A198" s="3" t="s">
        <v>152</v>
      </c>
      <c r="B198" s="3" t="s">
        <v>92</v>
      </c>
      <c r="C198" s="3" t="s">
        <v>121</v>
      </c>
      <c r="D198" s="71">
        <f>'Bureau of Stat KBLI'!X47*$E$1</f>
        <v>0</v>
      </c>
      <c r="E198" s="23">
        <f t="array" ref="E198">D198*(1+INDEX(BPCiObIC!$B$2:$AG$43,MATCH($A198,BPCiObIC!$A$2:$A$43,0),MATCH(E$4,BPCiObIC!$B$1:$AG$1,0)))</f>
        <v>0</v>
      </c>
      <c r="F198" s="23">
        <f t="array" ref="F198">E198*(1+INDEX(BPCiObIC!$B$2:$AG$43,MATCH($A198,BPCiObIC!$A$2:$A$43,0),MATCH(F$4,BPCiObIC!$B$1:$AG$1,0)))</f>
        <v>0</v>
      </c>
      <c r="G198" s="23">
        <f t="array" ref="G198">F198*(1+INDEX(BPCiObIC!$B$2:$AG$43,MATCH($A198,BPCiObIC!$A$2:$A$43,0),MATCH(G$4,BPCiObIC!$B$1:$AG$1,0)))</f>
        <v>0</v>
      </c>
      <c r="H198" s="23">
        <f t="array" ref="H198">G198*(1+INDEX(BPCiObIC!$B$2:$AG$43,MATCH($A198,BPCiObIC!$A$2:$A$43,0),MATCH(H$4,BPCiObIC!$B$1:$AG$1,0)))</f>
        <v>0</v>
      </c>
      <c r="I198" s="23">
        <f t="array" ref="I198">H198*(1+INDEX(BPCiObIC!$B$2:$AG$43,MATCH($A198,BPCiObIC!$A$2:$A$43,0),MATCH(I$4,BPCiObIC!$B$1:$AG$1,0)))</f>
        <v>0</v>
      </c>
      <c r="J198" s="23">
        <f t="array" ref="J198">I198*(1+INDEX(BPCiObIC!$B$2:$AG$43,MATCH($A198,BPCiObIC!$A$2:$A$43,0),MATCH(J$4,BPCiObIC!$B$1:$AG$1,0)))</f>
        <v>0</v>
      </c>
      <c r="K198" s="23">
        <f t="array" ref="K198">J198*(1+INDEX(BPCiObIC!$B$2:$AG$43,MATCH($A198,BPCiObIC!$A$2:$A$43,0),MATCH(K$4,BPCiObIC!$B$1:$AG$1,0)))</f>
        <v>0</v>
      </c>
      <c r="L198" s="23">
        <f t="array" ref="L198">K198*(1+INDEX(BPCiObIC!$B$2:$AG$43,MATCH($A198,BPCiObIC!$A$2:$A$43,0),MATCH(L$4,BPCiObIC!$B$1:$AG$1,0)))</f>
        <v>0</v>
      </c>
      <c r="M198" s="23">
        <f t="array" ref="M198">L198*(1+INDEX(BPCiObIC!$B$2:$AG$43,MATCH($A198,BPCiObIC!$A$2:$A$43,0),MATCH(M$4,BPCiObIC!$B$1:$AG$1,0)))</f>
        <v>0</v>
      </c>
      <c r="N198" s="23">
        <f t="array" ref="N198">M198*(1+INDEX(BPCiObIC!$B$2:$AG$43,MATCH($A198,BPCiObIC!$A$2:$A$43,0),MATCH(N$4,BPCiObIC!$B$1:$AG$1,0)))</f>
        <v>0</v>
      </c>
      <c r="O198" s="23">
        <f t="array" ref="O198">N198*(1+INDEX(BPCiObIC!$B$2:$AG$43,MATCH($A198,BPCiObIC!$A$2:$A$43,0),MATCH(O$4,BPCiObIC!$B$1:$AG$1,0)))</f>
        <v>0</v>
      </c>
      <c r="P198" s="23">
        <f t="array" ref="P198">O198*(1+INDEX(BPCiObIC!$B$2:$AG$43,MATCH($A198,BPCiObIC!$A$2:$A$43,0),MATCH(P$4,BPCiObIC!$B$1:$AG$1,0)))</f>
        <v>0</v>
      </c>
      <c r="Q198" s="23">
        <f t="array" ref="Q198">P198*(1+INDEX(BPCiObIC!$B$2:$AG$43,MATCH($A198,BPCiObIC!$A$2:$A$43,0),MATCH(Q$4,BPCiObIC!$B$1:$AG$1,0)))</f>
        <v>0</v>
      </c>
      <c r="R198" s="23">
        <f t="array" ref="R198">Q198*(1+INDEX(BPCiObIC!$B$2:$AG$43,MATCH($A198,BPCiObIC!$A$2:$A$43,0),MATCH(R$4,BPCiObIC!$B$1:$AG$1,0)))</f>
        <v>0</v>
      </c>
      <c r="S198" s="23">
        <f t="array" ref="S198">R198*(1+INDEX(BPCiObIC!$B$2:$AG$43,MATCH($A198,BPCiObIC!$A$2:$A$43,0),MATCH(S$4,BPCiObIC!$B$1:$AG$1,0)))</f>
        <v>0</v>
      </c>
      <c r="T198" s="23">
        <f t="array" ref="T198">S198*(1+INDEX(BPCiObIC!$B$2:$AG$43,MATCH($A198,BPCiObIC!$A$2:$A$43,0),MATCH(T$4,BPCiObIC!$B$1:$AG$1,0)))</f>
        <v>0</v>
      </c>
      <c r="U198" s="23">
        <f t="array" ref="U198">T198*(1+INDEX(BPCiObIC!$B$2:$AG$43,MATCH($A198,BPCiObIC!$A$2:$A$43,0),MATCH(U$4,BPCiObIC!$B$1:$AG$1,0)))</f>
        <v>0</v>
      </c>
      <c r="V198" s="23">
        <f t="array" ref="V198">U198*(1+INDEX(BPCiObIC!$B$2:$AG$43,MATCH($A198,BPCiObIC!$A$2:$A$43,0),MATCH(V$4,BPCiObIC!$B$1:$AG$1,0)))</f>
        <v>0</v>
      </c>
      <c r="W198" s="23">
        <f t="array" ref="W198">V198*(1+INDEX(BPCiObIC!$B$2:$AG$43,MATCH($A198,BPCiObIC!$A$2:$A$43,0),MATCH(W$4,BPCiObIC!$B$1:$AG$1,0)))</f>
        <v>0</v>
      </c>
      <c r="X198" s="23">
        <f t="array" ref="X198">W198*(1+INDEX(BPCiObIC!$B$2:$AG$43,MATCH($A198,BPCiObIC!$A$2:$A$43,0),MATCH(X$4,BPCiObIC!$B$1:$AG$1,0)))</f>
        <v>0</v>
      </c>
      <c r="Y198" s="23">
        <f t="array" ref="Y198">X198*(1+INDEX(BPCiObIC!$B$2:$AG$43,MATCH($A198,BPCiObIC!$A$2:$A$43,0),MATCH(Y$4,BPCiObIC!$B$1:$AG$1,0)))</f>
        <v>0</v>
      </c>
      <c r="Z198" s="23">
        <f t="array" ref="Z198">Y198*(1+INDEX(BPCiObIC!$B$2:$AG$43,MATCH($A198,BPCiObIC!$A$2:$A$43,0),MATCH(Z$4,BPCiObIC!$B$1:$AG$1,0)))</f>
        <v>0</v>
      </c>
      <c r="AA198" s="23">
        <f t="array" ref="AA198">Z198*(1+INDEX(BPCiObIC!$B$2:$AG$43,MATCH($A198,BPCiObIC!$A$2:$A$43,0),MATCH(AA$4,BPCiObIC!$B$1:$AG$1,0)))</f>
        <v>0</v>
      </c>
      <c r="AB198" s="23">
        <f t="array" ref="AB198">AA198*(1+INDEX(BPCiObIC!$B$2:$AG$43,MATCH($A198,BPCiObIC!$A$2:$A$43,0),MATCH(AB$4,BPCiObIC!$B$1:$AG$1,0)))</f>
        <v>0</v>
      </c>
      <c r="AC198" s="23">
        <f t="array" ref="AC198">AB198*(1+INDEX(BPCiObIC!$B$2:$AG$43,MATCH($A198,BPCiObIC!$A$2:$A$43,0),MATCH(AC$4,BPCiObIC!$B$1:$AG$1,0)))</f>
        <v>0</v>
      </c>
      <c r="AD198" s="23">
        <f t="array" ref="AD198">AC198*(1+INDEX(BPCiObIC!$B$2:$AG$43,MATCH($A198,BPCiObIC!$A$2:$A$43,0),MATCH(AD$4,BPCiObIC!$B$1:$AG$1,0)))</f>
        <v>0</v>
      </c>
      <c r="AE198" s="23">
        <f t="array" ref="AE198">AD198*(1+INDEX(BPCiObIC!$B$2:$AG$43,MATCH($A198,BPCiObIC!$A$2:$A$43,0),MATCH(AE$4,BPCiObIC!$B$1:$AG$1,0)))</f>
        <v>0</v>
      </c>
      <c r="AF198" s="23">
        <f t="array" ref="AF198">AE198*(1+INDEX(BPCiObIC!$B$2:$AG$43,MATCH($A198,BPCiObIC!$A$2:$A$43,0),MATCH(AF$4,BPCiObIC!$B$1:$AG$1,0)))</f>
        <v>0</v>
      </c>
      <c r="AG198" s="23">
        <f t="array" ref="AG198">AF198*(1+INDEX(BPCiObIC!$B$2:$AG$43,MATCH($A198,BPCiObIC!$A$2:$A$43,0),MATCH(AG$4,BPCiObIC!$B$1:$AG$1,0)))</f>
        <v>0</v>
      </c>
      <c r="AH198" s="23">
        <f t="array" ref="AH198">AG198*(1+INDEX(BPCiObIC!$B$2:$AG$43,MATCH($A198,BPCiObIC!$A$2:$A$43,0),MATCH(AH$4,BPCiObIC!$B$1:$AG$1,0)))</f>
        <v>0</v>
      </c>
    </row>
    <row r="199" ht="15.75" customHeight="1">
      <c r="A199" s="3" t="s">
        <v>153</v>
      </c>
      <c r="B199" s="3" t="s">
        <v>92</v>
      </c>
      <c r="C199" s="3" t="s">
        <v>122</v>
      </c>
      <c r="D199" s="71">
        <f>'Bureau of Stat KBLI'!X48*$E$1</f>
        <v>0</v>
      </c>
      <c r="E199" s="23">
        <f t="array" ref="E199">D199*(1+INDEX(BPCiObIC!$B$2:$AG$43,MATCH($A199,BPCiObIC!$A$2:$A$43,0),MATCH(E$4,BPCiObIC!$B$1:$AG$1,0)))</f>
        <v>0</v>
      </c>
      <c r="F199" s="23">
        <f t="array" ref="F199">E199*(1+INDEX(BPCiObIC!$B$2:$AG$43,MATCH($A199,BPCiObIC!$A$2:$A$43,0),MATCH(F$4,BPCiObIC!$B$1:$AG$1,0)))</f>
        <v>0</v>
      </c>
      <c r="G199" s="23">
        <f t="array" ref="G199">F199*(1+INDEX(BPCiObIC!$B$2:$AG$43,MATCH($A199,BPCiObIC!$A$2:$A$43,0),MATCH(G$4,BPCiObIC!$B$1:$AG$1,0)))</f>
        <v>0</v>
      </c>
      <c r="H199" s="23">
        <f t="array" ref="H199">G199*(1+INDEX(BPCiObIC!$B$2:$AG$43,MATCH($A199,BPCiObIC!$A$2:$A$43,0),MATCH(H$4,BPCiObIC!$B$1:$AG$1,0)))</f>
        <v>0</v>
      </c>
      <c r="I199" s="23">
        <f t="array" ref="I199">H199*(1+INDEX(BPCiObIC!$B$2:$AG$43,MATCH($A199,BPCiObIC!$A$2:$A$43,0),MATCH(I$4,BPCiObIC!$B$1:$AG$1,0)))</f>
        <v>0</v>
      </c>
      <c r="J199" s="23">
        <f t="array" ref="J199">I199*(1+INDEX(BPCiObIC!$B$2:$AG$43,MATCH($A199,BPCiObIC!$A$2:$A$43,0),MATCH(J$4,BPCiObIC!$B$1:$AG$1,0)))</f>
        <v>0</v>
      </c>
      <c r="K199" s="23">
        <f t="array" ref="K199">J199*(1+INDEX(BPCiObIC!$B$2:$AG$43,MATCH($A199,BPCiObIC!$A$2:$A$43,0),MATCH(K$4,BPCiObIC!$B$1:$AG$1,0)))</f>
        <v>0</v>
      </c>
      <c r="L199" s="23">
        <f t="array" ref="L199">K199*(1+INDEX(BPCiObIC!$B$2:$AG$43,MATCH($A199,BPCiObIC!$A$2:$A$43,0),MATCH(L$4,BPCiObIC!$B$1:$AG$1,0)))</f>
        <v>0</v>
      </c>
      <c r="M199" s="23">
        <f t="array" ref="M199">L199*(1+INDEX(BPCiObIC!$B$2:$AG$43,MATCH($A199,BPCiObIC!$A$2:$A$43,0),MATCH(M$4,BPCiObIC!$B$1:$AG$1,0)))</f>
        <v>0</v>
      </c>
      <c r="N199" s="23">
        <f t="array" ref="N199">M199*(1+INDEX(BPCiObIC!$B$2:$AG$43,MATCH($A199,BPCiObIC!$A$2:$A$43,0),MATCH(N$4,BPCiObIC!$B$1:$AG$1,0)))</f>
        <v>0</v>
      </c>
      <c r="O199" s="23">
        <f t="array" ref="O199">N199*(1+INDEX(BPCiObIC!$B$2:$AG$43,MATCH($A199,BPCiObIC!$A$2:$A$43,0),MATCH(O$4,BPCiObIC!$B$1:$AG$1,0)))</f>
        <v>0</v>
      </c>
      <c r="P199" s="23">
        <f t="array" ref="P199">O199*(1+INDEX(BPCiObIC!$B$2:$AG$43,MATCH($A199,BPCiObIC!$A$2:$A$43,0),MATCH(P$4,BPCiObIC!$B$1:$AG$1,0)))</f>
        <v>0</v>
      </c>
      <c r="Q199" s="23">
        <f t="array" ref="Q199">P199*(1+INDEX(BPCiObIC!$B$2:$AG$43,MATCH($A199,BPCiObIC!$A$2:$A$43,0),MATCH(Q$4,BPCiObIC!$B$1:$AG$1,0)))</f>
        <v>0</v>
      </c>
      <c r="R199" s="23">
        <f t="array" ref="R199">Q199*(1+INDEX(BPCiObIC!$B$2:$AG$43,MATCH($A199,BPCiObIC!$A$2:$A$43,0),MATCH(R$4,BPCiObIC!$B$1:$AG$1,0)))</f>
        <v>0</v>
      </c>
      <c r="S199" s="23">
        <f t="array" ref="S199">R199*(1+INDEX(BPCiObIC!$B$2:$AG$43,MATCH($A199,BPCiObIC!$A$2:$A$43,0),MATCH(S$4,BPCiObIC!$B$1:$AG$1,0)))</f>
        <v>0</v>
      </c>
      <c r="T199" s="23">
        <f t="array" ref="T199">S199*(1+INDEX(BPCiObIC!$B$2:$AG$43,MATCH($A199,BPCiObIC!$A$2:$A$43,0),MATCH(T$4,BPCiObIC!$B$1:$AG$1,0)))</f>
        <v>0</v>
      </c>
      <c r="U199" s="23">
        <f t="array" ref="U199">T199*(1+INDEX(BPCiObIC!$B$2:$AG$43,MATCH($A199,BPCiObIC!$A$2:$A$43,0),MATCH(U$4,BPCiObIC!$B$1:$AG$1,0)))</f>
        <v>0</v>
      </c>
      <c r="V199" s="23">
        <f t="array" ref="V199">U199*(1+INDEX(BPCiObIC!$B$2:$AG$43,MATCH($A199,BPCiObIC!$A$2:$A$43,0),MATCH(V$4,BPCiObIC!$B$1:$AG$1,0)))</f>
        <v>0</v>
      </c>
      <c r="W199" s="23">
        <f t="array" ref="W199">V199*(1+INDEX(BPCiObIC!$B$2:$AG$43,MATCH($A199,BPCiObIC!$A$2:$A$43,0),MATCH(W$4,BPCiObIC!$B$1:$AG$1,0)))</f>
        <v>0</v>
      </c>
      <c r="X199" s="23">
        <f t="array" ref="X199">W199*(1+INDEX(BPCiObIC!$B$2:$AG$43,MATCH($A199,BPCiObIC!$A$2:$A$43,0),MATCH(X$4,BPCiObIC!$B$1:$AG$1,0)))</f>
        <v>0</v>
      </c>
      <c r="Y199" s="23">
        <f t="array" ref="Y199">X199*(1+INDEX(BPCiObIC!$B$2:$AG$43,MATCH($A199,BPCiObIC!$A$2:$A$43,0),MATCH(Y$4,BPCiObIC!$B$1:$AG$1,0)))</f>
        <v>0</v>
      </c>
      <c r="Z199" s="23">
        <f t="array" ref="Z199">Y199*(1+INDEX(BPCiObIC!$B$2:$AG$43,MATCH($A199,BPCiObIC!$A$2:$A$43,0),MATCH(Z$4,BPCiObIC!$B$1:$AG$1,0)))</f>
        <v>0</v>
      </c>
      <c r="AA199" s="23">
        <f t="array" ref="AA199">Z199*(1+INDEX(BPCiObIC!$B$2:$AG$43,MATCH($A199,BPCiObIC!$A$2:$A$43,0),MATCH(AA$4,BPCiObIC!$B$1:$AG$1,0)))</f>
        <v>0</v>
      </c>
      <c r="AB199" s="23">
        <f t="array" ref="AB199">AA199*(1+INDEX(BPCiObIC!$B$2:$AG$43,MATCH($A199,BPCiObIC!$A$2:$A$43,0),MATCH(AB$4,BPCiObIC!$B$1:$AG$1,0)))</f>
        <v>0</v>
      </c>
      <c r="AC199" s="23">
        <f t="array" ref="AC199">AB199*(1+INDEX(BPCiObIC!$B$2:$AG$43,MATCH($A199,BPCiObIC!$A$2:$A$43,0),MATCH(AC$4,BPCiObIC!$B$1:$AG$1,0)))</f>
        <v>0</v>
      </c>
      <c r="AD199" s="23">
        <f t="array" ref="AD199">AC199*(1+INDEX(BPCiObIC!$B$2:$AG$43,MATCH($A199,BPCiObIC!$A$2:$A$43,0),MATCH(AD$4,BPCiObIC!$B$1:$AG$1,0)))</f>
        <v>0</v>
      </c>
      <c r="AE199" s="23">
        <f t="array" ref="AE199">AD199*(1+INDEX(BPCiObIC!$B$2:$AG$43,MATCH($A199,BPCiObIC!$A$2:$A$43,0),MATCH(AE$4,BPCiObIC!$B$1:$AG$1,0)))</f>
        <v>0</v>
      </c>
      <c r="AF199" s="23">
        <f t="array" ref="AF199">AE199*(1+INDEX(BPCiObIC!$B$2:$AG$43,MATCH($A199,BPCiObIC!$A$2:$A$43,0),MATCH(AF$4,BPCiObIC!$B$1:$AG$1,0)))</f>
        <v>0</v>
      </c>
      <c r="AG199" s="23">
        <f t="array" ref="AG199">AF199*(1+INDEX(BPCiObIC!$B$2:$AG$43,MATCH($A199,BPCiObIC!$A$2:$A$43,0),MATCH(AG$4,BPCiObIC!$B$1:$AG$1,0)))</f>
        <v>0</v>
      </c>
      <c r="AH199" s="23">
        <f t="array" ref="AH199">AG199*(1+INDEX(BPCiObIC!$B$2:$AG$43,MATCH($A199,BPCiObIC!$A$2:$A$43,0),MATCH(AH$4,BPCiObIC!$B$1:$AG$1,0)))</f>
        <v>0</v>
      </c>
    </row>
    <row r="200" ht="15.75" customHeight="1">
      <c r="A200" s="3" t="s">
        <v>154</v>
      </c>
      <c r="B200" s="3" t="s">
        <v>92</v>
      </c>
      <c r="C200" s="3" t="s">
        <v>123</v>
      </c>
      <c r="D200" s="71">
        <f>'Bureau of Stat KBLI'!X49*$E$1</f>
        <v>0</v>
      </c>
      <c r="E200" s="23">
        <f t="array" ref="E200">D200*(1+INDEX(BPCiObIC!$B$2:$AG$43,MATCH($A200,BPCiObIC!$A$2:$A$43,0),MATCH(E$4,BPCiObIC!$B$1:$AG$1,0)))</f>
        <v>0</v>
      </c>
      <c r="F200" s="23">
        <f t="array" ref="F200">E200*(1+INDEX(BPCiObIC!$B$2:$AG$43,MATCH($A200,BPCiObIC!$A$2:$A$43,0),MATCH(F$4,BPCiObIC!$B$1:$AG$1,0)))</f>
        <v>0</v>
      </c>
      <c r="G200" s="23">
        <f t="array" ref="G200">F200*(1+INDEX(BPCiObIC!$B$2:$AG$43,MATCH($A200,BPCiObIC!$A$2:$A$43,0),MATCH(G$4,BPCiObIC!$B$1:$AG$1,0)))</f>
        <v>0</v>
      </c>
      <c r="H200" s="23">
        <f t="array" ref="H200">G200*(1+INDEX(BPCiObIC!$B$2:$AG$43,MATCH($A200,BPCiObIC!$A$2:$A$43,0),MATCH(H$4,BPCiObIC!$B$1:$AG$1,0)))</f>
        <v>0</v>
      </c>
      <c r="I200" s="23">
        <f t="array" ref="I200">H200*(1+INDEX(BPCiObIC!$B$2:$AG$43,MATCH($A200,BPCiObIC!$A$2:$A$43,0),MATCH(I$4,BPCiObIC!$B$1:$AG$1,0)))</f>
        <v>0</v>
      </c>
      <c r="J200" s="23">
        <f t="array" ref="J200">I200*(1+INDEX(BPCiObIC!$B$2:$AG$43,MATCH($A200,BPCiObIC!$A$2:$A$43,0),MATCH(J$4,BPCiObIC!$B$1:$AG$1,0)))</f>
        <v>0</v>
      </c>
      <c r="K200" s="23">
        <f t="array" ref="K200">J200*(1+INDEX(BPCiObIC!$B$2:$AG$43,MATCH($A200,BPCiObIC!$A$2:$A$43,0),MATCH(K$4,BPCiObIC!$B$1:$AG$1,0)))</f>
        <v>0</v>
      </c>
      <c r="L200" s="23">
        <f t="array" ref="L200">K200*(1+INDEX(BPCiObIC!$B$2:$AG$43,MATCH($A200,BPCiObIC!$A$2:$A$43,0),MATCH(L$4,BPCiObIC!$B$1:$AG$1,0)))</f>
        <v>0</v>
      </c>
      <c r="M200" s="23">
        <f t="array" ref="M200">L200*(1+INDEX(BPCiObIC!$B$2:$AG$43,MATCH($A200,BPCiObIC!$A$2:$A$43,0),MATCH(M$4,BPCiObIC!$B$1:$AG$1,0)))</f>
        <v>0</v>
      </c>
      <c r="N200" s="23">
        <f t="array" ref="N200">M200*(1+INDEX(BPCiObIC!$B$2:$AG$43,MATCH($A200,BPCiObIC!$A$2:$A$43,0),MATCH(N$4,BPCiObIC!$B$1:$AG$1,0)))</f>
        <v>0</v>
      </c>
      <c r="O200" s="23">
        <f t="array" ref="O200">N200*(1+INDEX(BPCiObIC!$B$2:$AG$43,MATCH($A200,BPCiObIC!$A$2:$A$43,0),MATCH(O$4,BPCiObIC!$B$1:$AG$1,0)))</f>
        <v>0</v>
      </c>
      <c r="P200" s="23">
        <f t="array" ref="P200">O200*(1+INDEX(BPCiObIC!$B$2:$AG$43,MATCH($A200,BPCiObIC!$A$2:$A$43,0),MATCH(P$4,BPCiObIC!$B$1:$AG$1,0)))</f>
        <v>0</v>
      </c>
      <c r="Q200" s="23">
        <f t="array" ref="Q200">P200*(1+INDEX(BPCiObIC!$B$2:$AG$43,MATCH($A200,BPCiObIC!$A$2:$A$43,0),MATCH(Q$4,BPCiObIC!$B$1:$AG$1,0)))</f>
        <v>0</v>
      </c>
      <c r="R200" s="23">
        <f t="array" ref="R200">Q200*(1+INDEX(BPCiObIC!$B$2:$AG$43,MATCH($A200,BPCiObIC!$A$2:$A$43,0),MATCH(R$4,BPCiObIC!$B$1:$AG$1,0)))</f>
        <v>0</v>
      </c>
      <c r="S200" s="23">
        <f t="array" ref="S200">R200*(1+INDEX(BPCiObIC!$B$2:$AG$43,MATCH($A200,BPCiObIC!$A$2:$A$43,0),MATCH(S$4,BPCiObIC!$B$1:$AG$1,0)))</f>
        <v>0</v>
      </c>
      <c r="T200" s="23">
        <f t="array" ref="T200">S200*(1+INDEX(BPCiObIC!$B$2:$AG$43,MATCH($A200,BPCiObIC!$A$2:$A$43,0),MATCH(T$4,BPCiObIC!$B$1:$AG$1,0)))</f>
        <v>0</v>
      </c>
      <c r="U200" s="23">
        <f t="array" ref="U200">T200*(1+INDEX(BPCiObIC!$B$2:$AG$43,MATCH($A200,BPCiObIC!$A$2:$A$43,0),MATCH(U$4,BPCiObIC!$B$1:$AG$1,0)))</f>
        <v>0</v>
      </c>
      <c r="V200" s="23">
        <f t="array" ref="V200">U200*(1+INDEX(BPCiObIC!$B$2:$AG$43,MATCH($A200,BPCiObIC!$A$2:$A$43,0),MATCH(V$4,BPCiObIC!$B$1:$AG$1,0)))</f>
        <v>0</v>
      </c>
      <c r="W200" s="23">
        <f t="array" ref="W200">V200*(1+INDEX(BPCiObIC!$B$2:$AG$43,MATCH($A200,BPCiObIC!$A$2:$A$43,0),MATCH(W$4,BPCiObIC!$B$1:$AG$1,0)))</f>
        <v>0</v>
      </c>
      <c r="X200" s="23">
        <f t="array" ref="X200">W200*(1+INDEX(BPCiObIC!$B$2:$AG$43,MATCH($A200,BPCiObIC!$A$2:$A$43,0),MATCH(X$4,BPCiObIC!$B$1:$AG$1,0)))</f>
        <v>0</v>
      </c>
      <c r="Y200" s="23">
        <f t="array" ref="Y200">X200*(1+INDEX(BPCiObIC!$B$2:$AG$43,MATCH($A200,BPCiObIC!$A$2:$A$43,0),MATCH(Y$4,BPCiObIC!$B$1:$AG$1,0)))</f>
        <v>0</v>
      </c>
      <c r="Z200" s="23">
        <f t="array" ref="Z200">Y200*(1+INDEX(BPCiObIC!$B$2:$AG$43,MATCH($A200,BPCiObIC!$A$2:$A$43,0),MATCH(Z$4,BPCiObIC!$B$1:$AG$1,0)))</f>
        <v>0</v>
      </c>
      <c r="AA200" s="23">
        <f t="array" ref="AA200">Z200*(1+INDEX(BPCiObIC!$B$2:$AG$43,MATCH($A200,BPCiObIC!$A$2:$A$43,0),MATCH(AA$4,BPCiObIC!$B$1:$AG$1,0)))</f>
        <v>0</v>
      </c>
      <c r="AB200" s="23">
        <f t="array" ref="AB200">AA200*(1+INDEX(BPCiObIC!$B$2:$AG$43,MATCH($A200,BPCiObIC!$A$2:$A$43,0),MATCH(AB$4,BPCiObIC!$B$1:$AG$1,0)))</f>
        <v>0</v>
      </c>
      <c r="AC200" s="23">
        <f t="array" ref="AC200">AB200*(1+INDEX(BPCiObIC!$B$2:$AG$43,MATCH($A200,BPCiObIC!$A$2:$A$43,0),MATCH(AC$4,BPCiObIC!$B$1:$AG$1,0)))</f>
        <v>0</v>
      </c>
      <c r="AD200" s="23">
        <f t="array" ref="AD200">AC200*(1+INDEX(BPCiObIC!$B$2:$AG$43,MATCH($A200,BPCiObIC!$A$2:$A$43,0),MATCH(AD$4,BPCiObIC!$B$1:$AG$1,0)))</f>
        <v>0</v>
      </c>
      <c r="AE200" s="23">
        <f t="array" ref="AE200">AD200*(1+INDEX(BPCiObIC!$B$2:$AG$43,MATCH($A200,BPCiObIC!$A$2:$A$43,0),MATCH(AE$4,BPCiObIC!$B$1:$AG$1,0)))</f>
        <v>0</v>
      </c>
      <c r="AF200" s="23">
        <f t="array" ref="AF200">AE200*(1+INDEX(BPCiObIC!$B$2:$AG$43,MATCH($A200,BPCiObIC!$A$2:$A$43,0),MATCH(AF$4,BPCiObIC!$B$1:$AG$1,0)))</f>
        <v>0</v>
      </c>
      <c r="AG200" s="23">
        <f t="array" ref="AG200">AF200*(1+INDEX(BPCiObIC!$B$2:$AG$43,MATCH($A200,BPCiObIC!$A$2:$A$43,0),MATCH(AG$4,BPCiObIC!$B$1:$AG$1,0)))</f>
        <v>0</v>
      </c>
      <c r="AH200" s="23">
        <f t="array" ref="AH200">AG200*(1+INDEX(BPCiObIC!$B$2:$AG$43,MATCH($A200,BPCiObIC!$A$2:$A$43,0),MATCH(AH$4,BPCiObIC!$B$1:$AG$1,0)))</f>
        <v>0</v>
      </c>
    </row>
    <row r="201" ht="15.75" customHeight="1">
      <c r="A201" s="3" t="s">
        <v>155</v>
      </c>
      <c r="B201" s="3" t="s">
        <v>92</v>
      </c>
      <c r="C201" s="3" t="s">
        <v>124</v>
      </c>
      <c r="D201" s="71">
        <f>SUM('Bureau of Stat KBLI'!X50:X51)*$E$1</f>
        <v>0</v>
      </c>
      <c r="E201" s="23">
        <f t="array" ref="E201">D201*(1+INDEX(BPCiObIC!$B$2:$AG$43,MATCH($A201,BPCiObIC!$A$2:$A$43,0),MATCH(E$4,BPCiObIC!$B$1:$AG$1,0)))</f>
        <v>0</v>
      </c>
      <c r="F201" s="23">
        <f t="array" ref="F201">E201*(1+INDEX(BPCiObIC!$B$2:$AG$43,MATCH($A201,BPCiObIC!$A$2:$A$43,0),MATCH(F$4,BPCiObIC!$B$1:$AG$1,0)))</f>
        <v>0</v>
      </c>
      <c r="G201" s="23">
        <f t="array" ref="G201">F201*(1+INDEX(BPCiObIC!$B$2:$AG$43,MATCH($A201,BPCiObIC!$A$2:$A$43,0),MATCH(G$4,BPCiObIC!$B$1:$AG$1,0)))</f>
        <v>0</v>
      </c>
      <c r="H201" s="23">
        <f t="array" ref="H201">G201*(1+INDEX(BPCiObIC!$B$2:$AG$43,MATCH($A201,BPCiObIC!$A$2:$A$43,0),MATCH(H$4,BPCiObIC!$B$1:$AG$1,0)))</f>
        <v>0</v>
      </c>
      <c r="I201" s="23">
        <f t="array" ref="I201">H201*(1+INDEX(BPCiObIC!$B$2:$AG$43,MATCH($A201,BPCiObIC!$A$2:$A$43,0),MATCH(I$4,BPCiObIC!$B$1:$AG$1,0)))</f>
        <v>0</v>
      </c>
      <c r="J201" s="23">
        <f t="array" ref="J201">I201*(1+INDEX(BPCiObIC!$B$2:$AG$43,MATCH($A201,BPCiObIC!$A$2:$A$43,0),MATCH(J$4,BPCiObIC!$B$1:$AG$1,0)))</f>
        <v>0</v>
      </c>
      <c r="K201" s="23">
        <f t="array" ref="K201">J201*(1+INDEX(BPCiObIC!$B$2:$AG$43,MATCH($A201,BPCiObIC!$A$2:$A$43,0),MATCH(K$4,BPCiObIC!$B$1:$AG$1,0)))</f>
        <v>0</v>
      </c>
      <c r="L201" s="23">
        <f t="array" ref="L201">K201*(1+INDEX(BPCiObIC!$B$2:$AG$43,MATCH($A201,BPCiObIC!$A$2:$A$43,0),MATCH(L$4,BPCiObIC!$B$1:$AG$1,0)))</f>
        <v>0</v>
      </c>
      <c r="M201" s="23">
        <f t="array" ref="M201">L201*(1+INDEX(BPCiObIC!$B$2:$AG$43,MATCH($A201,BPCiObIC!$A$2:$A$43,0),MATCH(M$4,BPCiObIC!$B$1:$AG$1,0)))</f>
        <v>0</v>
      </c>
      <c r="N201" s="23">
        <f t="array" ref="N201">M201*(1+INDEX(BPCiObIC!$B$2:$AG$43,MATCH($A201,BPCiObIC!$A$2:$A$43,0),MATCH(N$4,BPCiObIC!$B$1:$AG$1,0)))</f>
        <v>0</v>
      </c>
      <c r="O201" s="23">
        <f t="array" ref="O201">N201*(1+INDEX(BPCiObIC!$B$2:$AG$43,MATCH($A201,BPCiObIC!$A$2:$A$43,0),MATCH(O$4,BPCiObIC!$B$1:$AG$1,0)))</f>
        <v>0</v>
      </c>
      <c r="P201" s="23">
        <f t="array" ref="P201">O201*(1+INDEX(BPCiObIC!$B$2:$AG$43,MATCH($A201,BPCiObIC!$A$2:$A$43,0),MATCH(P$4,BPCiObIC!$B$1:$AG$1,0)))</f>
        <v>0</v>
      </c>
      <c r="Q201" s="23">
        <f t="array" ref="Q201">P201*(1+INDEX(BPCiObIC!$B$2:$AG$43,MATCH($A201,BPCiObIC!$A$2:$A$43,0),MATCH(Q$4,BPCiObIC!$B$1:$AG$1,0)))</f>
        <v>0</v>
      </c>
      <c r="R201" s="23">
        <f t="array" ref="R201">Q201*(1+INDEX(BPCiObIC!$B$2:$AG$43,MATCH($A201,BPCiObIC!$A$2:$A$43,0),MATCH(R$4,BPCiObIC!$B$1:$AG$1,0)))</f>
        <v>0</v>
      </c>
      <c r="S201" s="23">
        <f t="array" ref="S201">R201*(1+INDEX(BPCiObIC!$B$2:$AG$43,MATCH($A201,BPCiObIC!$A$2:$A$43,0),MATCH(S$4,BPCiObIC!$B$1:$AG$1,0)))</f>
        <v>0</v>
      </c>
      <c r="T201" s="23">
        <f t="array" ref="T201">S201*(1+INDEX(BPCiObIC!$B$2:$AG$43,MATCH($A201,BPCiObIC!$A$2:$A$43,0),MATCH(T$4,BPCiObIC!$B$1:$AG$1,0)))</f>
        <v>0</v>
      </c>
      <c r="U201" s="23">
        <f t="array" ref="U201">T201*(1+INDEX(BPCiObIC!$B$2:$AG$43,MATCH($A201,BPCiObIC!$A$2:$A$43,0),MATCH(U$4,BPCiObIC!$B$1:$AG$1,0)))</f>
        <v>0</v>
      </c>
      <c r="V201" s="23">
        <f t="array" ref="V201">U201*(1+INDEX(BPCiObIC!$B$2:$AG$43,MATCH($A201,BPCiObIC!$A$2:$A$43,0),MATCH(V$4,BPCiObIC!$B$1:$AG$1,0)))</f>
        <v>0</v>
      </c>
      <c r="W201" s="23">
        <f t="array" ref="W201">V201*(1+INDEX(BPCiObIC!$B$2:$AG$43,MATCH($A201,BPCiObIC!$A$2:$A$43,0),MATCH(W$4,BPCiObIC!$B$1:$AG$1,0)))</f>
        <v>0</v>
      </c>
      <c r="X201" s="23">
        <f t="array" ref="X201">W201*(1+INDEX(BPCiObIC!$B$2:$AG$43,MATCH($A201,BPCiObIC!$A$2:$A$43,0),MATCH(X$4,BPCiObIC!$B$1:$AG$1,0)))</f>
        <v>0</v>
      </c>
      <c r="Y201" s="23">
        <f t="array" ref="Y201">X201*(1+INDEX(BPCiObIC!$B$2:$AG$43,MATCH($A201,BPCiObIC!$A$2:$A$43,0),MATCH(Y$4,BPCiObIC!$B$1:$AG$1,0)))</f>
        <v>0</v>
      </c>
      <c r="Z201" s="23">
        <f t="array" ref="Z201">Y201*(1+INDEX(BPCiObIC!$B$2:$AG$43,MATCH($A201,BPCiObIC!$A$2:$A$43,0),MATCH(Z$4,BPCiObIC!$B$1:$AG$1,0)))</f>
        <v>0</v>
      </c>
      <c r="AA201" s="23">
        <f t="array" ref="AA201">Z201*(1+INDEX(BPCiObIC!$B$2:$AG$43,MATCH($A201,BPCiObIC!$A$2:$A$43,0),MATCH(AA$4,BPCiObIC!$B$1:$AG$1,0)))</f>
        <v>0</v>
      </c>
      <c r="AB201" s="23">
        <f t="array" ref="AB201">AA201*(1+INDEX(BPCiObIC!$B$2:$AG$43,MATCH($A201,BPCiObIC!$A$2:$A$43,0),MATCH(AB$4,BPCiObIC!$B$1:$AG$1,0)))</f>
        <v>0</v>
      </c>
      <c r="AC201" s="23">
        <f t="array" ref="AC201">AB201*(1+INDEX(BPCiObIC!$B$2:$AG$43,MATCH($A201,BPCiObIC!$A$2:$A$43,0),MATCH(AC$4,BPCiObIC!$B$1:$AG$1,0)))</f>
        <v>0</v>
      </c>
      <c r="AD201" s="23">
        <f t="array" ref="AD201">AC201*(1+INDEX(BPCiObIC!$B$2:$AG$43,MATCH($A201,BPCiObIC!$A$2:$A$43,0),MATCH(AD$4,BPCiObIC!$B$1:$AG$1,0)))</f>
        <v>0</v>
      </c>
      <c r="AE201" s="23">
        <f t="array" ref="AE201">AD201*(1+INDEX(BPCiObIC!$B$2:$AG$43,MATCH($A201,BPCiObIC!$A$2:$A$43,0),MATCH(AE$4,BPCiObIC!$B$1:$AG$1,0)))</f>
        <v>0</v>
      </c>
      <c r="AF201" s="23">
        <f t="array" ref="AF201">AE201*(1+INDEX(BPCiObIC!$B$2:$AG$43,MATCH($A201,BPCiObIC!$A$2:$A$43,0),MATCH(AF$4,BPCiObIC!$B$1:$AG$1,0)))</f>
        <v>0</v>
      </c>
      <c r="AG201" s="23">
        <f t="array" ref="AG201">AF201*(1+INDEX(BPCiObIC!$B$2:$AG$43,MATCH($A201,BPCiObIC!$A$2:$A$43,0),MATCH(AG$4,BPCiObIC!$B$1:$AG$1,0)))</f>
        <v>0</v>
      </c>
      <c r="AH201" s="23">
        <f t="array" ref="AH201">AG201*(1+INDEX(BPCiObIC!$B$2:$AG$43,MATCH($A201,BPCiObIC!$A$2:$A$43,0),MATCH(AH$4,BPCiObIC!$B$1:$AG$1,0)))</f>
        <v>0</v>
      </c>
    </row>
    <row r="202" ht="15.75" customHeight="1">
      <c r="A202" s="3" t="s">
        <v>156</v>
      </c>
      <c r="B202" s="3" t="s">
        <v>92</v>
      </c>
      <c r="C202" s="3" t="s">
        <v>84</v>
      </c>
      <c r="D202" s="71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3">
        <f t="array" ref="E202">D202*(1+INDEX(BPCiObIC!$B$2:$AG$43,MATCH($A202,BPCiObIC!$A$2:$A$43,0),MATCH(E$4,BPCiObIC!$B$1:$AG$1,0)))</f>
        <v>0</v>
      </c>
      <c r="F202" s="23">
        <f t="array" ref="F202">E202*(1+INDEX(BPCiObIC!$B$2:$AG$43,MATCH($A202,BPCiObIC!$A$2:$A$43,0),MATCH(F$4,BPCiObIC!$B$1:$AG$1,0)))</f>
        <v>0</v>
      </c>
      <c r="G202" s="23">
        <f t="array" ref="G202">F202*(1+INDEX(BPCiObIC!$B$2:$AG$43,MATCH($A202,BPCiObIC!$A$2:$A$43,0),MATCH(G$4,BPCiObIC!$B$1:$AG$1,0)))</f>
        <v>0</v>
      </c>
      <c r="H202" s="23">
        <f t="array" ref="H202">G202*(1+INDEX(BPCiObIC!$B$2:$AG$43,MATCH($A202,BPCiObIC!$A$2:$A$43,0),MATCH(H$4,BPCiObIC!$B$1:$AG$1,0)))</f>
        <v>0</v>
      </c>
      <c r="I202" s="23">
        <f t="array" ref="I202">H202*(1+INDEX(BPCiObIC!$B$2:$AG$43,MATCH($A202,BPCiObIC!$A$2:$A$43,0),MATCH(I$4,BPCiObIC!$B$1:$AG$1,0)))</f>
        <v>0</v>
      </c>
      <c r="J202" s="23">
        <f t="array" ref="J202">I202*(1+INDEX(BPCiObIC!$B$2:$AG$43,MATCH($A202,BPCiObIC!$A$2:$A$43,0),MATCH(J$4,BPCiObIC!$B$1:$AG$1,0)))</f>
        <v>0</v>
      </c>
      <c r="K202" s="23">
        <f t="array" ref="K202">J202*(1+INDEX(BPCiObIC!$B$2:$AG$43,MATCH($A202,BPCiObIC!$A$2:$A$43,0),MATCH(K$4,BPCiObIC!$B$1:$AG$1,0)))</f>
        <v>0</v>
      </c>
      <c r="L202" s="23">
        <f t="array" ref="L202">K202*(1+INDEX(BPCiObIC!$B$2:$AG$43,MATCH($A202,BPCiObIC!$A$2:$A$43,0),MATCH(L$4,BPCiObIC!$B$1:$AG$1,0)))</f>
        <v>0</v>
      </c>
      <c r="M202" s="23">
        <f t="array" ref="M202">L202*(1+INDEX(BPCiObIC!$B$2:$AG$43,MATCH($A202,BPCiObIC!$A$2:$A$43,0),MATCH(M$4,BPCiObIC!$B$1:$AG$1,0)))</f>
        <v>0</v>
      </c>
      <c r="N202" s="23">
        <f t="array" ref="N202">M202*(1+INDEX(BPCiObIC!$B$2:$AG$43,MATCH($A202,BPCiObIC!$A$2:$A$43,0),MATCH(N$4,BPCiObIC!$B$1:$AG$1,0)))</f>
        <v>0</v>
      </c>
      <c r="O202" s="23">
        <f t="array" ref="O202">N202*(1+INDEX(BPCiObIC!$B$2:$AG$43,MATCH($A202,BPCiObIC!$A$2:$A$43,0),MATCH(O$4,BPCiObIC!$B$1:$AG$1,0)))</f>
        <v>0</v>
      </c>
      <c r="P202" s="23">
        <f t="array" ref="P202">O202*(1+INDEX(BPCiObIC!$B$2:$AG$43,MATCH($A202,BPCiObIC!$A$2:$A$43,0),MATCH(P$4,BPCiObIC!$B$1:$AG$1,0)))</f>
        <v>0</v>
      </c>
      <c r="Q202" s="23">
        <f t="array" ref="Q202">P202*(1+INDEX(BPCiObIC!$B$2:$AG$43,MATCH($A202,BPCiObIC!$A$2:$A$43,0),MATCH(Q$4,BPCiObIC!$B$1:$AG$1,0)))</f>
        <v>0</v>
      </c>
      <c r="R202" s="23">
        <f t="array" ref="R202">Q202*(1+INDEX(BPCiObIC!$B$2:$AG$43,MATCH($A202,BPCiObIC!$A$2:$A$43,0),MATCH(R$4,BPCiObIC!$B$1:$AG$1,0)))</f>
        <v>0</v>
      </c>
      <c r="S202" s="23">
        <f t="array" ref="S202">R202*(1+INDEX(BPCiObIC!$B$2:$AG$43,MATCH($A202,BPCiObIC!$A$2:$A$43,0),MATCH(S$4,BPCiObIC!$B$1:$AG$1,0)))</f>
        <v>0</v>
      </c>
      <c r="T202" s="23">
        <f t="array" ref="T202">S202*(1+INDEX(BPCiObIC!$B$2:$AG$43,MATCH($A202,BPCiObIC!$A$2:$A$43,0),MATCH(T$4,BPCiObIC!$B$1:$AG$1,0)))</f>
        <v>0</v>
      </c>
      <c r="U202" s="23">
        <f t="array" ref="U202">T202*(1+INDEX(BPCiObIC!$B$2:$AG$43,MATCH($A202,BPCiObIC!$A$2:$A$43,0),MATCH(U$4,BPCiObIC!$B$1:$AG$1,0)))</f>
        <v>0</v>
      </c>
      <c r="V202" s="23">
        <f t="array" ref="V202">U202*(1+INDEX(BPCiObIC!$B$2:$AG$43,MATCH($A202,BPCiObIC!$A$2:$A$43,0),MATCH(V$4,BPCiObIC!$B$1:$AG$1,0)))</f>
        <v>0</v>
      </c>
      <c r="W202" s="23">
        <f t="array" ref="W202">V202*(1+INDEX(BPCiObIC!$B$2:$AG$43,MATCH($A202,BPCiObIC!$A$2:$A$43,0),MATCH(W$4,BPCiObIC!$B$1:$AG$1,0)))</f>
        <v>0</v>
      </c>
      <c r="X202" s="23">
        <f t="array" ref="X202">W202*(1+INDEX(BPCiObIC!$B$2:$AG$43,MATCH($A202,BPCiObIC!$A$2:$A$43,0),MATCH(X$4,BPCiObIC!$B$1:$AG$1,0)))</f>
        <v>0</v>
      </c>
      <c r="Y202" s="23">
        <f t="array" ref="Y202">X202*(1+INDEX(BPCiObIC!$B$2:$AG$43,MATCH($A202,BPCiObIC!$A$2:$A$43,0),MATCH(Y$4,BPCiObIC!$B$1:$AG$1,0)))</f>
        <v>0</v>
      </c>
      <c r="Z202" s="23">
        <f t="array" ref="Z202">Y202*(1+INDEX(BPCiObIC!$B$2:$AG$43,MATCH($A202,BPCiObIC!$A$2:$A$43,0),MATCH(Z$4,BPCiObIC!$B$1:$AG$1,0)))</f>
        <v>0</v>
      </c>
      <c r="AA202" s="23">
        <f t="array" ref="AA202">Z202*(1+INDEX(BPCiObIC!$B$2:$AG$43,MATCH($A202,BPCiObIC!$A$2:$A$43,0),MATCH(AA$4,BPCiObIC!$B$1:$AG$1,0)))</f>
        <v>0</v>
      </c>
      <c r="AB202" s="23">
        <f t="array" ref="AB202">AA202*(1+INDEX(BPCiObIC!$B$2:$AG$43,MATCH($A202,BPCiObIC!$A$2:$A$43,0),MATCH(AB$4,BPCiObIC!$B$1:$AG$1,0)))</f>
        <v>0</v>
      </c>
      <c r="AC202" s="23">
        <f t="array" ref="AC202">AB202*(1+INDEX(BPCiObIC!$B$2:$AG$43,MATCH($A202,BPCiObIC!$A$2:$A$43,0),MATCH(AC$4,BPCiObIC!$B$1:$AG$1,0)))</f>
        <v>0</v>
      </c>
      <c r="AD202" s="23">
        <f t="array" ref="AD202">AC202*(1+INDEX(BPCiObIC!$B$2:$AG$43,MATCH($A202,BPCiObIC!$A$2:$A$43,0),MATCH(AD$4,BPCiObIC!$B$1:$AG$1,0)))</f>
        <v>0</v>
      </c>
      <c r="AE202" s="23">
        <f t="array" ref="AE202">AD202*(1+INDEX(BPCiObIC!$B$2:$AG$43,MATCH($A202,BPCiObIC!$A$2:$A$43,0),MATCH(AE$4,BPCiObIC!$B$1:$AG$1,0)))</f>
        <v>0</v>
      </c>
      <c r="AF202" s="23">
        <f t="array" ref="AF202">AE202*(1+INDEX(BPCiObIC!$B$2:$AG$43,MATCH($A202,BPCiObIC!$A$2:$A$43,0),MATCH(AF$4,BPCiObIC!$B$1:$AG$1,0)))</f>
        <v>0</v>
      </c>
      <c r="AG202" s="23">
        <f t="array" ref="AG202">AF202*(1+INDEX(BPCiObIC!$B$2:$AG$43,MATCH($A202,BPCiObIC!$A$2:$A$43,0),MATCH(AG$4,BPCiObIC!$B$1:$AG$1,0)))</f>
        <v>0</v>
      </c>
      <c r="AH202" s="23">
        <f t="array" ref="AH202">AG202*(1+INDEX(BPCiObIC!$B$2:$AG$43,MATCH($A202,BPCiObIC!$A$2:$A$43,0),MATCH(AH$4,BPCiObIC!$B$1:$AG$1,0)))</f>
        <v>0</v>
      </c>
    </row>
    <row r="203" ht="15.75" customHeight="1">
      <c r="A203" s="3" t="s">
        <v>157</v>
      </c>
      <c r="B203" s="3" t="s">
        <v>92</v>
      </c>
      <c r="C203" s="3" t="s">
        <v>125</v>
      </c>
      <c r="D203" s="71">
        <f>'China BIFUbC'!C200*('Population comparison'!$B$2/'Population comparison'!$B$3)</f>
        <v>1075766582</v>
      </c>
      <c r="E203" s="23">
        <f t="array" ref="E203">D203*(1+INDEX(BPCiObIC!$B$2:$AG$43,MATCH($A203,BPCiObIC!$A$2:$A$43,0),MATCH(E$4,BPCiObIC!$B$1:$AG$1,0)))</f>
        <v>1123179976</v>
      </c>
      <c r="F203" s="23">
        <f t="array" ref="F203">E203*(1+INDEX(BPCiObIC!$B$2:$AG$43,MATCH($A203,BPCiObIC!$A$2:$A$43,0),MATCH(F$4,BPCiObIC!$B$1:$AG$1,0)))</f>
        <v>1170593369</v>
      </c>
      <c r="G203" s="23">
        <f t="array" ref="G203">F203*(1+INDEX(BPCiObIC!$B$2:$AG$43,MATCH($A203,BPCiObIC!$A$2:$A$43,0),MATCH(G$4,BPCiObIC!$B$1:$AG$1,0)))</f>
        <v>1218006763</v>
      </c>
      <c r="H203" s="23">
        <f t="array" ref="H203">G203*(1+INDEX(BPCiObIC!$B$2:$AG$43,MATCH($A203,BPCiObIC!$A$2:$A$43,0),MATCH(H$4,BPCiObIC!$B$1:$AG$1,0)))</f>
        <v>1265420157</v>
      </c>
      <c r="I203" s="23">
        <f t="array" ref="I203">H203*(1+INDEX(BPCiObIC!$B$2:$AG$43,MATCH($A203,BPCiObIC!$A$2:$A$43,0),MATCH(I$4,BPCiObIC!$B$1:$AG$1,0)))</f>
        <v>1312833551</v>
      </c>
      <c r="J203" s="23">
        <f t="array" ref="J203">I203*(1+INDEX(BPCiObIC!$B$2:$AG$43,MATCH($A203,BPCiObIC!$A$2:$A$43,0),MATCH(J$4,BPCiObIC!$B$1:$AG$1,0)))</f>
        <v>1360246945</v>
      </c>
      <c r="K203" s="23">
        <f t="array" ref="K203">J203*(1+INDEX(BPCiObIC!$B$2:$AG$43,MATCH($A203,BPCiObIC!$A$2:$A$43,0),MATCH(K$4,BPCiObIC!$B$1:$AG$1,0)))</f>
        <v>1407660339</v>
      </c>
      <c r="L203" s="23">
        <f t="array" ref="L203">K203*(1+INDEX(BPCiObIC!$B$2:$AG$43,MATCH($A203,BPCiObIC!$A$2:$A$43,0),MATCH(L$4,BPCiObIC!$B$1:$AG$1,0)))</f>
        <v>1455073733</v>
      </c>
      <c r="M203" s="23">
        <f t="array" ref="M203">L203*(1+INDEX(BPCiObIC!$B$2:$AG$43,MATCH($A203,BPCiObIC!$A$2:$A$43,0),MATCH(M$4,BPCiObIC!$B$1:$AG$1,0)))</f>
        <v>1502487127</v>
      </c>
      <c r="N203" s="23">
        <f t="array" ref="N203">M203*(1+INDEX(BPCiObIC!$B$2:$AG$43,MATCH($A203,BPCiObIC!$A$2:$A$43,0),MATCH(N$4,BPCiObIC!$B$1:$AG$1,0)))</f>
        <v>1549900520</v>
      </c>
      <c r="O203" s="23">
        <f t="array" ref="O203">N203*(1+INDEX(BPCiObIC!$B$2:$AG$43,MATCH($A203,BPCiObIC!$A$2:$A$43,0),MATCH(O$4,BPCiObIC!$B$1:$AG$1,0)))</f>
        <v>1597313914</v>
      </c>
      <c r="P203" s="23">
        <f t="array" ref="P203">O203*(1+INDEX(BPCiObIC!$B$2:$AG$43,MATCH($A203,BPCiObIC!$A$2:$A$43,0),MATCH(P$4,BPCiObIC!$B$1:$AG$1,0)))</f>
        <v>1644727308</v>
      </c>
      <c r="Q203" s="23">
        <f t="array" ref="Q203">P203*(1+INDEX(BPCiObIC!$B$2:$AG$43,MATCH($A203,BPCiObIC!$A$2:$A$43,0),MATCH(Q$4,BPCiObIC!$B$1:$AG$1,0)))</f>
        <v>1692140702</v>
      </c>
      <c r="R203" s="23">
        <f t="array" ref="R203">Q203*(1+INDEX(BPCiObIC!$B$2:$AG$43,MATCH($A203,BPCiObIC!$A$2:$A$43,0),MATCH(R$4,BPCiObIC!$B$1:$AG$1,0)))</f>
        <v>1739554096</v>
      </c>
      <c r="S203" s="23">
        <f t="array" ref="S203">R203*(1+INDEX(BPCiObIC!$B$2:$AG$43,MATCH($A203,BPCiObIC!$A$2:$A$43,0),MATCH(S$4,BPCiObIC!$B$1:$AG$1,0)))</f>
        <v>1786967490</v>
      </c>
      <c r="T203" s="23">
        <f t="array" ref="T203">S203*(1+INDEX(BPCiObIC!$B$2:$AG$43,MATCH($A203,BPCiObIC!$A$2:$A$43,0),MATCH(T$4,BPCiObIC!$B$1:$AG$1,0)))</f>
        <v>1834380884</v>
      </c>
      <c r="U203" s="23">
        <f t="array" ref="U203">T203*(1+INDEX(BPCiObIC!$B$2:$AG$43,MATCH($A203,BPCiObIC!$A$2:$A$43,0),MATCH(U$4,BPCiObIC!$B$1:$AG$1,0)))</f>
        <v>1881794277</v>
      </c>
      <c r="V203" s="23">
        <f t="array" ref="V203">U203*(1+INDEX(BPCiObIC!$B$2:$AG$43,MATCH($A203,BPCiObIC!$A$2:$A$43,0),MATCH(V$4,BPCiObIC!$B$1:$AG$1,0)))</f>
        <v>1929207671</v>
      </c>
      <c r="W203" s="23">
        <f t="array" ref="W203">V203*(1+INDEX(BPCiObIC!$B$2:$AG$43,MATCH($A203,BPCiObIC!$A$2:$A$43,0),MATCH(W$4,BPCiObIC!$B$1:$AG$1,0)))</f>
        <v>1976621065</v>
      </c>
      <c r="X203" s="23">
        <f t="array" ref="X203">W203*(1+INDEX(BPCiObIC!$B$2:$AG$43,MATCH($A203,BPCiObIC!$A$2:$A$43,0),MATCH(X$4,BPCiObIC!$B$1:$AG$1,0)))</f>
        <v>2024034459</v>
      </c>
      <c r="Y203" s="23">
        <f t="array" ref="Y203">X203*(1+INDEX(BPCiObIC!$B$2:$AG$43,MATCH($A203,BPCiObIC!$A$2:$A$43,0),MATCH(Y$4,BPCiObIC!$B$1:$AG$1,0)))</f>
        <v>2071447853</v>
      </c>
      <c r="Z203" s="23">
        <f t="array" ref="Z203">Y203*(1+INDEX(BPCiObIC!$B$2:$AG$43,MATCH($A203,BPCiObIC!$A$2:$A$43,0),MATCH(Z$4,BPCiObIC!$B$1:$AG$1,0)))</f>
        <v>2118861247</v>
      </c>
      <c r="AA203" s="23">
        <f t="array" ref="AA203">Z203*(1+INDEX(BPCiObIC!$B$2:$AG$43,MATCH($A203,BPCiObIC!$A$2:$A$43,0),MATCH(AA$4,BPCiObIC!$B$1:$AG$1,0)))</f>
        <v>2166274641</v>
      </c>
      <c r="AB203" s="23">
        <f t="array" ref="AB203">AA203*(1+INDEX(BPCiObIC!$B$2:$AG$43,MATCH($A203,BPCiObIC!$A$2:$A$43,0),MATCH(AB$4,BPCiObIC!$B$1:$AG$1,0)))</f>
        <v>2213688035</v>
      </c>
      <c r="AC203" s="23">
        <f t="array" ref="AC203">AB203*(1+INDEX(BPCiObIC!$B$2:$AG$43,MATCH($A203,BPCiObIC!$A$2:$A$43,0),MATCH(AC$4,BPCiObIC!$B$1:$AG$1,0)))</f>
        <v>2261101428</v>
      </c>
      <c r="AD203" s="23">
        <f t="array" ref="AD203">AC203*(1+INDEX(BPCiObIC!$B$2:$AG$43,MATCH($A203,BPCiObIC!$A$2:$A$43,0),MATCH(AD$4,BPCiObIC!$B$1:$AG$1,0)))</f>
        <v>2308514822</v>
      </c>
      <c r="AE203" s="23">
        <f t="array" ref="AE203">AD203*(1+INDEX(BPCiObIC!$B$2:$AG$43,MATCH($A203,BPCiObIC!$A$2:$A$43,0),MATCH(AE$4,BPCiObIC!$B$1:$AG$1,0)))</f>
        <v>2355928216</v>
      </c>
      <c r="AF203" s="23">
        <f t="array" ref="AF203">AE203*(1+INDEX(BPCiObIC!$B$2:$AG$43,MATCH($A203,BPCiObIC!$A$2:$A$43,0),MATCH(AF$4,BPCiObIC!$B$1:$AG$1,0)))</f>
        <v>2403341610</v>
      </c>
      <c r="AG203" s="23">
        <f t="array" ref="AG203">AF203*(1+INDEX(BPCiObIC!$B$2:$AG$43,MATCH($A203,BPCiObIC!$A$2:$A$43,0),MATCH(AG$4,BPCiObIC!$B$1:$AG$1,0)))</f>
        <v>2450755004</v>
      </c>
      <c r="AH203" s="23">
        <f t="array" ref="AH203">AG203*(1+INDEX(BPCiObIC!$B$2:$AG$43,MATCH($A203,BPCiObIC!$A$2:$A$43,0),MATCH(AH$4,BPCiObIC!$B$1:$AG$1,0)))</f>
        <v>2498168398</v>
      </c>
    </row>
    <row r="204" ht="15.75" customHeight="1">
      <c r="A204" s="46" t="s">
        <v>158</v>
      </c>
      <c r="B204" s="46" t="s">
        <v>92</v>
      </c>
      <c r="C204" s="46" t="s">
        <v>83</v>
      </c>
      <c r="D204" s="72">
        <f>SUM(SUMIFS('BIFUBC Output_energy'!G:G,'BIFUBC Output_energy'!A:A,B204,'BIFUBC Output_energy'!B:B,C204),SUMIFS('BIFUBC Output_nonenergy'!E:E,'BIFUBC Output_nonenergy'!A:A,B204,'BIFUBC Output_nonenergy'!B:B,C204))</f>
        <v>0</v>
      </c>
      <c r="E204" s="73">
        <f t="array" ref="E204">D204*(1+INDEX(BPCiObIC!$B$2:$AG$43,MATCH($A204,BPCiObIC!$A$2:$A$43,0),MATCH(E$4,BPCiObIC!$B$1:$AG$1,0)))</f>
        <v>0</v>
      </c>
      <c r="F204" s="73">
        <f t="array" ref="F204">E204*(1+INDEX(BPCiObIC!$B$2:$AG$43,MATCH($A204,BPCiObIC!$A$2:$A$43,0),MATCH(F$4,BPCiObIC!$B$1:$AG$1,0)))</f>
        <v>0</v>
      </c>
      <c r="G204" s="73">
        <f t="array" ref="G204">F204*(1+INDEX(BPCiObIC!$B$2:$AG$43,MATCH($A204,BPCiObIC!$A$2:$A$43,0),MATCH(G$4,BPCiObIC!$B$1:$AG$1,0)))</f>
        <v>0</v>
      </c>
      <c r="H204" s="73">
        <f t="array" ref="H204">G204*(1+INDEX(BPCiObIC!$B$2:$AG$43,MATCH($A204,BPCiObIC!$A$2:$A$43,0),MATCH(H$4,BPCiObIC!$B$1:$AG$1,0)))</f>
        <v>0</v>
      </c>
      <c r="I204" s="73">
        <f t="array" ref="I204">H204*(1+INDEX(BPCiObIC!$B$2:$AG$43,MATCH($A204,BPCiObIC!$A$2:$A$43,0),MATCH(I$4,BPCiObIC!$B$1:$AG$1,0)))</f>
        <v>0</v>
      </c>
      <c r="J204" s="73">
        <f t="array" ref="J204">I204*(1+INDEX(BPCiObIC!$B$2:$AG$43,MATCH($A204,BPCiObIC!$A$2:$A$43,0),MATCH(J$4,BPCiObIC!$B$1:$AG$1,0)))</f>
        <v>0</v>
      </c>
      <c r="K204" s="73">
        <f t="array" ref="K204">J204*(1+INDEX(BPCiObIC!$B$2:$AG$43,MATCH($A204,BPCiObIC!$A$2:$A$43,0),MATCH(K$4,BPCiObIC!$B$1:$AG$1,0)))</f>
        <v>0</v>
      </c>
      <c r="L204" s="73">
        <f t="array" ref="L204">K204*(1+INDEX(BPCiObIC!$B$2:$AG$43,MATCH($A204,BPCiObIC!$A$2:$A$43,0),MATCH(L$4,BPCiObIC!$B$1:$AG$1,0)))</f>
        <v>0</v>
      </c>
      <c r="M204" s="73">
        <f t="array" ref="M204">L204*(1+INDEX(BPCiObIC!$B$2:$AG$43,MATCH($A204,BPCiObIC!$A$2:$A$43,0),MATCH(M$4,BPCiObIC!$B$1:$AG$1,0)))</f>
        <v>0</v>
      </c>
      <c r="N204" s="73">
        <f t="array" ref="N204">M204*(1+INDEX(BPCiObIC!$B$2:$AG$43,MATCH($A204,BPCiObIC!$A$2:$A$43,0),MATCH(N$4,BPCiObIC!$B$1:$AG$1,0)))</f>
        <v>0</v>
      </c>
      <c r="O204" s="73">
        <f t="array" ref="O204">N204*(1+INDEX(BPCiObIC!$B$2:$AG$43,MATCH($A204,BPCiObIC!$A$2:$A$43,0),MATCH(O$4,BPCiObIC!$B$1:$AG$1,0)))</f>
        <v>0</v>
      </c>
      <c r="P204" s="73">
        <f t="array" ref="P204">O204*(1+INDEX(BPCiObIC!$B$2:$AG$43,MATCH($A204,BPCiObIC!$A$2:$A$43,0),MATCH(P$4,BPCiObIC!$B$1:$AG$1,0)))</f>
        <v>0</v>
      </c>
      <c r="Q204" s="73">
        <f t="array" ref="Q204">P204*(1+INDEX(BPCiObIC!$B$2:$AG$43,MATCH($A204,BPCiObIC!$A$2:$A$43,0),MATCH(Q$4,BPCiObIC!$B$1:$AG$1,0)))</f>
        <v>0</v>
      </c>
      <c r="R204" s="73">
        <f t="array" ref="R204">Q204*(1+INDEX(BPCiObIC!$B$2:$AG$43,MATCH($A204,BPCiObIC!$A$2:$A$43,0),MATCH(R$4,BPCiObIC!$B$1:$AG$1,0)))</f>
        <v>0</v>
      </c>
      <c r="S204" s="73">
        <f t="array" ref="S204">R204*(1+INDEX(BPCiObIC!$B$2:$AG$43,MATCH($A204,BPCiObIC!$A$2:$A$43,0),MATCH(S$4,BPCiObIC!$B$1:$AG$1,0)))</f>
        <v>0</v>
      </c>
      <c r="T204" s="73">
        <f t="array" ref="T204">S204*(1+INDEX(BPCiObIC!$B$2:$AG$43,MATCH($A204,BPCiObIC!$A$2:$A$43,0),MATCH(T$4,BPCiObIC!$B$1:$AG$1,0)))</f>
        <v>0</v>
      </c>
      <c r="U204" s="73">
        <f t="array" ref="U204">T204*(1+INDEX(BPCiObIC!$B$2:$AG$43,MATCH($A204,BPCiObIC!$A$2:$A$43,0),MATCH(U$4,BPCiObIC!$B$1:$AG$1,0)))</f>
        <v>0</v>
      </c>
      <c r="V204" s="73">
        <f t="array" ref="V204">U204*(1+INDEX(BPCiObIC!$B$2:$AG$43,MATCH($A204,BPCiObIC!$A$2:$A$43,0),MATCH(V$4,BPCiObIC!$B$1:$AG$1,0)))</f>
        <v>0</v>
      </c>
      <c r="W204" s="73">
        <f t="array" ref="W204">V204*(1+INDEX(BPCiObIC!$B$2:$AG$43,MATCH($A204,BPCiObIC!$A$2:$A$43,0),MATCH(W$4,BPCiObIC!$B$1:$AG$1,0)))</f>
        <v>0</v>
      </c>
      <c r="X204" s="73">
        <f t="array" ref="X204">W204*(1+INDEX(BPCiObIC!$B$2:$AG$43,MATCH($A204,BPCiObIC!$A$2:$A$43,0),MATCH(X$4,BPCiObIC!$B$1:$AG$1,0)))</f>
        <v>0</v>
      </c>
      <c r="Y204" s="73">
        <f t="array" ref="Y204">X204*(1+INDEX(BPCiObIC!$B$2:$AG$43,MATCH($A204,BPCiObIC!$A$2:$A$43,0),MATCH(Y$4,BPCiObIC!$B$1:$AG$1,0)))</f>
        <v>0</v>
      </c>
      <c r="Z204" s="73">
        <f t="array" ref="Z204">Y204*(1+INDEX(BPCiObIC!$B$2:$AG$43,MATCH($A204,BPCiObIC!$A$2:$A$43,0),MATCH(Z$4,BPCiObIC!$B$1:$AG$1,0)))</f>
        <v>0</v>
      </c>
      <c r="AA204" s="73">
        <f t="array" ref="AA204">Z204*(1+INDEX(BPCiObIC!$B$2:$AG$43,MATCH($A204,BPCiObIC!$A$2:$A$43,0),MATCH(AA$4,BPCiObIC!$B$1:$AG$1,0)))</f>
        <v>0</v>
      </c>
      <c r="AB204" s="73">
        <f t="array" ref="AB204">AA204*(1+INDEX(BPCiObIC!$B$2:$AG$43,MATCH($A204,BPCiObIC!$A$2:$A$43,0),MATCH(AB$4,BPCiObIC!$B$1:$AG$1,0)))</f>
        <v>0</v>
      </c>
      <c r="AC204" s="73">
        <f t="array" ref="AC204">AB204*(1+INDEX(BPCiObIC!$B$2:$AG$43,MATCH($A204,BPCiObIC!$A$2:$A$43,0),MATCH(AC$4,BPCiObIC!$B$1:$AG$1,0)))</f>
        <v>0</v>
      </c>
      <c r="AD204" s="73">
        <f t="array" ref="AD204">AC204*(1+INDEX(BPCiObIC!$B$2:$AG$43,MATCH($A204,BPCiObIC!$A$2:$A$43,0),MATCH(AD$4,BPCiObIC!$B$1:$AG$1,0)))</f>
        <v>0</v>
      </c>
      <c r="AE204" s="73">
        <f t="array" ref="AE204">AD204*(1+INDEX(BPCiObIC!$B$2:$AG$43,MATCH($A204,BPCiObIC!$A$2:$A$43,0),MATCH(AE$4,BPCiObIC!$B$1:$AG$1,0)))</f>
        <v>0</v>
      </c>
      <c r="AF204" s="73">
        <f t="array" ref="AF204">AE204*(1+INDEX(BPCiObIC!$B$2:$AG$43,MATCH($A204,BPCiObIC!$A$2:$A$43,0),MATCH(AF$4,BPCiObIC!$B$1:$AG$1,0)))</f>
        <v>0</v>
      </c>
      <c r="AG204" s="73">
        <f t="array" ref="AG204">AF204*(1+INDEX(BPCiObIC!$B$2:$AG$43,MATCH($A204,BPCiObIC!$A$2:$A$43,0),MATCH(AG$4,BPCiObIC!$B$1:$AG$1,0)))</f>
        <v>0</v>
      </c>
      <c r="AH204" s="73">
        <f t="array" ref="AH204">AG204*(1+INDEX(BPCiObIC!$B$2:$AG$43,MATCH($A204,BPCiObIC!$A$2:$A$43,0),MATCH(AH$4,BPCiObIC!$B$1:$AG$1,0)))</f>
        <v>0</v>
      </c>
    </row>
    <row r="205" ht="15.75" customHeight="1">
      <c r="D205" s="75"/>
    </row>
    <row r="206" ht="15.75" customHeight="1">
      <c r="C206" s="1"/>
      <c r="D206" s="75"/>
    </row>
    <row r="207" ht="15.75" customHeight="1">
      <c r="D207" s="75"/>
    </row>
    <row r="208" ht="15.75" customHeight="1">
      <c r="D208" s="75"/>
    </row>
    <row r="209" ht="15.75" customHeight="1">
      <c r="D209" s="75"/>
    </row>
    <row r="210" ht="15.75" customHeight="1">
      <c r="D210" s="75"/>
    </row>
    <row r="211" ht="15.75" customHeight="1">
      <c r="D211" s="75"/>
    </row>
    <row r="212" ht="15.75" customHeight="1">
      <c r="D212" s="75"/>
    </row>
    <row r="213" ht="15.75" customHeight="1">
      <c r="D213" s="75"/>
    </row>
    <row r="214" ht="15.75" customHeight="1">
      <c r="D214" s="75"/>
    </row>
    <row r="215" ht="15.75" customHeight="1">
      <c r="D215" s="75"/>
    </row>
    <row r="216" ht="15.75" customHeight="1">
      <c r="D216" s="75"/>
    </row>
    <row r="217" ht="15.75" customHeight="1">
      <c r="D217" s="75"/>
    </row>
    <row r="218" ht="15.75" customHeight="1">
      <c r="D218" s="75"/>
    </row>
    <row r="219" ht="15.75" customHeight="1">
      <c r="D219" s="75"/>
    </row>
    <row r="220" ht="15.75" customHeight="1">
      <c r="D220" s="75"/>
    </row>
    <row r="221" ht="15.75" customHeight="1">
      <c r="D221" s="75"/>
    </row>
    <row r="222" ht="15.75" customHeight="1">
      <c r="D222" s="75"/>
    </row>
    <row r="223" ht="15.75" customHeight="1">
      <c r="D223" s="75"/>
    </row>
    <row r="224" ht="15.75" customHeight="1">
      <c r="D224" s="75"/>
    </row>
    <row r="225" ht="15.75" customHeight="1">
      <c r="D225" s="75"/>
    </row>
    <row r="226" ht="15.75" customHeight="1">
      <c r="D226" s="75"/>
    </row>
    <row r="227" ht="15.75" customHeight="1">
      <c r="D227" s="75"/>
    </row>
    <row r="228" ht="15.75" customHeight="1">
      <c r="D228" s="75"/>
    </row>
    <row r="229" ht="15.75" customHeight="1">
      <c r="D229" s="75"/>
    </row>
    <row r="230" ht="15.75" customHeight="1">
      <c r="D230" s="75"/>
    </row>
    <row r="231" ht="15.75" customHeight="1">
      <c r="D231" s="75"/>
    </row>
    <row r="232" ht="15.75" customHeight="1">
      <c r="D232" s="75"/>
    </row>
    <row r="233" ht="15.75" customHeight="1">
      <c r="D233" s="75"/>
    </row>
    <row r="234" ht="15.75" customHeight="1">
      <c r="D234" s="75"/>
    </row>
    <row r="235" ht="15.75" customHeight="1">
      <c r="D235" s="75"/>
    </row>
    <row r="236" ht="15.75" customHeight="1">
      <c r="D236" s="75"/>
    </row>
    <row r="237" ht="15.75" customHeight="1">
      <c r="D237" s="75"/>
    </row>
    <row r="238" ht="15.75" customHeight="1">
      <c r="D238" s="75"/>
    </row>
    <row r="239" ht="15.75" customHeight="1">
      <c r="D239" s="75"/>
    </row>
    <row r="240" ht="15.75" customHeight="1">
      <c r="D240" s="75"/>
    </row>
    <row r="241" ht="15.75" customHeight="1">
      <c r="D241" s="75"/>
    </row>
    <row r="242" ht="15.75" customHeight="1">
      <c r="D242" s="75"/>
    </row>
    <row r="243" ht="15.75" customHeight="1">
      <c r="D243" s="75"/>
    </row>
    <row r="244" ht="15.75" customHeight="1">
      <c r="D244" s="75"/>
    </row>
    <row r="245" ht="15.75" customHeight="1">
      <c r="D245" s="75"/>
    </row>
    <row r="246" ht="15.75" customHeight="1">
      <c r="D246" s="75"/>
    </row>
    <row r="247" ht="15.75" customHeight="1">
      <c r="D247" s="75"/>
    </row>
    <row r="248" ht="15.75" customHeight="1">
      <c r="D248" s="75"/>
    </row>
    <row r="249" ht="15.75" customHeight="1">
      <c r="D249" s="75"/>
    </row>
    <row r="250" ht="15.75" customHeight="1">
      <c r="D250" s="75"/>
    </row>
    <row r="251" ht="15.75" customHeight="1">
      <c r="D251" s="75"/>
    </row>
    <row r="252" ht="15.75" customHeight="1">
      <c r="D252" s="75"/>
    </row>
    <row r="253" ht="15.75" customHeight="1">
      <c r="D253" s="75"/>
    </row>
    <row r="254" ht="15.75" customHeight="1">
      <c r="D254" s="75"/>
    </row>
    <row r="255" ht="15.75" customHeight="1">
      <c r="D255" s="75"/>
    </row>
    <row r="256" ht="15.75" customHeight="1">
      <c r="D256" s="75"/>
    </row>
    <row r="257" ht="15.75" customHeight="1">
      <c r="D257" s="75"/>
    </row>
    <row r="258" ht="15.75" customHeight="1">
      <c r="D258" s="75"/>
    </row>
    <row r="259" ht="15.75" customHeight="1">
      <c r="D259" s="75"/>
    </row>
    <row r="260" ht="15.75" customHeight="1">
      <c r="D260" s="75"/>
    </row>
    <row r="261" ht="15.75" customHeight="1">
      <c r="D261" s="75"/>
    </row>
    <row r="262" ht="15.75" customHeight="1">
      <c r="D262" s="75"/>
    </row>
    <row r="263" ht="15.75" customHeight="1">
      <c r="D263" s="75"/>
    </row>
    <row r="264" ht="15.75" customHeight="1">
      <c r="D264" s="75"/>
    </row>
    <row r="265" ht="15.75" customHeight="1">
      <c r="D265" s="75"/>
    </row>
    <row r="266" ht="15.75" customHeight="1">
      <c r="D266" s="75"/>
    </row>
    <row r="267" ht="15.75" customHeight="1">
      <c r="D267" s="75"/>
    </row>
    <row r="268" ht="15.75" customHeight="1">
      <c r="D268" s="75"/>
    </row>
    <row r="269" ht="15.75" customHeight="1">
      <c r="D269" s="75"/>
    </row>
    <row r="270" ht="15.75" customHeight="1">
      <c r="D270" s="75"/>
    </row>
    <row r="271" ht="15.75" customHeight="1">
      <c r="D271" s="75"/>
    </row>
    <row r="272" ht="15.75" customHeight="1">
      <c r="D272" s="75"/>
    </row>
    <row r="273" ht="15.75" customHeight="1">
      <c r="D273" s="75"/>
    </row>
    <row r="274" ht="15.75" customHeight="1">
      <c r="D274" s="75"/>
    </row>
    <row r="275" ht="15.75" customHeight="1">
      <c r="D275" s="75"/>
    </row>
    <row r="276" ht="15.75" customHeight="1">
      <c r="D276" s="75"/>
    </row>
    <row r="277" ht="15.75" customHeight="1">
      <c r="D277" s="75"/>
    </row>
    <row r="278" ht="15.75" customHeight="1">
      <c r="D278" s="75"/>
    </row>
    <row r="279" ht="15.75" customHeight="1">
      <c r="D279" s="75"/>
    </row>
    <row r="280" ht="15.75" customHeight="1">
      <c r="D280" s="75"/>
    </row>
    <row r="281" ht="15.75" customHeight="1">
      <c r="D281" s="75"/>
    </row>
    <row r="282" ht="15.75" customHeight="1">
      <c r="D282" s="75"/>
    </row>
    <row r="283" ht="15.75" customHeight="1">
      <c r="D283" s="75"/>
    </row>
    <row r="284" ht="15.75" customHeight="1">
      <c r="D284" s="75"/>
    </row>
    <row r="285" ht="15.75" customHeight="1">
      <c r="D285" s="75"/>
    </row>
    <row r="286" ht="15.75" customHeight="1">
      <c r="D286" s="75"/>
    </row>
    <row r="287" ht="15.75" customHeight="1">
      <c r="D287" s="75"/>
    </row>
    <row r="288" ht="15.75" customHeight="1">
      <c r="D288" s="75"/>
    </row>
    <row r="289" ht="15.75" customHeight="1">
      <c r="D289" s="75"/>
    </row>
    <row r="290" ht="15.75" customHeight="1">
      <c r="D290" s="75"/>
    </row>
    <row r="291" ht="15.75" customHeight="1">
      <c r="D291" s="75"/>
    </row>
    <row r="292" ht="15.75" customHeight="1">
      <c r="D292" s="75"/>
    </row>
    <row r="293" ht="15.75" customHeight="1">
      <c r="D293" s="75"/>
    </row>
    <row r="294" ht="15.75" customHeight="1">
      <c r="D294" s="75"/>
    </row>
    <row r="295" ht="15.75" customHeight="1">
      <c r="D295" s="75"/>
    </row>
    <row r="296" ht="15.75" customHeight="1">
      <c r="D296" s="75"/>
    </row>
    <row r="297" ht="15.75" customHeight="1">
      <c r="D297" s="75"/>
    </row>
    <row r="298" ht="15.75" customHeight="1">
      <c r="D298" s="75"/>
    </row>
    <row r="299" ht="15.75" customHeight="1">
      <c r="D299" s="75"/>
    </row>
    <row r="300" ht="15.75" customHeight="1">
      <c r="D300" s="75"/>
    </row>
    <row r="301" ht="15.75" customHeight="1">
      <c r="D301" s="75"/>
    </row>
    <row r="302" ht="15.75" customHeight="1">
      <c r="D302" s="75"/>
    </row>
    <row r="303" ht="15.75" customHeight="1">
      <c r="D303" s="75"/>
    </row>
    <row r="304" ht="15.75" customHeight="1">
      <c r="D304" s="75"/>
    </row>
    <row r="305" ht="15.75" customHeight="1">
      <c r="D305" s="75"/>
    </row>
    <row r="306" ht="15.75" customHeight="1">
      <c r="D306" s="75"/>
    </row>
    <row r="307" ht="15.75" customHeight="1">
      <c r="D307" s="75"/>
    </row>
    <row r="308" ht="15.75" customHeight="1">
      <c r="D308" s="75"/>
    </row>
    <row r="309" ht="15.75" customHeight="1">
      <c r="D309" s="75"/>
    </row>
    <row r="310" ht="15.75" customHeight="1">
      <c r="D310" s="75"/>
    </row>
    <row r="311" ht="15.75" customHeight="1">
      <c r="D311" s="75"/>
    </row>
    <row r="312" ht="15.75" customHeight="1">
      <c r="D312" s="75"/>
    </row>
    <row r="313" ht="15.75" customHeight="1">
      <c r="D313" s="75"/>
    </row>
    <row r="314" ht="15.75" customHeight="1">
      <c r="D314" s="75"/>
    </row>
    <row r="315" ht="15.75" customHeight="1">
      <c r="D315" s="75"/>
    </row>
    <row r="316" ht="15.75" customHeight="1">
      <c r="D316" s="75"/>
    </row>
    <row r="317" ht="15.75" customHeight="1">
      <c r="D317" s="75"/>
    </row>
    <row r="318" ht="15.75" customHeight="1">
      <c r="D318" s="75"/>
    </row>
    <row r="319" ht="15.75" customHeight="1">
      <c r="D319" s="75"/>
    </row>
    <row r="320" ht="15.75" customHeight="1">
      <c r="D320" s="75"/>
    </row>
    <row r="321" ht="15.75" customHeight="1">
      <c r="D321" s="75"/>
    </row>
    <row r="322" ht="15.75" customHeight="1">
      <c r="D322" s="75"/>
    </row>
    <row r="323" ht="15.75" customHeight="1">
      <c r="D323" s="75"/>
    </row>
    <row r="324" ht="15.75" customHeight="1">
      <c r="D324" s="75"/>
    </row>
    <row r="325" ht="15.75" customHeight="1">
      <c r="D325" s="75"/>
    </row>
    <row r="326" ht="15.75" customHeight="1">
      <c r="D326" s="75"/>
    </row>
    <row r="327" ht="15.75" customHeight="1">
      <c r="D327" s="75"/>
    </row>
    <row r="328" ht="15.75" customHeight="1">
      <c r="D328" s="75"/>
    </row>
    <row r="329" ht="15.75" customHeight="1">
      <c r="D329" s="75"/>
    </row>
    <row r="330" ht="15.75" customHeight="1">
      <c r="D330" s="75"/>
    </row>
    <row r="331" ht="15.75" customHeight="1">
      <c r="D331" s="75"/>
    </row>
    <row r="332" ht="15.75" customHeight="1">
      <c r="D332" s="75"/>
    </row>
    <row r="333" ht="15.75" customHeight="1">
      <c r="D333" s="75"/>
    </row>
    <row r="334" ht="15.75" customHeight="1">
      <c r="D334" s="75"/>
    </row>
    <row r="335" ht="15.75" customHeight="1">
      <c r="D335" s="75"/>
    </row>
    <row r="336" ht="15.75" customHeight="1">
      <c r="D336" s="75"/>
    </row>
    <row r="337" ht="15.75" customHeight="1">
      <c r="D337" s="75"/>
    </row>
    <row r="338" ht="15.75" customHeight="1">
      <c r="D338" s="75"/>
    </row>
    <row r="339" ht="15.75" customHeight="1">
      <c r="D339" s="75"/>
    </row>
    <row r="340" ht="15.75" customHeight="1">
      <c r="D340" s="75"/>
    </row>
    <row r="341" ht="15.75" customHeight="1">
      <c r="D341" s="75"/>
    </row>
    <row r="342" ht="15.75" customHeight="1">
      <c r="D342" s="75"/>
    </row>
    <row r="343" ht="15.75" customHeight="1">
      <c r="D343" s="75"/>
    </row>
    <row r="344" ht="15.75" customHeight="1">
      <c r="D344" s="75"/>
    </row>
    <row r="345" ht="15.75" customHeight="1">
      <c r="D345" s="75"/>
    </row>
    <row r="346" ht="15.75" customHeight="1">
      <c r="D346" s="75"/>
    </row>
    <row r="347" ht="15.75" customHeight="1">
      <c r="D347" s="75"/>
    </row>
    <row r="348" ht="15.75" customHeight="1">
      <c r="D348" s="75"/>
    </row>
    <row r="349" ht="15.75" customHeight="1">
      <c r="D349" s="75"/>
    </row>
    <row r="350" ht="15.75" customHeight="1">
      <c r="D350" s="75"/>
    </row>
    <row r="351" ht="15.75" customHeight="1">
      <c r="D351" s="75"/>
    </row>
    <row r="352" ht="15.75" customHeight="1">
      <c r="D352" s="75"/>
    </row>
    <row r="353" ht="15.75" customHeight="1">
      <c r="D353" s="75"/>
    </row>
    <row r="354" ht="15.75" customHeight="1">
      <c r="D354" s="75"/>
    </row>
    <row r="355" ht="15.75" customHeight="1">
      <c r="D355" s="75"/>
    </row>
    <row r="356" ht="15.75" customHeight="1">
      <c r="D356" s="75"/>
    </row>
    <row r="357" ht="15.75" customHeight="1">
      <c r="D357" s="75"/>
    </row>
    <row r="358" ht="15.75" customHeight="1">
      <c r="D358" s="75"/>
    </row>
    <row r="359" ht="15.75" customHeight="1">
      <c r="D359" s="75"/>
    </row>
    <row r="360" ht="15.75" customHeight="1">
      <c r="D360" s="75"/>
    </row>
    <row r="361" ht="15.75" customHeight="1">
      <c r="D361" s="75"/>
    </row>
    <row r="362" ht="15.75" customHeight="1">
      <c r="D362" s="75"/>
    </row>
    <row r="363" ht="15.75" customHeight="1">
      <c r="D363" s="75"/>
    </row>
    <row r="364" ht="15.75" customHeight="1">
      <c r="D364" s="75"/>
    </row>
    <row r="365" ht="15.75" customHeight="1">
      <c r="D365" s="75"/>
    </row>
    <row r="366" ht="15.75" customHeight="1">
      <c r="D366" s="75"/>
    </row>
    <row r="367" ht="15.75" customHeight="1">
      <c r="D367" s="75"/>
    </row>
    <row r="368" ht="15.75" customHeight="1">
      <c r="D368" s="75"/>
    </row>
    <row r="369" ht="15.75" customHeight="1">
      <c r="D369" s="75"/>
    </row>
    <row r="370" ht="15.75" customHeight="1">
      <c r="D370" s="75"/>
    </row>
    <row r="371" ht="15.75" customHeight="1">
      <c r="D371" s="75"/>
    </row>
    <row r="372" ht="15.75" customHeight="1">
      <c r="D372" s="75"/>
    </row>
    <row r="373" ht="15.75" customHeight="1">
      <c r="D373" s="75"/>
    </row>
    <row r="374" ht="15.75" customHeight="1">
      <c r="D374" s="75"/>
    </row>
    <row r="375" ht="15.75" customHeight="1">
      <c r="D375" s="75"/>
    </row>
    <row r="376" ht="15.75" customHeight="1">
      <c r="D376" s="75"/>
    </row>
    <row r="377" ht="15.75" customHeight="1">
      <c r="D377" s="75"/>
    </row>
    <row r="378" ht="15.75" customHeight="1">
      <c r="D378" s="75"/>
    </row>
    <row r="379" ht="15.75" customHeight="1">
      <c r="D379" s="75"/>
    </row>
    <row r="380" ht="15.75" customHeight="1">
      <c r="D380" s="75"/>
    </row>
    <row r="381" ht="15.75" customHeight="1">
      <c r="D381" s="75"/>
    </row>
    <row r="382" ht="15.75" customHeight="1">
      <c r="D382" s="75"/>
    </row>
    <row r="383" ht="15.75" customHeight="1">
      <c r="D383" s="75"/>
    </row>
    <row r="384" ht="15.75" customHeight="1">
      <c r="D384" s="75"/>
    </row>
    <row r="385" ht="15.75" customHeight="1">
      <c r="D385" s="75"/>
    </row>
    <row r="386" ht="15.75" customHeight="1">
      <c r="D386" s="75"/>
    </row>
    <row r="387" ht="15.75" customHeight="1">
      <c r="D387" s="75"/>
    </row>
    <row r="388" ht="15.75" customHeight="1">
      <c r="D388" s="75"/>
    </row>
    <row r="389" ht="15.75" customHeight="1">
      <c r="D389" s="75"/>
    </row>
    <row r="390" ht="15.75" customHeight="1">
      <c r="D390" s="75"/>
    </row>
    <row r="391" ht="15.75" customHeight="1">
      <c r="D391" s="75"/>
    </row>
    <row r="392" ht="15.75" customHeight="1">
      <c r="D392" s="75"/>
    </row>
    <row r="393" ht="15.75" customHeight="1">
      <c r="D393" s="75"/>
    </row>
    <row r="394" ht="15.75" customHeight="1">
      <c r="D394" s="75"/>
    </row>
    <row r="395" ht="15.75" customHeight="1">
      <c r="D395" s="75"/>
    </row>
    <row r="396" ht="15.75" customHeight="1">
      <c r="D396" s="75"/>
    </row>
    <row r="397" ht="15.75" customHeight="1">
      <c r="D397" s="75"/>
    </row>
    <row r="398" ht="15.75" customHeight="1">
      <c r="D398" s="75"/>
    </row>
    <row r="399" ht="15.75" customHeight="1">
      <c r="D399" s="75"/>
    </row>
    <row r="400" ht="15.75" customHeight="1">
      <c r="D400" s="75"/>
    </row>
    <row r="401" ht="15.75" customHeight="1">
      <c r="D401" s="75"/>
    </row>
    <row r="402" ht="15.75" customHeight="1">
      <c r="D402" s="75"/>
    </row>
    <row r="403" ht="15.75" customHeight="1">
      <c r="D403" s="75"/>
    </row>
    <row r="404" ht="15.75" customHeight="1">
      <c r="D404" s="75"/>
    </row>
    <row r="405" ht="15.75" customHeight="1">
      <c r="D405" s="75"/>
    </row>
    <row r="406" ht="15.75" customHeight="1">
      <c r="D406" s="75"/>
    </row>
    <row r="407" ht="15.75" customHeight="1">
      <c r="D407" s="75"/>
    </row>
    <row r="408" ht="15.75" customHeight="1">
      <c r="D408" s="75"/>
    </row>
    <row r="409" ht="15.75" customHeight="1">
      <c r="D409" s="75"/>
    </row>
    <row r="410" ht="15.75" customHeight="1">
      <c r="D410" s="75"/>
    </row>
    <row r="411" ht="15.75" customHeight="1">
      <c r="D411" s="75"/>
    </row>
    <row r="412" ht="15.75" customHeight="1">
      <c r="D412" s="75"/>
    </row>
    <row r="413" ht="15.75" customHeight="1">
      <c r="D413" s="75"/>
    </row>
    <row r="414" ht="15.75" customHeight="1">
      <c r="D414" s="75"/>
    </row>
    <row r="415" ht="15.75" customHeight="1">
      <c r="D415" s="75"/>
    </row>
    <row r="416" ht="15.75" customHeight="1">
      <c r="D416" s="75"/>
    </row>
    <row r="417" ht="15.75" customHeight="1">
      <c r="D417" s="75"/>
    </row>
    <row r="418" ht="15.75" customHeight="1">
      <c r="D418" s="75"/>
    </row>
    <row r="419" ht="15.75" customHeight="1">
      <c r="D419" s="75"/>
    </row>
    <row r="420" ht="15.75" customHeight="1">
      <c r="D420" s="75"/>
    </row>
    <row r="421" ht="15.75" customHeight="1">
      <c r="D421" s="75"/>
    </row>
    <row r="422" ht="15.75" customHeight="1">
      <c r="D422" s="75"/>
    </row>
    <row r="423" ht="15.75" customHeight="1">
      <c r="D423" s="75"/>
    </row>
    <row r="424" ht="15.75" customHeight="1">
      <c r="D424" s="75"/>
    </row>
    <row r="425" ht="15.75" customHeight="1">
      <c r="D425" s="75"/>
    </row>
    <row r="426" ht="15.75" customHeight="1">
      <c r="D426" s="75"/>
    </row>
    <row r="427" ht="15.75" customHeight="1">
      <c r="D427" s="75"/>
    </row>
    <row r="428" ht="15.75" customHeight="1">
      <c r="D428" s="75"/>
    </row>
    <row r="429" ht="15.75" customHeight="1">
      <c r="D429" s="75"/>
    </row>
    <row r="430" ht="15.75" customHeight="1">
      <c r="D430" s="75"/>
    </row>
    <row r="431" ht="15.75" customHeight="1">
      <c r="D431" s="75"/>
    </row>
    <row r="432" ht="15.75" customHeight="1">
      <c r="D432" s="75"/>
    </row>
    <row r="433" ht="15.75" customHeight="1">
      <c r="D433" s="75"/>
    </row>
    <row r="434" ht="15.75" customHeight="1">
      <c r="D434" s="75"/>
    </row>
    <row r="435" ht="15.75" customHeight="1">
      <c r="D435" s="75"/>
    </row>
    <row r="436" ht="15.75" customHeight="1">
      <c r="D436" s="75"/>
    </row>
    <row r="437" ht="15.75" customHeight="1">
      <c r="D437" s="75"/>
    </row>
    <row r="438" ht="15.75" customHeight="1">
      <c r="D438" s="75"/>
    </row>
    <row r="439" ht="15.75" customHeight="1">
      <c r="D439" s="75"/>
    </row>
    <row r="440" ht="15.75" customHeight="1">
      <c r="D440" s="75"/>
    </row>
    <row r="441" ht="15.75" customHeight="1">
      <c r="D441" s="75"/>
    </row>
    <row r="442" ht="15.75" customHeight="1">
      <c r="D442" s="75"/>
    </row>
    <row r="443" ht="15.75" customHeight="1">
      <c r="D443" s="75"/>
    </row>
    <row r="444" ht="15.75" customHeight="1">
      <c r="D444" s="75"/>
    </row>
    <row r="445" ht="15.75" customHeight="1">
      <c r="D445" s="75"/>
    </row>
    <row r="446" ht="15.75" customHeight="1">
      <c r="D446" s="75"/>
    </row>
    <row r="447" ht="15.75" customHeight="1">
      <c r="D447" s="75"/>
    </row>
    <row r="448" ht="15.75" customHeight="1">
      <c r="D448" s="75"/>
    </row>
    <row r="449" ht="15.75" customHeight="1">
      <c r="D449" s="75"/>
    </row>
    <row r="450" ht="15.75" customHeight="1">
      <c r="D450" s="75"/>
    </row>
    <row r="451" ht="15.75" customHeight="1">
      <c r="D451" s="75"/>
    </row>
    <row r="452" ht="15.75" customHeight="1">
      <c r="D452" s="75"/>
    </row>
    <row r="453" ht="15.75" customHeight="1">
      <c r="D453" s="75"/>
    </row>
    <row r="454" ht="15.75" customHeight="1">
      <c r="D454" s="75"/>
    </row>
    <row r="455" ht="15.75" customHeight="1">
      <c r="D455" s="75"/>
    </row>
    <row r="456" ht="15.75" customHeight="1">
      <c r="D456" s="75"/>
    </row>
    <row r="457" ht="15.75" customHeight="1">
      <c r="D457" s="75"/>
    </row>
    <row r="458" ht="15.75" customHeight="1">
      <c r="D458" s="75"/>
    </row>
    <row r="459" ht="15.75" customHeight="1">
      <c r="D459" s="75"/>
    </row>
    <row r="460" ht="15.75" customHeight="1">
      <c r="D460" s="75"/>
    </row>
    <row r="461" ht="15.75" customHeight="1">
      <c r="D461" s="75"/>
    </row>
    <row r="462" ht="15.75" customHeight="1">
      <c r="D462" s="75"/>
    </row>
    <row r="463" ht="15.75" customHeight="1">
      <c r="D463" s="75"/>
    </row>
    <row r="464" ht="15.75" customHeight="1">
      <c r="D464" s="75"/>
    </row>
    <row r="465" ht="15.75" customHeight="1">
      <c r="D465" s="75"/>
    </row>
    <row r="466" ht="15.75" customHeight="1">
      <c r="D466" s="75"/>
    </row>
    <row r="467" ht="15.75" customHeight="1">
      <c r="D467" s="75"/>
    </row>
    <row r="468" ht="15.75" customHeight="1">
      <c r="D468" s="75"/>
    </row>
    <row r="469" ht="15.75" customHeight="1">
      <c r="D469" s="75"/>
    </row>
    <row r="470" ht="15.75" customHeight="1">
      <c r="D470" s="75"/>
    </row>
    <row r="471" ht="15.75" customHeight="1">
      <c r="D471" s="75"/>
    </row>
    <row r="472" ht="15.75" customHeight="1">
      <c r="D472" s="75"/>
    </row>
    <row r="473" ht="15.75" customHeight="1">
      <c r="D473" s="75"/>
    </row>
    <row r="474" ht="15.75" customHeight="1">
      <c r="D474" s="75"/>
    </row>
    <row r="475" ht="15.75" customHeight="1">
      <c r="D475" s="75"/>
    </row>
    <row r="476" ht="15.75" customHeight="1">
      <c r="D476" s="75"/>
    </row>
    <row r="477" ht="15.75" customHeight="1">
      <c r="D477" s="75"/>
    </row>
    <row r="478" ht="15.75" customHeight="1">
      <c r="D478" s="75"/>
    </row>
    <row r="479" ht="15.75" customHeight="1">
      <c r="D479" s="75"/>
    </row>
    <row r="480" ht="15.75" customHeight="1">
      <c r="D480" s="75"/>
    </row>
    <row r="481" ht="15.75" customHeight="1">
      <c r="D481" s="75"/>
    </row>
    <row r="482" ht="15.75" customHeight="1">
      <c r="D482" s="75"/>
    </row>
    <row r="483" ht="15.75" customHeight="1">
      <c r="D483" s="75"/>
    </row>
    <row r="484" ht="15.75" customHeight="1">
      <c r="D484" s="75"/>
    </row>
    <row r="485" ht="15.75" customHeight="1">
      <c r="D485" s="75"/>
    </row>
    <row r="486" ht="15.75" customHeight="1">
      <c r="D486" s="75"/>
    </row>
    <row r="487" ht="15.75" customHeight="1">
      <c r="D487" s="75"/>
    </row>
    <row r="488" ht="15.75" customHeight="1">
      <c r="D488" s="75"/>
    </row>
    <row r="489" ht="15.75" customHeight="1">
      <c r="D489" s="75"/>
    </row>
    <row r="490" ht="15.75" customHeight="1">
      <c r="D490" s="75"/>
    </row>
    <row r="491" ht="15.75" customHeight="1">
      <c r="D491" s="75"/>
    </row>
    <row r="492" ht="15.75" customHeight="1">
      <c r="D492" s="75"/>
    </row>
    <row r="493" ht="15.75" customHeight="1">
      <c r="D493" s="75"/>
    </row>
    <row r="494" ht="15.75" customHeight="1">
      <c r="D494" s="75"/>
    </row>
    <row r="495" ht="15.75" customHeight="1">
      <c r="D495" s="75"/>
    </row>
    <row r="496" ht="15.75" customHeight="1">
      <c r="D496" s="75"/>
    </row>
    <row r="497" ht="15.75" customHeight="1">
      <c r="D497" s="75"/>
    </row>
    <row r="498" ht="15.75" customHeight="1">
      <c r="D498" s="75"/>
    </row>
    <row r="499" ht="15.75" customHeight="1">
      <c r="D499" s="75"/>
    </row>
    <row r="500" ht="15.75" customHeight="1">
      <c r="D500" s="75"/>
    </row>
    <row r="501" ht="15.75" customHeight="1">
      <c r="D501" s="75"/>
    </row>
    <row r="502" ht="15.75" customHeight="1">
      <c r="D502" s="75"/>
    </row>
    <row r="503" ht="15.75" customHeight="1">
      <c r="D503" s="75"/>
    </row>
    <row r="504" ht="15.75" customHeight="1">
      <c r="D504" s="75"/>
    </row>
    <row r="505" ht="15.75" customHeight="1">
      <c r="D505" s="75"/>
    </row>
    <row r="506" ht="15.75" customHeight="1">
      <c r="D506" s="75"/>
    </row>
    <row r="507" ht="15.75" customHeight="1">
      <c r="D507" s="75"/>
    </row>
    <row r="508" ht="15.75" customHeight="1">
      <c r="D508" s="75"/>
    </row>
    <row r="509" ht="15.75" customHeight="1">
      <c r="D509" s="75"/>
    </row>
    <row r="510" ht="15.75" customHeight="1">
      <c r="D510" s="75"/>
    </row>
    <row r="511" ht="15.75" customHeight="1">
      <c r="D511" s="75"/>
    </row>
    <row r="512" ht="15.75" customHeight="1">
      <c r="D512" s="75"/>
    </row>
    <row r="513" ht="15.75" customHeight="1">
      <c r="D513" s="75"/>
    </row>
    <row r="514" ht="15.75" customHeight="1">
      <c r="D514" s="75"/>
    </row>
    <row r="515" ht="15.75" customHeight="1">
      <c r="D515" s="75"/>
    </row>
    <row r="516" ht="15.75" customHeight="1">
      <c r="D516" s="75"/>
    </row>
    <row r="517" ht="15.75" customHeight="1">
      <c r="D517" s="75"/>
    </row>
    <row r="518" ht="15.75" customHeight="1">
      <c r="D518" s="75"/>
    </row>
    <row r="519" ht="15.75" customHeight="1">
      <c r="D519" s="75"/>
    </row>
    <row r="520" ht="15.75" customHeight="1">
      <c r="D520" s="75"/>
    </row>
    <row r="521" ht="15.75" customHeight="1">
      <c r="D521" s="75"/>
    </row>
    <row r="522" ht="15.75" customHeight="1">
      <c r="D522" s="75"/>
    </row>
    <row r="523" ht="15.75" customHeight="1">
      <c r="D523" s="75"/>
    </row>
    <row r="524" ht="15.75" customHeight="1">
      <c r="D524" s="75"/>
    </row>
    <row r="525" ht="15.75" customHeight="1">
      <c r="D525" s="75"/>
    </row>
    <row r="526" ht="15.75" customHeight="1">
      <c r="D526" s="75"/>
    </row>
    <row r="527" ht="15.75" customHeight="1">
      <c r="D527" s="75"/>
    </row>
    <row r="528" ht="15.75" customHeight="1">
      <c r="D528" s="75"/>
    </row>
    <row r="529" ht="15.75" customHeight="1">
      <c r="D529" s="75"/>
    </row>
    <row r="530" ht="15.75" customHeight="1">
      <c r="D530" s="75"/>
    </row>
    <row r="531" ht="15.75" customHeight="1">
      <c r="D531" s="75"/>
    </row>
    <row r="532" ht="15.75" customHeight="1">
      <c r="D532" s="75"/>
    </row>
    <row r="533" ht="15.75" customHeight="1">
      <c r="D533" s="75"/>
    </row>
    <row r="534" ht="15.75" customHeight="1">
      <c r="D534" s="75"/>
    </row>
    <row r="535" ht="15.75" customHeight="1">
      <c r="D535" s="75"/>
    </row>
    <row r="536" ht="15.75" customHeight="1">
      <c r="D536" s="75"/>
    </row>
    <row r="537" ht="15.75" customHeight="1">
      <c r="D537" s="75"/>
    </row>
    <row r="538" ht="15.75" customHeight="1">
      <c r="D538" s="75"/>
    </row>
    <row r="539" ht="15.75" customHeight="1">
      <c r="D539" s="75"/>
    </row>
    <row r="540" ht="15.75" customHeight="1">
      <c r="D540" s="75"/>
    </row>
    <row r="541" ht="15.75" customHeight="1">
      <c r="D541" s="75"/>
    </row>
    <row r="542" ht="15.75" customHeight="1">
      <c r="D542" s="75"/>
    </row>
    <row r="543" ht="15.75" customHeight="1">
      <c r="D543" s="75"/>
    </row>
    <row r="544" ht="15.75" customHeight="1">
      <c r="D544" s="75"/>
    </row>
    <row r="545" ht="15.75" customHeight="1">
      <c r="D545" s="75"/>
    </row>
    <row r="546" ht="15.75" customHeight="1">
      <c r="D546" s="75"/>
    </row>
    <row r="547" ht="15.75" customHeight="1">
      <c r="D547" s="75"/>
    </row>
    <row r="548" ht="15.75" customHeight="1">
      <c r="D548" s="75"/>
    </row>
    <row r="549" ht="15.75" customHeight="1">
      <c r="D549" s="75"/>
    </row>
    <row r="550" ht="15.75" customHeight="1">
      <c r="D550" s="75"/>
    </row>
    <row r="551" ht="15.75" customHeight="1">
      <c r="D551" s="75"/>
    </row>
    <row r="552" ht="15.75" customHeight="1">
      <c r="D552" s="75"/>
    </row>
    <row r="553" ht="15.75" customHeight="1">
      <c r="D553" s="75"/>
    </row>
    <row r="554" ht="15.75" customHeight="1">
      <c r="D554" s="75"/>
    </row>
    <row r="555" ht="15.75" customHeight="1">
      <c r="D555" s="75"/>
    </row>
    <row r="556" ht="15.75" customHeight="1">
      <c r="D556" s="75"/>
    </row>
    <row r="557" ht="15.75" customHeight="1">
      <c r="D557" s="75"/>
    </row>
    <row r="558" ht="15.75" customHeight="1">
      <c r="D558" s="75"/>
    </row>
    <row r="559" ht="15.75" customHeight="1">
      <c r="D559" s="75"/>
    </row>
    <row r="560" ht="15.75" customHeight="1">
      <c r="D560" s="75"/>
    </row>
    <row r="561" ht="15.75" customHeight="1">
      <c r="D561" s="75"/>
    </row>
    <row r="562" ht="15.75" customHeight="1">
      <c r="D562" s="75"/>
    </row>
    <row r="563" ht="15.75" customHeight="1">
      <c r="D563" s="75"/>
    </row>
    <row r="564" ht="15.75" customHeight="1">
      <c r="D564" s="75"/>
    </row>
    <row r="565" ht="15.75" customHeight="1">
      <c r="D565" s="75"/>
    </row>
    <row r="566" ht="15.75" customHeight="1">
      <c r="D566" s="75"/>
    </row>
    <row r="567" ht="15.75" customHeight="1">
      <c r="D567" s="75"/>
    </row>
    <row r="568" ht="15.75" customHeight="1">
      <c r="D568" s="75"/>
    </row>
    <row r="569" ht="15.75" customHeight="1">
      <c r="D569" s="75"/>
    </row>
    <row r="570" ht="15.75" customHeight="1">
      <c r="D570" s="75"/>
    </row>
    <row r="571" ht="15.75" customHeight="1">
      <c r="D571" s="75"/>
    </row>
    <row r="572" ht="15.75" customHeight="1">
      <c r="D572" s="75"/>
    </row>
    <row r="573" ht="15.75" customHeight="1">
      <c r="D573" s="75"/>
    </row>
    <row r="574" ht="15.75" customHeight="1">
      <c r="D574" s="75"/>
    </row>
    <row r="575" ht="15.75" customHeight="1">
      <c r="D575" s="75"/>
    </row>
    <row r="576" ht="15.75" customHeight="1">
      <c r="D576" s="75"/>
    </row>
    <row r="577" ht="15.75" customHeight="1">
      <c r="D577" s="75"/>
    </row>
    <row r="578" ht="15.75" customHeight="1">
      <c r="D578" s="75"/>
    </row>
    <row r="579" ht="15.75" customHeight="1">
      <c r="D579" s="75"/>
    </row>
    <row r="580" ht="15.75" customHeight="1">
      <c r="D580" s="75"/>
    </row>
    <row r="581" ht="15.75" customHeight="1">
      <c r="D581" s="75"/>
    </row>
    <row r="582" ht="15.75" customHeight="1">
      <c r="D582" s="75"/>
    </row>
    <row r="583" ht="15.75" customHeight="1">
      <c r="D583" s="75"/>
    </row>
    <row r="584" ht="15.75" customHeight="1">
      <c r="D584" s="75"/>
    </row>
    <row r="585" ht="15.75" customHeight="1">
      <c r="D585" s="75"/>
    </row>
    <row r="586" ht="15.75" customHeight="1">
      <c r="D586" s="75"/>
    </row>
    <row r="587" ht="15.75" customHeight="1">
      <c r="D587" s="75"/>
    </row>
    <row r="588" ht="15.75" customHeight="1">
      <c r="D588" s="75"/>
    </row>
    <row r="589" ht="15.75" customHeight="1">
      <c r="D589" s="75"/>
    </row>
    <row r="590" ht="15.75" customHeight="1">
      <c r="D590" s="75"/>
    </row>
    <row r="591" ht="15.75" customHeight="1">
      <c r="D591" s="75"/>
    </row>
    <row r="592" ht="15.75" customHeight="1">
      <c r="D592" s="75"/>
    </row>
    <row r="593" ht="15.75" customHeight="1">
      <c r="D593" s="75"/>
    </row>
    <row r="594" ht="15.75" customHeight="1">
      <c r="D594" s="75"/>
    </row>
    <row r="595" ht="15.75" customHeight="1">
      <c r="D595" s="75"/>
    </row>
    <row r="596" ht="15.75" customHeight="1">
      <c r="D596" s="75"/>
    </row>
    <row r="597" ht="15.75" customHeight="1">
      <c r="D597" s="75"/>
    </row>
    <row r="598" ht="15.75" customHeight="1">
      <c r="D598" s="75"/>
    </row>
    <row r="599" ht="15.75" customHeight="1">
      <c r="D599" s="75"/>
    </row>
    <row r="600" ht="15.75" customHeight="1">
      <c r="D600" s="75"/>
    </row>
    <row r="601" ht="15.75" customHeight="1">
      <c r="D601" s="75"/>
    </row>
    <row r="602" ht="15.75" customHeight="1">
      <c r="D602" s="75"/>
    </row>
    <row r="603" ht="15.75" customHeight="1">
      <c r="D603" s="75"/>
    </row>
    <row r="604" ht="15.75" customHeight="1">
      <c r="D604" s="75"/>
    </row>
    <row r="605" ht="15.75" customHeight="1">
      <c r="D605" s="75"/>
    </row>
    <row r="606" ht="15.75" customHeight="1">
      <c r="D606" s="75"/>
    </row>
    <row r="607" ht="15.75" customHeight="1">
      <c r="D607" s="75"/>
    </row>
    <row r="608" ht="15.75" customHeight="1">
      <c r="D608" s="75"/>
    </row>
    <row r="609" ht="15.75" customHeight="1">
      <c r="D609" s="75"/>
    </row>
    <row r="610" ht="15.75" customHeight="1">
      <c r="D610" s="75"/>
    </row>
    <row r="611" ht="15.75" customHeight="1">
      <c r="D611" s="75"/>
    </row>
    <row r="612" ht="15.75" customHeight="1">
      <c r="D612" s="75"/>
    </row>
    <row r="613" ht="15.75" customHeight="1">
      <c r="D613" s="75"/>
    </row>
    <row r="614" ht="15.75" customHeight="1">
      <c r="D614" s="75"/>
    </row>
    <row r="615" ht="15.75" customHeight="1">
      <c r="D615" s="75"/>
    </row>
    <row r="616" ht="15.75" customHeight="1">
      <c r="D616" s="75"/>
    </row>
    <row r="617" ht="15.75" customHeight="1">
      <c r="D617" s="75"/>
    </row>
    <row r="618" ht="15.75" customHeight="1">
      <c r="D618" s="75"/>
    </row>
    <row r="619" ht="15.75" customHeight="1">
      <c r="D619" s="75"/>
    </row>
    <row r="620" ht="15.75" customHeight="1">
      <c r="D620" s="75"/>
    </row>
    <row r="621" ht="15.75" customHeight="1">
      <c r="D621" s="75"/>
    </row>
    <row r="622" ht="15.75" customHeight="1">
      <c r="D622" s="75"/>
    </row>
    <row r="623" ht="15.75" customHeight="1">
      <c r="D623" s="75"/>
    </row>
    <row r="624" ht="15.75" customHeight="1">
      <c r="D624" s="75"/>
    </row>
    <row r="625" ht="15.75" customHeight="1">
      <c r="D625" s="75"/>
    </row>
    <row r="626" ht="15.75" customHeight="1">
      <c r="D626" s="75"/>
    </row>
    <row r="627" ht="15.75" customHeight="1">
      <c r="D627" s="75"/>
    </row>
    <row r="628" ht="15.75" customHeight="1">
      <c r="D628" s="75"/>
    </row>
    <row r="629" ht="15.75" customHeight="1">
      <c r="D629" s="75"/>
    </row>
    <row r="630" ht="15.75" customHeight="1">
      <c r="D630" s="75"/>
    </row>
    <row r="631" ht="15.75" customHeight="1">
      <c r="D631" s="75"/>
    </row>
    <row r="632" ht="15.75" customHeight="1">
      <c r="D632" s="75"/>
    </row>
    <row r="633" ht="15.75" customHeight="1">
      <c r="D633" s="75"/>
    </row>
    <row r="634" ht="15.75" customHeight="1">
      <c r="D634" s="75"/>
    </row>
    <row r="635" ht="15.75" customHeight="1">
      <c r="D635" s="75"/>
    </row>
    <row r="636" ht="15.75" customHeight="1">
      <c r="D636" s="75"/>
    </row>
    <row r="637" ht="15.75" customHeight="1">
      <c r="D637" s="75"/>
    </row>
    <row r="638" ht="15.75" customHeight="1">
      <c r="D638" s="75"/>
    </row>
    <row r="639" ht="15.75" customHeight="1">
      <c r="D639" s="75"/>
    </row>
    <row r="640" ht="15.75" customHeight="1">
      <c r="D640" s="75"/>
    </row>
    <row r="641" ht="15.75" customHeight="1">
      <c r="D641" s="75"/>
    </row>
    <row r="642" ht="15.75" customHeight="1">
      <c r="D642" s="75"/>
    </row>
    <row r="643" ht="15.75" customHeight="1">
      <c r="D643" s="75"/>
    </row>
    <row r="644" ht="15.75" customHeight="1">
      <c r="D644" s="75"/>
    </row>
    <row r="645" ht="15.75" customHeight="1">
      <c r="D645" s="75"/>
    </row>
    <row r="646" ht="15.75" customHeight="1">
      <c r="D646" s="75"/>
    </row>
    <row r="647" ht="15.75" customHeight="1">
      <c r="D647" s="75"/>
    </row>
    <row r="648" ht="15.75" customHeight="1">
      <c r="D648" s="75"/>
    </row>
    <row r="649" ht="15.75" customHeight="1">
      <c r="D649" s="75"/>
    </row>
    <row r="650" ht="15.75" customHeight="1">
      <c r="D650" s="75"/>
    </row>
    <row r="651" ht="15.75" customHeight="1">
      <c r="D651" s="75"/>
    </row>
    <row r="652" ht="15.75" customHeight="1">
      <c r="D652" s="75"/>
    </row>
    <row r="653" ht="15.75" customHeight="1">
      <c r="D653" s="75"/>
    </row>
    <row r="654" ht="15.75" customHeight="1">
      <c r="D654" s="75"/>
    </row>
    <row r="655" ht="15.75" customHeight="1">
      <c r="D655" s="75"/>
    </row>
    <row r="656" ht="15.75" customHeight="1">
      <c r="D656" s="75"/>
    </row>
    <row r="657" ht="15.75" customHeight="1">
      <c r="D657" s="75"/>
    </row>
    <row r="658" ht="15.75" customHeight="1">
      <c r="D658" s="75"/>
    </row>
    <row r="659" ht="15.75" customHeight="1">
      <c r="D659" s="75"/>
    </row>
    <row r="660" ht="15.75" customHeight="1">
      <c r="D660" s="75"/>
    </row>
    <row r="661" ht="15.75" customHeight="1">
      <c r="D661" s="75"/>
    </row>
    <row r="662" ht="15.75" customHeight="1">
      <c r="D662" s="75"/>
    </row>
    <row r="663" ht="15.75" customHeight="1">
      <c r="D663" s="75"/>
    </row>
    <row r="664" ht="15.75" customHeight="1">
      <c r="D664" s="75"/>
    </row>
    <row r="665" ht="15.75" customHeight="1">
      <c r="D665" s="75"/>
    </row>
    <row r="666" ht="15.75" customHeight="1">
      <c r="D666" s="75"/>
    </row>
    <row r="667" ht="15.75" customHeight="1">
      <c r="D667" s="75"/>
    </row>
    <row r="668" ht="15.75" customHeight="1">
      <c r="D668" s="75"/>
    </row>
    <row r="669" ht="15.75" customHeight="1">
      <c r="D669" s="75"/>
    </row>
    <row r="670" ht="15.75" customHeight="1">
      <c r="D670" s="75"/>
    </row>
    <row r="671" ht="15.75" customHeight="1">
      <c r="D671" s="75"/>
    </row>
    <row r="672" ht="15.75" customHeight="1">
      <c r="D672" s="75"/>
    </row>
    <row r="673" ht="15.75" customHeight="1">
      <c r="D673" s="75"/>
    </row>
    <row r="674" ht="15.75" customHeight="1">
      <c r="D674" s="75"/>
    </row>
    <row r="675" ht="15.75" customHeight="1">
      <c r="D675" s="75"/>
    </row>
    <row r="676" ht="15.75" customHeight="1">
      <c r="D676" s="75"/>
    </row>
    <row r="677" ht="15.75" customHeight="1">
      <c r="D677" s="75"/>
    </row>
    <row r="678" ht="15.75" customHeight="1">
      <c r="D678" s="75"/>
    </row>
    <row r="679" ht="15.75" customHeight="1">
      <c r="D679" s="75"/>
    </row>
    <row r="680" ht="15.75" customHeight="1">
      <c r="D680" s="75"/>
    </row>
    <row r="681" ht="15.75" customHeight="1">
      <c r="D681" s="75"/>
    </row>
    <row r="682" ht="15.75" customHeight="1">
      <c r="D682" s="75"/>
    </row>
    <row r="683" ht="15.75" customHeight="1">
      <c r="D683" s="75"/>
    </row>
    <row r="684" ht="15.75" customHeight="1">
      <c r="D684" s="75"/>
    </row>
    <row r="685" ht="15.75" customHeight="1">
      <c r="D685" s="75"/>
    </row>
    <row r="686" ht="15.75" customHeight="1">
      <c r="D686" s="75"/>
    </row>
    <row r="687" ht="15.75" customHeight="1">
      <c r="D687" s="75"/>
    </row>
    <row r="688" ht="15.75" customHeight="1">
      <c r="D688" s="75"/>
    </row>
    <row r="689" ht="15.75" customHeight="1">
      <c r="D689" s="75"/>
    </row>
    <row r="690" ht="15.75" customHeight="1">
      <c r="D690" s="75"/>
    </row>
    <row r="691" ht="15.75" customHeight="1">
      <c r="D691" s="75"/>
    </row>
    <row r="692" ht="15.75" customHeight="1">
      <c r="D692" s="75"/>
    </row>
    <row r="693" ht="15.75" customHeight="1">
      <c r="D693" s="75"/>
    </row>
    <row r="694" ht="15.75" customHeight="1">
      <c r="D694" s="75"/>
    </row>
    <row r="695" ht="15.75" customHeight="1">
      <c r="D695" s="75"/>
    </row>
    <row r="696" ht="15.75" customHeight="1">
      <c r="D696" s="75"/>
    </row>
    <row r="697" ht="15.75" customHeight="1">
      <c r="D697" s="75"/>
    </row>
    <row r="698" ht="15.75" customHeight="1">
      <c r="D698" s="75"/>
    </row>
    <row r="699" ht="15.75" customHeight="1">
      <c r="D699" s="75"/>
    </row>
    <row r="700" ht="15.75" customHeight="1">
      <c r="D700" s="75"/>
    </row>
    <row r="701" ht="15.75" customHeight="1">
      <c r="D701" s="75"/>
    </row>
    <row r="702" ht="15.75" customHeight="1">
      <c r="D702" s="75"/>
    </row>
    <row r="703" ht="15.75" customHeight="1">
      <c r="D703" s="75"/>
    </row>
    <row r="704" ht="15.75" customHeight="1">
      <c r="D704" s="75"/>
    </row>
    <row r="705" ht="15.75" customHeight="1">
      <c r="D705" s="75"/>
    </row>
    <row r="706" ht="15.75" customHeight="1">
      <c r="D706" s="75"/>
    </row>
    <row r="707" ht="15.75" customHeight="1">
      <c r="D707" s="75"/>
    </row>
    <row r="708" ht="15.75" customHeight="1">
      <c r="D708" s="75"/>
    </row>
    <row r="709" ht="15.75" customHeight="1">
      <c r="D709" s="75"/>
    </row>
    <row r="710" ht="15.75" customHeight="1">
      <c r="D710" s="75"/>
    </row>
    <row r="711" ht="15.75" customHeight="1">
      <c r="D711" s="75"/>
    </row>
    <row r="712" ht="15.75" customHeight="1">
      <c r="D712" s="75"/>
    </row>
    <row r="713" ht="15.75" customHeight="1">
      <c r="D713" s="75"/>
    </row>
    <row r="714" ht="15.75" customHeight="1">
      <c r="D714" s="75"/>
    </row>
    <row r="715" ht="15.75" customHeight="1">
      <c r="D715" s="75"/>
    </row>
    <row r="716" ht="15.75" customHeight="1">
      <c r="D716" s="75"/>
    </row>
    <row r="717" ht="15.75" customHeight="1">
      <c r="D717" s="75"/>
    </row>
    <row r="718" ht="15.75" customHeight="1">
      <c r="D718" s="75"/>
    </row>
    <row r="719" ht="15.75" customHeight="1">
      <c r="D719" s="75"/>
    </row>
    <row r="720" ht="15.75" customHeight="1">
      <c r="D720" s="75"/>
    </row>
    <row r="721" ht="15.75" customHeight="1">
      <c r="D721" s="75"/>
    </row>
    <row r="722" ht="15.75" customHeight="1">
      <c r="D722" s="75"/>
    </row>
    <row r="723" ht="15.75" customHeight="1">
      <c r="D723" s="75"/>
    </row>
    <row r="724" ht="15.75" customHeight="1">
      <c r="D724" s="75"/>
    </row>
    <row r="725" ht="15.75" customHeight="1">
      <c r="D725" s="75"/>
    </row>
    <row r="726" ht="15.75" customHeight="1">
      <c r="D726" s="75"/>
    </row>
    <row r="727" ht="15.75" customHeight="1">
      <c r="D727" s="75"/>
    </row>
    <row r="728" ht="15.75" customHeight="1">
      <c r="D728" s="75"/>
    </row>
    <row r="729" ht="15.75" customHeight="1">
      <c r="D729" s="75"/>
    </row>
    <row r="730" ht="15.75" customHeight="1">
      <c r="D730" s="75"/>
    </row>
    <row r="731" ht="15.75" customHeight="1">
      <c r="D731" s="75"/>
    </row>
    <row r="732" ht="15.75" customHeight="1">
      <c r="D732" s="75"/>
    </row>
    <row r="733" ht="15.75" customHeight="1">
      <c r="D733" s="75"/>
    </row>
    <row r="734" ht="15.75" customHeight="1">
      <c r="D734" s="75"/>
    </row>
    <row r="735" ht="15.75" customHeight="1">
      <c r="D735" s="75"/>
    </row>
    <row r="736" ht="15.75" customHeight="1">
      <c r="D736" s="75"/>
    </row>
    <row r="737" ht="15.75" customHeight="1">
      <c r="D737" s="75"/>
    </row>
    <row r="738" ht="15.75" customHeight="1">
      <c r="D738" s="75"/>
    </row>
    <row r="739" ht="15.75" customHeight="1">
      <c r="D739" s="75"/>
    </row>
    <row r="740" ht="15.75" customHeight="1">
      <c r="D740" s="75"/>
    </row>
    <row r="741" ht="15.75" customHeight="1">
      <c r="D741" s="75"/>
    </row>
    <row r="742" ht="15.75" customHeight="1">
      <c r="D742" s="75"/>
    </row>
    <row r="743" ht="15.75" customHeight="1">
      <c r="D743" s="75"/>
    </row>
    <row r="744" ht="15.75" customHeight="1">
      <c r="D744" s="75"/>
    </row>
    <row r="745" ht="15.75" customHeight="1">
      <c r="D745" s="75"/>
    </row>
    <row r="746" ht="15.75" customHeight="1">
      <c r="D746" s="75"/>
    </row>
    <row r="747" ht="15.75" customHeight="1">
      <c r="D747" s="75"/>
    </row>
    <row r="748" ht="15.75" customHeight="1">
      <c r="D748" s="75"/>
    </row>
    <row r="749" ht="15.75" customHeight="1">
      <c r="D749" s="75"/>
    </row>
    <row r="750" ht="15.75" customHeight="1">
      <c r="D750" s="75"/>
    </row>
    <row r="751" ht="15.75" customHeight="1">
      <c r="D751" s="75"/>
    </row>
    <row r="752" ht="15.75" customHeight="1">
      <c r="D752" s="75"/>
    </row>
    <row r="753" ht="15.75" customHeight="1">
      <c r="D753" s="75"/>
    </row>
    <row r="754" ht="15.75" customHeight="1">
      <c r="D754" s="75"/>
    </row>
    <row r="755" ht="15.75" customHeight="1">
      <c r="D755" s="75"/>
    </row>
    <row r="756" ht="15.75" customHeight="1">
      <c r="D756" s="75"/>
    </row>
    <row r="757" ht="15.75" customHeight="1">
      <c r="D757" s="75"/>
    </row>
    <row r="758" ht="15.75" customHeight="1">
      <c r="D758" s="75"/>
    </row>
    <row r="759" ht="15.75" customHeight="1">
      <c r="D759" s="75"/>
    </row>
    <row r="760" ht="15.75" customHeight="1">
      <c r="D760" s="75"/>
    </row>
    <row r="761" ht="15.75" customHeight="1">
      <c r="D761" s="75"/>
    </row>
    <row r="762" ht="15.75" customHeight="1">
      <c r="D762" s="75"/>
    </row>
    <row r="763" ht="15.75" customHeight="1">
      <c r="D763" s="75"/>
    </row>
    <row r="764" ht="15.75" customHeight="1">
      <c r="D764" s="75"/>
    </row>
    <row r="765" ht="15.75" customHeight="1">
      <c r="D765" s="75"/>
    </row>
    <row r="766" ht="15.75" customHeight="1">
      <c r="D766" s="75"/>
    </row>
    <row r="767" ht="15.75" customHeight="1">
      <c r="D767" s="75"/>
    </row>
    <row r="768" ht="15.75" customHeight="1">
      <c r="D768" s="75"/>
    </row>
    <row r="769" ht="15.75" customHeight="1">
      <c r="D769" s="75"/>
    </row>
    <row r="770" ht="15.75" customHeight="1">
      <c r="D770" s="75"/>
    </row>
    <row r="771" ht="15.75" customHeight="1">
      <c r="D771" s="75"/>
    </row>
    <row r="772" ht="15.75" customHeight="1">
      <c r="D772" s="75"/>
    </row>
    <row r="773" ht="15.75" customHeight="1">
      <c r="D773" s="75"/>
    </row>
    <row r="774" ht="15.75" customHeight="1">
      <c r="D774" s="75"/>
    </row>
    <row r="775" ht="15.75" customHeight="1">
      <c r="D775" s="75"/>
    </row>
    <row r="776" ht="15.75" customHeight="1">
      <c r="D776" s="75"/>
    </row>
    <row r="777" ht="15.75" customHeight="1">
      <c r="D777" s="75"/>
    </row>
    <row r="778" ht="15.75" customHeight="1">
      <c r="D778" s="75"/>
    </row>
    <row r="779" ht="15.75" customHeight="1">
      <c r="D779" s="75"/>
    </row>
    <row r="780" ht="15.75" customHeight="1">
      <c r="D780" s="75"/>
    </row>
    <row r="781" ht="15.75" customHeight="1">
      <c r="D781" s="75"/>
    </row>
    <row r="782" ht="15.75" customHeight="1">
      <c r="D782" s="75"/>
    </row>
    <row r="783" ht="15.75" customHeight="1">
      <c r="D783" s="75"/>
    </row>
    <row r="784" ht="15.75" customHeight="1">
      <c r="D784" s="75"/>
    </row>
    <row r="785" ht="15.75" customHeight="1">
      <c r="D785" s="75"/>
    </row>
    <row r="786" ht="15.75" customHeight="1">
      <c r="D786" s="75"/>
    </row>
    <row r="787" ht="15.75" customHeight="1">
      <c r="D787" s="75"/>
    </row>
    <row r="788" ht="15.75" customHeight="1">
      <c r="D788" s="75"/>
    </row>
    <row r="789" ht="15.75" customHeight="1">
      <c r="D789" s="75"/>
    </row>
    <row r="790" ht="15.75" customHeight="1">
      <c r="D790" s="75"/>
    </row>
    <row r="791" ht="15.75" customHeight="1">
      <c r="D791" s="75"/>
    </row>
    <row r="792" ht="15.75" customHeight="1">
      <c r="D792" s="75"/>
    </row>
    <row r="793" ht="15.75" customHeight="1">
      <c r="D793" s="75"/>
    </row>
    <row r="794" ht="15.75" customHeight="1">
      <c r="D794" s="75"/>
    </row>
    <row r="795" ht="15.75" customHeight="1">
      <c r="D795" s="75"/>
    </row>
    <row r="796" ht="15.75" customHeight="1">
      <c r="D796" s="75"/>
    </row>
    <row r="797" ht="15.75" customHeight="1">
      <c r="D797" s="75"/>
    </row>
    <row r="798" ht="15.75" customHeight="1">
      <c r="D798" s="75"/>
    </row>
    <row r="799" ht="15.75" customHeight="1">
      <c r="D799" s="75"/>
    </row>
    <row r="800" ht="15.75" customHeight="1">
      <c r="D800" s="75"/>
    </row>
    <row r="801" ht="15.75" customHeight="1">
      <c r="D801" s="75"/>
    </row>
    <row r="802" ht="15.75" customHeight="1">
      <c r="D802" s="75"/>
    </row>
    <row r="803" ht="15.75" customHeight="1">
      <c r="D803" s="75"/>
    </row>
    <row r="804" ht="15.75" customHeight="1">
      <c r="D804" s="75"/>
    </row>
    <row r="805" ht="15.75" customHeight="1">
      <c r="D805" s="75"/>
    </row>
    <row r="806" ht="15.75" customHeight="1">
      <c r="D806" s="75"/>
    </row>
    <row r="807" ht="15.75" customHeight="1">
      <c r="D807" s="75"/>
    </row>
    <row r="808" ht="15.75" customHeight="1">
      <c r="D808" s="75"/>
    </row>
    <row r="809" ht="15.75" customHeight="1">
      <c r="D809" s="75"/>
    </row>
    <row r="810" ht="15.75" customHeight="1">
      <c r="D810" s="75"/>
    </row>
    <row r="811" ht="15.75" customHeight="1">
      <c r="D811" s="75"/>
    </row>
    <row r="812" ht="15.75" customHeight="1">
      <c r="D812" s="75"/>
    </row>
    <row r="813" ht="15.75" customHeight="1">
      <c r="D813" s="75"/>
    </row>
    <row r="814" ht="15.75" customHeight="1">
      <c r="D814" s="75"/>
    </row>
    <row r="815" ht="15.75" customHeight="1">
      <c r="D815" s="75"/>
    </row>
    <row r="816" ht="15.75" customHeight="1">
      <c r="D816" s="75"/>
    </row>
    <row r="817" ht="15.75" customHeight="1">
      <c r="D817" s="75"/>
    </row>
    <row r="818" ht="15.75" customHeight="1">
      <c r="D818" s="75"/>
    </row>
    <row r="819" ht="15.75" customHeight="1">
      <c r="D819" s="75"/>
    </row>
    <row r="820" ht="15.75" customHeight="1">
      <c r="D820" s="75"/>
    </row>
    <row r="821" ht="15.75" customHeight="1">
      <c r="D821" s="75"/>
    </row>
    <row r="822" ht="15.75" customHeight="1">
      <c r="D822" s="75"/>
    </row>
    <row r="823" ht="15.75" customHeight="1">
      <c r="D823" s="75"/>
    </row>
    <row r="824" ht="15.75" customHeight="1">
      <c r="D824" s="75"/>
    </row>
    <row r="825" ht="15.75" customHeight="1">
      <c r="D825" s="75"/>
    </row>
    <row r="826" ht="15.75" customHeight="1">
      <c r="D826" s="75"/>
    </row>
    <row r="827" ht="15.75" customHeight="1">
      <c r="D827" s="75"/>
    </row>
    <row r="828" ht="15.75" customHeight="1">
      <c r="D828" s="75"/>
    </row>
    <row r="829" ht="15.75" customHeight="1">
      <c r="D829" s="75"/>
    </row>
    <row r="830" ht="15.75" customHeight="1">
      <c r="D830" s="75"/>
    </row>
    <row r="831" ht="15.75" customHeight="1">
      <c r="D831" s="75"/>
    </row>
    <row r="832" ht="15.75" customHeight="1">
      <c r="D832" s="75"/>
    </row>
    <row r="833" ht="15.75" customHeight="1">
      <c r="D833" s="75"/>
    </row>
    <row r="834" ht="15.75" customHeight="1">
      <c r="D834" s="75"/>
    </row>
    <row r="835" ht="15.75" customHeight="1">
      <c r="D835" s="75"/>
    </row>
    <row r="836" ht="15.75" customHeight="1">
      <c r="D836" s="75"/>
    </row>
    <row r="837" ht="15.75" customHeight="1">
      <c r="D837" s="75"/>
    </row>
    <row r="838" ht="15.75" customHeight="1">
      <c r="D838" s="75"/>
    </row>
    <row r="839" ht="15.75" customHeight="1">
      <c r="D839" s="75"/>
    </row>
    <row r="840" ht="15.75" customHeight="1">
      <c r="D840" s="75"/>
    </row>
    <row r="841" ht="15.75" customHeight="1">
      <c r="D841" s="75"/>
    </row>
    <row r="842" ht="15.75" customHeight="1">
      <c r="D842" s="75"/>
    </row>
    <row r="843" ht="15.75" customHeight="1">
      <c r="D843" s="75"/>
    </row>
    <row r="844" ht="15.75" customHeight="1">
      <c r="D844" s="75"/>
    </row>
    <row r="845" ht="15.75" customHeight="1">
      <c r="D845" s="75"/>
    </row>
    <row r="846" ht="15.75" customHeight="1">
      <c r="D846" s="75"/>
    </row>
    <row r="847" ht="15.75" customHeight="1">
      <c r="D847" s="75"/>
    </row>
    <row r="848" ht="15.75" customHeight="1">
      <c r="D848" s="75"/>
    </row>
    <row r="849" ht="15.75" customHeight="1">
      <c r="D849" s="75"/>
    </row>
    <row r="850" ht="15.75" customHeight="1">
      <c r="D850" s="75"/>
    </row>
    <row r="851" ht="15.75" customHeight="1">
      <c r="D851" s="75"/>
    </row>
    <row r="852" ht="15.75" customHeight="1">
      <c r="D852" s="75"/>
    </row>
    <row r="853" ht="15.75" customHeight="1">
      <c r="D853" s="75"/>
    </row>
    <row r="854" ht="15.75" customHeight="1">
      <c r="D854" s="75"/>
    </row>
    <row r="855" ht="15.75" customHeight="1">
      <c r="D855" s="75"/>
    </row>
    <row r="856" ht="15.75" customHeight="1">
      <c r="D856" s="75"/>
    </row>
    <row r="857" ht="15.75" customHeight="1">
      <c r="D857" s="75"/>
    </row>
    <row r="858" ht="15.75" customHeight="1">
      <c r="D858" s="75"/>
    </row>
    <row r="859" ht="15.75" customHeight="1">
      <c r="D859" s="75"/>
    </row>
    <row r="860" ht="15.75" customHeight="1">
      <c r="D860" s="75"/>
    </row>
    <row r="861" ht="15.75" customHeight="1">
      <c r="D861" s="75"/>
    </row>
    <row r="862" ht="15.75" customHeight="1">
      <c r="D862" s="75"/>
    </row>
    <row r="863" ht="15.75" customHeight="1">
      <c r="D863" s="75"/>
    </row>
    <row r="864" ht="15.75" customHeight="1">
      <c r="D864" s="75"/>
    </row>
    <row r="865" ht="15.75" customHeight="1">
      <c r="D865" s="75"/>
    </row>
    <row r="866" ht="15.75" customHeight="1">
      <c r="D866" s="75"/>
    </row>
    <row r="867" ht="15.75" customHeight="1">
      <c r="D867" s="75"/>
    </row>
    <row r="868" ht="15.75" customHeight="1">
      <c r="D868" s="75"/>
    </row>
    <row r="869" ht="15.75" customHeight="1">
      <c r="D869" s="75"/>
    </row>
    <row r="870" ht="15.75" customHeight="1">
      <c r="D870" s="75"/>
    </row>
    <row r="871" ht="15.75" customHeight="1">
      <c r="D871" s="75"/>
    </row>
    <row r="872" ht="15.75" customHeight="1">
      <c r="D872" s="75"/>
    </row>
    <row r="873" ht="15.75" customHeight="1">
      <c r="D873" s="75"/>
    </row>
    <row r="874" ht="15.75" customHeight="1">
      <c r="D874" s="75"/>
    </row>
    <row r="875" ht="15.75" customHeight="1">
      <c r="D875" s="75"/>
    </row>
    <row r="876" ht="15.75" customHeight="1">
      <c r="D876" s="75"/>
    </row>
    <row r="877" ht="15.75" customHeight="1">
      <c r="D877" s="75"/>
    </row>
    <row r="878" ht="15.75" customHeight="1">
      <c r="D878" s="75"/>
    </row>
    <row r="879" ht="15.75" customHeight="1">
      <c r="D879" s="75"/>
    </row>
    <row r="880" ht="15.75" customHeight="1">
      <c r="D880" s="75"/>
    </row>
    <row r="881" ht="15.75" customHeight="1">
      <c r="D881" s="75"/>
    </row>
    <row r="882" ht="15.75" customHeight="1">
      <c r="D882" s="75"/>
    </row>
    <row r="883" ht="15.75" customHeight="1">
      <c r="D883" s="75"/>
    </row>
    <row r="884" ht="15.75" customHeight="1">
      <c r="D884" s="75"/>
    </row>
    <row r="885" ht="15.75" customHeight="1">
      <c r="D885" s="75"/>
    </row>
    <row r="886" ht="15.75" customHeight="1">
      <c r="D886" s="75"/>
    </row>
    <row r="887" ht="15.75" customHeight="1">
      <c r="D887" s="75"/>
    </row>
    <row r="888" ht="15.75" customHeight="1">
      <c r="D888" s="75"/>
    </row>
    <row r="889" ht="15.75" customHeight="1">
      <c r="D889" s="75"/>
    </row>
    <row r="890" ht="15.75" customHeight="1">
      <c r="D890" s="75"/>
    </row>
    <row r="891" ht="15.75" customHeight="1">
      <c r="D891" s="75"/>
    </row>
    <row r="892" ht="15.75" customHeight="1">
      <c r="D892" s="75"/>
    </row>
    <row r="893" ht="15.75" customHeight="1">
      <c r="D893" s="75"/>
    </row>
    <row r="894" ht="15.75" customHeight="1">
      <c r="D894" s="75"/>
    </row>
    <row r="895" ht="15.75" customHeight="1">
      <c r="D895" s="75"/>
    </row>
    <row r="896" ht="15.75" customHeight="1">
      <c r="D896" s="75"/>
    </row>
    <row r="897" ht="15.75" customHeight="1">
      <c r="D897" s="75"/>
    </row>
    <row r="898" ht="15.75" customHeight="1">
      <c r="D898" s="75"/>
    </row>
    <row r="899" ht="15.75" customHeight="1">
      <c r="D899" s="75"/>
    </row>
    <row r="900" ht="15.75" customHeight="1">
      <c r="D900" s="75"/>
    </row>
    <row r="901" ht="15.75" customHeight="1">
      <c r="D901" s="75"/>
    </row>
    <row r="902" ht="15.75" customHeight="1">
      <c r="D902" s="75"/>
    </row>
    <row r="903" ht="15.75" customHeight="1">
      <c r="D903" s="75"/>
    </row>
    <row r="904" ht="15.75" customHeight="1">
      <c r="D904" s="75"/>
    </row>
    <row r="905" ht="15.75" customHeight="1">
      <c r="D905" s="75"/>
    </row>
    <row r="906" ht="15.75" customHeight="1">
      <c r="D906" s="75"/>
    </row>
    <row r="907" ht="15.75" customHeight="1">
      <c r="D907" s="75"/>
    </row>
    <row r="908" ht="15.75" customHeight="1">
      <c r="D908" s="75"/>
    </row>
    <row r="909" ht="15.75" customHeight="1">
      <c r="D909" s="75"/>
    </row>
    <row r="910" ht="15.75" customHeight="1">
      <c r="D910" s="75"/>
    </row>
    <row r="911" ht="15.75" customHeight="1">
      <c r="D911" s="75"/>
    </row>
    <row r="912" ht="15.75" customHeight="1">
      <c r="D912" s="75"/>
    </row>
    <row r="913" ht="15.75" customHeight="1">
      <c r="D913" s="75"/>
    </row>
    <row r="914" ht="15.75" customHeight="1">
      <c r="D914" s="75"/>
    </row>
    <row r="915" ht="15.75" customHeight="1">
      <c r="D915" s="75"/>
    </row>
    <row r="916" ht="15.75" customHeight="1">
      <c r="D916" s="75"/>
    </row>
    <row r="917" ht="15.75" customHeight="1">
      <c r="D917" s="75"/>
    </row>
    <row r="918" ht="15.75" customHeight="1">
      <c r="D918" s="75"/>
    </row>
    <row r="919" ht="15.75" customHeight="1">
      <c r="D919" s="75"/>
    </row>
    <row r="920" ht="15.75" customHeight="1">
      <c r="D920" s="75"/>
    </row>
    <row r="921" ht="15.75" customHeight="1">
      <c r="D921" s="75"/>
    </row>
    <row r="922" ht="15.75" customHeight="1">
      <c r="D922" s="75"/>
    </row>
    <row r="923" ht="15.75" customHeight="1">
      <c r="D923" s="75"/>
    </row>
    <row r="924" ht="15.75" customHeight="1">
      <c r="D924" s="75"/>
    </row>
    <row r="925" ht="15.75" customHeight="1">
      <c r="D925" s="75"/>
    </row>
    <row r="926" ht="15.75" customHeight="1">
      <c r="D926" s="75"/>
    </row>
    <row r="927" ht="15.75" customHeight="1">
      <c r="D927" s="75"/>
    </row>
    <row r="928" ht="15.75" customHeight="1">
      <c r="D928" s="75"/>
    </row>
    <row r="929" ht="15.75" customHeight="1">
      <c r="D929" s="75"/>
    </row>
    <row r="930" ht="15.75" customHeight="1">
      <c r="D930" s="75"/>
    </row>
    <row r="931" ht="15.75" customHeight="1">
      <c r="D931" s="75"/>
    </row>
    <row r="932" ht="15.75" customHeight="1">
      <c r="D932" s="75"/>
    </row>
    <row r="933" ht="15.75" customHeight="1">
      <c r="D933" s="75"/>
    </row>
    <row r="934" ht="15.75" customHeight="1">
      <c r="D934" s="75"/>
    </row>
    <row r="935" ht="15.75" customHeight="1">
      <c r="D935" s="75"/>
    </row>
    <row r="936" ht="15.75" customHeight="1">
      <c r="D936" s="75"/>
    </row>
    <row r="937" ht="15.75" customHeight="1">
      <c r="D937" s="75"/>
    </row>
    <row r="938" ht="15.75" customHeight="1">
      <c r="D938" s="75"/>
    </row>
    <row r="939" ht="15.75" customHeight="1">
      <c r="D939" s="75"/>
    </row>
    <row r="940" ht="15.75" customHeight="1">
      <c r="D940" s="75"/>
    </row>
    <row r="941" ht="15.75" customHeight="1">
      <c r="D941" s="75"/>
    </row>
    <row r="942" ht="15.75" customHeight="1">
      <c r="D942" s="75"/>
    </row>
    <row r="943" ht="15.75" customHeight="1">
      <c r="D943" s="75"/>
    </row>
    <row r="944" ht="15.75" customHeight="1">
      <c r="D944" s="75"/>
    </row>
    <row r="945" ht="15.75" customHeight="1">
      <c r="D945" s="75"/>
    </row>
    <row r="946" ht="15.75" customHeight="1">
      <c r="D946" s="75"/>
    </row>
    <row r="947" ht="15.75" customHeight="1">
      <c r="D947" s="75"/>
    </row>
    <row r="948" ht="15.75" customHeight="1">
      <c r="D948" s="75"/>
    </row>
    <row r="949" ht="15.75" customHeight="1">
      <c r="D949" s="75"/>
    </row>
    <row r="950" ht="15.75" customHeight="1">
      <c r="D950" s="75"/>
    </row>
    <row r="951" ht="15.75" customHeight="1">
      <c r="D951" s="75"/>
    </row>
    <row r="952" ht="15.75" customHeight="1">
      <c r="D952" s="75"/>
    </row>
    <row r="953" ht="15.75" customHeight="1">
      <c r="D953" s="75"/>
    </row>
    <row r="954" ht="15.75" customHeight="1">
      <c r="D954" s="75"/>
    </row>
    <row r="955" ht="15.75" customHeight="1">
      <c r="D955" s="75"/>
    </row>
    <row r="956" ht="15.75" customHeight="1">
      <c r="D956" s="75"/>
    </row>
    <row r="957" ht="15.75" customHeight="1">
      <c r="D957" s="75"/>
    </row>
    <row r="958" ht="15.75" customHeight="1">
      <c r="D958" s="75"/>
    </row>
    <row r="959" ht="15.75" customHeight="1">
      <c r="D959" s="75"/>
    </row>
    <row r="960" ht="15.75" customHeight="1">
      <c r="D960" s="75"/>
    </row>
    <row r="961" ht="15.75" customHeight="1">
      <c r="D961" s="75"/>
    </row>
    <row r="962" ht="15.75" customHeight="1">
      <c r="D962" s="75"/>
    </row>
    <row r="963" ht="15.75" customHeight="1">
      <c r="D963" s="75"/>
    </row>
    <row r="964" ht="15.75" customHeight="1">
      <c r="D964" s="75"/>
    </row>
    <row r="965" ht="15.75" customHeight="1">
      <c r="D965" s="75"/>
    </row>
    <row r="966" ht="15.75" customHeight="1">
      <c r="D966" s="75"/>
    </row>
    <row r="967" ht="15.75" customHeight="1">
      <c r="D967" s="75"/>
    </row>
    <row r="968" ht="15.75" customHeight="1">
      <c r="D968" s="75"/>
    </row>
    <row r="969" ht="15.75" customHeight="1">
      <c r="D969" s="75"/>
    </row>
    <row r="970" ht="15.75" customHeight="1">
      <c r="D970" s="75"/>
    </row>
    <row r="971" ht="15.75" customHeight="1">
      <c r="D971" s="75"/>
    </row>
    <row r="972" ht="15.75" customHeight="1">
      <c r="D972" s="75"/>
    </row>
    <row r="973" ht="15.75" customHeight="1">
      <c r="D973" s="75"/>
    </row>
    <row r="974" ht="15.75" customHeight="1">
      <c r="D974" s="75"/>
    </row>
    <row r="975" ht="15.75" customHeight="1">
      <c r="D975" s="75"/>
    </row>
    <row r="976" ht="15.75" customHeight="1">
      <c r="D976" s="75"/>
    </row>
    <row r="977" ht="15.75" customHeight="1">
      <c r="D977" s="75"/>
    </row>
    <row r="978" ht="15.75" customHeight="1">
      <c r="D978" s="75"/>
    </row>
    <row r="979" ht="15.75" customHeight="1">
      <c r="D979" s="75"/>
    </row>
    <row r="980" ht="15.75" customHeight="1">
      <c r="D980" s="75"/>
    </row>
    <row r="981" ht="15.75" customHeight="1">
      <c r="D981" s="75"/>
    </row>
    <row r="982" ht="15.75" customHeight="1">
      <c r="D982" s="75"/>
    </row>
    <row r="983" ht="15.75" customHeight="1">
      <c r="D983" s="75"/>
    </row>
    <row r="984" ht="15.75" customHeight="1">
      <c r="D984" s="75"/>
    </row>
    <row r="985" ht="15.75" customHeight="1">
      <c r="D985" s="75"/>
    </row>
    <row r="986" ht="15.75" customHeight="1">
      <c r="D986" s="75"/>
    </row>
    <row r="987" ht="15.75" customHeight="1">
      <c r="D987" s="75"/>
    </row>
    <row r="988" ht="15.75" customHeight="1">
      <c r="D988" s="75"/>
    </row>
    <row r="989" ht="15.75" customHeight="1">
      <c r="D989" s="75"/>
    </row>
    <row r="990" ht="15.75" customHeight="1">
      <c r="D990" s="75"/>
    </row>
    <row r="991" ht="15.75" customHeight="1">
      <c r="D991" s="75"/>
    </row>
    <row r="992" ht="15.75" customHeight="1">
      <c r="D992" s="75"/>
    </row>
    <row r="993" ht="15.75" customHeight="1">
      <c r="D993" s="75"/>
    </row>
    <row r="994" ht="15.75" customHeight="1">
      <c r="D994" s="75"/>
    </row>
    <row r="995" ht="15.75" customHeight="1">
      <c r="D995" s="75"/>
    </row>
    <row r="996" ht="15.75" customHeight="1">
      <c r="D996" s="75"/>
    </row>
    <row r="997" ht="15.75" customHeight="1">
      <c r="D997" s="75"/>
    </row>
    <row r="998" ht="15.75" customHeight="1">
      <c r="D998" s="75"/>
    </row>
    <row r="999" ht="15.75" customHeight="1">
      <c r="D999" s="75"/>
    </row>
    <row r="1000" ht="15.75" customHeight="1">
      <c r="D1000" s="75"/>
    </row>
    <row r="1001" ht="15.75" customHeight="1">
      <c r="D1001" s="75"/>
    </row>
    <row r="1002" ht="15.75" customHeight="1">
      <c r="D1002" s="75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3" t="s">
        <v>236</v>
      </c>
    </row>
    <row r="2">
      <c r="B2" s="3" t="s">
        <v>235</v>
      </c>
      <c r="C2" s="3" t="b">
        <f>SUM('BIFUbC-electricity'!B2:AF26)=SUM(calcs!D5:AH29)</f>
        <v>1</v>
      </c>
    </row>
    <row r="3">
      <c r="B3" s="3" t="s">
        <v>21</v>
      </c>
      <c r="C3" s="3" t="b">
        <f>SUM('BIFUbC-coal'!B2:AF26)=SUM(calcs!D30:AH54)</f>
        <v>1</v>
      </c>
    </row>
    <row r="4">
      <c r="B4" s="3" t="s">
        <v>237</v>
      </c>
      <c r="C4" s="3" t="b">
        <f>SUM('BIFUbC-natural-gas'!B2:AF26)=SUM(calcs!D55:AH79)</f>
        <v>1</v>
      </c>
    </row>
    <row r="5">
      <c r="B5" s="3" t="s">
        <v>20</v>
      </c>
      <c r="C5" s="3" t="b">
        <f>SUM('BIFUbC-biomass'!B2:AF26)=SUM(calcs!D80:AH104)</f>
        <v>1</v>
      </c>
    </row>
    <row r="6">
      <c r="B6" s="3" t="s">
        <v>238</v>
      </c>
      <c r="C6" s="3" t="b">
        <f>SUM(calcs!D105:AH129)=SUM('BIFUbC-petroleum-diesel'!B2:AF26)</f>
        <v>1</v>
      </c>
    </row>
    <row r="7">
      <c r="B7" s="3" t="s">
        <v>126</v>
      </c>
    </row>
    <row r="8">
      <c r="B8" s="3" t="s">
        <v>90</v>
      </c>
      <c r="C8" s="3" t="b">
        <f>SUM('BIFUbC-crude-oil'!B2:AF26)=SUM(calcs!D130:AH154)</f>
        <v>1</v>
      </c>
    </row>
    <row r="9">
      <c r="B9" s="3" t="s">
        <v>127</v>
      </c>
      <c r="C9" s="3" t="b">
        <f>SUM('BIFUbC-heavy-or-residual-oil'!B2:AF26)=SUM(calcs!D180:AH204)</f>
        <v>1</v>
      </c>
    </row>
    <row r="10">
      <c r="B10" s="3" t="s">
        <v>30</v>
      </c>
      <c r="C10" s="3" t="b">
        <f>SUM('BIFUbC-LPG-propane-or-butane'!B2:AF26)=SUM(calcs!D155:AH179)</f>
        <v>1</v>
      </c>
    </row>
    <row r="11">
      <c r="B11" s="3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7.86"/>
    <col customWidth="1" min="3" max="35" width="9.57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H1" s="1"/>
      <c r="AI1" s="1"/>
    </row>
    <row r="2">
      <c r="A2" s="3" t="s">
        <v>111</v>
      </c>
      <c r="B2" s="23">
        <f>calcs!D5</f>
        <v>8383415808000</v>
      </c>
      <c r="C2" s="23">
        <f>calcs!E5</f>
        <v>8755044990754</v>
      </c>
      <c r="D2" s="23">
        <f>calcs!F5</f>
        <v>9126674173508</v>
      </c>
      <c r="E2" s="23">
        <f>calcs!G5</f>
        <v>9498303356262</v>
      </c>
      <c r="F2" s="23">
        <f>calcs!H5</f>
        <v>9869932539016</v>
      </c>
      <c r="G2" s="23">
        <f>calcs!I5</f>
        <v>10241561721771</v>
      </c>
      <c r="H2" s="23">
        <f>calcs!J5</f>
        <v>10613190904525</v>
      </c>
      <c r="I2" s="23">
        <f>calcs!K5</f>
        <v>10984820087279</v>
      </c>
      <c r="J2" s="23">
        <f>calcs!L5</f>
        <v>11356449270033</v>
      </c>
      <c r="K2" s="23">
        <f>calcs!M5</f>
        <v>11728078452787</v>
      </c>
      <c r="L2" s="23">
        <f>calcs!N5</f>
        <v>12099707635541</v>
      </c>
      <c r="M2" s="23">
        <f>calcs!O5</f>
        <v>12471336818295</v>
      </c>
      <c r="N2" s="23">
        <f>calcs!P5</f>
        <v>12842966001049</v>
      </c>
      <c r="O2" s="23">
        <f>calcs!Q5</f>
        <v>13214595183803</v>
      </c>
      <c r="P2" s="23">
        <f>calcs!R5</f>
        <v>13586224366557</v>
      </c>
      <c r="Q2" s="23">
        <f>calcs!S5</f>
        <v>13957853549311</v>
      </c>
      <c r="R2" s="23">
        <f>calcs!T5</f>
        <v>14329482732065</v>
      </c>
      <c r="S2" s="23">
        <f>calcs!U5</f>
        <v>14701111914820</v>
      </c>
      <c r="T2" s="23">
        <f>calcs!V5</f>
        <v>15072741097574</v>
      </c>
      <c r="U2" s="23">
        <f>calcs!W5</f>
        <v>15444370280328</v>
      </c>
      <c r="V2" s="23">
        <f>calcs!X5</f>
        <v>15815999463082</v>
      </c>
      <c r="W2" s="23">
        <f>calcs!Y5</f>
        <v>16187628645836</v>
      </c>
      <c r="X2" s="23">
        <f>calcs!Z5</f>
        <v>16559257828590</v>
      </c>
      <c r="Y2" s="23">
        <f>calcs!AA5</f>
        <v>16930887011344</v>
      </c>
      <c r="Z2" s="23">
        <f>calcs!AB5</f>
        <v>17302516194098</v>
      </c>
      <c r="AA2" s="23">
        <f>calcs!AC5</f>
        <v>17674145376852</v>
      </c>
      <c r="AB2" s="23">
        <f>calcs!AD5</f>
        <v>18045774559606</v>
      </c>
      <c r="AC2" s="23">
        <f>calcs!AE5</f>
        <v>18417403742360</v>
      </c>
      <c r="AD2" s="23">
        <f>calcs!AF5</f>
        <v>18789032925114</v>
      </c>
      <c r="AE2" s="23">
        <f>calcs!AG5</f>
        <v>19160662107869</v>
      </c>
      <c r="AF2" s="23">
        <f>calcs!AH5</f>
        <v>19532291290623</v>
      </c>
      <c r="AG2" s="40"/>
    </row>
    <row r="3">
      <c r="A3" s="3" t="s">
        <v>82</v>
      </c>
      <c r="B3" s="23">
        <f>calcs!D6</f>
        <v>58463546858706</v>
      </c>
      <c r="C3" s="23">
        <f>calcs!E6</f>
        <v>61063375262466</v>
      </c>
      <c r="D3" s="23">
        <f>calcs!F6</f>
        <v>63663203666228</v>
      </c>
      <c r="E3" s="23">
        <f>calcs!G6</f>
        <v>66263032069989</v>
      </c>
      <c r="F3" s="23">
        <f>calcs!H6</f>
        <v>68862860473751</v>
      </c>
      <c r="G3" s="23">
        <f>calcs!I6</f>
        <v>71462688877511</v>
      </c>
      <c r="H3" s="23">
        <f>calcs!J6</f>
        <v>74062517281273</v>
      </c>
      <c r="I3" s="23">
        <f>calcs!K6</f>
        <v>76662345685034</v>
      </c>
      <c r="J3" s="23">
        <f>calcs!L6</f>
        <v>79262174088796</v>
      </c>
      <c r="K3" s="23">
        <f>calcs!M6</f>
        <v>81862002492556</v>
      </c>
      <c r="L3" s="23">
        <f>calcs!N6</f>
        <v>84461830896317</v>
      </c>
      <c r="M3" s="23">
        <f>calcs!O6</f>
        <v>87061659300079</v>
      </c>
      <c r="N3" s="23">
        <f>calcs!P6</f>
        <v>89661487703840</v>
      </c>
      <c r="O3" s="23">
        <f>calcs!Q6</f>
        <v>92261316107602</v>
      </c>
      <c r="P3" s="23">
        <f>calcs!R6</f>
        <v>94861144511362</v>
      </c>
      <c r="Q3" s="23">
        <f>calcs!S6</f>
        <v>97460972915124</v>
      </c>
      <c r="R3" s="23">
        <f>calcs!T6</f>
        <v>100060801318885</v>
      </c>
      <c r="S3" s="23">
        <f>calcs!U6</f>
        <v>102660629722647</v>
      </c>
      <c r="T3" s="23">
        <f>calcs!V6</f>
        <v>105260458126407</v>
      </c>
      <c r="U3" s="23">
        <f>calcs!W6</f>
        <v>107860286530169</v>
      </c>
      <c r="V3" s="23">
        <f>calcs!X6</f>
        <v>110460114933930</v>
      </c>
      <c r="W3" s="23">
        <f>calcs!Y6</f>
        <v>113059943337692</v>
      </c>
      <c r="X3" s="23">
        <f>calcs!Z6</f>
        <v>115659771741452</v>
      </c>
      <c r="Y3" s="23">
        <f>calcs!AA6</f>
        <v>118259600145214</v>
      </c>
      <c r="Z3" s="23">
        <f>calcs!AB6</f>
        <v>120859428548975</v>
      </c>
      <c r="AA3" s="23">
        <f>calcs!AC6</f>
        <v>123459256952737</v>
      </c>
      <c r="AB3" s="23">
        <f>calcs!AD6</f>
        <v>126059085356498</v>
      </c>
      <c r="AC3" s="23">
        <f>calcs!AE6</f>
        <v>128658913760259</v>
      </c>
      <c r="AD3" s="23">
        <f>calcs!AF6</f>
        <v>131258742164020</v>
      </c>
      <c r="AE3" s="23">
        <f>calcs!AG6</f>
        <v>133858570567781</v>
      </c>
      <c r="AF3" s="23">
        <f>calcs!AH6</f>
        <v>136458398971543</v>
      </c>
    </row>
    <row r="4">
      <c r="A4" s="3" t="s">
        <v>86</v>
      </c>
      <c r="B4" s="23">
        <f>calcs!D7</f>
        <v>821708084955296</v>
      </c>
      <c r="C4" s="23">
        <f>calcs!E7</f>
        <v>858248803636454</v>
      </c>
      <c r="D4" s="23">
        <f>calcs!F7</f>
        <v>894789522317626</v>
      </c>
      <c r="E4" s="23">
        <f>calcs!G7</f>
        <v>931330240998784</v>
      </c>
      <c r="F4" s="23">
        <f>calcs!H7</f>
        <v>967870959679955</v>
      </c>
      <c r="G4" s="23">
        <f>calcs!I7</f>
        <v>1.00441E+15</v>
      </c>
      <c r="H4" s="23">
        <f>calcs!J7</f>
        <v>1.04095E+15</v>
      </c>
      <c r="I4" s="23">
        <f>calcs!K7</f>
        <v>1.07749E+15</v>
      </c>
      <c r="J4" s="23">
        <f>calcs!L7</f>
        <v>1.11403E+15</v>
      </c>
      <c r="K4" s="23">
        <f>calcs!M7</f>
        <v>1.15057E+15</v>
      </c>
      <c r="L4" s="23">
        <f>calcs!N7</f>
        <v>1.18712E+15</v>
      </c>
      <c r="M4" s="23">
        <f>calcs!O7</f>
        <v>1.22366E+15</v>
      </c>
      <c r="N4" s="23">
        <f>calcs!P7</f>
        <v>1.2602E+15</v>
      </c>
      <c r="O4" s="23">
        <f>calcs!Q7</f>
        <v>1.29674E+15</v>
      </c>
      <c r="P4" s="23">
        <f>calcs!R7</f>
        <v>1.33328E+15</v>
      </c>
      <c r="Q4" s="23">
        <f>calcs!S7</f>
        <v>1.36982E+15</v>
      </c>
      <c r="R4" s="23">
        <f>calcs!T7</f>
        <v>1.40636E+15</v>
      </c>
      <c r="S4" s="23">
        <f>calcs!U7</f>
        <v>1.4429E+15</v>
      </c>
      <c r="T4" s="23">
        <f>calcs!V7</f>
        <v>1.47944E+15</v>
      </c>
      <c r="U4" s="23">
        <f>calcs!W7</f>
        <v>1.51598E+15</v>
      </c>
      <c r="V4" s="23">
        <f>calcs!X7</f>
        <v>1.55252E+15</v>
      </c>
      <c r="W4" s="23">
        <f>calcs!Y7</f>
        <v>1.58906E+15</v>
      </c>
      <c r="X4" s="23">
        <f>calcs!Z7</f>
        <v>1.6256E+15</v>
      </c>
      <c r="Y4" s="23">
        <f>calcs!AA7</f>
        <v>1.66214E+15</v>
      </c>
      <c r="Z4" s="23">
        <f>calcs!AB7</f>
        <v>1.69869E+15</v>
      </c>
      <c r="AA4" s="23">
        <f>calcs!AC7</f>
        <v>1.73523E+15</v>
      </c>
      <c r="AB4" s="23">
        <f>calcs!AD7</f>
        <v>1.77177E+15</v>
      </c>
      <c r="AC4" s="23">
        <f>calcs!AE7</f>
        <v>1.80831E+15</v>
      </c>
      <c r="AD4" s="23">
        <f>calcs!AF7</f>
        <v>1.84485E+15</v>
      </c>
      <c r="AE4" s="23">
        <f>calcs!AG7</f>
        <v>1.88139E+15</v>
      </c>
      <c r="AF4" s="23">
        <f>calcs!AH7</f>
        <v>1.91793E+15</v>
      </c>
    </row>
    <row r="5">
      <c r="A5" s="3" t="s">
        <v>112</v>
      </c>
      <c r="B5" s="23">
        <f>calcs!D8</f>
        <v>0</v>
      </c>
      <c r="C5" s="23">
        <f>calcs!E8</f>
        <v>0</v>
      </c>
      <c r="D5" s="23">
        <f>calcs!F8</f>
        <v>0</v>
      </c>
      <c r="E5" s="23">
        <f>calcs!G8</f>
        <v>0</v>
      </c>
      <c r="F5" s="23">
        <f>calcs!H8</f>
        <v>0</v>
      </c>
      <c r="G5" s="23">
        <f>calcs!I8</f>
        <v>0</v>
      </c>
      <c r="H5" s="23">
        <f>calcs!J8</f>
        <v>0</v>
      </c>
      <c r="I5" s="23">
        <f>calcs!K8</f>
        <v>0</v>
      </c>
      <c r="J5" s="23">
        <f>calcs!L8</f>
        <v>0</v>
      </c>
      <c r="K5" s="23">
        <f>calcs!M8</f>
        <v>0</v>
      </c>
      <c r="L5" s="23">
        <f>calcs!N8</f>
        <v>0</v>
      </c>
      <c r="M5" s="23">
        <f>calcs!O8</f>
        <v>0</v>
      </c>
      <c r="N5" s="23">
        <f>calcs!P8</f>
        <v>0</v>
      </c>
      <c r="O5" s="23">
        <f>calcs!Q8</f>
        <v>0</v>
      </c>
      <c r="P5" s="23">
        <f>calcs!R8</f>
        <v>0</v>
      </c>
      <c r="Q5" s="23">
        <f>calcs!S8</f>
        <v>0</v>
      </c>
      <c r="R5" s="23">
        <f>calcs!T8</f>
        <v>0</v>
      </c>
      <c r="S5" s="23">
        <f>calcs!U8</f>
        <v>0</v>
      </c>
      <c r="T5" s="23">
        <f>calcs!V8</f>
        <v>0</v>
      </c>
      <c r="U5" s="23">
        <f>calcs!W8</f>
        <v>0</v>
      </c>
      <c r="V5" s="23">
        <f>calcs!X8</f>
        <v>0</v>
      </c>
      <c r="W5" s="23">
        <f>calcs!Y8</f>
        <v>0</v>
      </c>
      <c r="X5" s="23">
        <f>calcs!Z8</f>
        <v>0</v>
      </c>
      <c r="Y5" s="23">
        <f>calcs!AA8</f>
        <v>0</v>
      </c>
      <c r="Z5" s="23">
        <f>calcs!AB8</f>
        <v>0</v>
      </c>
      <c r="AA5" s="23">
        <f>calcs!AC8</f>
        <v>0</v>
      </c>
      <c r="AB5" s="23">
        <f>calcs!AD8</f>
        <v>0</v>
      </c>
      <c r="AC5" s="23">
        <f>calcs!AE8</f>
        <v>0</v>
      </c>
      <c r="AD5" s="23">
        <f>calcs!AF8</f>
        <v>0</v>
      </c>
      <c r="AE5" s="23">
        <f>calcs!AG8</f>
        <v>0</v>
      </c>
      <c r="AF5" s="23">
        <f>calcs!AH8</f>
        <v>0</v>
      </c>
    </row>
    <row r="6">
      <c r="A6" s="3" t="s">
        <v>113</v>
      </c>
      <c r="B6" s="23">
        <f>calcs!D9</f>
        <v>22923987545052</v>
      </c>
      <c r="C6" s="23">
        <f>calcs!E9</f>
        <v>23952623511240</v>
      </c>
      <c r="D6" s="23">
        <f>calcs!F9</f>
        <v>24981259477428</v>
      </c>
      <c r="E6" s="23">
        <f>calcs!G9</f>
        <v>26009895443616</v>
      </c>
      <c r="F6" s="23">
        <f>calcs!H9</f>
        <v>27038531409805</v>
      </c>
      <c r="G6" s="23">
        <f>calcs!I9</f>
        <v>28067167375993</v>
      </c>
      <c r="H6" s="23">
        <f>calcs!J9</f>
        <v>29095803342181</v>
      </c>
      <c r="I6" s="23">
        <f>calcs!K9</f>
        <v>30124439308369</v>
      </c>
      <c r="J6" s="23">
        <f>calcs!L9</f>
        <v>31153075274557</v>
      </c>
      <c r="K6" s="23">
        <f>calcs!M9</f>
        <v>32181711240746</v>
      </c>
      <c r="L6" s="23">
        <f>calcs!N9</f>
        <v>33210347206934</v>
      </c>
      <c r="M6" s="23">
        <f>calcs!O9</f>
        <v>34238983173122</v>
      </c>
      <c r="N6" s="23">
        <f>calcs!P9</f>
        <v>35267619139310</v>
      </c>
      <c r="O6" s="23">
        <f>calcs!Q9</f>
        <v>36296255105499</v>
      </c>
      <c r="P6" s="23">
        <f>calcs!R9</f>
        <v>37324891071687</v>
      </c>
      <c r="Q6" s="23">
        <f>calcs!S9</f>
        <v>38353527037875</v>
      </c>
      <c r="R6" s="23">
        <f>calcs!T9</f>
        <v>39382163004063</v>
      </c>
      <c r="S6" s="23">
        <f>calcs!U9</f>
        <v>40410798970252</v>
      </c>
      <c r="T6" s="23">
        <f>calcs!V9</f>
        <v>41439434936440</v>
      </c>
      <c r="U6" s="23">
        <f>calcs!W9</f>
        <v>42468070902628</v>
      </c>
      <c r="V6" s="23">
        <f>calcs!X9</f>
        <v>43496706868816</v>
      </c>
      <c r="W6" s="23">
        <f>calcs!Y9</f>
        <v>44525342835004</v>
      </c>
      <c r="X6" s="23">
        <f>calcs!Z9</f>
        <v>45553978801193</v>
      </c>
      <c r="Y6" s="23">
        <f>calcs!AA9</f>
        <v>46582614767381</v>
      </c>
      <c r="Z6" s="23">
        <f>calcs!AB9</f>
        <v>47611250733569</v>
      </c>
      <c r="AA6" s="23">
        <f>calcs!AC9</f>
        <v>48639886699757</v>
      </c>
      <c r="AB6" s="23">
        <f>calcs!AD9</f>
        <v>49668522665945</v>
      </c>
      <c r="AC6" s="23">
        <f>calcs!AE9</f>
        <v>50697158632134</v>
      </c>
      <c r="AD6" s="23">
        <f>calcs!AF9</f>
        <v>51725794598322</v>
      </c>
      <c r="AE6" s="23">
        <f>calcs!AG9</f>
        <v>52754430564510</v>
      </c>
      <c r="AF6" s="23">
        <f>calcs!AH9</f>
        <v>53783066530699</v>
      </c>
    </row>
    <row r="7">
      <c r="A7" s="3" t="s">
        <v>44</v>
      </c>
      <c r="B7" s="23">
        <f>calcs!D10</f>
        <v>28072398180200</v>
      </c>
      <c r="C7" s="23">
        <f>calcs!E10</f>
        <v>29302593957145</v>
      </c>
      <c r="D7" s="23">
        <f>calcs!F10</f>
        <v>30532789734090</v>
      </c>
      <c r="E7" s="23">
        <f>calcs!G10</f>
        <v>31762985511035</v>
      </c>
      <c r="F7" s="23">
        <f>calcs!H10</f>
        <v>32993181287979</v>
      </c>
      <c r="G7" s="23">
        <f>calcs!I10</f>
        <v>34223377064924</v>
      </c>
      <c r="H7" s="23">
        <f>calcs!J10</f>
        <v>35453572841869</v>
      </c>
      <c r="I7" s="23">
        <f>calcs!K10</f>
        <v>36683768618814</v>
      </c>
      <c r="J7" s="23">
        <f>calcs!L10</f>
        <v>37913964395758</v>
      </c>
      <c r="K7" s="23">
        <f>calcs!M10</f>
        <v>39144160172703</v>
      </c>
      <c r="L7" s="23">
        <f>calcs!N10</f>
        <v>40374355949648</v>
      </c>
      <c r="M7" s="23">
        <f>calcs!O10</f>
        <v>41604551726593</v>
      </c>
      <c r="N7" s="23">
        <f>calcs!P10</f>
        <v>42834747503537</v>
      </c>
      <c r="O7" s="23">
        <f>calcs!Q10</f>
        <v>44064943280482</v>
      </c>
      <c r="P7" s="23">
        <f>calcs!R10</f>
        <v>45295139057427</v>
      </c>
      <c r="Q7" s="23">
        <f>calcs!S10</f>
        <v>46525334834372</v>
      </c>
      <c r="R7" s="23">
        <f>calcs!T10</f>
        <v>47755530611317</v>
      </c>
      <c r="S7" s="23">
        <f>calcs!U10</f>
        <v>48985726388262</v>
      </c>
      <c r="T7" s="23">
        <f>calcs!V10</f>
        <v>50215922165206</v>
      </c>
      <c r="U7" s="23">
        <f>calcs!W10</f>
        <v>51446117942151</v>
      </c>
      <c r="V7" s="23">
        <f>calcs!X10</f>
        <v>52676313719096</v>
      </c>
      <c r="W7" s="23">
        <f>calcs!Y10</f>
        <v>53906509496041</v>
      </c>
      <c r="X7" s="23">
        <f>calcs!Z10</f>
        <v>55136705272986</v>
      </c>
      <c r="Y7" s="23">
        <f>calcs!AA10</f>
        <v>56366901049930</v>
      </c>
      <c r="Z7" s="23">
        <f>calcs!AB10</f>
        <v>57597096826875</v>
      </c>
      <c r="AA7" s="23">
        <f>calcs!AC10</f>
        <v>58827292603820</v>
      </c>
      <c r="AB7" s="23">
        <f>calcs!AD10</f>
        <v>60057488380765</v>
      </c>
      <c r="AC7" s="23">
        <f>calcs!AE10</f>
        <v>61287684157709</v>
      </c>
      <c r="AD7" s="23">
        <f>calcs!AF10</f>
        <v>62517879934654</v>
      </c>
      <c r="AE7" s="23">
        <f>calcs!AG10</f>
        <v>63748075711599</v>
      </c>
      <c r="AF7" s="23">
        <f>calcs!AH10</f>
        <v>64978271488543</v>
      </c>
    </row>
    <row r="8">
      <c r="A8" s="3" t="s">
        <v>48</v>
      </c>
      <c r="B8" s="23">
        <f>calcs!D11</f>
        <v>3259621933790</v>
      </c>
      <c r="C8" s="23">
        <f>calcs!E11</f>
        <v>3406018977352</v>
      </c>
      <c r="D8" s="23">
        <f>calcs!F11</f>
        <v>3552416020914</v>
      </c>
      <c r="E8" s="23">
        <f>calcs!G11</f>
        <v>3698813064475</v>
      </c>
      <c r="F8" s="23">
        <f>calcs!H11</f>
        <v>3845210108037</v>
      </c>
      <c r="G8" s="23">
        <f>calcs!I11</f>
        <v>3991607151599</v>
      </c>
      <c r="H8" s="23">
        <f>calcs!J11</f>
        <v>4138004195160</v>
      </c>
      <c r="I8" s="23">
        <f>calcs!K11</f>
        <v>4284401238722</v>
      </c>
      <c r="J8" s="23">
        <f>calcs!L11</f>
        <v>4430798282283</v>
      </c>
      <c r="K8" s="23">
        <f>calcs!M11</f>
        <v>4577195325845</v>
      </c>
      <c r="L8" s="23">
        <f>calcs!N11</f>
        <v>4723592369407</v>
      </c>
      <c r="M8" s="23">
        <f>calcs!O11</f>
        <v>4869989412968</v>
      </c>
      <c r="N8" s="23">
        <f>calcs!P11</f>
        <v>5016386456530</v>
      </c>
      <c r="O8" s="23">
        <f>calcs!Q11</f>
        <v>5162783500092</v>
      </c>
      <c r="P8" s="23">
        <f>calcs!R11</f>
        <v>5309180543653</v>
      </c>
      <c r="Q8" s="23">
        <f>calcs!S11</f>
        <v>5455577587215</v>
      </c>
      <c r="R8" s="23">
        <f>calcs!T11</f>
        <v>5601974630777</v>
      </c>
      <c r="S8" s="23">
        <f>calcs!U11</f>
        <v>5748371674338</v>
      </c>
      <c r="T8" s="23">
        <f>calcs!V11</f>
        <v>5894768717900</v>
      </c>
      <c r="U8" s="23">
        <f>calcs!W11</f>
        <v>6041165761462</v>
      </c>
      <c r="V8" s="23">
        <f>calcs!X11</f>
        <v>6187562805023</v>
      </c>
      <c r="W8" s="23">
        <f>calcs!Y11</f>
        <v>6333959848585</v>
      </c>
      <c r="X8" s="23">
        <f>calcs!Z11</f>
        <v>6480356892147</v>
      </c>
      <c r="Y8" s="23">
        <f>calcs!AA11</f>
        <v>6626753935708</v>
      </c>
      <c r="Z8" s="23">
        <f>calcs!AB11</f>
        <v>6773150979270</v>
      </c>
      <c r="AA8" s="23">
        <f>calcs!AC11</f>
        <v>6919548022832</v>
      </c>
      <c r="AB8" s="23">
        <f>calcs!AD11</f>
        <v>7065945066393</v>
      </c>
      <c r="AC8" s="23">
        <f>calcs!AE11</f>
        <v>7212342109955</v>
      </c>
      <c r="AD8" s="23">
        <f>calcs!AF11</f>
        <v>7358739153517</v>
      </c>
      <c r="AE8" s="23">
        <f>calcs!AG11</f>
        <v>7505136197078</v>
      </c>
      <c r="AF8" s="23">
        <f>calcs!AH11</f>
        <v>7651533240640</v>
      </c>
    </row>
    <row r="9">
      <c r="A9" s="3" t="s">
        <v>50</v>
      </c>
      <c r="B9" s="23">
        <f>calcs!D12</f>
        <v>22638054815228</v>
      </c>
      <c r="C9" s="23">
        <f>calcs!E12</f>
        <v>23666115605145</v>
      </c>
      <c r="D9" s="23">
        <f>calcs!F12</f>
        <v>24694176395063</v>
      </c>
      <c r="E9" s="23">
        <f>calcs!G12</f>
        <v>25722237184980</v>
      </c>
      <c r="F9" s="23">
        <f>calcs!H12</f>
        <v>26750297974898</v>
      </c>
      <c r="G9" s="23">
        <f>calcs!I12</f>
        <v>27778358764815</v>
      </c>
      <c r="H9" s="23">
        <f>calcs!J12</f>
        <v>28806419554733</v>
      </c>
      <c r="I9" s="23">
        <f>calcs!K12</f>
        <v>29834480344650</v>
      </c>
      <c r="J9" s="23">
        <f>calcs!L12</f>
        <v>30862541134568</v>
      </c>
      <c r="K9" s="23">
        <f>calcs!M12</f>
        <v>31890601924485</v>
      </c>
      <c r="L9" s="23">
        <f>calcs!N12</f>
        <v>32918662714403</v>
      </c>
      <c r="M9" s="23">
        <f>calcs!O12</f>
        <v>33946723504320</v>
      </c>
      <c r="N9" s="23">
        <f>calcs!P12</f>
        <v>34974784294238</v>
      </c>
      <c r="O9" s="23">
        <f>calcs!Q12</f>
        <v>36002845084155</v>
      </c>
      <c r="P9" s="23">
        <f>calcs!R12</f>
        <v>37030905874073</v>
      </c>
      <c r="Q9" s="23">
        <f>calcs!S12</f>
        <v>38058966663990</v>
      </c>
      <c r="R9" s="23">
        <f>calcs!T12</f>
        <v>39087027453908</v>
      </c>
      <c r="S9" s="23">
        <f>calcs!U12</f>
        <v>40115088243825</v>
      </c>
      <c r="T9" s="23">
        <f>calcs!V12</f>
        <v>41143149033743</v>
      </c>
      <c r="U9" s="23">
        <f>calcs!W12</f>
        <v>42171209823660</v>
      </c>
      <c r="V9" s="23">
        <f>calcs!X12</f>
        <v>43199270613578</v>
      </c>
      <c r="W9" s="23">
        <f>calcs!Y12</f>
        <v>44227331403496</v>
      </c>
      <c r="X9" s="23">
        <f>calcs!Z12</f>
        <v>45255392193413</v>
      </c>
      <c r="Y9" s="23">
        <f>calcs!AA12</f>
        <v>46283452983330</v>
      </c>
      <c r="Z9" s="23">
        <f>calcs!AB12</f>
        <v>47311513773248</v>
      </c>
      <c r="AA9" s="23">
        <f>calcs!AC12</f>
        <v>48339574563165</v>
      </c>
      <c r="AB9" s="23">
        <f>calcs!AD12</f>
        <v>49367635353083</v>
      </c>
      <c r="AC9" s="23">
        <f>calcs!AE12</f>
        <v>50395696143001</v>
      </c>
      <c r="AD9" s="23">
        <f>calcs!AF12</f>
        <v>51423756932918</v>
      </c>
      <c r="AE9" s="23">
        <f>calcs!AG12</f>
        <v>52451817722835</v>
      </c>
      <c r="AF9" s="23">
        <f>calcs!AH12</f>
        <v>53479878512753</v>
      </c>
      <c r="AG9" s="40"/>
    </row>
    <row r="10">
      <c r="A10" s="3" t="s">
        <v>53</v>
      </c>
      <c r="B10" s="23">
        <f>calcs!D13</f>
        <v>560789991086</v>
      </c>
      <c r="C10" s="23">
        <f>calcs!E13</f>
        <v>586052882466</v>
      </c>
      <c r="D10" s="23">
        <f>calcs!F13</f>
        <v>611315773845</v>
      </c>
      <c r="E10" s="23">
        <f>calcs!G13</f>
        <v>636578665224</v>
      </c>
      <c r="F10" s="23">
        <f>calcs!H13</f>
        <v>661841556604</v>
      </c>
      <c r="G10" s="23">
        <f>calcs!I13</f>
        <v>687104447983</v>
      </c>
      <c r="H10" s="23">
        <f>calcs!J13</f>
        <v>712367339362</v>
      </c>
      <c r="I10" s="23">
        <f>calcs!K13</f>
        <v>737630230742</v>
      </c>
      <c r="J10" s="23">
        <f>calcs!L13</f>
        <v>762893122121</v>
      </c>
      <c r="K10" s="23">
        <f>calcs!M13</f>
        <v>788156013500</v>
      </c>
      <c r="L10" s="23">
        <f>calcs!N13</f>
        <v>813418904880</v>
      </c>
      <c r="M10" s="23">
        <f>calcs!O13</f>
        <v>838681796259</v>
      </c>
      <c r="N10" s="23">
        <f>calcs!P13</f>
        <v>863944687638</v>
      </c>
      <c r="O10" s="23">
        <f>calcs!Q13</f>
        <v>889207579018</v>
      </c>
      <c r="P10" s="23">
        <f>calcs!R13</f>
        <v>914470470397</v>
      </c>
      <c r="Q10" s="23">
        <f>calcs!S13</f>
        <v>939733361776</v>
      </c>
      <c r="R10" s="23">
        <f>calcs!T13</f>
        <v>964996253156</v>
      </c>
      <c r="S10" s="23">
        <f>calcs!U13</f>
        <v>990259144535</v>
      </c>
      <c r="T10" s="23">
        <f>calcs!V13</f>
        <v>1015522035914</v>
      </c>
      <c r="U10" s="23">
        <f>calcs!W13</f>
        <v>1040784927294</v>
      </c>
      <c r="V10" s="23">
        <f>calcs!X13</f>
        <v>1066047818673</v>
      </c>
      <c r="W10" s="23">
        <f>calcs!Y13</f>
        <v>1091310710052</v>
      </c>
      <c r="X10" s="23">
        <f>calcs!Z13</f>
        <v>1116573601432</v>
      </c>
      <c r="Y10" s="23">
        <f>calcs!AA13</f>
        <v>1141836492811</v>
      </c>
      <c r="Z10" s="23">
        <f>calcs!AB13</f>
        <v>1167099384191</v>
      </c>
      <c r="AA10" s="23">
        <f>calcs!AC13</f>
        <v>1192362275570</v>
      </c>
      <c r="AB10" s="23">
        <f>calcs!AD13</f>
        <v>1217625166949</v>
      </c>
      <c r="AC10" s="23">
        <f>calcs!AE13</f>
        <v>1242888058329</v>
      </c>
      <c r="AD10" s="23">
        <f>calcs!AF13</f>
        <v>1268150949708</v>
      </c>
      <c r="AE10" s="23">
        <f>calcs!AG13</f>
        <v>1293413841087</v>
      </c>
      <c r="AF10" s="23">
        <f>calcs!AH13</f>
        <v>1318676732467</v>
      </c>
    </row>
    <row r="11">
      <c r="A11" s="3" t="s">
        <v>114</v>
      </c>
      <c r="B11" s="23">
        <f>calcs!D14</f>
        <v>17304153343307</v>
      </c>
      <c r="C11" s="23">
        <f>calcs!E14</f>
        <v>18081322247031</v>
      </c>
      <c r="D11" s="23">
        <f>calcs!F14</f>
        <v>18858491150756</v>
      </c>
      <c r="E11" s="23">
        <f>calcs!G14</f>
        <v>19635660054481</v>
      </c>
      <c r="F11" s="23">
        <f>calcs!H14</f>
        <v>20412828958205</v>
      </c>
      <c r="G11" s="23">
        <f>calcs!I14</f>
        <v>21189997861930</v>
      </c>
      <c r="H11" s="23">
        <f>calcs!J14</f>
        <v>21967166765655</v>
      </c>
      <c r="I11" s="23">
        <f>calcs!K14</f>
        <v>22744335669379</v>
      </c>
      <c r="J11" s="23">
        <f>calcs!L14</f>
        <v>23521504573104</v>
      </c>
      <c r="K11" s="23">
        <f>calcs!M14</f>
        <v>24298673476828</v>
      </c>
      <c r="L11" s="23">
        <f>calcs!N14</f>
        <v>25075842380553</v>
      </c>
      <c r="M11" s="23">
        <f>calcs!O14</f>
        <v>25853011284277</v>
      </c>
      <c r="N11" s="23">
        <f>calcs!P14</f>
        <v>26630180188002</v>
      </c>
      <c r="O11" s="23">
        <f>calcs!Q14</f>
        <v>27407349091726</v>
      </c>
      <c r="P11" s="23">
        <f>calcs!R14</f>
        <v>28184517995451</v>
      </c>
      <c r="Q11" s="23">
        <f>calcs!S14</f>
        <v>28961686899176</v>
      </c>
      <c r="R11" s="23">
        <f>calcs!T14</f>
        <v>29738855802900</v>
      </c>
      <c r="S11" s="23">
        <f>calcs!U14</f>
        <v>30516024706625</v>
      </c>
      <c r="T11" s="23">
        <f>calcs!V14</f>
        <v>31293193610349</v>
      </c>
      <c r="U11" s="23">
        <f>calcs!W14</f>
        <v>32070362514074</v>
      </c>
      <c r="V11" s="23">
        <f>calcs!X14</f>
        <v>32847531417799</v>
      </c>
      <c r="W11" s="23">
        <f>calcs!Y14</f>
        <v>33624700321523</v>
      </c>
      <c r="X11" s="23">
        <f>calcs!Z14</f>
        <v>34401869225248</v>
      </c>
      <c r="Y11" s="23">
        <f>calcs!AA14</f>
        <v>35179038128972</v>
      </c>
      <c r="Z11" s="23">
        <f>calcs!AB14</f>
        <v>35956207032697</v>
      </c>
      <c r="AA11" s="23">
        <f>calcs!AC14</f>
        <v>36733375936422</v>
      </c>
      <c r="AB11" s="23">
        <f>calcs!AD14</f>
        <v>37510544840146</v>
      </c>
      <c r="AC11" s="23">
        <f>calcs!AE14</f>
        <v>38287713743871</v>
      </c>
      <c r="AD11" s="23">
        <f>calcs!AF14</f>
        <v>39064882647595</v>
      </c>
      <c r="AE11" s="23">
        <f>calcs!AG14</f>
        <v>39842051551320</v>
      </c>
      <c r="AF11" s="23">
        <f>calcs!AH14</f>
        <v>40619220455044</v>
      </c>
    </row>
    <row r="12">
      <c r="A12" s="3" t="s">
        <v>115</v>
      </c>
      <c r="B12" s="23">
        <f>calcs!D15</f>
        <v>8091313904903</v>
      </c>
      <c r="C12" s="23">
        <f>calcs!E15</f>
        <v>8454713787611</v>
      </c>
      <c r="D12" s="23">
        <f>calcs!F15</f>
        <v>8818113670318</v>
      </c>
      <c r="E12" s="23">
        <f>calcs!G15</f>
        <v>9181513553026</v>
      </c>
      <c r="F12" s="23">
        <f>calcs!H15</f>
        <v>9544913435733</v>
      </c>
      <c r="G12" s="23">
        <f>calcs!I15</f>
        <v>9908313318440</v>
      </c>
      <c r="H12" s="23">
        <f>calcs!J15</f>
        <v>10271713201148</v>
      </c>
      <c r="I12" s="23">
        <f>calcs!K15</f>
        <v>10635113083855</v>
      </c>
      <c r="J12" s="23">
        <f>calcs!L15</f>
        <v>10998512966563</v>
      </c>
      <c r="K12" s="23">
        <f>calcs!M15</f>
        <v>11361912849270</v>
      </c>
      <c r="L12" s="23">
        <f>calcs!N15</f>
        <v>11725312731977</v>
      </c>
      <c r="M12" s="23">
        <f>calcs!O15</f>
        <v>12088712614685</v>
      </c>
      <c r="N12" s="23">
        <f>calcs!P15</f>
        <v>12452112497392</v>
      </c>
      <c r="O12" s="23">
        <f>calcs!Q15</f>
        <v>12815512380099</v>
      </c>
      <c r="P12" s="23">
        <f>calcs!R15</f>
        <v>13178912262807</v>
      </c>
      <c r="Q12" s="23">
        <f>calcs!S15</f>
        <v>13542312145514</v>
      </c>
      <c r="R12" s="23">
        <f>calcs!T15</f>
        <v>13905712028222</v>
      </c>
      <c r="S12" s="23">
        <f>calcs!U15</f>
        <v>14269111910929</v>
      </c>
      <c r="T12" s="23">
        <f>calcs!V15</f>
        <v>14632511793636</v>
      </c>
      <c r="U12" s="23">
        <f>calcs!W15</f>
        <v>14995911676344</v>
      </c>
      <c r="V12" s="23">
        <f>calcs!X15</f>
        <v>15359311559051</v>
      </c>
      <c r="W12" s="23">
        <f>calcs!Y15</f>
        <v>15722711441759</v>
      </c>
      <c r="X12" s="23">
        <f>calcs!Z15</f>
        <v>16086111324466</v>
      </c>
      <c r="Y12" s="23">
        <f>calcs!AA15</f>
        <v>16449511207173</v>
      </c>
      <c r="Z12" s="23">
        <f>calcs!AB15</f>
        <v>16812911089881</v>
      </c>
      <c r="AA12" s="23">
        <f>calcs!AC15</f>
        <v>17176310972588</v>
      </c>
      <c r="AB12" s="23">
        <f>calcs!AD15</f>
        <v>17539710855295</v>
      </c>
      <c r="AC12" s="23">
        <f>calcs!AE15</f>
        <v>17903110738003</v>
      </c>
      <c r="AD12" s="23">
        <f>calcs!AF15</f>
        <v>18266510620710</v>
      </c>
      <c r="AE12" s="23">
        <f>calcs!AG15</f>
        <v>18629910503417</v>
      </c>
      <c r="AF12" s="23">
        <f>calcs!AH15</f>
        <v>18993310386125</v>
      </c>
    </row>
    <row r="13">
      <c r="A13" s="3" t="s">
        <v>116</v>
      </c>
      <c r="B13" s="23">
        <f>calcs!D16</f>
        <v>0</v>
      </c>
      <c r="C13" s="23">
        <f>calcs!E16</f>
        <v>0</v>
      </c>
      <c r="D13" s="23">
        <f>calcs!F16</f>
        <v>0</v>
      </c>
      <c r="E13" s="23">
        <f>calcs!G16</f>
        <v>0</v>
      </c>
      <c r="F13" s="23">
        <f>calcs!H16</f>
        <v>0</v>
      </c>
      <c r="G13" s="23">
        <f>calcs!I16</f>
        <v>0</v>
      </c>
      <c r="H13" s="23">
        <f>calcs!J16</f>
        <v>0</v>
      </c>
      <c r="I13" s="23">
        <f>calcs!K16</f>
        <v>0</v>
      </c>
      <c r="J13" s="23">
        <f>calcs!L16</f>
        <v>0</v>
      </c>
      <c r="K13" s="23">
        <f>calcs!M16</f>
        <v>0</v>
      </c>
      <c r="L13" s="23">
        <f>calcs!N16</f>
        <v>0</v>
      </c>
      <c r="M13" s="23">
        <f>calcs!O16</f>
        <v>0</v>
      </c>
      <c r="N13" s="23">
        <f>calcs!P16</f>
        <v>0</v>
      </c>
      <c r="O13" s="23">
        <f>calcs!Q16</f>
        <v>0</v>
      </c>
      <c r="P13" s="23">
        <f>calcs!R16</f>
        <v>0</v>
      </c>
      <c r="Q13" s="23">
        <f>calcs!S16</f>
        <v>0</v>
      </c>
      <c r="R13" s="23">
        <f>calcs!T16</f>
        <v>0</v>
      </c>
      <c r="S13" s="23">
        <f>calcs!U16</f>
        <v>0</v>
      </c>
      <c r="T13" s="23">
        <f>calcs!V16</f>
        <v>0</v>
      </c>
      <c r="U13" s="23">
        <f>calcs!W16</f>
        <v>0</v>
      </c>
      <c r="V13" s="23">
        <f>calcs!X16</f>
        <v>0</v>
      </c>
      <c r="W13" s="23">
        <f>calcs!Y16</f>
        <v>0</v>
      </c>
      <c r="X13" s="23">
        <f>calcs!Z16</f>
        <v>0</v>
      </c>
      <c r="Y13" s="23">
        <f>calcs!AA16</f>
        <v>0</v>
      </c>
      <c r="Z13" s="23">
        <f>calcs!AB16</f>
        <v>0</v>
      </c>
      <c r="AA13" s="23">
        <f>calcs!AC16</f>
        <v>0</v>
      </c>
      <c r="AB13" s="23">
        <f>calcs!AD16</f>
        <v>0</v>
      </c>
      <c r="AC13" s="23">
        <f>calcs!AE16</f>
        <v>0</v>
      </c>
      <c r="AD13" s="23">
        <f>calcs!AF16</f>
        <v>0</v>
      </c>
      <c r="AE13" s="23">
        <f>calcs!AG16</f>
        <v>0</v>
      </c>
      <c r="AF13" s="23">
        <f>calcs!AH16</f>
        <v>0</v>
      </c>
    </row>
    <row r="14">
      <c r="A14" s="3" t="s">
        <v>117</v>
      </c>
      <c r="B14" s="23">
        <f>calcs!D17</f>
        <v>48223072325600</v>
      </c>
      <c r="C14" s="23">
        <f>calcs!E17</f>
        <v>50388887447823</v>
      </c>
      <c r="D14" s="23">
        <f>calcs!F17</f>
        <v>52554702570046</v>
      </c>
      <c r="E14" s="23">
        <f>calcs!G17</f>
        <v>54720517692270</v>
      </c>
      <c r="F14" s="23">
        <f>calcs!H17</f>
        <v>56886332814493</v>
      </c>
      <c r="G14" s="23">
        <f>calcs!I17</f>
        <v>59052147936716</v>
      </c>
      <c r="H14" s="23">
        <f>calcs!J17</f>
        <v>61217963058939</v>
      </c>
      <c r="I14" s="23">
        <f>calcs!K17</f>
        <v>63383778181163</v>
      </c>
      <c r="J14" s="23">
        <f>calcs!L17</f>
        <v>65549593303386</v>
      </c>
      <c r="K14" s="23">
        <f>calcs!M17</f>
        <v>67715408425609</v>
      </c>
      <c r="L14" s="23">
        <f>calcs!N17</f>
        <v>69881223547832</v>
      </c>
      <c r="M14" s="23">
        <f>calcs!O17</f>
        <v>72047038670055</v>
      </c>
      <c r="N14" s="23">
        <f>calcs!P17</f>
        <v>74212853792278</v>
      </c>
      <c r="O14" s="23">
        <f>calcs!Q17</f>
        <v>76378668914502</v>
      </c>
      <c r="P14" s="23">
        <f>calcs!R17</f>
        <v>78544484036725</v>
      </c>
      <c r="Q14" s="23">
        <f>calcs!S17</f>
        <v>80710299158948</v>
      </c>
      <c r="R14" s="23">
        <f>calcs!T17</f>
        <v>82876114281171</v>
      </c>
      <c r="S14" s="23">
        <f>calcs!U17</f>
        <v>85041929403395</v>
      </c>
      <c r="T14" s="23">
        <f>calcs!V17</f>
        <v>87207744525618</v>
      </c>
      <c r="U14" s="23">
        <f>calcs!W17</f>
        <v>89373559647841</v>
      </c>
      <c r="V14" s="23">
        <f>calcs!X17</f>
        <v>91539374770065</v>
      </c>
      <c r="W14" s="23">
        <f>calcs!Y17</f>
        <v>93705189892288</v>
      </c>
      <c r="X14" s="23">
        <f>calcs!Z17</f>
        <v>95871005014511</v>
      </c>
      <c r="Y14" s="23">
        <f>calcs!AA17</f>
        <v>98036820136734</v>
      </c>
      <c r="Z14" s="23">
        <f>calcs!AB17</f>
        <v>100202635258957</v>
      </c>
      <c r="AA14" s="23">
        <f>calcs!AC17</f>
        <v>102368450381180</v>
      </c>
      <c r="AB14" s="23">
        <f>calcs!AD17</f>
        <v>104534265503404</v>
      </c>
      <c r="AC14" s="23">
        <f>calcs!AE17</f>
        <v>106700080625627</v>
      </c>
      <c r="AD14" s="23">
        <f>calcs!AF17</f>
        <v>108865895747850</v>
      </c>
      <c r="AE14" s="23">
        <f>calcs!AG17</f>
        <v>111031710870073</v>
      </c>
      <c r="AF14" s="23">
        <f>calcs!AH17</f>
        <v>113197525992297</v>
      </c>
    </row>
    <row r="15">
      <c r="A15" s="3" t="s">
        <v>62</v>
      </c>
      <c r="B15" s="23">
        <f>calcs!D18</f>
        <v>57815887824821</v>
      </c>
      <c r="C15" s="23">
        <f>calcs!E18</f>
        <v>60410167489716</v>
      </c>
      <c r="D15" s="23">
        <f>calcs!F18</f>
        <v>63004447154611</v>
      </c>
      <c r="E15" s="23">
        <f>calcs!G18</f>
        <v>65598726819505</v>
      </c>
      <c r="F15" s="23">
        <f>calcs!H18</f>
        <v>68193006484400</v>
      </c>
      <c r="G15" s="23">
        <f>calcs!I18</f>
        <v>70787286149295</v>
      </c>
      <c r="H15" s="23">
        <f>calcs!J18</f>
        <v>73381565814190</v>
      </c>
      <c r="I15" s="23">
        <f>calcs!K18</f>
        <v>75975845479084</v>
      </c>
      <c r="J15" s="23">
        <f>calcs!L18</f>
        <v>78570125143978</v>
      </c>
      <c r="K15" s="23">
        <f>calcs!M18</f>
        <v>81164404808873</v>
      </c>
      <c r="L15" s="23">
        <f>calcs!N18</f>
        <v>83758684473768</v>
      </c>
      <c r="M15" s="23">
        <f>calcs!O18</f>
        <v>86352964138663</v>
      </c>
      <c r="N15" s="23">
        <f>calcs!P18</f>
        <v>88947243803557</v>
      </c>
      <c r="O15" s="23">
        <f>calcs!Q18</f>
        <v>91541523468452</v>
      </c>
      <c r="P15" s="23">
        <f>calcs!R18</f>
        <v>94135803133347</v>
      </c>
      <c r="Q15" s="23">
        <f>calcs!S18</f>
        <v>96730082798241</v>
      </c>
      <c r="R15" s="23">
        <f>calcs!T18</f>
        <v>99324362463135</v>
      </c>
      <c r="S15" s="23">
        <f>calcs!U18</f>
        <v>101918642128030</v>
      </c>
      <c r="T15" s="23">
        <f>calcs!V18</f>
        <v>104512921792925</v>
      </c>
      <c r="U15" s="23">
        <f>calcs!W18</f>
        <v>107107201457819</v>
      </c>
      <c r="V15" s="23">
        <f>calcs!X18</f>
        <v>109701481122714</v>
      </c>
      <c r="W15" s="23">
        <f>calcs!Y18</f>
        <v>112295760787609</v>
      </c>
      <c r="X15" s="23">
        <f>calcs!Z18</f>
        <v>114890040452504</v>
      </c>
      <c r="Y15" s="23">
        <f>calcs!AA18</f>
        <v>117484320117398</v>
      </c>
      <c r="Z15" s="23">
        <f>calcs!AB18</f>
        <v>120078599782292</v>
      </c>
      <c r="AA15" s="23">
        <f>calcs!AC18</f>
        <v>122672879447187</v>
      </c>
      <c r="AB15" s="23">
        <f>calcs!AD18</f>
        <v>125267159112082</v>
      </c>
      <c r="AC15" s="23">
        <f>calcs!AE18</f>
        <v>127861438776977</v>
      </c>
      <c r="AD15" s="23">
        <f>calcs!AF18</f>
        <v>130455718441871</v>
      </c>
      <c r="AE15" s="23">
        <f>calcs!AG18</f>
        <v>133049998106766</v>
      </c>
      <c r="AF15" s="23">
        <f>calcs!AH18</f>
        <v>135644277771661</v>
      </c>
      <c r="AG15" s="40"/>
    </row>
    <row r="16">
      <c r="A16" s="3" t="s">
        <v>87</v>
      </c>
      <c r="B16" s="23">
        <f>calcs!D19</f>
        <v>0</v>
      </c>
      <c r="C16" s="23">
        <f>calcs!E19</f>
        <v>0</v>
      </c>
      <c r="D16" s="23">
        <f>calcs!F19</f>
        <v>0</v>
      </c>
      <c r="E16" s="23">
        <f>calcs!G19</f>
        <v>0</v>
      </c>
      <c r="F16" s="23">
        <f>calcs!H19</f>
        <v>0</v>
      </c>
      <c r="G16" s="23">
        <f>calcs!I19</f>
        <v>0</v>
      </c>
      <c r="H16" s="23">
        <f>calcs!J19</f>
        <v>0</v>
      </c>
      <c r="I16" s="23">
        <f>calcs!K19</f>
        <v>0</v>
      </c>
      <c r="J16" s="23">
        <f>calcs!L19</f>
        <v>0</v>
      </c>
      <c r="K16" s="23">
        <f>calcs!M19</f>
        <v>0</v>
      </c>
      <c r="L16" s="23">
        <f>calcs!N19</f>
        <v>0</v>
      </c>
      <c r="M16" s="23">
        <f>calcs!O19</f>
        <v>0</v>
      </c>
      <c r="N16" s="23">
        <f>calcs!P19</f>
        <v>0</v>
      </c>
      <c r="O16" s="23">
        <f>calcs!Q19</f>
        <v>0</v>
      </c>
      <c r="P16" s="23">
        <f>calcs!R19</f>
        <v>0</v>
      </c>
      <c r="Q16" s="23">
        <f>calcs!S19</f>
        <v>0</v>
      </c>
      <c r="R16" s="23">
        <f>calcs!T19</f>
        <v>0</v>
      </c>
      <c r="S16" s="23">
        <f>calcs!U19</f>
        <v>0</v>
      </c>
      <c r="T16" s="23">
        <f>calcs!V19</f>
        <v>0</v>
      </c>
      <c r="U16" s="23">
        <f>calcs!W19</f>
        <v>0</v>
      </c>
      <c r="V16" s="23">
        <f>calcs!X19</f>
        <v>0</v>
      </c>
      <c r="W16" s="23">
        <f>calcs!Y19</f>
        <v>0</v>
      </c>
      <c r="X16" s="23">
        <f>calcs!Z19</f>
        <v>0</v>
      </c>
      <c r="Y16" s="23">
        <f>calcs!AA19</f>
        <v>0</v>
      </c>
      <c r="Z16" s="23">
        <f>calcs!AB19</f>
        <v>0</v>
      </c>
      <c r="AA16" s="23">
        <f>calcs!AC19</f>
        <v>0</v>
      </c>
      <c r="AB16" s="23">
        <f>calcs!AD19</f>
        <v>0</v>
      </c>
      <c r="AC16" s="23">
        <f>calcs!AE19</f>
        <v>0</v>
      </c>
      <c r="AD16" s="23">
        <f>calcs!AF19</f>
        <v>0</v>
      </c>
      <c r="AE16" s="23">
        <f>calcs!AG19</f>
        <v>0</v>
      </c>
      <c r="AF16" s="23">
        <f>calcs!AH19</f>
        <v>0</v>
      </c>
    </row>
    <row r="17">
      <c r="A17" s="3" t="s">
        <v>118</v>
      </c>
      <c r="B17" s="23">
        <f>calcs!D20</f>
        <v>1877131619876</v>
      </c>
      <c r="C17" s="23">
        <f>calcs!E20</f>
        <v>1961437967944</v>
      </c>
      <c r="D17" s="23">
        <f>calcs!F20</f>
        <v>2045744316011</v>
      </c>
      <c r="E17" s="23">
        <f>calcs!G20</f>
        <v>2130050664079</v>
      </c>
      <c r="F17" s="23">
        <f>calcs!H20</f>
        <v>2214357012146</v>
      </c>
      <c r="G17" s="23">
        <f>calcs!I20</f>
        <v>2298663360214</v>
      </c>
      <c r="H17" s="23">
        <f>calcs!J20</f>
        <v>2382969708281</v>
      </c>
      <c r="I17" s="23">
        <f>calcs!K20</f>
        <v>2467276056349</v>
      </c>
      <c r="J17" s="23">
        <f>calcs!L20</f>
        <v>2551582404416</v>
      </c>
      <c r="K17" s="23">
        <f>calcs!M20</f>
        <v>2635888752483</v>
      </c>
      <c r="L17" s="23">
        <f>calcs!N20</f>
        <v>2720195100551</v>
      </c>
      <c r="M17" s="23">
        <f>calcs!O20</f>
        <v>2804501448618</v>
      </c>
      <c r="N17" s="23">
        <f>calcs!P20</f>
        <v>2888807796686</v>
      </c>
      <c r="O17" s="23">
        <f>calcs!Q20</f>
        <v>2973114144753</v>
      </c>
      <c r="P17" s="23">
        <f>calcs!R20</f>
        <v>3057420492821</v>
      </c>
      <c r="Q17" s="23">
        <f>calcs!S20</f>
        <v>3141726840888</v>
      </c>
      <c r="R17" s="23">
        <f>calcs!T20</f>
        <v>3226033188956</v>
      </c>
      <c r="S17" s="23">
        <f>calcs!U20</f>
        <v>3310339537023</v>
      </c>
      <c r="T17" s="23">
        <f>calcs!V20</f>
        <v>3394645885090</v>
      </c>
      <c r="U17" s="23">
        <f>calcs!W20</f>
        <v>3478952233158</v>
      </c>
      <c r="V17" s="23">
        <f>calcs!X20</f>
        <v>3563258581225</v>
      </c>
      <c r="W17" s="23">
        <f>calcs!Y20</f>
        <v>3647564929293</v>
      </c>
      <c r="X17" s="23">
        <f>calcs!Z20</f>
        <v>3731871277360</v>
      </c>
      <c r="Y17" s="23">
        <f>calcs!AA20</f>
        <v>3816177625428</v>
      </c>
      <c r="Z17" s="23">
        <f>calcs!AB20</f>
        <v>3900483973495</v>
      </c>
      <c r="AA17" s="23">
        <f>calcs!AC20</f>
        <v>3984790321563</v>
      </c>
      <c r="AB17" s="23">
        <f>calcs!AD20</f>
        <v>4069096669630</v>
      </c>
      <c r="AC17" s="23">
        <f>calcs!AE20</f>
        <v>4153403017698</v>
      </c>
      <c r="AD17" s="23">
        <f>calcs!AF20</f>
        <v>4237709365765</v>
      </c>
      <c r="AE17" s="23">
        <f>calcs!AG20</f>
        <v>4322015713832</v>
      </c>
      <c r="AF17" s="23">
        <f>calcs!AH20</f>
        <v>4406322061900</v>
      </c>
    </row>
    <row r="18">
      <c r="A18" s="3" t="s">
        <v>119</v>
      </c>
      <c r="B18" s="23">
        <f>calcs!D21</f>
        <v>834742839885</v>
      </c>
      <c r="C18" s="23">
        <f>calcs!E21</f>
        <v>869206254605</v>
      </c>
      <c r="D18" s="23">
        <f>calcs!F21</f>
        <v>903669669325</v>
      </c>
      <c r="E18" s="23">
        <f>calcs!G21</f>
        <v>938133084044</v>
      </c>
      <c r="F18" s="23">
        <f>calcs!H21</f>
        <v>972596498764</v>
      </c>
      <c r="G18" s="23">
        <f>calcs!I21</f>
        <v>1007059913484</v>
      </c>
      <c r="H18" s="23">
        <f>calcs!J21</f>
        <v>1041523328203</v>
      </c>
      <c r="I18" s="23">
        <f>calcs!K21</f>
        <v>1075986742923</v>
      </c>
      <c r="J18" s="23">
        <f>calcs!L21</f>
        <v>1110450157643</v>
      </c>
      <c r="K18" s="23">
        <f>calcs!M21</f>
        <v>1144913572362</v>
      </c>
      <c r="L18" s="23">
        <f>calcs!N21</f>
        <v>1179376987082</v>
      </c>
      <c r="M18" s="23">
        <f>calcs!O21</f>
        <v>1213840401802</v>
      </c>
      <c r="N18" s="23">
        <f>calcs!P21</f>
        <v>1248303816522</v>
      </c>
      <c r="O18" s="23">
        <f>calcs!Q21</f>
        <v>1282767231241</v>
      </c>
      <c r="P18" s="23">
        <f>calcs!R21</f>
        <v>1317230645961</v>
      </c>
      <c r="Q18" s="23">
        <f>calcs!S21</f>
        <v>1351694060681</v>
      </c>
      <c r="R18" s="23">
        <f>calcs!T21</f>
        <v>1386157475400</v>
      </c>
      <c r="S18" s="23">
        <f>calcs!U21</f>
        <v>1420620890120</v>
      </c>
      <c r="T18" s="23">
        <f>calcs!V21</f>
        <v>1455084304840</v>
      </c>
      <c r="U18" s="23">
        <f>calcs!W21</f>
        <v>1489547719559</v>
      </c>
      <c r="V18" s="23">
        <f>calcs!X21</f>
        <v>1524011134279</v>
      </c>
      <c r="W18" s="23">
        <f>calcs!Y21</f>
        <v>1558474548999</v>
      </c>
      <c r="X18" s="23">
        <f>calcs!Z21</f>
        <v>1592937963719</v>
      </c>
      <c r="Y18" s="23">
        <f>calcs!AA21</f>
        <v>1627401378438</v>
      </c>
      <c r="Z18" s="23">
        <f>calcs!AB21</f>
        <v>1661864793158</v>
      </c>
      <c r="AA18" s="23">
        <f>calcs!AC21</f>
        <v>1696328207878</v>
      </c>
      <c r="AB18" s="23">
        <f>calcs!AD21</f>
        <v>1730791622597</v>
      </c>
      <c r="AC18" s="23">
        <f>calcs!AE21</f>
        <v>1765255037317</v>
      </c>
      <c r="AD18" s="23">
        <f>calcs!AF21</f>
        <v>1799718452037</v>
      </c>
      <c r="AE18" s="23">
        <f>calcs!AG21</f>
        <v>1834181866756</v>
      </c>
      <c r="AF18" s="23">
        <f>calcs!AH21</f>
        <v>1868645281476</v>
      </c>
      <c r="AG18" s="23"/>
    </row>
    <row r="19">
      <c r="A19" s="3" t="s">
        <v>120</v>
      </c>
      <c r="B19" s="23">
        <f>calcs!D22</f>
        <v>1001581012530</v>
      </c>
      <c r="C19" s="23">
        <f>calcs!E22</f>
        <v>1047003403993</v>
      </c>
      <c r="D19" s="23">
        <f>calcs!F22</f>
        <v>1092425795456</v>
      </c>
      <c r="E19" s="23">
        <f>calcs!G22</f>
        <v>1137848186919</v>
      </c>
      <c r="F19" s="23">
        <f>calcs!H22</f>
        <v>1183270578382</v>
      </c>
      <c r="G19" s="23">
        <f>calcs!I22</f>
        <v>1228692969845</v>
      </c>
      <c r="H19" s="23">
        <f>calcs!J22</f>
        <v>1274115361308</v>
      </c>
      <c r="I19" s="23">
        <f>calcs!K22</f>
        <v>1319537752771</v>
      </c>
      <c r="J19" s="23">
        <f>calcs!L22</f>
        <v>1364960144234</v>
      </c>
      <c r="K19" s="23">
        <f>calcs!M22</f>
        <v>1410382535697</v>
      </c>
      <c r="L19" s="23">
        <f>calcs!N22</f>
        <v>1455804927160</v>
      </c>
      <c r="M19" s="23">
        <f>calcs!O22</f>
        <v>1501227318623</v>
      </c>
      <c r="N19" s="23">
        <f>calcs!P22</f>
        <v>1546649710086</v>
      </c>
      <c r="O19" s="23">
        <f>calcs!Q22</f>
        <v>1592072101549</v>
      </c>
      <c r="P19" s="23">
        <f>calcs!R22</f>
        <v>1637494493012</v>
      </c>
      <c r="Q19" s="23">
        <f>calcs!S22</f>
        <v>1682916884475</v>
      </c>
      <c r="R19" s="23">
        <f>calcs!T22</f>
        <v>1728339275938</v>
      </c>
      <c r="S19" s="23">
        <f>calcs!U22</f>
        <v>1773761667401</v>
      </c>
      <c r="T19" s="23">
        <f>calcs!V22</f>
        <v>1819184058865</v>
      </c>
      <c r="U19" s="23">
        <f>calcs!W22</f>
        <v>1864606450328</v>
      </c>
      <c r="V19" s="23">
        <f>calcs!X22</f>
        <v>1910028841791</v>
      </c>
      <c r="W19" s="23">
        <f>calcs!Y22</f>
        <v>1955451233254</v>
      </c>
      <c r="X19" s="23">
        <f>calcs!Z22</f>
        <v>2000873624717</v>
      </c>
      <c r="Y19" s="23">
        <f>calcs!AA22</f>
        <v>2046296016180</v>
      </c>
      <c r="Z19" s="23">
        <f>calcs!AB22</f>
        <v>2091718407643</v>
      </c>
      <c r="AA19" s="23">
        <f>calcs!AC22</f>
        <v>2137140799106</v>
      </c>
      <c r="AB19" s="23">
        <f>calcs!AD22</f>
        <v>2182563190569</v>
      </c>
      <c r="AC19" s="23">
        <f>calcs!AE22</f>
        <v>2227985582032</v>
      </c>
      <c r="AD19" s="23">
        <f>calcs!AF22</f>
        <v>2273407973495</v>
      </c>
      <c r="AE19" s="23">
        <f>calcs!AG22</f>
        <v>2318830364958</v>
      </c>
      <c r="AF19" s="23">
        <f>calcs!AH22</f>
        <v>2364252756421</v>
      </c>
    </row>
    <row r="20">
      <c r="A20" s="3" t="s">
        <v>121</v>
      </c>
      <c r="B20" s="23">
        <f>calcs!D23</f>
        <v>1072024719279</v>
      </c>
      <c r="C20" s="23">
        <f>calcs!E23</f>
        <v>1120171932221</v>
      </c>
      <c r="D20" s="23">
        <f>calcs!F23</f>
        <v>1168319145164</v>
      </c>
      <c r="E20" s="23">
        <f>calcs!G23</f>
        <v>1216466358106</v>
      </c>
      <c r="F20" s="23">
        <f>calcs!H23</f>
        <v>1264613571048</v>
      </c>
      <c r="G20" s="23">
        <f>calcs!I23</f>
        <v>1312760783990</v>
      </c>
      <c r="H20" s="23">
        <f>calcs!J23</f>
        <v>1360907996932</v>
      </c>
      <c r="I20" s="23">
        <f>calcs!K23</f>
        <v>1409055209874</v>
      </c>
      <c r="J20" s="23">
        <f>calcs!L23</f>
        <v>1457202422816</v>
      </c>
      <c r="K20" s="23">
        <f>calcs!M23</f>
        <v>1505349635758</v>
      </c>
      <c r="L20" s="23">
        <f>calcs!N23</f>
        <v>1553496848700</v>
      </c>
      <c r="M20" s="23">
        <f>calcs!O23</f>
        <v>1601644061642</v>
      </c>
      <c r="N20" s="23">
        <f>calcs!P23</f>
        <v>1649791274584</v>
      </c>
      <c r="O20" s="23">
        <f>calcs!Q23</f>
        <v>1697938487526</v>
      </c>
      <c r="P20" s="23">
        <f>calcs!R23</f>
        <v>1746085700469</v>
      </c>
      <c r="Q20" s="23">
        <f>calcs!S23</f>
        <v>1794232913411</v>
      </c>
      <c r="R20" s="23">
        <f>calcs!T23</f>
        <v>1842380126353</v>
      </c>
      <c r="S20" s="23">
        <f>calcs!U23</f>
        <v>1890527339295</v>
      </c>
      <c r="T20" s="23">
        <f>calcs!V23</f>
        <v>1938674552237</v>
      </c>
      <c r="U20" s="23">
        <f>calcs!W23</f>
        <v>1986821765179</v>
      </c>
      <c r="V20" s="23">
        <f>calcs!X23</f>
        <v>2034968978121</v>
      </c>
      <c r="W20" s="23">
        <f>calcs!Y23</f>
        <v>2083116191063</v>
      </c>
      <c r="X20" s="23">
        <f>calcs!Z23</f>
        <v>2131263404005</v>
      </c>
      <c r="Y20" s="23">
        <f>calcs!AA23</f>
        <v>2179410616947</v>
      </c>
      <c r="Z20" s="23">
        <f>calcs!AB23</f>
        <v>2227557829889</v>
      </c>
      <c r="AA20" s="23">
        <f>calcs!AC23</f>
        <v>2275705042831</v>
      </c>
      <c r="AB20" s="23">
        <f>calcs!AD23</f>
        <v>2323852255774</v>
      </c>
      <c r="AC20" s="23">
        <f>calcs!AE23</f>
        <v>2371999468716</v>
      </c>
      <c r="AD20" s="23">
        <f>calcs!AF23</f>
        <v>2420146681658</v>
      </c>
      <c r="AE20" s="23">
        <f>calcs!AG23</f>
        <v>2468293894600</v>
      </c>
      <c r="AF20" s="23">
        <f>calcs!AH23</f>
        <v>2516441107542</v>
      </c>
      <c r="AG20" s="40"/>
    </row>
    <row r="21" ht="15.75" customHeight="1">
      <c r="A21" s="3" t="s">
        <v>122</v>
      </c>
      <c r="B21" s="23">
        <f>calcs!D24</f>
        <v>2559118213229</v>
      </c>
      <c r="C21" s="23">
        <f>calcs!E24</f>
        <v>2674054062952</v>
      </c>
      <c r="D21" s="23">
        <f>calcs!F24</f>
        <v>2788989912675</v>
      </c>
      <c r="E21" s="23">
        <f>calcs!G24</f>
        <v>2903925762398</v>
      </c>
      <c r="F21" s="23">
        <f>calcs!H24</f>
        <v>3018861612120</v>
      </c>
      <c r="G21" s="23">
        <f>calcs!I24</f>
        <v>3133797461843</v>
      </c>
      <c r="H21" s="23">
        <f>calcs!J24</f>
        <v>3248733311566</v>
      </c>
      <c r="I21" s="23">
        <f>calcs!K24</f>
        <v>3363669161289</v>
      </c>
      <c r="J21" s="23">
        <f>calcs!L24</f>
        <v>3478605011012</v>
      </c>
      <c r="K21" s="23">
        <f>calcs!M24</f>
        <v>3593540860734</v>
      </c>
      <c r="L21" s="23">
        <f>calcs!N24</f>
        <v>3708476710457</v>
      </c>
      <c r="M21" s="23">
        <f>calcs!O24</f>
        <v>3823412560180</v>
      </c>
      <c r="N21" s="23">
        <f>calcs!P24</f>
        <v>3938348409903</v>
      </c>
      <c r="O21" s="23">
        <f>calcs!Q24</f>
        <v>4053284259626</v>
      </c>
      <c r="P21" s="23">
        <f>calcs!R24</f>
        <v>4168220109349</v>
      </c>
      <c r="Q21" s="23">
        <f>calcs!S24</f>
        <v>4283155959071</v>
      </c>
      <c r="R21" s="23">
        <f>calcs!T24</f>
        <v>4398091808794</v>
      </c>
      <c r="S21" s="23">
        <f>calcs!U24</f>
        <v>4513027658517</v>
      </c>
      <c r="T21" s="23">
        <f>calcs!V24</f>
        <v>4627963508240</v>
      </c>
      <c r="U21" s="23">
        <f>calcs!W24</f>
        <v>4742899357963</v>
      </c>
      <c r="V21" s="23">
        <f>calcs!X24</f>
        <v>4857835207686</v>
      </c>
      <c r="W21" s="23">
        <f>calcs!Y24</f>
        <v>4972771057408</v>
      </c>
      <c r="X21" s="23">
        <f>calcs!Z24</f>
        <v>5087706907131</v>
      </c>
      <c r="Y21" s="23">
        <f>calcs!AA24</f>
        <v>5202642756854</v>
      </c>
      <c r="Z21" s="23">
        <f>calcs!AB24</f>
        <v>5317578606577</v>
      </c>
      <c r="AA21" s="23">
        <f>calcs!AC24</f>
        <v>5432514456300</v>
      </c>
      <c r="AB21" s="23">
        <f>calcs!AD24</f>
        <v>5547450306022</v>
      </c>
      <c r="AC21" s="23">
        <f>calcs!AE24</f>
        <v>5662386155745</v>
      </c>
      <c r="AD21" s="23">
        <f>calcs!AF24</f>
        <v>5777322005468</v>
      </c>
      <c r="AE21" s="23">
        <f>calcs!AG24</f>
        <v>5892257855191</v>
      </c>
      <c r="AF21" s="23">
        <f>calcs!AH24</f>
        <v>6007193704914</v>
      </c>
    </row>
    <row r="22" ht="15.75" customHeight="1">
      <c r="A22" s="3" t="s">
        <v>123</v>
      </c>
      <c r="B22" s="23">
        <f>calcs!D25</f>
        <v>1633183441312</v>
      </c>
      <c r="C22" s="23">
        <f>calcs!E25</f>
        <v>1702813616810</v>
      </c>
      <c r="D22" s="23">
        <f>calcs!F25</f>
        <v>1772443792308</v>
      </c>
      <c r="E22" s="23">
        <f>calcs!G25</f>
        <v>1842073967806</v>
      </c>
      <c r="F22" s="23">
        <f>calcs!H25</f>
        <v>1911704143304</v>
      </c>
      <c r="G22" s="23">
        <f>calcs!I25</f>
        <v>1981334318802</v>
      </c>
      <c r="H22" s="23">
        <f>calcs!J25</f>
        <v>2050964494300</v>
      </c>
      <c r="I22" s="23">
        <f>calcs!K25</f>
        <v>2120594669799</v>
      </c>
      <c r="J22" s="23">
        <f>calcs!L25</f>
        <v>2190224845297</v>
      </c>
      <c r="K22" s="23">
        <f>calcs!M25</f>
        <v>2259855020795</v>
      </c>
      <c r="L22" s="23">
        <f>calcs!N25</f>
        <v>2329485196293</v>
      </c>
      <c r="M22" s="23">
        <f>calcs!O25</f>
        <v>2399115371791</v>
      </c>
      <c r="N22" s="23">
        <f>calcs!P25</f>
        <v>2468745547289</v>
      </c>
      <c r="O22" s="23">
        <f>calcs!Q25</f>
        <v>2538375722787</v>
      </c>
      <c r="P22" s="23">
        <f>calcs!R25</f>
        <v>2608005898285</v>
      </c>
      <c r="Q22" s="23">
        <f>calcs!S25</f>
        <v>2677636073784</v>
      </c>
      <c r="R22" s="23">
        <f>calcs!T25</f>
        <v>2747266249282</v>
      </c>
      <c r="S22" s="23">
        <f>calcs!U25</f>
        <v>2816896424780</v>
      </c>
      <c r="T22" s="23">
        <f>calcs!V25</f>
        <v>2886526600278</v>
      </c>
      <c r="U22" s="23">
        <f>calcs!W25</f>
        <v>2956156775776</v>
      </c>
      <c r="V22" s="23">
        <f>calcs!X25</f>
        <v>3025786951274</v>
      </c>
      <c r="W22" s="23">
        <f>calcs!Y25</f>
        <v>3095417126772</v>
      </c>
      <c r="X22" s="23">
        <f>calcs!Z25</f>
        <v>3165047302270</v>
      </c>
      <c r="Y22" s="23">
        <f>calcs!AA25</f>
        <v>3234677477769</v>
      </c>
      <c r="Z22" s="23">
        <f>calcs!AB25</f>
        <v>3304307653267</v>
      </c>
      <c r="AA22" s="23">
        <f>calcs!AC25</f>
        <v>3373937828765</v>
      </c>
      <c r="AB22" s="23">
        <f>calcs!AD25</f>
        <v>3443568004263</v>
      </c>
      <c r="AC22" s="23">
        <f>calcs!AE25</f>
        <v>3513198179761</v>
      </c>
      <c r="AD22" s="23">
        <f>calcs!AF25</f>
        <v>3582828355259</v>
      </c>
      <c r="AE22" s="23">
        <f>calcs!AG25</f>
        <v>3652458530757</v>
      </c>
      <c r="AF22" s="23">
        <f>calcs!AH25</f>
        <v>3722088706255</v>
      </c>
    </row>
    <row r="23" ht="15.75" customHeight="1">
      <c r="A23" s="3" t="s">
        <v>124</v>
      </c>
      <c r="B23" s="23">
        <f>calcs!D26</f>
        <v>1452053446601</v>
      </c>
      <c r="C23" s="23">
        <f>calcs!E26</f>
        <v>1518308430020</v>
      </c>
      <c r="D23" s="23">
        <f>calcs!F26</f>
        <v>1584563413438</v>
      </c>
      <c r="E23" s="23">
        <f>calcs!G26</f>
        <v>1650818396857</v>
      </c>
      <c r="F23" s="23">
        <f>calcs!H26</f>
        <v>1717073380275</v>
      </c>
      <c r="G23" s="23">
        <f>calcs!I26</f>
        <v>1783328363694</v>
      </c>
      <c r="H23" s="23">
        <f>calcs!J26</f>
        <v>1849583347113</v>
      </c>
      <c r="I23" s="23">
        <f>calcs!K26</f>
        <v>1915838330531</v>
      </c>
      <c r="J23" s="23">
        <f>calcs!L26</f>
        <v>1982093313950</v>
      </c>
      <c r="K23" s="23">
        <f>calcs!M26</f>
        <v>2048348297368</v>
      </c>
      <c r="L23" s="23">
        <f>calcs!N26</f>
        <v>2114603280787</v>
      </c>
      <c r="M23" s="23">
        <f>calcs!O26</f>
        <v>2180858264205</v>
      </c>
      <c r="N23" s="23">
        <f>calcs!P26</f>
        <v>2247113247624</v>
      </c>
      <c r="O23" s="23">
        <f>calcs!Q26</f>
        <v>2313368231042</v>
      </c>
      <c r="P23" s="23">
        <f>calcs!R26</f>
        <v>2379623214461</v>
      </c>
      <c r="Q23" s="23">
        <f>calcs!S26</f>
        <v>2445878197879</v>
      </c>
      <c r="R23" s="23">
        <f>calcs!T26</f>
        <v>2512133181298</v>
      </c>
      <c r="S23" s="23">
        <f>calcs!U26</f>
        <v>2578388164716</v>
      </c>
      <c r="T23" s="23">
        <f>calcs!V26</f>
        <v>2644643148135</v>
      </c>
      <c r="U23" s="23">
        <f>calcs!W26</f>
        <v>2710898131554</v>
      </c>
      <c r="V23" s="23">
        <f>calcs!X26</f>
        <v>2777153114972</v>
      </c>
      <c r="W23" s="23">
        <f>calcs!Y26</f>
        <v>2843408098391</v>
      </c>
      <c r="X23" s="23">
        <f>calcs!Z26</f>
        <v>2909663081809</v>
      </c>
      <c r="Y23" s="23">
        <f>calcs!AA26</f>
        <v>2975918065228</v>
      </c>
      <c r="Z23" s="23">
        <f>calcs!AB26</f>
        <v>3042173048646</v>
      </c>
      <c r="AA23" s="23">
        <f>calcs!AC26</f>
        <v>3108428032065</v>
      </c>
      <c r="AB23" s="23">
        <f>calcs!AD26</f>
        <v>3174683015483</v>
      </c>
      <c r="AC23" s="23">
        <f>calcs!AE26</f>
        <v>3240937998902</v>
      </c>
      <c r="AD23" s="23">
        <f>calcs!AF26</f>
        <v>3307192982320</v>
      </c>
      <c r="AE23" s="23">
        <f>calcs!AG26</f>
        <v>3373447965739</v>
      </c>
      <c r="AF23" s="23">
        <f>calcs!AH26</f>
        <v>3439702949157</v>
      </c>
    </row>
    <row r="24" ht="15.75" customHeight="1">
      <c r="A24" s="3" t="s">
        <v>84</v>
      </c>
      <c r="B24" s="23">
        <f>calcs!D27</f>
        <v>0</v>
      </c>
      <c r="C24" s="23">
        <f>calcs!E27</f>
        <v>0</v>
      </c>
      <c r="D24" s="23">
        <f>calcs!F27</f>
        <v>0</v>
      </c>
      <c r="E24" s="23">
        <f>calcs!G27</f>
        <v>0</v>
      </c>
      <c r="F24" s="23">
        <f>calcs!H27</f>
        <v>0</v>
      </c>
      <c r="G24" s="23">
        <f>calcs!I27</f>
        <v>0</v>
      </c>
      <c r="H24" s="23">
        <f>calcs!J27</f>
        <v>0</v>
      </c>
      <c r="I24" s="23">
        <f>calcs!K27</f>
        <v>0</v>
      </c>
      <c r="J24" s="23">
        <f>calcs!L27</f>
        <v>0</v>
      </c>
      <c r="K24" s="23">
        <f>calcs!M27</f>
        <v>0</v>
      </c>
      <c r="L24" s="23">
        <f>calcs!N27</f>
        <v>0</v>
      </c>
      <c r="M24" s="23">
        <f>calcs!O27</f>
        <v>0</v>
      </c>
      <c r="N24" s="23">
        <f>calcs!P27</f>
        <v>0</v>
      </c>
      <c r="O24" s="23">
        <f>calcs!Q27</f>
        <v>0</v>
      </c>
      <c r="P24" s="23">
        <f>calcs!R27</f>
        <v>0</v>
      </c>
      <c r="Q24" s="23">
        <f>calcs!S27</f>
        <v>0</v>
      </c>
      <c r="R24" s="23">
        <f>calcs!T27</f>
        <v>0</v>
      </c>
      <c r="S24" s="23">
        <f>calcs!U27</f>
        <v>0</v>
      </c>
      <c r="T24" s="23">
        <f>calcs!V27</f>
        <v>0</v>
      </c>
      <c r="U24" s="23">
        <f>calcs!W27</f>
        <v>0</v>
      </c>
      <c r="V24" s="23">
        <f>calcs!X27</f>
        <v>0</v>
      </c>
      <c r="W24" s="23">
        <f>calcs!Y27</f>
        <v>0</v>
      </c>
      <c r="X24" s="23">
        <f>calcs!Z27</f>
        <v>0</v>
      </c>
      <c r="Y24" s="23">
        <f>calcs!AA27</f>
        <v>0</v>
      </c>
      <c r="Z24" s="23">
        <f>calcs!AB27</f>
        <v>0</v>
      </c>
      <c r="AA24" s="23">
        <f>calcs!AC27</f>
        <v>0</v>
      </c>
      <c r="AB24" s="23">
        <f>calcs!AD27</f>
        <v>0</v>
      </c>
      <c r="AC24" s="23">
        <f>calcs!AE27</f>
        <v>0</v>
      </c>
      <c r="AD24" s="23">
        <f>calcs!AF27</f>
        <v>0</v>
      </c>
      <c r="AE24" s="23">
        <f>calcs!AG27</f>
        <v>0</v>
      </c>
      <c r="AF24" s="23">
        <f>calcs!AH27</f>
        <v>0</v>
      </c>
    </row>
    <row r="25" ht="15.75" customHeight="1">
      <c r="A25" s="3" t="s">
        <v>125</v>
      </c>
      <c r="B25" s="23">
        <f>calcs!D28</f>
        <v>37628701378599</v>
      </c>
      <c r="C25" s="23">
        <f>calcs!E28</f>
        <v>39287150776024</v>
      </c>
      <c r="D25" s="23">
        <f>calcs!F28</f>
        <v>40945600173450</v>
      </c>
      <c r="E25" s="23">
        <f>calcs!G28</f>
        <v>42604049570876</v>
      </c>
      <c r="F25" s="23">
        <f>calcs!H28</f>
        <v>44262498968302</v>
      </c>
      <c r="G25" s="23">
        <f>calcs!I28</f>
        <v>45920948365728</v>
      </c>
      <c r="H25" s="23">
        <f>calcs!J28</f>
        <v>47579397763154</v>
      </c>
      <c r="I25" s="23">
        <f>calcs!K28</f>
        <v>49237847160580</v>
      </c>
      <c r="J25" s="23">
        <f>calcs!L28</f>
        <v>50896296558005</v>
      </c>
      <c r="K25" s="23">
        <f>calcs!M28</f>
        <v>52554745955431</v>
      </c>
      <c r="L25" s="23">
        <f>calcs!N28</f>
        <v>54213195352857</v>
      </c>
      <c r="M25" s="23">
        <f>calcs!O28</f>
        <v>55871644750283</v>
      </c>
      <c r="N25" s="23">
        <f>calcs!P28</f>
        <v>57530094147708</v>
      </c>
      <c r="O25" s="23">
        <f>calcs!Q28</f>
        <v>59188543545134</v>
      </c>
      <c r="P25" s="23">
        <f>calcs!R28</f>
        <v>60846992942560</v>
      </c>
      <c r="Q25" s="23">
        <f>calcs!S28</f>
        <v>62505442339986</v>
      </c>
      <c r="R25" s="23">
        <f>calcs!T28</f>
        <v>64163891737412</v>
      </c>
      <c r="S25" s="23">
        <f>calcs!U28</f>
        <v>65822341134838</v>
      </c>
      <c r="T25" s="23">
        <f>calcs!V28</f>
        <v>67480790532264</v>
      </c>
      <c r="U25" s="23">
        <f>calcs!W28</f>
        <v>69139239929689</v>
      </c>
      <c r="V25" s="23">
        <f>calcs!X28</f>
        <v>70797689327115</v>
      </c>
      <c r="W25" s="23">
        <f>calcs!Y28</f>
        <v>72456138724541</v>
      </c>
      <c r="X25" s="23">
        <f>calcs!Z28</f>
        <v>74114588121967</v>
      </c>
      <c r="Y25" s="23">
        <f>calcs!AA28</f>
        <v>75773037519392</v>
      </c>
      <c r="Z25" s="23">
        <f>calcs!AB28</f>
        <v>77431486916818</v>
      </c>
      <c r="AA25" s="23">
        <f>calcs!AC28</f>
        <v>79089936314244</v>
      </c>
      <c r="AB25" s="23">
        <f>calcs!AD28</f>
        <v>80748385711670</v>
      </c>
      <c r="AC25" s="23">
        <f>calcs!AE28</f>
        <v>82406835109096</v>
      </c>
      <c r="AD25" s="23">
        <f>calcs!AF28</f>
        <v>84065284506522</v>
      </c>
      <c r="AE25" s="23">
        <f>calcs!AG28</f>
        <v>85723733903948</v>
      </c>
      <c r="AF25" s="23">
        <f>calcs!AH28</f>
        <v>87382183301373</v>
      </c>
    </row>
    <row r="26" ht="15.75" customHeight="1">
      <c r="A26" s="3" t="s">
        <v>83</v>
      </c>
      <c r="B26" s="23">
        <f>calcs!D29</f>
        <v>0</v>
      </c>
      <c r="C26" s="23">
        <f>calcs!E29</f>
        <v>0</v>
      </c>
      <c r="D26" s="23">
        <f>calcs!F29</f>
        <v>0</v>
      </c>
      <c r="E26" s="23">
        <f>calcs!G29</f>
        <v>0</v>
      </c>
      <c r="F26" s="23">
        <f>calcs!H29</f>
        <v>0</v>
      </c>
      <c r="G26" s="23">
        <f>calcs!I29</f>
        <v>0</v>
      </c>
      <c r="H26" s="23">
        <f>calcs!J29</f>
        <v>0</v>
      </c>
      <c r="I26" s="23">
        <f>calcs!K29</f>
        <v>0</v>
      </c>
      <c r="J26" s="23">
        <f>calcs!L29</f>
        <v>0</v>
      </c>
      <c r="K26" s="23">
        <f>calcs!M29</f>
        <v>0</v>
      </c>
      <c r="L26" s="23">
        <f>calcs!N29</f>
        <v>0</v>
      </c>
      <c r="M26" s="23">
        <f>calcs!O29</f>
        <v>0</v>
      </c>
      <c r="N26" s="23">
        <f>calcs!P29</f>
        <v>0</v>
      </c>
      <c r="O26" s="23">
        <f>calcs!Q29</f>
        <v>0</v>
      </c>
      <c r="P26" s="23">
        <f>calcs!R29</f>
        <v>0</v>
      </c>
      <c r="Q26" s="23">
        <f>calcs!S29</f>
        <v>0</v>
      </c>
      <c r="R26" s="23">
        <f>calcs!T29</f>
        <v>0</v>
      </c>
      <c r="S26" s="23">
        <f>calcs!U29</f>
        <v>0</v>
      </c>
      <c r="T26" s="23">
        <f>calcs!V29</f>
        <v>0</v>
      </c>
      <c r="U26" s="23">
        <f>calcs!W29</f>
        <v>0</v>
      </c>
      <c r="V26" s="23">
        <f>calcs!X29</f>
        <v>0</v>
      </c>
      <c r="W26" s="23">
        <f>calcs!Y29</f>
        <v>0</v>
      </c>
      <c r="X26" s="23">
        <f>calcs!Z29</f>
        <v>0</v>
      </c>
      <c r="Y26" s="23">
        <f>calcs!AA29</f>
        <v>0</v>
      </c>
      <c r="Z26" s="23">
        <f>calcs!AB29</f>
        <v>0</v>
      </c>
      <c r="AA26" s="23">
        <f>calcs!AC29</f>
        <v>0</v>
      </c>
      <c r="AB26" s="23">
        <f>calcs!AD29</f>
        <v>0</v>
      </c>
      <c r="AC26" s="23">
        <f>calcs!AE29</f>
        <v>0</v>
      </c>
      <c r="AD26" s="23">
        <f>calcs!AF29</f>
        <v>0</v>
      </c>
      <c r="AE26" s="23">
        <f>calcs!AG29</f>
        <v>0</v>
      </c>
      <c r="AF26" s="23">
        <f>calcs!AH29</f>
        <v>0</v>
      </c>
    </row>
    <row r="27" ht="15.75" customHeight="1">
      <c r="B27" s="23"/>
    </row>
    <row r="28" ht="15.75" customHeight="1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ht="15.75" customHeight="1">
      <c r="B29" s="27"/>
    </row>
    <row r="30" ht="15.75" customHeight="1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5.75" customHeight="1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5.75" customHeight="1">
      <c r="A34" s="15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</row>
    <row r="35" ht="15.75" customHeight="1">
      <c r="A35" s="15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</row>
    <row r="36" ht="15.75" customHeight="1">
      <c r="A36" s="1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</row>
    <row r="37" ht="15.75" customHeight="1">
      <c r="A37" s="1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</row>
    <row r="38" ht="15.75" customHeight="1">
      <c r="A38" s="1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</row>
    <row r="39" ht="15.75" customHeight="1">
      <c r="A39" s="1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</row>
    <row r="40" ht="15.75" customHeight="1">
      <c r="A40" s="1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</row>
    <row r="41" ht="15.75" customHeight="1">
      <c r="A41" s="1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</row>
    <row r="42" ht="15.75" customHeight="1">
      <c r="A42" s="1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</row>
    <row r="43" ht="15.75" customHeight="1">
      <c r="A43" s="1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</row>
    <row r="44" ht="15.75" customHeight="1">
      <c r="A44" s="15"/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</row>
    <row r="45" ht="15.75" customHeight="1">
      <c r="A45" s="15"/>
      <c r="B45" s="76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</row>
    <row r="46" ht="15.75" customHeight="1">
      <c r="A46" s="17"/>
      <c r="B46" s="78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15.75" customHeight="1">
      <c r="A47" s="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A48" s="15"/>
      <c r="B48" s="7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</row>
    <row r="49" ht="15.75" customHeight="1">
      <c r="A49" s="15"/>
      <c r="B49" s="76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</row>
    <row r="50" ht="15.75" customHeight="1">
      <c r="A50" s="80"/>
      <c r="B50" s="76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</row>
    <row r="51" ht="15.75" customHeight="1">
      <c r="A51" s="15"/>
      <c r="B51" s="76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</row>
    <row r="52" ht="15.75" customHeight="1">
      <c r="A52" s="15"/>
      <c r="B52" s="76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</row>
    <row r="53" ht="15.75" customHeight="1">
      <c r="A53" s="15"/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</row>
    <row r="54" ht="15.75" customHeight="1">
      <c r="A54" s="15"/>
      <c r="B54" s="76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</row>
    <row r="55" ht="15.75" customHeight="1">
      <c r="A55" s="15"/>
      <c r="B55" s="76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</row>
    <row r="56" ht="15.75" customHeight="1">
      <c r="A56" s="15"/>
      <c r="B56" s="81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</row>
    <row r="57" ht="15.75" customHeight="1">
      <c r="A57" s="15"/>
      <c r="B57" s="81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</row>
    <row r="58" ht="15.75" customHeight="1">
      <c r="A58" s="15"/>
      <c r="B58" s="81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</row>
    <row r="59" ht="15.75" customHeight="1">
      <c r="A59" s="15"/>
      <c r="B59" s="81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</row>
    <row r="60" ht="15.75" customHeight="1">
      <c r="A60" s="15"/>
      <c r="B60" s="81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</row>
    <row r="61" ht="15.75" customHeight="1">
      <c r="A61" s="15"/>
      <c r="B61" s="81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</row>
    <row r="62" ht="15.75" customHeight="1">
      <c r="A62" s="17"/>
      <c r="B62" s="81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15.75" customHeight="1">
      <c r="A63" s="1"/>
      <c r="B63" s="81"/>
    </row>
    <row r="64" ht="15.75" customHeight="1">
      <c r="A64" s="15"/>
      <c r="B64" s="81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</row>
    <row r="65" ht="15.75" customHeight="1">
      <c r="A65" s="15"/>
      <c r="B65" s="81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</row>
    <row r="66" ht="15.75" customHeight="1">
      <c r="A66" s="15"/>
      <c r="B66" s="81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</row>
    <row r="67" ht="15.75" customHeight="1">
      <c r="A67" s="15"/>
      <c r="B67" s="81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</row>
    <row r="68" ht="15.75" customHeight="1">
      <c r="A68" s="15"/>
      <c r="B68" s="81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</row>
    <row r="69" ht="15.75" customHeight="1">
      <c r="A69" s="15"/>
      <c r="B69" s="81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</row>
    <row r="70" ht="15.75" customHeight="1">
      <c r="A70" s="15"/>
      <c r="B70" s="81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</row>
    <row r="71" ht="15.75" customHeight="1">
      <c r="A71" s="15"/>
      <c r="B71" s="81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</row>
    <row r="72" ht="15.75" customHeight="1">
      <c r="A72" s="15"/>
      <c r="B72" s="81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</row>
    <row r="73" ht="15.75" customHeight="1">
      <c r="A73" s="15"/>
      <c r="B73" s="81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</row>
    <row r="74" ht="15.75" customHeight="1">
      <c r="A74" s="15"/>
      <c r="B74" s="81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</row>
    <row r="75" ht="15.75" customHeight="1">
      <c r="A75" s="15"/>
      <c r="B75" s="81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</row>
    <row r="76" ht="15.75" customHeight="1">
      <c r="A76" s="17"/>
      <c r="B76" s="81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15.75" customHeight="1">
      <c r="A77" s="1"/>
      <c r="B77" s="81"/>
    </row>
    <row r="78" ht="15.75" customHeight="1">
      <c r="A78" s="1"/>
      <c r="B78" s="81"/>
    </row>
    <row r="79" ht="15.75" customHeight="1">
      <c r="A79" s="15"/>
      <c r="B79" s="81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</row>
    <row r="80" ht="15.75" customHeight="1">
      <c r="A80" s="15"/>
      <c r="B80" s="81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</row>
    <row r="81" ht="15.75" customHeight="1">
      <c r="A81" s="15"/>
      <c r="B81" s="81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</row>
    <row r="82" ht="15.75" customHeight="1">
      <c r="A82" s="15"/>
      <c r="B82" s="76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</row>
    <row r="83" ht="15.75" customHeight="1">
      <c r="A83" s="15"/>
      <c r="B83" s="76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</row>
    <row r="84" ht="15.75" customHeight="1">
      <c r="A84" s="15"/>
      <c r="B84" s="76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</row>
    <row r="85" ht="15.75" customHeight="1">
      <c r="A85" s="15"/>
      <c r="B85" s="76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</row>
    <row r="86" ht="15.75" customHeight="1">
      <c r="A86" s="15"/>
      <c r="B86" s="76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</row>
    <row r="87" ht="15.75" customHeight="1">
      <c r="A87" s="15"/>
      <c r="B87" s="76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</row>
    <row r="88" ht="15.75" customHeight="1">
      <c r="A88" s="15"/>
      <c r="B88" s="76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</row>
    <row r="89" ht="15.75" customHeight="1">
      <c r="A89" s="15"/>
      <c r="B89" s="76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</row>
    <row r="90" ht="15.75" customHeight="1">
      <c r="A90" s="30"/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</row>
    <row r="91" ht="15.75" customHeight="1">
      <c r="A91" s="80"/>
      <c r="B91" s="76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</row>
    <row r="92" ht="15.75" customHeight="1">
      <c r="A92" s="15"/>
      <c r="B92" s="76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</row>
    <row r="93" ht="15.75" customHeight="1">
      <c r="A93" s="15"/>
      <c r="B93" s="76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</row>
    <row r="94" ht="15.75" customHeight="1">
      <c r="A94" s="15"/>
      <c r="B94" s="76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</row>
    <row r="95" ht="15.75" customHeight="1">
      <c r="A95" s="1"/>
      <c r="B95" s="23"/>
    </row>
    <row r="96" ht="15.75" customHeight="1">
      <c r="A96" s="15"/>
      <c r="B96" s="76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</row>
    <row r="97" ht="15.75" customHeight="1">
      <c r="A97" s="15"/>
      <c r="B97" s="76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</row>
    <row r="98" ht="15.75" customHeight="1">
      <c r="A98" s="15"/>
      <c r="B98" s="76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</row>
    <row r="99" ht="15.75" customHeight="1">
      <c r="A99" s="15"/>
      <c r="B99" s="76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</row>
    <row r="100" ht="15.75" customHeight="1">
      <c r="A100" s="15"/>
      <c r="B100" s="76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</row>
    <row r="101" ht="15.75" customHeight="1">
      <c r="A101" s="15"/>
      <c r="B101" s="76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</row>
    <row r="102" ht="15.75" customHeight="1">
      <c r="A102" s="15"/>
      <c r="B102" s="76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</row>
    <row r="103" ht="15.75" customHeight="1">
      <c r="A103" s="15"/>
      <c r="B103" s="76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</row>
    <row r="104" ht="15.75" customHeight="1">
      <c r="A104" s="15"/>
      <c r="B104" s="76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</row>
    <row r="105" ht="15.75" customHeight="1">
      <c r="A105" s="15"/>
      <c r="B105" s="76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</row>
    <row r="106" ht="15.75" customHeight="1">
      <c r="A106" s="15"/>
      <c r="B106" s="76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</row>
    <row r="107" ht="15.75" customHeight="1">
      <c r="A107" s="17"/>
      <c r="B107" s="78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</row>
    <row r="108" ht="15.75" customHeight="1">
      <c r="A108" s="1"/>
      <c r="B108" s="23"/>
    </row>
    <row r="109" ht="15.75" customHeight="1">
      <c r="A109" s="82"/>
      <c r="B109" s="83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5.75" customHeight="1">
      <c r="A110" s="82"/>
      <c r="B110" s="83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2"/>
      <c r="B111" s="86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2"/>
      <c r="B112" s="86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</row>
    <row r="113" ht="15.75" customHeight="1">
      <c r="A113" s="1"/>
      <c r="B113" s="23"/>
    </row>
    <row r="114" ht="15.75" customHeight="1">
      <c r="A114" s="15"/>
      <c r="B114" s="76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</row>
    <row r="115" ht="15.75" customHeight="1">
      <c r="A115" s="15"/>
      <c r="B115" s="76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</row>
    <row r="116" ht="15.75" customHeight="1">
      <c r="A116" s="15"/>
      <c r="B116" s="76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</row>
    <row r="117" ht="15.75" customHeight="1">
      <c r="A117" s="15"/>
      <c r="B117" s="76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</row>
    <row r="118" ht="15.75" customHeight="1">
      <c r="A118" s="15"/>
      <c r="B118" s="76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</row>
    <row r="119" ht="15.75" customHeight="1">
      <c r="A119" s="15"/>
      <c r="B119" s="76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</row>
    <row r="120" ht="15.75" customHeight="1">
      <c r="A120" s="15"/>
      <c r="B120" s="76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</row>
    <row r="121" ht="15.75" customHeight="1">
      <c r="A121" s="15"/>
      <c r="B121" s="76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</row>
    <row r="122" ht="15.75" customHeight="1">
      <c r="A122" s="15"/>
      <c r="B122" s="76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</row>
    <row r="123" ht="15.75" customHeight="1">
      <c r="A123" s="15"/>
      <c r="B123" s="76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</row>
    <row r="124" ht="15.75" customHeight="1">
      <c r="A124" s="17"/>
      <c r="B124" s="78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</row>
    <row r="125" ht="15.75" customHeight="1">
      <c r="A125" s="1"/>
      <c r="B125" s="23"/>
    </row>
    <row r="126" ht="15.75" customHeight="1">
      <c r="A126" s="80"/>
      <c r="B126" s="76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</row>
    <row r="127" ht="15.75" customHeight="1">
      <c r="A127" s="15"/>
      <c r="B127" s="76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</row>
    <row r="128" ht="15.75" customHeight="1">
      <c r="A128" s="15"/>
      <c r="B128" s="7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</row>
    <row r="129" ht="15.75" customHeight="1">
      <c r="A129" s="15"/>
      <c r="B129" s="76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</row>
    <row r="130" ht="15.75" customHeight="1">
      <c r="A130" s="15"/>
      <c r="B130" s="76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</row>
    <row r="131" ht="15.75" customHeight="1">
      <c r="A131" s="15"/>
      <c r="B131" s="76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</row>
    <row r="132" ht="15.75" customHeight="1">
      <c r="A132" s="15"/>
      <c r="B132" s="76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</row>
    <row r="133" ht="15.75" customHeight="1">
      <c r="A133" s="15"/>
      <c r="B133" s="76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</row>
    <row r="134" ht="15.75" customHeight="1">
      <c r="A134" s="15"/>
      <c r="B134" s="76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</row>
    <row r="135" ht="15.75" customHeight="1">
      <c r="A135" s="15"/>
      <c r="B135" s="76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</row>
    <row r="136" ht="15.75" customHeight="1">
      <c r="A136" s="15"/>
      <c r="B136" s="76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</row>
    <row r="137" ht="15.75" customHeight="1">
      <c r="A137" s="15"/>
      <c r="B137" s="76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</row>
    <row r="138" ht="15.75" customHeight="1">
      <c r="A138" s="15"/>
      <c r="B138" s="76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</row>
    <row r="139" ht="15.75" customHeight="1">
      <c r="A139" s="15"/>
      <c r="B139" s="76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</row>
    <row r="140" ht="15.75" customHeight="1">
      <c r="A140" s="15"/>
      <c r="B140" s="76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</row>
    <row r="141" ht="15.75" customHeight="1">
      <c r="A141" s="15"/>
      <c r="B141" s="76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</row>
    <row r="142" ht="15.75" customHeight="1">
      <c r="A142" s="15"/>
      <c r="B142" s="76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</row>
    <row r="143" ht="15.75" customHeight="1">
      <c r="A143" s="15"/>
      <c r="B143" s="76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</row>
    <row r="144" ht="15.75" customHeight="1">
      <c r="A144" s="15"/>
      <c r="B144" s="76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</row>
    <row r="145" ht="15.75" customHeight="1">
      <c r="A145" s="15"/>
      <c r="B145" s="76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</row>
    <row r="146" ht="15.75" customHeight="1">
      <c r="A146" s="17"/>
      <c r="B146" s="78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</row>
    <row r="147" ht="15.75" customHeight="1">
      <c r="A147" s="15"/>
      <c r="B147" s="76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</row>
    <row r="148" ht="15.75" customHeight="1">
      <c r="A148" s="17"/>
      <c r="B148" s="78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</row>
    <row r="149" ht="15.75" customHeight="1">
      <c r="B149" s="23"/>
    </row>
    <row r="150" ht="15.75" customHeight="1">
      <c r="B150" s="23"/>
      <c r="C150" s="90"/>
      <c r="D150" s="90"/>
      <c r="E150" s="90"/>
      <c r="F150" s="90"/>
      <c r="G150" s="90"/>
      <c r="H150" s="90"/>
      <c r="I150" s="90"/>
      <c r="J150" s="90"/>
      <c r="K150" s="90"/>
      <c r="L150" s="90"/>
    </row>
    <row r="151" ht="15.75" customHeight="1">
      <c r="B151" s="23"/>
      <c r="C151" s="90"/>
      <c r="D151" s="90"/>
      <c r="E151" s="90"/>
      <c r="F151" s="90"/>
      <c r="G151" s="90"/>
      <c r="H151" s="90"/>
      <c r="I151" s="90"/>
      <c r="J151" s="90"/>
      <c r="K151" s="90"/>
      <c r="L151" s="90"/>
    </row>
    <row r="152" ht="15.75" customHeight="1">
      <c r="B152" s="23"/>
    </row>
    <row r="153" ht="15.75" customHeight="1">
      <c r="B153" s="23"/>
    </row>
    <row r="154" ht="15.75" customHeight="1">
      <c r="B154" s="23"/>
    </row>
    <row r="155" ht="15.75" customHeight="1">
      <c r="B155" s="23"/>
    </row>
    <row r="156" ht="15.75" customHeight="1">
      <c r="B156" s="23"/>
    </row>
    <row r="157" ht="15.75" customHeight="1">
      <c r="B157" s="23"/>
    </row>
    <row r="158" ht="15.75" customHeight="1">
      <c r="B158" s="23"/>
    </row>
    <row r="159" ht="15.75" customHeight="1">
      <c r="B159" s="23"/>
    </row>
    <row r="160" ht="15.75" customHeight="1">
      <c r="B160" s="23"/>
    </row>
    <row r="161" ht="15.75" customHeight="1">
      <c r="B161" s="23"/>
    </row>
    <row r="162" ht="15.75" customHeight="1">
      <c r="B162" s="23"/>
    </row>
    <row r="163" ht="15.75" customHeight="1">
      <c r="B163" s="23"/>
    </row>
    <row r="164" ht="15.75" customHeight="1">
      <c r="B164" s="23"/>
    </row>
    <row r="165" ht="15.75" customHeight="1">
      <c r="B165" s="23"/>
    </row>
    <row r="166" ht="15.75" customHeight="1">
      <c r="B166" s="23"/>
    </row>
    <row r="167" ht="15.75" customHeight="1">
      <c r="B167" s="23"/>
    </row>
    <row r="168" ht="15.75" customHeight="1">
      <c r="B168" s="23"/>
    </row>
    <row r="169" ht="15.75" customHeight="1">
      <c r="B169" s="23"/>
    </row>
    <row r="170" ht="15.75" customHeight="1">
      <c r="B170" s="23"/>
    </row>
    <row r="171" ht="15.75" customHeight="1">
      <c r="B171" s="23"/>
    </row>
    <row r="172" ht="15.75" customHeight="1">
      <c r="B172" s="23"/>
    </row>
    <row r="173" ht="15.75" customHeight="1">
      <c r="B173" s="23"/>
    </row>
    <row r="174" ht="15.75" customHeight="1">
      <c r="B174" s="23"/>
    </row>
    <row r="175" ht="15.75" customHeight="1">
      <c r="B175" s="23"/>
    </row>
    <row r="176" ht="15.75" customHeight="1">
      <c r="B176" s="23"/>
    </row>
    <row r="177" ht="15.75" customHeight="1">
      <c r="B177" s="23"/>
    </row>
    <row r="178" ht="15.75" customHeight="1">
      <c r="B178" s="23"/>
    </row>
    <row r="179" ht="15.75" customHeight="1">
      <c r="B179" s="23"/>
    </row>
    <row r="180" ht="15.75" customHeight="1">
      <c r="B180" s="23"/>
    </row>
    <row r="181" ht="15.75" customHeight="1">
      <c r="B181" s="23"/>
    </row>
    <row r="182" ht="15.75" customHeight="1">
      <c r="B182" s="23"/>
    </row>
    <row r="183" ht="15.75" customHeight="1">
      <c r="B183" s="23"/>
    </row>
    <row r="184" ht="15.75" customHeight="1">
      <c r="B184" s="23"/>
    </row>
    <row r="185" ht="15.75" customHeight="1">
      <c r="B185" s="23"/>
    </row>
    <row r="186" ht="15.75" customHeight="1">
      <c r="B186" s="23"/>
    </row>
    <row r="187" ht="15.75" customHeight="1">
      <c r="B187" s="23"/>
    </row>
    <row r="188" ht="15.75" customHeight="1">
      <c r="B188" s="23"/>
    </row>
    <row r="189" ht="15.75" customHeight="1">
      <c r="B189" s="23"/>
    </row>
    <row r="190" ht="15.75" customHeight="1">
      <c r="B190" s="23"/>
    </row>
    <row r="191" ht="15.75" customHeight="1">
      <c r="B191" s="23"/>
    </row>
    <row r="192" ht="15.75" customHeight="1">
      <c r="B192" s="23"/>
    </row>
    <row r="193" ht="15.75" customHeight="1">
      <c r="B193" s="23"/>
    </row>
    <row r="194" ht="15.75" customHeight="1">
      <c r="B194" s="23"/>
    </row>
    <row r="195" ht="15.75" customHeight="1">
      <c r="B195" s="23"/>
    </row>
    <row r="196" ht="15.75" customHeight="1">
      <c r="B196" s="23"/>
    </row>
    <row r="197" ht="15.75" customHeight="1">
      <c r="B197" s="23"/>
    </row>
    <row r="198" ht="15.75" customHeight="1">
      <c r="B198" s="23"/>
    </row>
    <row r="199" ht="15.75" customHeight="1">
      <c r="B199" s="23"/>
    </row>
    <row r="200" ht="15.75" customHeight="1">
      <c r="B200" s="23"/>
    </row>
    <row r="201" ht="15.75" customHeight="1">
      <c r="B201" s="23"/>
    </row>
    <row r="202" ht="15.75" customHeight="1">
      <c r="B202" s="23"/>
    </row>
    <row r="203" ht="15.75" customHeight="1">
      <c r="B203" s="23"/>
    </row>
    <row r="204" ht="15.75" customHeight="1">
      <c r="B204" s="23"/>
    </row>
    <row r="205" ht="15.75" customHeight="1">
      <c r="B205" s="23"/>
    </row>
    <row r="206" ht="15.75" customHeight="1">
      <c r="B206" s="23"/>
    </row>
    <row r="207" ht="15.75" customHeight="1">
      <c r="B207" s="23"/>
    </row>
    <row r="208" ht="15.75" customHeight="1">
      <c r="B208" s="23"/>
    </row>
    <row r="209" ht="15.75" customHeight="1">
      <c r="B209" s="23"/>
    </row>
    <row r="210" ht="15.75" customHeight="1">
      <c r="B210" s="23"/>
    </row>
    <row r="211" ht="15.75" customHeight="1">
      <c r="B211" s="23"/>
    </row>
    <row r="212" ht="15.75" customHeight="1">
      <c r="B212" s="23"/>
    </row>
    <row r="213" ht="15.75" customHeight="1">
      <c r="B213" s="23"/>
    </row>
    <row r="214" ht="15.75" customHeight="1">
      <c r="B214" s="23"/>
    </row>
    <row r="215" ht="15.75" customHeight="1">
      <c r="B215" s="23"/>
    </row>
    <row r="216" ht="15.75" customHeight="1">
      <c r="B216" s="23"/>
    </row>
    <row r="217" ht="15.75" customHeight="1">
      <c r="B217" s="23"/>
    </row>
    <row r="218" ht="15.75" customHeight="1">
      <c r="B218" s="23"/>
    </row>
    <row r="219" ht="15.75" customHeight="1">
      <c r="B219" s="23"/>
    </row>
    <row r="220" ht="15.75" customHeight="1">
      <c r="B220" s="23"/>
    </row>
    <row r="221" ht="15.75" customHeight="1">
      <c r="B221" s="23"/>
    </row>
    <row r="222" ht="15.75" customHeight="1">
      <c r="B222" s="23"/>
    </row>
    <row r="223" ht="15.75" customHeight="1">
      <c r="B223" s="23"/>
    </row>
    <row r="224" ht="15.75" customHeight="1">
      <c r="B224" s="23"/>
    </row>
    <row r="225" ht="15.75" customHeight="1">
      <c r="B225" s="23"/>
    </row>
    <row r="226" ht="15.75" customHeight="1">
      <c r="B226" s="23"/>
    </row>
    <row r="227" ht="15.75" customHeight="1">
      <c r="B227" s="23"/>
    </row>
    <row r="228" ht="15.75" customHeight="1">
      <c r="B228" s="23"/>
    </row>
    <row r="229" ht="15.75" customHeight="1">
      <c r="B229" s="23"/>
    </row>
    <row r="230" ht="15.75" customHeight="1">
      <c r="B230" s="23"/>
    </row>
    <row r="231" ht="15.75" customHeight="1">
      <c r="B231" s="23"/>
    </row>
    <row r="232" ht="15.75" customHeight="1">
      <c r="B232" s="23"/>
    </row>
    <row r="233" ht="15.75" customHeight="1">
      <c r="B233" s="23"/>
    </row>
    <row r="234" ht="15.75" customHeight="1">
      <c r="B234" s="23"/>
    </row>
    <row r="235" ht="15.75" customHeight="1">
      <c r="B235" s="23"/>
    </row>
    <row r="236" ht="15.75" customHeight="1">
      <c r="B236" s="23"/>
    </row>
    <row r="237" ht="15.75" customHeight="1">
      <c r="B237" s="23"/>
    </row>
    <row r="238" ht="15.75" customHeight="1">
      <c r="B238" s="23"/>
    </row>
    <row r="239" ht="15.75" customHeight="1">
      <c r="B239" s="23"/>
    </row>
    <row r="240" ht="15.75" customHeight="1">
      <c r="B240" s="23"/>
    </row>
    <row r="241" ht="15.75" customHeight="1">
      <c r="B241" s="23"/>
    </row>
    <row r="242" ht="15.75" customHeight="1">
      <c r="B242" s="23"/>
    </row>
    <row r="243" ht="15.75" customHeight="1">
      <c r="B243" s="23"/>
    </row>
    <row r="244" ht="15.75" customHeight="1">
      <c r="B244" s="23"/>
    </row>
    <row r="245" ht="15.75" customHeight="1">
      <c r="B245" s="23"/>
    </row>
    <row r="246" ht="15.75" customHeight="1">
      <c r="B246" s="23"/>
    </row>
    <row r="247" ht="15.75" customHeight="1">
      <c r="B247" s="23"/>
    </row>
    <row r="248" ht="15.75" customHeight="1">
      <c r="B248" s="23"/>
    </row>
    <row r="249" ht="15.75" customHeight="1">
      <c r="B249" s="23"/>
    </row>
    <row r="250" ht="15.75" customHeight="1">
      <c r="B250" s="23"/>
    </row>
    <row r="251" ht="15.75" customHeight="1">
      <c r="B251" s="23"/>
    </row>
    <row r="252" ht="15.75" customHeight="1">
      <c r="B252" s="23"/>
    </row>
    <row r="253" ht="15.75" customHeight="1">
      <c r="B253" s="23"/>
    </row>
    <row r="254" ht="15.75" customHeight="1">
      <c r="B254" s="23"/>
    </row>
    <row r="255" ht="15.75" customHeight="1">
      <c r="B255" s="23"/>
    </row>
    <row r="256" ht="15.75" customHeight="1">
      <c r="B256" s="23"/>
    </row>
    <row r="257" ht="15.75" customHeight="1">
      <c r="B257" s="23"/>
    </row>
    <row r="258" ht="15.75" customHeight="1">
      <c r="B258" s="23"/>
    </row>
    <row r="259" ht="15.75" customHeight="1">
      <c r="B259" s="23"/>
    </row>
    <row r="260" ht="15.75" customHeight="1">
      <c r="B260" s="23"/>
    </row>
    <row r="261" ht="15.75" customHeight="1">
      <c r="B261" s="23"/>
    </row>
    <row r="262" ht="15.75" customHeight="1">
      <c r="B262" s="23"/>
    </row>
    <row r="263" ht="15.75" customHeight="1">
      <c r="B263" s="23"/>
    </row>
    <row r="264" ht="15.75" customHeight="1">
      <c r="B264" s="23"/>
    </row>
    <row r="265" ht="15.75" customHeight="1">
      <c r="B265" s="23"/>
    </row>
    <row r="266" ht="15.75" customHeight="1">
      <c r="B266" s="23"/>
    </row>
    <row r="267" ht="15.75" customHeight="1">
      <c r="B267" s="23"/>
    </row>
    <row r="268" ht="15.75" customHeight="1">
      <c r="B268" s="23"/>
    </row>
    <row r="269" ht="15.75" customHeight="1">
      <c r="B269" s="23"/>
    </row>
    <row r="270" ht="15.75" customHeight="1">
      <c r="B270" s="23"/>
    </row>
    <row r="271" ht="15.75" customHeight="1">
      <c r="B271" s="23"/>
    </row>
    <row r="272" ht="15.75" customHeight="1">
      <c r="B272" s="23"/>
    </row>
    <row r="273" ht="15.75" customHeight="1">
      <c r="B273" s="23"/>
    </row>
    <row r="274" ht="15.75" customHeight="1">
      <c r="B274" s="23"/>
    </row>
    <row r="275" ht="15.75" customHeight="1">
      <c r="B275" s="23"/>
    </row>
    <row r="276" ht="15.75" customHeight="1">
      <c r="B276" s="23"/>
    </row>
    <row r="277" ht="15.75" customHeight="1">
      <c r="B277" s="23"/>
    </row>
    <row r="278" ht="15.75" customHeight="1">
      <c r="B278" s="23"/>
    </row>
    <row r="279" ht="15.75" customHeight="1">
      <c r="B279" s="23"/>
    </row>
    <row r="280" ht="15.75" customHeight="1">
      <c r="B280" s="23"/>
    </row>
    <row r="281" ht="15.75" customHeight="1">
      <c r="B281" s="23"/>
    </row>
    <row r="282" ht="15.75" customHeight="1">
      <c r="B282" s="23"/>
    </row>
    <row r="283" ht="15.75" customHeight="1">
      <c r="B283" s="23"/>
    </row>
    <row r="284" ht="15.75" customHeight="1">
      <c r="B284" s="23"/>
    </row>
    <row r="285" ht="15.75" customHeight="1">
      <c r="B285" s="23"/>
    </row>
    <row r="286" ht="15.75" customHeight="1">
      <c r="B286" s="23"/>
    </row>
    <row r="287" ht="15.75" customHeight="1">
      <c r="B287" s="23"/>
    </row>
    <row r="288" ht="15.75" customHeight="1">
      <c r="B288" s="23"/>
    </row>
    <row r="289" ht="15.75" customHeight="1">
      <c r="B289" s="23"/>
    </row>
    <row r="290" ht="15.75" customHeight="1">
      <c r="B290" s="23"/>
    </row>
    <row r="291" ht="15.75" customHeight="1">
      <c r="B291" s="23"/>
    </row>
    <row r="292" ht="15.75" customHeight="1">
      <c r="B292" s="23"/>
    </row>
    <row r="293" ht="15.75" customHeight="1">
      <c r="B293" s="23"/>
    </row>
    <row r="294" ht="15.75" customHeight="1">
      <c r="B294" s="23"/>
    </row>
    <row r="295" ht="15.75" customHeight="1">
      <c r="B295" s="23"/>
    </row>
    <row r="296" ht="15.75" customHeight="1">
      <c r="B296" s="23"/>
    </row>
    <row r="297" ht="15.75" customHeight="1">
      <c r="B297" s="23"/>
    </row>
    <row r="298" ht="15.75" customHeight="1">
      <c r="B298" s="23"/>
    </row>
    <row r="299" ht="15.75" customHeight="1">
      <c r="B299" s="23"/>
    </row>
    <row r="300" ht="15.75" customHeight="1">
      <c r="B300" s="23"/>
    </row>
    <row r="301" ht="15.75" customHeight="1">
      <c r="B301" s="23"/>
    </row>
    <row r="302" ht="15.75" customHeight="1">
      <c r="B302" s="23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  <row r="913" ht="15.75" customHeight="1">
      <c r="B913" s="23"/>
    </row>
    <row r="914" ht="15.75" customHeight="1">
      <c r="B914" s="23"/>
    </row>
    <row r="915" ht="15.75" customHeight="1">
      <c r="B915" s="23"/>
    </row>
    <row r="916" ht="15.75" customHeight="1">
      <c r="B916" s="23"/>
    </row>
    <row r="917" ht="15.75" customHeight="1">
      <c r="B917" s="23"/>
    </row>
    <row r="918" ht="15.75" customHeight="1">
      <c r="B918" s="23"/>
    </row>
    <row r="919" ht="15.75" customHeight="1">
      <c r="B919" s="23"/>
    </row>
    <row r="920" ht="15.75" customHeight="1">
      <c r="B920" s="23"/>
    </row>
    <row r="921" ht="15.75" customHeight="1">
      <c r="B921" s="23"/>
    </row>
    <row r="922" ht="15.75" customHeight="1">
      <c r="B922" s="23"/>
    </row>
    <row r="923" ht="15.75" customHeight="1">
      <c r="B923" s="23"/>
    </row>
    <row r="924" ht="15.75" customHeight="1">
      <c r="B924" s="23"/>
    </row>
    <row r="925" ht="15.75" customHeight="1">
      <c r="B925" s="23"/>
    </row>
    <row r="926" ht="15.75" customHeight="1">
      <c r="B926" s="23"/>
    </row>
    <row r="927" ht="15.75" customHeight="1">
      <c r="B927" s="23"/>
    </row>
    <row r="928" ht="15.75" customHeight="1">
      <c r="B928" s="23"/>
    </row>
    <row r="929" ht="15.75" customHeight="1">
      <c r="B929" s="23"/>
    </row>
    <row r="930" ht="15.75" customHeight="1">
      <c r="B930" s="23"/>
    </row>
    <row r="931" ht="15.75" customHeight="1">
      <c r="B931" s="23"/>
    </row>
    <row r="932" ht="15.75" customHeight="1">
      <c r="B932" s="23"/>
    </row>
    <row r="933" ht="15.75" customHeight="1">
      <c r="B933" s="23"/>
    </row>
    <row r="934" ht="15.75" customHeight="1">
      <c r="B934" s="23"/>
    </row>
    <row r="935" ht="15.75" customHeight="1">
      <c r="B935" s="23"/>
    </row>
    <row r="936" ht="15.75" customHeight="1">
      <c r="B936" s="23"/>
    </row>
    <row r="937" ht="15.75" customHeight="1">
      <c r="B937" s="23"/>
    </row>
    <row r="938" ht="15.75" customHeight="1">
      <c r="B938" s="23"/>
    </row>
    <row r="939" ht="15.75" customHeight="1">
      <c r="B939" s="23"/>
    </row>
    <row r="940" ht="15.75" customHeight="1">
      <c r="B940" s="23"/>
    </row>
    <row r="941" ht="15.75" customHeight="1">
      <c r="B941" s="23"/>
    </row>
    <row r="942" ht="15.75" customHeight="1">
      <c r="B942" s="23"/>
    </row>
    <row r="943" ht="15.75" customHeight="1">
      <c r="B943" s="23"/>
    </row>
    <row r="944" ht="15.75" customHeight="1">
      <c r="B944" s="23"/>
    </row>
    <row r="945" ht="15.75" customHeight="1">
      <c r="B945" s="23"/>
    </row>
    <row r="946" ht="15.75" customHeight="1">
      <c r="B946" s="23"/>
    </row>
    <row r="947" ht="15.75" customHeight="1">
      <c r="B947" s="23"/>
    </row>
    <row r="948" ht="15.75" customHeight="1">
      <c r="B948" s="23"/>
    </row>
    <row r="949" ht="15.75" customHeight="1">
      <c r="B949" s="23"/>
    </row>
    <row r="950" ht="15.75" customHeight="1">
      <c r="B950" s="23"/>
    </row>
    <row r="951" ht="15.75" customHeight="1">
      <c r="B951" s="23"/>
    </row>
    <row r="952" ht="15.75" customHeight="1">
      <c r="B952" s="23"/>
    </row>
    <row r="953" ht="15.75" customHeight="1">
      <c r="B953" s="23"/>
    </row>
    <row r="954" ht="15.75" customHeight="1">
      <c r="B954" s="23"/>
    </row>
    <row r="955" ht="15.75" customHeight="1">
      <c r="B955" s="23"/>
    </row>
    <row r="956" ht="15.75" customHeight="1">
      <c r="B956" s="23"/>
    </row>
    <row r="957" ht="15.75" customHeight="1">
      <c r="B957" s="23"/>
    </row>
    <row r="958" ht="15.75" customHeight="1">
      <c r="B958" s="23"/>
    </row>
    <row r="959" ht="15.75" customHeight="1">
      <c r="B959" s="23"/>
    </row>
    <row r="960" ht="15.75" customHeight="1">
      <c r="B960" s="23"/>
    </row>
    <row r="961" ht="15.75" customHeight="1">
      <c r="B961" s="23"/>
    </row>
    <row r="962" ht="15.75" customHeight="1">
      <c r="B962" s="23"/>
    </row>
    <row r="963" ht="15.75" customHeight="1">
      <c r="B963" s="23"/>
    </row>
    <row r="964" ht="15.75" customHeight="1">
      <c r="B964" s="23"/>
    </row>
    <row r="965" ht="15.75" customHeight="1">
      <c r="B965" s="23"/>
    </row>
    <row r="966" ht="15.75" customHeight="1">
      <c r="B966" s="23"/>
    </row>
    <row r="967" ht="15.75" customHeight="1">
      <c r="B967" s="23"/>
    </row>
    <row r="968" ht="15.75" customHeight="1">
      <c r="B968" s="23"/>
    </row>
    <row r="969" ht="15.75" customHeight="1">
      <c r="B969" s="23"/>
    </row>
    <row r="970" ht="15.75" customHeight="1">
      <c r="B970" s="23"/>
    </row>
    <row r="971" ht="15.75" customHeight="1">
      <c r="B971" s="23"/>
    </row>
    <row r="972" ht="15.75" customHeight="1">
      <c r="B972" s="23"/>
    </row>
    <row r="973" ht="15.75" customHeight="1">
      <c r="B973" s="23"/>
    </row>
    <row r="974" ht="15.75" customHeight="1">
      <c r="B974" s="23"/>
    </row>
    <row r="975" ht="15.75" customHeight="1">
      <c r="B975" s="23"/>
    </row>
    <row r="976" ht="15.75" customHeight="1">
      <c r="B976" s="23"/>
    </row>
    <row r="977" ht="15.75" customHeight="1">
      <c r="B977" s="23"/>
    </row>
    <row r="978" ht="15.75" customHeight="1">
      <c r="B978" s="23"/>
    </row>
    <row r="979" ht="15.75" customHeight="1">
      <c r="B979" s="23"/>
    </row>
    <row r="980" ht="15.75" customHeight="1">
      <c r="B980" s="23"/>
    </row>
    <row r="981" ht="15.75" customHeight="1">
      <c r="B981" s="23"/>
    </row>
    <row r="982" ht="15.75" customHeight="1">
      <c r="B982" s="23"/>
    </row>
    <row r="983" ht="15.75" customHeight="1">
      <c r="B983" s="23"/>
    </row>
    <row r="984" ht="15.75" customHeight="1">
      <c r="B984" s="23"/>
    </row>
    <row r="985" ht="15.75" customHeight="1">
      <c r="B985" s="23"/>
    </row>
    <row r="986" ht="15.75" customHeight="1">
      <c r="B986" s="23"/>
    </row>
    <row r="987" ht="15.75" customHeight="1">
      <c r="B987" s="23"/>
    </row>
    <row r="988" ht="15.75" customHeight="1">
      <c r="B988" s="23"/>
    </row>
    <row r="989" ht="15.75" customHeight="1">
      <c r="B989" s="23"/>
    </row>
    <row r="990" ht="15.75" customHeight="1">
      <c r="B990" s="23"/>
    </row>
    <row r="991" ht="15.75" customHeight="1">
      <c r="B991" s="23"/>
    </row>
    <row r="992" ht="15.75" customHeight="1">
      <c r="B992" s="23"/>
    </row>
    <row r="993" ht="15.75" customHeight="1">
      <c r="B993" s="23"/>
    </row>
    <row r="994" ht="15.75" customHeight="1">
      <c r="B994" s="23"/>
    </row>
    <row r="995" ht="15.75" customHeight="1">
      <c r="B995" s="23"/>
    </row>
    <row r="996" ht="15.75" customHeight="1">
      <c r="B996" s="23"/>
    </row>
    <row r="997" ht="15.75" customHeight="1">
      <c r="B997" s="23"/>
    </row>
    <row r="998" ht="15.75" customHeight="1">
      <c r="B998" s="23"/>
    </row>
    <row r="999" ht="15.75" customHeight="1">
      <c r="B999" s="23"/>
    </row>
    <row r="1000" ht="15.75" customHeight="1">
      <c r="B1000" s="23"/>
    </row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0"/>
    <col customWidth="1" min="34" max="35" width="9.57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23">
        <f>calcs!D30</f>
        <v>0</v>
      </c>
      <c r="C2" s="23">
        <f>calcs!E30</f>
        <v>0</v>
      </c>
      <c r="D2" s="23">
        <f>calcs!F30</f>
        <v>0</v>
      </c>
      <c r="E2" s="23">
        <f>calcs!G30</f>
        <v>0</v>
      </c>
      <c r="F2" s="23">
        <f>calcs!H30</f>
        <v>0</v>
      </c>
      <c r="G2" s="23">
        <f>calcs!I30</f>
        <v>0</v>
      </c>
      <c r="H2" s="23">
        <f>calcs!J30</f>
        <v>0</v>
      </c>
      <c r="I2" s="23">
        <f>calcs!K30</f>
        <v>0</v>
      </c>
      <c r="J2" s="23">
        <f>calcs!L30</f>
        <v>0</v>
      </c>
      <c r="K2" s="23">
        <f>calcs!M30</f>
        <v>0</v>
      </c>
      <c r="L2" s="23">
        <f>calcs!N30</f>
        <v>0</v>
      </c>
      <c r="M2" s="23">
        <f>calcs!O30</f>
        <v>0</v>
      </c>
      <c r="N2" s="23">
        <f>calcs!P30</f>
        <v>0</v>
      </c>
      <c r="O2" s="23">
        <f>calcs!Q30</f>
        <v>0</v>
      </c>
      <c r="P2" s="23">
        <f>calcs!R30</f>
        <v>0</v>
      </c>
      <c r="Q2" s="23">
        <f>calcs!S30</f>
        <v>0</v>
      </c>
      <c r="R2" s="23">
        <f>calcs!T30</f>
        <v>0</v>
      </c>
      <c r="S2" s="23">
        <f>calcs!U30</f>
        <v>0</v>
      </c>
      <c r="T2" s="23">
        <f>calcs!V30</f>
        <v>0</v>
      </c>
      <c r="U2" s="23">
        <f>calcs!W30</f>
        <v>0</v>
      </c>
      <c r="V2" s="23">
        <f>calcs!X30</f>
        <v>0</v>
      </c>
      <c r="W2" s="23">
        <f>calcs!Y30</f>
        <v>0</v>
      </c>
      <c r="X2" s="23">
        <f>calcs!Z30</f>
        <v>0</v>
      </c>
      <c r="Y2" s="23">
        <f>calcs!AA30</f>
        <v>0</v>
      </c>
      <c r="Z2" s="23">
        <f>calcs!AB30</f>
        <v>0</v>
      </c>
      <c r="AA2" s="23">
        <f>calcs!AC30</f>
        <v>0</v>
      </c>
      <c r="AB2" s="23">
        <f>calcs!AD30</f>
        <v>0</v>
      </c>
      <c r="AC2" s="23">
        <f>calcs!AE30</f>
        <v>0</v>
      </c>
      <c r="AD2" s="23">
        <f>calcs!AF30</f>
        <v>0</v>
      </c>
      <c r="AE2" s="23">
        <f>calcs!AG30</f>
        <v>0</v>
      </c>
      <c r="AF2" s="23">
        <f>calcs!AH30</f>
        <v>0</v>
      </c>
    </row>
    <row r="3">
      <c r="A3" s="3" t="s">
        <v>82</v>
      </c>
      <c r="B3" s="23">
        <f>calcs!D31</f>
        <v>108574478895836</v>
      </c>
      <c r="C3" s="23">
        <f>calcs!E31</f>
        <v>113402701426349</v>
      </c>
      <c r="D3" s="23">
        <f>calcs!F31</f>
        <v>118230923956864</v>
      </c>
      <c r="E3" s="23">
        <f>calcs!G31</f>
        <v>123059146487378</v>
      </c>
      <c r="F3" s="23">
        <f>calcs!H31</f>
        <v>127887369017893</v>
      </c>
      <c r="G3" s="23">
        <f>calcs!I31</f>
        <v>132715591548406</v>
      </c>
      <c r="H3" s="23">
        <f>calcs!J31</f>
        <v>137543814078921</v>
      </c>
      <c r="I3" s="23">
        <f>calcs!K31</f>
        <v>142372036609434</v>
      </c>
      <c r="J3" s="23">
        <f>calcs!L31</f>
        <v>147200259139949</v>
      </c>
      <c r="K3" s="23">
        <f>calcs!M31</f>
        <v>152028481670463</v>
      </c>
      <c r="L3" s="23">
        <f>calcs!N31</f>
        <v>156856704200976</v>
      </c>
      <c r="M3" s="23">
        <f>calcs!O31</f>
        <v>161684926731491</v>
      </c>
      <c r="N3" s="23">
        <f>calcs!P31</f>
        <v>166513149262004</v>
      </c>
      <c r="O3" s="23">
        <f>calcs!Q31</f>
        <v>171341371792519</v>
      </c>
      <c r="P3" s="23">
        <f>calcs!R31</f>
        <v>176169594323033</v>
      </c>
      <c r="Q3" s="23">
        <f>calcs!S31</f>
        <v>180997816853548</v>
      </c>
      <c r="R3" s="23">
        <f>calcs!T31</f>
        <v>185826039384061</v>
      </c>
      <c r="S3" s="23">
        <f>calcs!U31</f>
        <v>190654261914576</v>
      </c>
      <c r="T3" s="23">
        <f>calcs!V31</f>
        <v>195482484445089</v>
      </c>
      <c r="U3" s="23">
        <f>calcs!W31</f>
        <v>200310706975604</v>
      </c>
      <c r="V3" s="23">
        <f>calcs!X31</f>
        <v>205138929506118</v>
      </c>
      <c r="W3" s="23">
        <f>calcs!Y31</f>
        <v>209967152036633</v>
      </c>
      <c r="X3" s="23">
        <f>calcs!Z31</f>
        <v>214795374567146</v>
      </c>
      <c r="Y3" s="23">
        <f>calcs!AA31</f>
        <v>219623597097661</v>
      </c>
      <c r="Z3" s="23">
        <f>calcs!AB31</f>
        <v>224451819628174</v>
      </c>
      <c r="AA3" s="23">
        <f>calcs!AC31</f>
        <v>229280042158689</v>
      </c>
      <c r="AB3" s="23">
        <f>calcs!AD31</f>
        <v>234108264689203</v>
      </c>
      <c r="AC3" s="23">
        <f>calcs!AE31</f>
        <v>238936487219718</v>
      </c>
      <c r="AD3" s="23">
        <f>calcs!AF31</f>
        <v>243764709750231</v>
      </c>
      <c r="AE3" s="23">
        <f>calcs!AG31</f>
        <v>248592932280744</v>
      </c>
      <c r="AF3" s="23">
        <f>calcs!AH31</f>
        <v>253421154811259</v>
      </c>
    </row>
    <row r="4">
      <c r="A4" s="3" t="s">
        <v>86</v>
      </c>
      <c r="B4" s="23">
        <f>calcs!D32</f>
        <v>134490054220366</v>
      </c>
      <c r="C4" s="23">
        <f>calcs!E32</f>
        <v>140470722205333</v>
      </c>
      <c r="D4" s="23">
        <f>calcs!F32</f>
        <v>146451390190301</v>
      </c>
      <c r="E4" s="23">
        <f>calcs!G32</f>
        <v>152432058175267</v>
      </c>
      <c r="F4" s="23">
        <f>calcs!H32</f>
        <v>158412726160236</v>
      </c>
      <c r="G4" s="23">
        <f>calcs!I32</f>
        <v>164393394145202</v>
      </c>
      <c r="H4" s="23">
        <f>calcs!J32</f>
        <v>170374062130171</v>
      </c>
      <c r="I4" s="23">
        <f>calcs!K32</f>
        <v>176354730115137</v>
      </c>
      <c r="J4" s="23">
        <f>calcs!L32</f>
        <v>182335398100105</v>
      </c>
      <c r="K4" s="23">
        <f>calcs!M32</f>
        <v>188316066085072</v>
      </c>
      <c r="L4" s="23">
        <f>calcs!N32</f>
        <v>194296734070038</v>
      </c>
      <c r="M4" s="23">
        <f>calcs!O32</f>
        <v>200277402055007</v>
      </c>
      <c r="N4" s="23">
        <f>calcs!P32</f>
        <v>206258070039973</v>
      </c>
      <c r="O4" s="23">
        <f>calcs!Q32</f>
        <v>212238738024941</v>
      </c>
      <c r="P4" s="23">
        <f>calcs!R32</f>
        <v>218219406009908</v>
      </c>
      <c r="Q4" s="23">
        <f>calcs!S32</f>
        <v>224200073994876</v>
      </c>
      <c r="R4" s="23">
        <f>calcs!T32</f>
        <v>230180741979842</v>
      </c>
      <c r="S4" s="23">
        <f>calcs!U32</f>
        <v>236161409964811</v>
      </c>
      <c r="T4" s="23">
        <f>calcs!V32</f>
        <v>242142077949777</v>
      </c>
      <c r="U4" s="23">
        <f>calcs!W32</f>
        <v>248122745934746</v>
      </c>
      <c r="V4" s="23">
        <f>calcs!X32</f>
        <v>254103413919712</v>
      </c>
      <c r="W4" s="23">
        <f>calcs!Y32</f>
        <v>260084081904680</v>
      </c>
      <c r="X4" s="23">
        <f>calcs!Z32</f>
        <v>266064749889647</v>
      </c>
      <c r="Y4" s="23">
        <f>calcs!AA32</f>
        <v>272045417874615</v>
      </c>
      <c r="Z4" s="23">
        <f>calcs!AB32</f>
        <v>278026085859582</v>
      </c>
      <c r="AA4" s="23">
        <f>calcs!AC32</f>
        <v>284006753844550</v>
      </c>
      <c r="AB4" s="23">
        <f>calcs!AD32</f>
        <v>289987421829516</v>
      </c>
      <c r="AC4" s="23">
        <f>calcs!AE32</f>
        <v>295968089814485</v>
      </c>
      <c r="AD4" s="23">
        <f>calcs!AF32</f>
        <v>301948757799451</v>
      </c>
      <c r="AE4" s="23">
        <f>calcs!AG32</f>
        <v>307929425784418</v>
      </c>
      <c r="AF4" s="23">
        <f>calcs!AH32</f>
        <v>313910093769386</v>
      </c>
    </row>
    <row r="5">
      <c r="A5" s="3" t="s">
        <v>112</v>
      </c>
      <c r="B5" s="23">
        <f>calcs!D33</f>
        <v>0</v>
      </c>
      <c r="C5" s="23">
        <f>calcs!E33</f>
        <v>0</v>
      </c>
      <c r="D5" s="23">
        <f>calcs!F33</f>
        <v>0</v>
      </c>
      <c r="E5" s="23">
        <f>calcs!G33</f>
        <v>0</v>
      </c>
      <c r="F5" s="23">
        <f>calcs!H33</f>
        <v>0</v>
      </c>
      <c r="G5" s="23">
        <f>calcs!I33</f>
        <v>0</v>
      </c>
      <c r="H5" s="23">
        <f>calcs!J33</f>
        <v>0</v>
      </c>
      <c r="I5" s="23">
        <f>calcs!K33</f>
        <v>0</v>
      </c>
      <c r="J5" s="23">
        <f>calcs!L33</f>
        <v>0</v>
      </c>
      <c r="K5" s="23">
        <f>calcs!M33</f>
        <v>0</v>
      </c>
      <c r="L5" s="23">
        <f>calcs!N33</f>
        <v>0</v>
      </c>
      <c r="M5" s="23">
        <f>calcs!O33</f>
        <v>0</v>
      </c>
      <c r="N5" s="23">
        <f>calcs!P33</f>
        <v>0</v>
      </c>
      <c r="O5" s="23">
        <f>calcs!Q33</f>
        <v>0</v>
      </c>
      <c r="P5" s="23">
        <f>calcs!R33</f>
        <v>0</v>
      </c>
      <c r="Q5" s="23">
        <f>calcs!S33</f>
        <v>0</v>
      </c>
      <c r="R5" s="23">
        <f>calcs!T33</f>
        <v>0</v>
      </c>
      <c r="S5" s="23">
        <f>calcs!U33</f>
        <v>0</v>
      </c>
      <c r="T5" s="23">
        <f>calcs!V33</f>
        <v>0</v>
      </c>
      <c r="U5" s="23">
        <f>calcs!W33</f>
        <v>0</v>
      </c>
      <c r="V5" s="23">
        <f>calcs!X33</f>
        <v>0</v>
      </c>
      <c r="W5" s="23">
        <f>calcs!Y33</f>
        <v>0</v>
      </c>
      <c r="X5" s="23">
        <f>calcs!Z33</f>
        <v>0</v>
      </c>
      <c r="Y5" s="23">
        <f>calcs!AA33</f>
        <v>0</v>
      </c>
      <c r="Z5" s="23">
        <f>calcs!AB33</f>
        <v>0</v>
      </c>
      <c r="AA5" s="23">
        <f>calcs!AC33</f>
        <v>0</v>
      </c>
      <c r="AB5" s="23">
        <f>calcs!AD33</f>
        <v>0</v>
      </c>
      <c r="AC5" s="23">
        <f>calcs!AE33</f>
        <v>0</v>
      </c>
      <c r="AD5" s="23">
        <f>calcs!AF33</f>
        <v>0</v>
      </c>
      <c r="AE5" s="23">
        <f>calcs!AG33</f>
        <v>0</v>
      </c>
      <c r="AF5" s="23">
        <f>calcs!AH33</f>
        <v>0</v>
      </c>
    </row>
    <row r="6">
      <c r="A6" s="3" t="s">
        <v>113</v>
      </c>
      <c r="B6" s="23">
        <f>calcs!D34</f>
        <v>1387661291883</v>
      </c>
      <c r="C6" s="23">
        <f>calcs!E34</f>
        <v>1449927872290</v>
      </c>
      <c r="D6" s="23">
        <f>calcs!F34</f>
        <v>1512194452697</v>
      </c>
      <c r="E6" s="23">
        <f>calcs!G34</f>
        <v>1574461033103</v>
      </c>
      <c r="F6" s="23">
        <f>calcs!H34</f>
        <v>1636727613510</v>
      </c>
      <c r="G6" s="23">
        <f>calcs!I34</f>
        <v>1698994193917</v>
      </c>
      <c r="H6" s="23">
        <f>calcs!J34</f>
        <v>1761260774324</v>
      </c>
      <c r="I6" s="23">
        <f>calcs!K34</f>
        <v>1823527354730</v>
      </c>
      <c r="J6" s="23">
        <f>calcs!L34</f>
        <v>1885793935137</v>
      </c>
      <c r="K6" s="23">
        <f>calcs!M34</f>
        <v>1948060515544</v>
      </c>
      <c r="L6" s="23">
        <f>calcs!N34</f>
        <v>2010327095951</v>
      </c>
      <c r="M6" s="23">
        <f>calcs!O34</f>
        <v>2072593676358</v>
      </c>
      <c r="N6" s="23">
        <f>calcs!P34</f>
        <v>2134860256764</v>
      </c>
      <c r="O6" s="23">
        <f>calcs!Q34</f>
        <v>2197126837171</v>
      </c>
      <c r="P6" s="23">
        <f>calcs!R34</f>
        <v>2259393417578</v>
      </c>
      <c r="Q6" s="23">
        <f>calcs!S34</f>
        <v>2321659997985</v>
      </c>
      <c r="R6" s="23">
        <f>calcs!T34</f>
        <v>2383926578392</v>
      </c>
      <c r="S6" s="23">
        <f>calcs!U34</f>
        <v>2446193158798</v>
      </c>
      <c r="T6" s="23">
        <f>calcs!V34</f>
        <v>2508459739205</v>
      </c>
      <c r="U6" s="23">
        <f>calcs!W34</f>
        <v>2570726319612</v>
      </c>
      <c r="V6" s="23">
        <f>calcs!X34</f>
        <v>2632992900019</v>
      </c>
      <c r="W6" s="23">
        <f>calcs!Y34</f>
        <v>2695259480425</v>
      </c>
      <c r="X6" s="23">
        <f>calcs!Z34</f>
        <v>2757526060832</v>
      </c>
      <c r="Y6" s="23">
        <f>calcs!AA34</f>
        <v>2819792641239</v>
      </c>
      <c r="Z6" s="23">
        <f>calcs!AB34</f>
        <v>2882059221646</v>
      </c>
      <c r="AA6" s="23">
        <f>calcs!AC34</f>
        <v>2944325802053</v>
      </c>
      <c r="AB6" s="23">
        <f>calcs!AD34</f>
        <v>3006592382459</v>
      </c>
      <c r="AC6" s="23">
        <f>calcs!AE34</f>
        <v>3068858962866</v>
      </c>
      <c r="AD6" s="23">
        <f>calcs!AF34</f>
        <v>3131125543273</v>
      </c>
      <c r="AE6" s="23">
        <f>calcs!AG34</f>
        <v>3193392123680</v>
      </c>
      <c r="AF6" s="23">
        <f>calcs!AH34</f>
        <v>3255658704087</v>
      </c>
    </row>
    <row r="7">
      <c r="A7" s="3" t="s">
        <v>44</v>
      </c>
      <c r="B7" s="23">
        <f>calcs!D35</f>
        <v>6976699269810</v>
      </c>
      <c r="C7" s="23">
        <f>calcs!E35</f>
        <v>7282433960649</v>
      </c>
      <c r="D7" s="23">
        <f>calcs!F35</f>
        <v>7588168651488</v>
      </c>
      <c r="E7" s="23">
        <f>calcs!G35</f>
        <v>7893903342327</v>
      </c>
      <c r="F7" s="23">
        <f>calcs!H35</f>
        <v>8199638033166</v>
      </c>
      <c r="G7" s="23">
        <f>calcs!I35</f>
        <v>8505372724005</v>
      </c>
      <c r="H7" s="23">
        <f>calcs!J35</f>
        <v>8811107414844</v>
      </c>
      <c r="I7" s="23">
        <f>calcs!K35</f>
        <v>9116842105683</v>
      </c>
      <c r="J7" s="23">
        <f>calcs!L35</f>
        <v>9422576796522</v>
      </c>
      <c r="K7" s="23">
        <f>calcs!M35</f>
        <v>9728311487361</v>
      </c>
      <c r="L7" s="23">
        <f>calcs!N35</f>
        <v>10034046178200</v>
      </c>
      <c r="M7" s="23">
        <f>calcs!O35</f>
        <v>10339780869039</v>
      </c>
      <c r="N7" s="23">
        <f>calcs!P35</f>
        <v>10645515559878</v>
      </c>
      <c r="O7" s="23">
        <f>calcs!Q35</f>
        <v>10951250250717</v>
      </c>
      <c r="P7" s="23">
        <f>calcs!R35</f>
        <v>11256984941557</v>
      </c>
      <c r="Q7" s="23">
        <f>calcs!S35</f>
        <v>11562719632395</v>
      </c>
      <c r="R7" s="23">
        <f>calcs!T35</f>
        <v>11868454323235</v>
      </c>
      <c r="S7" s="23">
        <f>calcs!U35</f>
        <v>12174189014074</v>
      </c>
      <c r="T7" s="23">
        <f>calcs!V35</f>
        <v>12479923704913</v>
      </c>
      <c r="U7" s="23">
        <f>calcs!W35</f>
        <v>12785658395752</v>
      </c>
      <c r="V7" s="23">
        <f>calcs!X35</f>
        <v>13091393086591</v>
      </c>
      <c r="W7" s="23">
        <f>calcs!Y35</f>
        <v>13397127777430</v>
      </c>
      <c r="X7" s="23">
        <f>calcs!Z35</f>
        <v>13702862468269</v>
      </c>
      <c r="Y7" s="23">
        <f>calcs!AA35</f>
        <v>14008597159108</v>
      </c>
      <c r="Z7" s="23">
        <f>calcs!AB35</f>
        <v>14314331849947</v>
      </c>
      <c r="AA7" s="23">
        <f>calcs!AC35</f>
        <v>14620066540786</v>
      </c>
      <c r="AB7" s="23">
        <f>calcs!AD35</f>
        <v>14925801231625</v>
      </c>
      <c r="AC7" s="23">
        <f>calcs!AE35</f>
        <v>15231535922464</v>
      </c>
      <c r="AD7" s="23">
        <f>calcs!AF35</f>
        <v>15537270613303</v>
      </c>
      <c r="AE7" s="23">
        <f>calcs!AG35</f>
        <v>15843005304142</v>
      </c>
      <c r="AF7" s="23">
        <f>calcs!AH35</f>
        <v>16148739994981</v>
      </c>
    </row>
    <row r="8">
      <c r="A8" s="3" t="s">
        <v>48</v>
      </c>
      <c r="B8" s="23">
        <f>calcs!D36</f>
        <v>107217703398</v>
      </c>
      <c r="C8" s="23">
        <f>calcs!E36</f>
        <v>112033094604</v>
      </c>
      <c r="D8" s="23">
        <f>calcs!F36</f>
        <v>116848485810</v>
      </c>
      <c r="E8" s="23">
        <f>calcs!G36</f>
        <v>121663877016</v>
      </c>
      <c r="F8" s="23">
        <f>calcs!H36</f>
        <v>126479268222</v>
      </c>
      <c r="G8" s="23">
        <f>calcs!I36</f>
        <v>131294659428</v>
      </c>
      <c r="H8" s="23">
        <f>calcs!J36</f>
        <v>136110050634</v>
      </c>
      <c r="I8" s="23">
        <f>calcs!K36</f>
        <v>140925441840</v>
      </c>
      <c r="J8" s="23">
        <f>calcs!L36</f>
        <v>145740833046</v>
      </c>
      <c r="K8" s="23">
        <f>calcs!M36</f>
        <v>150556224252</v>
      </c>
      <c r="L8" s="23">
        <f>calcs!N36</f>
        <v>155371615458</v>
      </c>
      <c r="M8" s="23">
        <f>calcs!O36</f>
        <v>160187006664</v>
      </c>
      <c r="N8" s="23">
        <f>calcs!P36</f>
        <v>165002397870</v>
      </c>
      <c r="O8" s="23">
        <f>calcs!Q36</f>
        <v>169817789076</v>
      </c>
      <c r="P8" s="23">
        <f>calcs!R36</f>
        <v>174633180282</v>
      </c>
      <c r="Q8" s="23">
        <f>calcs!S36</f>
        <v>179448571488</v>
      </c>
      <c r="R8" s="23">
        <f>calcs!T36</f>
        <v>184263962694</v>
      </c>
      <c r="S8" s="23">
        <f>calcs!U36</f>
        <v>189079353900</v>
      </c>
      <c r="T8" s="23">
        <f>calcs!V36</f>
        <v>193894745106</v>
      </c>
      <c r="U8" s="23">
        <f>calcs!W36</f>
        <v>198710136312</v>
      </c>
      <c r="V8" s="23">
        <f>calcs!X36</f>
        <v>203525527518</v>
      </c>
      <c r="W8" s="23">
        <f>calcs!Y36</f>
        <v>208340918724</v>
      </c>
      <c r="X8" s="23">
        <f>calcs!Z36</f>
        <v>213156309930</v>
      </c>
      <c r="Y8" s="23">
        <f>calcs!AA36</f>
        <v>217971701136</v>
      </c>
      <c r="Z8" s="23">
        <f>calcs!AB36</f>
        <v>222787092342</v>
      </c>
      <c r="AA8" s="23">
        <f>calcs!AC36</f>
        <v>227602483548</v>
      </c>
      <c r="AB8" s="23">
        <f>calcs!AD36</f>
        <v>232417874754</v>
      </c>
      <c r="AC8" s="23">
        <f>calcs!AE36</f>
        <v>237233265960</v>
      </c>
      <c r="AD8" s="23">
        <f>calcs!AF36</f>
        <v>242048657166</v>
      </c>
      <c r="AE8" s="23">
        <f>calcs!AG36</f>
        <v>246864048372</v>
      </c>
      <c r="AF8" s="23">
        <f>calcs!AH36</f>
        <v>251679439578</v>
      </c>
    </row>
    <row r="9">
      <c r="A9" s="3" t="s">
        <v>50</v>
      </c>
      <c r="B9" s="23">
        <f>calcs!D37</f>
        <v>1946192838332</v>
      </c>
      <c r="C9" s="23">
        <f>calcs!E37</f>
        <v>2034575191102</v>
      </c>
      <c r="D9" s="23">
        <f>calcs!F37</f>
        <v>2122957543872</v>
      </c>
      <c r="E9" s="23">
        <f>calcs!G37</f>
        <v>2211339896642</v>
      </c>
      <c r="F9" s="23">
        <f>calcs!H37</f>
        <v>2299722249412</v>
      </c>
      <c r="G9" s="23">
        <f>calcs!I37</f>
        <v>2388104602182</v>
      </c>
      <c r="H9" s="23">
        <f>calcs!J37</f>
        <v>2476486954952</v>
      </c>
      <c r="I9" s="23">
        <f>calcs!K37</f>
        <v>2564869307722</v>
      </c>
      <c r="J9" s="23">
        <f>calcs!L37</f>
        <v>2653251660492</v>
      </c>
      <c r="K9" s="23">
        <f>calcs!M37</f>
        <v>2741634013263</v>
      </c>
      <c r="L9" s="23">
        <f>calcs!N37</f>
        <v>2830016366033</v>
      </c>
      <c r="M9" s="23">
        <f>calcs!O37</f>
        <v>2918398718803</v>
      </c>
      <c r="N9" s="23">
        <f>calcs!P37</f>
        <v>3006781071573</v>
      </c>
      <c r="O9" s="23">
        <f>calcs!Q37</f>
        <v>3095163424343</v>
      </c>
      <c r="P9" s="23">
        <f>calcs!R37</f>
        <v>3183545777113</v>
      </c>
      <c r="Q9" s="23">
        <f>calcs!S37</f>
        <v>3271928129883</v>
      </c>
      <c r="R9" s="23">
        <f>calcs!T37</f>
        <v>3360310482653</v>
      </c>
      <c r="S9" s="23">
        <f>calcs!U37</f>
        <v>3448692835423</v>
      </c>
      <c r="T9" s="23">
        <f>calcs!V37</f>
        <v>3537075188193</v>
      </c>
      <c r="U9" s="23">
        <f>calcs!W37</f>
        <v>3625457540963</v>
      </c>
      <c r="V9" s="23">
        <f>calcs!X37</f>
        <v>3713839893733</v>
      </c>
      <c r="W9" s="23">
        <f>calcs!Y37</f>
        <v>3802222246503</v>
      </c>
      <c r="X9" s="23">
        <f>calcs!Z37</f>
        <v>3890604599273</v>
      </c>
      <c r="Y9" s="23">
        <f>calcs!AA37</f>
        <v>3978986952043</v>
      </c>
      <c r="Z9" s="23">
        <f>calcs!AB37</f>
        <v>4067369304813</v>
      </c>
      <c r="AA9" s="23">
        <f>calcs!AC37</f>
        <v>4155751657583</v>
      </c>
      <c r="AB9" s="23">
        <f>calcs!AD37</f>
        <v>4244134010354</v>
      </c>
      <c r="AC9" s="23">
        <f>calcs!AE37</f>
        <v>4332516363124</v>
      </c>
      <c r="AD9" s="23">
        <f>calcs!AF37</f>
        <v>4420898715894</v>
      </c>
      <c r="AE9" s="23">
        <f>calcs!AG37</f>
        <v>4509281068664</v>
      </c>
      <c r="AF9" s="23">
        <f>calcs!AH37</f>
        <v>4597663421434</v>
      </c>
    </row>
    <row r="10">
      <c r="A10" s="3" t="s">
        <v>53</v>
      </c>
      <c r="B10" s="23">
        <f>calcs!D38</f>
        <v>22580084849</v>
      </c>
      <c r="C10" s="23">
        <f>calcs!E38</f>
        <v>23597289578</v>
      </c>
      <c r="D10" s="23">
        <f>calcs!F38</f>
        <v>24614494307</v>
      </c>
      <c r="E10" s="23">
        <f>calcs!G38</f>
        <v>25631699036</v>
      </c>
      <c r="F10" s="23">
        <f>calcs!H38</f>
        <v>26648903765</v>
      </c>
      <c r="G10" s="23">
        <f>calcs!I38</f>
        <v>27666108494</v>
      </c>
      <c r="H10" s="23">
        <f>calcs!J38</f>
        <v>28683313223</v>
      </c>
      <c r="I10" s="23">
        <f>calcs!K38</f>
        <v>29700517951</v>
      </c>
      <c r="J10" s="23">
        <f>calcs!L38</f>
        <v>30717722680</v>
      </c>
      <c r="K10" s="23">
        <f>calcs!M38</f>
        <v>31734927409</v>
      </c>
      <c r="L10" s="23">
        <f>calcs!N38</f>
        <v>32752132138</v>
      </c>
      <c r="M10" s="23">
        <f>calcs!O38</f>
        <v>33769336867</v>
      </c>
      <c r="N10" s="23">
        <f>calcs!P38</f>
        <v>34786541596</v>
      </c>
      <c r="O10" s="23">
        <f>calcs!Q38</f>
        <v>35803746325</v>
      </c>
      <c r="P10" s="23">
        <f>calcs!R38</f>
        <v>36820951054</v>
      </c>
      <c r="Q10" s="23">
        <f>calcs!S38</f>
        <v>37838155783</v>
      </c>
      <c r="R10" s="23">
        <f>calcs!T38</f>
        <v>38855360512</v>
      </c>
      <c r="S10" s="23">
        <f>calcs!U38</f>
        <v>39872565241</v>
      </c>
      <c r="T10" s="23">
        <f>calcs!V38</f>
        <v>40889769970</v>
      </c>
      <c r="U10" s="23">
        <f>calcs!W38</f>
        <v>41906974699</v>
      </c>
      <c r="V10" s="23">
        <f>calcs!X38</f>
        <v>42924179428</v>
      </c>
      <c r="W10" s="23">
        <f>calcs!Y38</f>
        <v>43941384157</v>
      </c>
      <c r="X10" s="23">
        <f>calcs!Z38</f>
        <v>44958588886</v>
      </c>
      <c r="Y10" s="23">
        <f>calcs!AA38</f>
        <v>45975793614</v>
      </c>
      <c r="Z10" s="23">
        <f>calcs!AB38</f>
        <v>46992998343</v>
      </c>
      <c r="AA10" s="23">
        <f>calcs!AC38</f>
        <v>48010203072</v>
      </c>
      <c r="AB10" s="23">
        <f>calcs!AD38</f>
        <v>49027407801</v>
      </c>
      <c r="AC10" s="23">
        <f>calcs!AE38</f>
        <v>50044612530</v>
      </c>
      <c r="AD10" s="23">
        <f>calcs!AF38</f>
        <v>51061817259</v>
      </c>
      <c r="AE10" s="23">
        <f>calcs!AG38</f>
        <v>52079021988</v>
      </c>
      <c r="AF10" s="23">
        <f>calcs!AH38</f>
        <v>53096226717</v>
      </c>
    </row>
    <row r="11">
      <c r="A11" s="3" t="s">
        <v>114</v>
      </c>
      <c r="B11" s="23">
        <f>calcs!D39</f>
        <v>5560228397329</v>
      </c>
      <c r="C11" s="23">
        <f>calcs!E39</f>
        <v>5809950907427</v>
      </c>
      <c r="D11" s="23">
        <f>calcs!F39</f>
        <v>6059673417525</v>
      </c>
      <c r="E11" s="23">
        <f>calcs!G39</f>
        <v>6309395927623</v>
      </c>
      <c r="F11" s="23">
        <f>calcs!H39</f>
        <v>6559118437720</v>
      </c>
      <c r="G11" s="23">
        <f>calcs!I39</f>
        <v>6808840947818</v>
      </c>
      <c r="H11" s="23">
        <f>calcs!J39</f>
        <v>7058563457916</v>
      </c>
      <c r="I11" s="23">
        <f>calcs!K39</f>
        <v>7308285968014</v>
      </c>
      <c r="J11" s="23">
        <f>calcs!L39</f>
        <v>7558008478112</v>
      </c>
      <c r="K11" s="23">
        <f>calcs!M39</f>
        <v>7807730988210</v>
      </c>
      <c r="L11" s="23">
        <f>calcs!N39</f>
        <v>8057453498308</v>
      </c>
      <c r="M11" s="23">
        <f>calcs!O39</f>
        <v>8307176008406</v>
      </c>
      <c r="N11" s="23">
        <f>calcs!P39</f>
        <v>8556898518504</v>
      </c>
      <c r="O11" s="23">
        <f>calcs!Q39</f>
        <v>8806621028602</v>
      </c>
      <c r="P11" s="23">
        <f>calcs!R39</f>
        <v>9056343538700</v>
      </c>
      <c r="Q11" s="23">
        <f>calcs!S39</f>
        <v>9306066048798</v>
      </c>
      <c r="R11" s="23">
        <f>calcs!T39</f>
        <v>9555788558896</v>
      </c>
      <c r="S11" s="23">
        <f>calcs!U39</f>
        <v>9805511068994</v>
      </c>
      <c r="T11" s="23">
        <f>calcs!V39</f>
        <v>10055233579092</v>
      </c>
      <c r="U11" s="23">
        <f>calcs!W39</f>
        <v>10304956089190</v>
      </c>
      <c r="V11" s="23">
        <f>calcs!X39</f>
        <v>10554678599288</v>
      </c>
      <c r="W11" s="23">
        <f>calcs!Y39</f>
        <v>10804401109385</v>
      </c>
      <c r="X11" s="23">
        <f>calcs!Z39</f>
        <v>11054123619483</v>
      </c>
      <c r="Y11" s="23">
        <f>calcs!AA39</f>
        <v>11303846129581</v>
      </c>
      <c r="Z11" s="23">
        <f>calcs!AB39</f>
        <v>11553568639679</v>
      </c>
      <c r="AA11" s="23">
        <f>calcs!AC39</f>
        <v>11803291149777</v>
      </c>
      <c r="AB11" s="23">
        <f>calcs!AD39</f>
        <v>12053013659875</v>
      </c>
      <c r="AC11" s="23">
        <f>calcs!AE39</f>
        <v>12302736169973</v>
      </c>
      <c r="AD11" s="23">
        <f>calcs!AF39</f>
        <v>12552458680071</v>
      </c>
      <c r="AE11" s="23">
        <f>calcs!AG39</f>
        <v>12802181190169</v>
      </c>
      <c r="AF11" s="23">
        <f>calcs!AH39</f>
        <v>13051903700267</v>
      </c>
    </row>
    <row r="12">
      <c r="A12" s="3" t="s">
        <v>115</v>
      </c>
      <c r="B12" s="23">
        <f>calcs!D40</f>
        <v>218544724850</v>
      </c>
      <c r="C12" s="23">
        <f>calcs!E40</f>
        <v>228360080960</v>
      </c>
      <c r="D12" s="23">
        <f>calcs!F40</f>
        <v>238175437071</v>
      </c>
      <c r="E12" s="23">
        <f>calcs!G40</f>
        <v>247990793181</v>
      </c>
      <c r="F12" s="23">
        <f>calcs!H40</f>
        <v>257806149291</v>
      </c>
      <c r="G12" s="23">
        <f>calcs!I40</f>
        <v>267621505401</v>
      </c>
      <c r="H12" s="23">
        <f>calcs!J40</f>
        <v>277436861512</v>
      </c>
      <c r="I12" s="23">
        <f>calcs!K40</f>
        <v>287252217622</v>
      </c>
      <c r="J12" s="23">
        <f>calcs!L40</f>
        <v>297067573732</v>
      </c>
      <c r="K12" s="23">
        <f>calcs!M40</f>
        <v>306882929843</v>
      </c>
      <c r="L12" s="23">
        <f>calcs!N40</f>
        <v>316698285953</v>
      </c>
      <c r="M12" s="23">
        <f>calcs!O40</f>
        <v>326513642063</v>
      </c>
      <c r="N12" s="23">
        <f>calcs!P40</f>
        <v>336328998174</v>
      </c>
      <c r="O12" s="23">
        <f>calcs!Q40</f>
        <v>346144354284</v>
      </c>
      <c r="P12" s="23">
        <f>calcs!R40</f>
        <v>355959710394</v>
      </c>
      <c r="Q12" s="23">
        <f>calcs!S40</f>
        <v>365775066504</v>
      </c>
      <c r="R12" s="23">
        <f>calcs!T40</f>
        <v>375590422615</v>
      </c>
      <c r="S12" s="23">
        <f>calcs!U40</f>
        <v>385405778725</v>
      </c>
      <c r="T12" s="23">
        <f>calcs!V40</f>
        <v>395221134835</v>
      </c>
      <c r="U12" s="23">
        <f>calcs!W40</f>
        <v>405036490946</v>
      </c>
      <c r="V12" s="23">
        <f>calcs!X40</f>
        <v>414851847056</v>
      </c>
      <c r="W12" s="23">
        <f>calcs!Y40</f>
        <v>424667203166</v>
      </c>
      <c r="X12" s="23">
        <f>calcs!Z40</f>
        <v>434482559276</v>
      </c>
      <c r="Y12" s="23">
        <f>calcs!AA40</f>
        <v>444297915387</v>
      </c>
      <c r="Z12" s="23">
        <f>calcs!AB40</f>
        <v>454113271497</v>
      </c>
      <c r="AA12" s="23">
        <f>calcs!AC40</f>
        <v>463928627607</v>
      </c>
      <c r="AB12" s="23">
        <f>calcs!AD40</f>
        <v>473743983718</v>
      </c>
      <c r="AC12" s="23">
        <f>calcs!AE40</f>
        <v>483559339828</v>
      </c>
      <c r="AD12" s="23">
        <f>calcs!AF40</f>
        <v>493374695938</v>
      </c>
      <c r="AE12" s="23">
        <f>calcs!AG40</f>
        <v>503190052049</v>
      </c>
      <c r="AF12" s="23">
        <f>calcs!AH40</f>
        <v>513005408159</v>
      </c>
    </row>
    <row r="13">
      <c r="A13" s="3" t="s">
        <v>116</v>
      </c>
      <c r="B13" s="23">
        <f>calcs!D41</f>
        <v>0</v>
      </c>
      <c r="C13" s="23">
        <f>calcs!E41</f>
        <v>0</v>
      </c>
      <c r="D13" s="23">
        <f>calcs!F41</f>
        <v>0</v>
      </c>
      <c r="E13" s="23">
        <f>calcs!G41</f>
        <v>0</v>
      </c>
      <c r="F13" s="23">
        <f>calcs!H41</f>
        <v>0</v>
      </c>
      <c r="G13" s="23">
        <f>calcs!I41</f>
        <v>0</v>
      </c>
      <c r="H13" s="23">
        <f>calcs!J41</f>
        <v>0</v>
      </c>
      <c r="I13" s="23">
        <f>calcs!K41</f>
        <v>0</v>
      </c>
      <c r="J13" s="23">
        <f>calcs!L41</f>
        <v>0</v>
      </c>
      <c r="K13" s="23">
        <f>calcs!M41</f>
        <v>0</v>
      </c>
      <c r="L13" s="23">
        <f>calcs!N41</f>
        <v>0</v>
      </c>
      <c r="M13" s="23">
        <f>calcs!O41</f>
        <v>0</v>
      </c>
      <c r="N13" s="23">
        <f>calcs!P41</f>
        <v>0</v>
      </c>
      <c r="O13" s="23">
        <f>calcs!Q41</f>
        <v>0</v>
      </c>
      <c r="P13" s="23">
        <f>calcs!R41</f>
        <v>0</v>
      </c>
      <c r="Q13" s="23">
        <f>calcs!S41</f>
        <v>0</v>
      </c>
      <c r="R13" s="23">
        <f>calcs!T41</f>
        <v>0</v>
      </c>
      <c r="S13" s="23">
        <f>calcs!U41</f>
        <v>0</v>
      </c>
      <c r="T13" s="23">
        <f>calcs!V41</f>
        <v>0</v>
      </c>
      <c r="U13" s="23">
        <f>calcs!W41</f>
        <v>0</v>
      </c>
      <c r="V13" s="23">
        <f>calcs!X41</f>
        <v>0</v>
      </c>
      <c r="W13" s="23">
        <f>calcs!Y41</f>
        <v>0</v>
      </c>
      <c r="X13" s="23">
        <f>calcs!Z41</f>
        <v>0</v>
      </c>
      <c r="Y13" s="23">
        <f>calcs!AA41</f>
        <v>0</v>
      </c>
      <c r="Z13" s="23">
        <f>calcs!AB41</f>
        <v>0</v>
      </c>
      <c r="AA13" s="23">
        <f>calcs!AC41</f>
        <v>0</v>
      </c>
      <c r="AB13" s="23">
        <f>calcs!AD41</f>
        <v>0</v>
      </c>
      <c r="AC13" s="23">
        <f>calcs!AE41</f>
        <v>0</v>
      </c>
      <c r="AD13" s="23">
        <f>calcs!AF41</f>
        <v>0</v>
      </c>
      <c r="AE13" s="23">
        <f>calcs!AG41</f>
        <v>0</v>
      </c>
      <c r="AF13" s="23">
        <f>calcs!AH41</f>
        <v>0</v>
      </c>
    </row>
    <row r="14">
      <c r="A14" s="3" t="s">
        <v>117</v>
      </c>
      <c r="B14" s="23">
        <f>calcs!D42</f>
        <v>115903236480000</v>
      </c>
      <c r="C14" s="23">
        <f>calcs!E42</f>
        <v>121108731903188</v>
      </c>
      <c r="D14" s="23">
        <f>calcs!F42</f>
        <v>126314227326376</v>
      </c>
      <c r="E14" s="23">
        <f>calcs!G42</f>
        <v>131519722749566</v>
      </c>
      <c r="F14" s="23">
        <f>calcs!H42</f>
        <v>136725218172754</v>
      </c>
      <c r="G14" s="23">
        <f>calcs!I42</f>
        <v>141930713595942</v>
      </c>
      <c r="H14" s="23">
        <f>calcs!J42</f>
        <v>147136209019130</v>
      </c>
      <c r="I14" s="23">
        <f>calcs!K42</f>
        <v>152341704442319</v>
      </c>
      <c r="J14" s="23">
        <f>calcs!L42</f>
        <v>157547199865507</v>
      </c>
      <c r="K14" s="23">
        <f>calcs!M42</f>
        <v>162752695288696</v>
      </c>
      <c r="L14" s="23">
        <f>calcs!N42</f>
        <v>167958190711885</v>
      </c>
      <c r="M14" s="23">
        <f>calcs!O42</f>
        <v>173163686135073</v>
      </c>
      <c r="N14" s="23">
        <f>calcs!P42</f>
        <v>178369181558261</v>
      </c>
      <c r="O14" s="23">
        <f>calcs!Q42</f>
        <v>183574676981451</v>
      </c>
      <c r="P14" s="23">
        <f>calcs!R42</f>
        <v>188780172404639</v>
      </c>
      <c r="Q14" s="23">
        <f>calcs!S42</f>
        <v>193985667827827</v>
      </c>
      <c r="R14" s="23">
        <f>calcs!T42</f>
        <v>199191163251015</v>
      </c>
      <c r="S14" s="23">
        <f>calcs!U42</f>
        <v>204396658674204</v>
      </c>
      <c r="T14" s="23">
        <f>calcs!V42</f>
        <v>209602154097392</v>
      </c>
      <c r="U14" s="23">
        <f>calcs!W42</f>
        <v>214807649520581</v>
      </c>
      <c r="V14" s="23">
        <f>calcs!X42</f>
        <v>220013144943770</v>
      </c>
      <c r="W14" s="23">
        <f>calcs!Y42</f>
        <v>225218640366958</v>
      </c>
      <c r="X14" s="23">
        <f>calcs!Z42</f>
        <v>230424135790146</v>
      </c>
      <c r="Y14" s="23">
        <f>calcs!AA42</f>
        <v>235629631213336</v>
      </c>
      <c r="Z14" s="23">
        <f>calcs!AB42</f>
        <v>240835126636524</v>
      </c>
      <c r="AA14" s="23">
        <f>calcs!AC42</f>
        <v>246040622059712</v>
      </c>
      <c r="AB14" s="23">
        <f>calcs!AD42</f>
        <v>251246117482900</v>
      </c>
      <c r="AC14" s="23">
        <f>calcs!AE42</f>
        <v>256451612906089</v>
      </c>
      <c r="AD14" s="23">
        <f>calcs!AF42</f>
        <v>261657108329277</v>
      </c>
      <c r="AE14" s="23">
        <f>calcs!AG42</f>
        <v>266862603752466</v>
      </c>
      <c r="AF14" s="23">
        <f>calcs!AH42</f>
        <v>272068099175655</v>
      </c>
    </row>
    <row r="15">
      <c r="A15" s="3" t="s">
        <v>62</v>
      </c>
      <c r="B15" s="23">
        <f>calcs!D43</f>
        <v>368405579264000</v>
      </c>
      <c r="C15" s="23">
        <f>calcs!E43</f>
        <v>384936452328065</v>
      </c>
      <c r="D15" s="23">
        <f>calcs!F43</f>
        <v>401467325392131</v>
      </c>
      <c r="E15" s="23">
        <f>calcs!G43</f>
        <v>417998198456196</v>
      </c>
      <c r="F15" s="23">
        <f>calcs!H43</f>
        <v>434529071520262</v>
      </c>
      <c r="G15" s="23">
        <f>calcs!I43</f>
        <v>451059944584327</v>
      </c>
      <c r="H15" s="23">
        <f>calcs!J43</f>
        <v>467590817648392</v>
      </c>
      <c r="I15" s="23">
        <f>calcs!K43</f>
        <v>484121690712452</v>
      </c>
      <c r="J15" s="23">
        <f>calcs!L43</f>
        <v>500652563776518</v>
      </c>
      <c r="K15" s="23">
        <f>calcs!M43</f>
        <v>517183436840583</v>
      </c>
      <c r="L15" s="23">
        <f>calcs!N43</f>
        <v>533714309904648</v>
      </c>
      <c r="M15" s="23">
        <f>calcs!O43</f>
        <v>550245182968714</v>
      </c>
      <c r="N15" s="23">
        <f>calcs!P43</f>
        <v>566776056032779</v>
      </c>
      <c r="O15" s="23">
        <f>calcs!Q43</f>
        <v>583306929096845</v>
      </c>
      <c r="P15" s="23">
        <f>calcs!R43</f>
        <v>599837802160910</v>
      </c>
      <c r="Q15" s="23">
        <f>calcs!S43</f>
        <v>616368675224970</v>
      </c>
      <c r="R15" s="23">
        <f>calcs!T43</f>
        <v>632899548289035</v>
      </c>
      <c r="S15" s="23">
        <f>calcs!U43</f>
        <v>649430421353100</v>
      </c>
      <c r="T15" s="23">
        <f>calcs!V43</f>
        <v>665961294417166</v>
      </c>
      <c r="U15" s="23">
        <f>calcs!W43</f>
        <v>682492167481231</v>
      </c>
      <c r="V15" s="23">
        <f>calcs!X43</f>
        <v>699023040545296</v>
      </c>
      <c r="W15" s="23">
        <f>calcs!Y43</f>
        <v>715553913609362</v>
      </c>
      <c r="X15" s="23">
        <f>calcs!Z43</f>
        <v>732084786673427</v>
      </c>
      <c r="Y15" s="23">
        <f>calcs!AA43</f>
        <v>748615659737493</v>
      </c>
      <c r="Z15" s="23">
        <f>calcs!AB43</f>
        <v>765146532801552</v>
      </c>
      <c r="AA15" s="23">
        <f>calcs!AC43</f>
        <v>781677405865618</v>
      </c>
      <c r="AB15" s="23">
        <f>calcs!AD43</f>
        <v>798208278929683</v>
      </c>
      <c r="AC15" s="23">
        <f>calcs!AE43</f>
        <v>814739151993749</v>
      </c>
      <c r="AD15" s="23">
        <f>calcs!AF43</f>
        <v>831270025057814</v>
      </c>
      <c r="AE15" s="23">
        <f>calcs!AG43</f>
        <v>847800898121879</v>
      </c>
      <c r="AF15" s="23">
        <f>calcs!AH43</f>
        <v>864331771185945</v>
      </c>
    </row>
    <row r="16">
      <c r="A16" s="3" t="s">
        <v>87</v>
      </c>
      <c r="B16" s="23">
        <f>calcs!D44</f>
        <v>188640783360000</v>
      </c>
      <c r="C16" s="23">
        <f>calcs!E44</f>
        <v>197105358871207</v>
      </c>
      <c r="D16" s="23">
        <f>calcs!F44</f>
        <v>205569934382414</v>
      </c>
      <c r="E16" s="23">
        <f>calcs!G44</f>
        <v>214034509893621</v>
      </c>
      <c r="F16" s="23">
        <f>calcs!H44</f>
        <v>222499085404827</v>
      </c>
      <c r="G16" s="23">
        <f>calcs!I44</f>
        <v>230963660916034</v>
      </c>
      <c r="H16" s="23">
        <f>calcs!J44</f>
        <v>239428236427241</v>
      </c>
      <c r="I16" s="23">
        <f>calcs!K44</f>
        <v>247892811938445</v>
      </c>
      <c r="J16" s="23">
        <f>calcs!L44</f>
        <v>256357387449652</v>
      </c>
      <c r="K16" s="23">
        <f>calcs!M44</f>
        <v>264821962960859</v>
      </c>
      <c r="L16" s="23">
        <f>calcs!N44</f>
        <v>273286538472065</v>
      </c>
      <c r="M16" s="23">
        <f>calcs!O44</f>
        <v>281751113983272</v>
      </c>
      <c r="N16" s="23">
        <f>calcs!P44</f>
        <v>290215689494479</v>
      </c>
      <c r="O16" s="23">
        <f>calcs!Q44</f>
        <v>298680265005686</v>
      </c>
      <c r="P16" s="23">
        <f>calcs!R44</f>
        <v>307144840516893</v>
      </c>
      <c r="Q16" s="23">
        <f>calcs!S44</f>
        <v>315609416028097</v>
      </c>
      <c r="R16" s="23">
        <f>calcs!T44</f>
        <v>324073991539303</v>
      </c>
      <c r="S16" s="23">
        <f>calcs!U44</f>
        <v>332538567050510</v>
      </c>
      <c r="T16" s="23">
        <f>calcs!V44</f>
        <v>341003142561717</v>
      </c>
      <c r="U16" s="23">
        <f>calcs!W44</f>
        <v>349467718072924</v>
      </c>
      <c r="V16" s="23">
        <f>calcs!X44</f>
        <v>357932293584131</v>
      </c>
      <c r="W16" s="23">
        <f>calcs!Y44</f>
        <v>366396869095338</v>
      </c>
      <c r="X16" s="23">
        <f>calcs!Z44</f>
        <v>374861444606544</v>
      </c>
      <c r="Y16" s="23">
        <f>calcs!AA44</f>
        <v>383326020117751</v>
      </c>
      <c r="Z16" s="23">
        <f>calcs!AB44</f>
        <v>391790595628955</v>
      </c>
      <c r="AA16" s="23">
        <f>calcs!AC44</f>
        <v>400255171140162</v>
      </c>
      <c r="AB16" s="23">
        <f>calcs!AD44</f>
        <v>408719746651369</v>
      </c>
      <c r="AC16" s="23">
        <f>calcs!AE44</f>
        <v>417184322162576</v>
      </c>
      <c r="AD16" s="23">
        <f>calcs!AF44</f>
        <v>425648897673782</v>
      </c>
      <c r="AE16" s="23">
        <f>calcs!AG44</f>
        <v>434113473184989</v>
      </c>
      <c r="AF16" s="23">
        <f>calcs!AH44</f>
        <v>442578048696196</v>
      </c>
    </row>
    <row r="17">
      <c r="A17" s="3" t="s">
        <v>118</v>
      </c>
      <c r="B17" s="23">
        <f>calcs!D45</f>
        <v>116228870893</v>
      </c>
      <c r="C17" s="23">
        <f>calcs!E45</f>
        <v>121448979883</v>
      </c>
      <c r="D17" s="23">
        <f>calcs!F45</f>
        <v>126669088874</v>
      </c>
      <c r="E17" s="23">
        <f>calcs!G45</f>
        <v>131889197864</v>
      </c>
      <c r="F17" s="23">
        <f>calcs!H45</f>
        <v>137109306854</v>
      </c>
      <c r="G17" s="23">
        <f>calcs!I45</f>
        <v>142329415845</v>
      </c>
      <c r="H17" s="23">
        <f>calcs!J45</f>
        <v>147549524835</v>
      </c>
      <c r="I17" s="23">
        <f>calcs!K45</f>
        <v>152769633825</v>
      </c>
      <c r="J17" s="23">
        <f>calcs!L45</f>
        <v>157989742816</v>
      </c>
      <c r="K17" s="23">
        <f>calcs!M45</f>
        <v>163209851806</v>
      </c>
      <c r="L17" s="23">
        <f>calcs!N45</f>
        <v>168429960797</v>
      </c>
      <c r="M17" s="23">
        <f>calcs!O45</f>
        <v>173650069787</v>
      </c>
      <c r="N17" s="23">
        <f>calcs!P45</f>
        <v>178870178777</v>
      </c>
      <c r="O17" s="23">
        <f>calcs!Q45</f>
        <v>184090287768</v>
      </c>
      <c r="P17" s="23">
        <f>calcs!R45</f>
        <v>189310396758</v>
      </c>
      <c r="Q17" s="23">
        <f>calcs!S45</f>
        <v>194530505748</v>
      </c>
      <c r="R17" s="23">
        <f>calcs!T45</f>
        <v>199750614739</v>
      </c>
      <c r="S17" s="23">
        <f>calcs!U45</f>
        <v>204970723729</v>
      </c>
      <c r="T17" s="23">
        <f>calcs!V45</f>
        <v>210190832719</v>
      </c>
      <c r="U17" s="23">
        <f>calcs!W45</f>
        <v>215410941710</v>
      </c>
      <c r="V17" s="23">
        <f>calcs!X45</f>
        <v>220631050700</v>
      </c>
      <c r="W17" s="23">
        <f>calcs!Y45</f>
        <v>225851159690</v>
      </c>
      <c r="X17" s="23">
        <f>calcs!Z45</f>
        <v>231071268681</v>
      </c>
      <c r="Y17" s="23">
        <f>calcs!AA45</f>
        <v>236291377671</v>
      </c>
      <c r="Z17" s="23">
        <f>calcs!AB45</f>
        <v>241511486662</v>
      </c>
      <c r="AA17" s="23">
        <f>calcs!AC45</f>
        <v>246731595652</v>
      </c>
      <c r="AB17" s="23">
        <f>calcs!AD45</f>
        <v>251951704642</v>
      </c>
      <c r="AC17" s="23">
        <f>calcs!AE45</f>
        <v>257171813633</v>
      </c>
      <c r="AD17" s="23">
        <f>calcs!AF45</f>
        <v>262391922623</v>
      </c>
      <c r="AE17" s="23">
        <f>calcs!AG45</f>
        <v>267612031613</v>
      </c>
      <c r="AF17" s="23">
        <f>calcs!AH45</f>
        <v>272832140604</v>
      </c>
    </row>
    <row r="18">
      <c r="A18" s="3" t="s">
        <v>119</v>
      </c>
      <c r="B18" s="23">
        <f>calcs!D46</f>
        <v>7845835040</v>
      </c>
      <c r="C18" s="23">
        <f>calcs!E46</f>
        <v>8169760271</v>
      </c>
      <c r="D18" s="23">
        <f>calcs!F46</f>
        <v>8493685501</v>
      </c>
      <c r="E18" s="23">
        <f>calcs!G46</f>
        <v>8817610732</v>
      </c>
      <c r="F18" s="23">
        <f>calcs!H46</f>
        <v>9141535962</v>
      </c>
      <c r="G18" s="23">
        <f>calcs!I46</f>
        <v>9465461193</v>
      </c>
      <c r="H18" s="23">
        <f>calcs!J46</f>
        <v>9789386423</v>
      </c>
      <c r="I18" s="23">
        <f>calcs!K46</f>
        <v>10113311654</v>
      </c>
      <c r="J18" s="23">
        <f>calcs!L46</f>
        <v>10437236884</v>
      </c>
      <c r="K18" s="23">
        <f>calcs!M46</f>
        <v>10761162115</v>
      </c>
      <c r="L18" s="23">
        <f>calcs!N46</f>
        <v>11085087345</v>
      </c>
      <c r="M18" s="23">
        <f>calcs!O46</f>
        <v>11409012576</v>
      </c>
      <c r="N18" s="23">
        <f>calcs!P46</f>
        <v>11732937806</v>
      </c>
      <c r="O18" s="23">
        <f>calcs!Q46</f>
        <v>12056863037</v>
      </c>
      <c r="P18" s="23">
        <f>calcs!R46</f>
        <v>12380788267</v>
      </c>
      <c r="Q18" s="23">
        <f>calcs!S46</f>
        <v>12704713498</v>
      </c>
      <c r="R18" s="23">
        <f>calcs!T46</f>
        <v>13028638728</v>
      </c>
      <c r="S18" s="23">
        <f>calcs!U46</f>
        <v>13352563959</v>
      </c>
      <c r="T18" s="23">
        <f>calcs!V46</f>
        <v>13676489189</v>
      </c>
      <c r="U18" s="23">
        <f>calcs!W46</f>
        <v>14000414420</v>
      </c>
      <c r="V18" s="23">
        <f>calcs!X46</f>
        <v>14324339650</v>
      </c>
      <c r="W18" s="23">
        <f>calcs!Y46</f>
        <v>14648264881</v>
      </c>
      <c r="X18" s="23">
        <f>calcs!Z46</f>
        <v>14972190111</v>
      </c>
      <c r="Y18" s="23">
        <f>calcs!AA46</f>
        <v>15296115341</v>
      </c>
      <c r="Z18" s="23">
        <f>calcs!AB46</f>
        <v>15620040572</v>
      </c>
      <c r="AA18" s="23">
        <f>calcs!AC46</f>
        <v>15943965802</v>
      </c>
      <c r="AB18" s="23">
        <f>calcs!AD46</f>
        <v>16267891033</v>
      </c>
      <c r="AC18" s="23">
        <f>calcs!AE46</f>
        <v>16591816263</v>
      </c>
      <c r="AD18" s="23">
        <f>calcs!AF46</f>
        <v>16915741494</v>
      </c>
      <c r="AE18" s="23">
        <f>calcs!AG46</f>
        <v>17239666724</v>
      </c>
      <c r="AF18" s="23">
        <f>calcs!AH46</f>
        <v>17563591955</v>
      </c>
    </row>
    <row r="19">
      <c r="A19" s="3" t="s">
        <v>120</v>
      </c>
      <c r="B19" s="23">
        <f>calcs!D47</f>
        <v>1909574.746</v>
      </c>
      <c r="C19" s="23">
        <f>calcs!E47</f>
        <v>1996175.281</v>
      </c>
      <c r="D19" s="23">
        <f>calcs!F47</f>
        <v>2082775.816</v>
      </c>
      <c r="E19" s="23">
        <f>calcs!G47</f>
        <v>2169376.352</v>
      </c>
      <c r="F19" s="23">
        <f>calcs!H47</f>
        <v>2255976.887</v>
      </c>
      <c r="G19" s="23">
        <f>calcs!I47</f>
        <v>2342577.422</v>
      </c>
      <c r="H19" s="23">
        <f>calcs!J47</f>
        <v>2429177.957</v>
      </c>
      <c r="I19" s="23">
        <f>calcs!K47</f>
        <v>2515778.492</v>
      </c>
      <c r="J19" s="23">
        <f>calcs!L47</f>
        <v>2602379.027</v>
      </c>
      <c r="K19" s="23">
        <f>calcs!M47</f>
        <v>2688979.562</v>
      </c>
      <c r="L19" s="23">
        <f>calcs!N47</f>
        <v>2775580.097</v>
      </c>
      <c r="M19" s="23">
        <f>calcs!O47</f>
        <v>2862180.633</v>
      </c>
      <c r="N19" s="23">
        <f>calcs!P47</f>
        <v>2948781.168</v>
      </c>
      <c r="O19" s="23">
        <f>calcs!Q47</f>
        <v>3035381.703</v>
      </c>
      <c r="P19" s="23">
        <f>calcs!R47</f>
        <v>3121982.238</v>
      </c>
      <c r="Q19" s="23">
        <f>calcs!S47</f>
        <v>3208582.773</v>
      </c>
      <c r="R19" s="23">
        <f>calcs!T47</f>
        <v>3295183.308</v>
      </c>
      <c r="S19" s="23">
        <f>calcs!U47</f>
        <v>3381783.843</v>
      </c>
      <c r="T19" s="23">
        <f>calcs!V47</f>
        <v>3468384.378</v>
      </c>
      <c r="U19" s="23">
        <f>calcs!W47</f>
        <v>3554984.913</v>
      </c>
      <c r="V19" s="23">
        <f>calcs!X47</f>
        <v>3641585.449</v>
      </c>
      <c r="W19" s="23">
        <f>calcs!Y47</f>
        <v>3728185.984</v>
      </c>
      <c r="X19" s="23">
        <f>calcs!Z47</f>
        <v>3814786.519</v>
      </c>
      <c r="Y19" s="23">
        <f>calcs!AA47</f>
        <v>3901387.054</v>
      </c>
      <c r="Z19" s="23">
        <f>calcs!AB47</f>
        <v>3987987.589</v>
      </c>
      <c r="AA19" s="23">
        <f>calcs!AC47</f>
        <v>4074588.124</v>
      </c>
      <c r="AB19" s="23">
        <f>calcs!AD47</f>
        <v>4161188.659</v>
      </c>
      <c r="AC19" s="23">
        <f>calcs!AE47</f>
        <v>4247789.194</v>
      </c>
      <c r="AD19" s="23">
        <f>calcs!AF47</f>
        <v>4334389.73</v>
      </c>
      <c r="AE19" s="23">
        <f>calcs!AG47</f>
        <v>4420990.265</v>
      </c>
      <c r="AF19" s="23">
        <f>calcs!AH47</f>
        <v>4507590.8</v>
      </c>
    </row>
    <row r="20">
      <c r="A20" s="3" t="s">
        <v>121</v>
      </c>
      <c r="B20" s="23">
        <f>calcs!D48</f>
        <v>16313815319</v>
      </c>
      <c r="C20" s="23">
        <f>calcs!E48</f>
        <v>17046508070</v>
      </c>
      <c r="D20" s="23">
        <f>calcs!F48</f>
        <v>17779200820</v>
      </c>
      <c r="E20" s="23">
        <f>calcs!G48</f>
        <v>18511893570</v>
      </c>
      <c r="F20" s="23">
        <f>calcs!H48</f>
        <v>19244586321</v>
      </c>
      <c r="G20" s="23">
        <f>calcs!I48</f>
        <v>19977279071</v>
      </c>
      <c r="H20" s="23">
        <f>calcs!J48</f>
        <v>20709971822</v>
      </c>
      <c r="I20" s="23">
        <f>calcs!K48</f>
        <v>21442664572</v>
      </c>
      <c r="J20" s="23">
        <f>calcs!L48</f>
        <v>22175357323</v>
      </c>
      <c r="K20" s="23">
        <f>calcs!M48</f>
        <v>22908050073</v>
      </c>
      <c r="L20" s="23">
        <f>calcs!N48</f>
        <v>23640742823</v>
      </c>
      <c r="M20" s="23">
        <f>calcs!O48</f>
        <v>24373435574</v>
      </c>
      <c r="N20" s="23">
        <f>calcs!P48</f>
        <v>25106128324</v>
      </c>
      <c r="O20" s="23">
        <f>calcs!Q48</f>
        <v>25838821075</v>
      </c>
      <c r="P20" s="23">
        <f>calcs!R48</f>
        <v>26571513825</v>
      </c>
      <c r="Q20" s="23">
        <f>calcs!S48</f>
        <v>27304206575</v>
      </c>
      <c r="R20" s="23">
        <f>calcs!T48</f>
        <v>28036899326</v>
      </c>
      <c r="S20" s="23">
        <f>calcs!U48</f>
        <v>28769592076</v>
      </c>
      <c r="T20" s="23">
        <f>calcs!V48</f>
        <v>29502284827</v>
      </c>
      <c r="U20" s="23">
        <f>calcs!W48</f>
        <v>30234977577</v>
      </c>
      <c r="V20" s="23">
        <f>calcs!X48</f>
        <v>30967670327</v>
      </c>
      <c r="W20" s="23">
        <f>calcs!Y48</f>
        <v>31700363078</v>
      </c>
      <c r="X20" s="23">
        <f>calcs!Z48</f>
        <v>32433055828</v>
      </c>
      <c r="Y20" s="23">
        <f>calcs!AA48</f>
        <v>33165748579</v>
      </c>
      <c r="Z20" s="23">
        <f>calcs!AB48</f>
        <v>33898441329</v>
      </c>
      <c r="AA20" s="23">
        <f>calcs!AC48</f>
        <v>34631134079</v>
      </c>
      <c r="AB20" s="23">
        <f>calcs!AD48</f>
        <v>35363826830</v>
      </c>
      <c r="AC20" s="23">
        <f>calcs!AE48</f>
        <v>36096519580</v>
      </c>
      <c r="AD20" s="23">
        <f>calcs!AF48</f>
        <v>36829212331</v>
      </c>
      <c r="AE20" s="23">
        <f>calcs!AG48</f>
        <v>37561905081</v>
      </c>
      <c r="AF20" s="23">
        <f>calcs!AH48</f>
        <v>38294597831</v>
      </c>
    </row>
    <row r="21" ht="15.75" customHeight="1">
      <c r="A21" s="3" t="s">
        <v>122</v>
      </c>
      <c r="B21" s="23">
        <f>calcs!D49</f>
        <v>0</v>
      </c>
      <c r="C21" s="23">
        <f>calcs!E49</f>
        <v>0</v>
      </c>
      <c r="D21" s="23">
        <f>calcs!F49</f>
        <v>0</v>
      </c>
      <c r="E21" s="23">
        <f>calcs!G49</f>
        <v>0</v>
      </c>
      <c r="F21" s="23">
        <f>calcs!H49</f>
        <v>0</v>
      </c>
      <c r="G21" s="23">
        <f>calcs!I49</f>
        <v>0</v>
      </c>
      <c r="H21" s="23">
        <f>calcs!J49</f>
        <v>0</v>
      </c>
      <c r="I21" s="23">
        <f>calcs!K49</f>
        <v>0</v>
      </c>
      <c r="J21" s="23">
        <f>calcs!L49</f>
        <v>0</v>
      </c>
      <c r="K21" s="23">
        <f>calcs!M49</f>
        <v>0</v>
      </c>
      <c r="L21" s="23">
        <f>calcs!N49</f>
        <v>0</v>
      </c>
      <c r="M21" s="23">
        <f>calcs!O49</f>
        <v>0</v>
      </c>
      <c r="N21" s="23">
        <f>calcs!P49</f>
        <v>0</v>
      </c>
      <c r="O21" s="23">
        <f>calcs!Q49</f>
        <v>0</v>
      </c>
      <c r="P21" s="23">
        <f>calcs!R49</f>
        <v>0</v>
      </c>
      <c r="Q21" s="23">
        <f>calcs!S49</f>
        <v>0</v>
      </c>
      <c r="R21" s="23">
        <f>calcs!T49</f>
        <v>0</v>
      </c>
      <c r="S21" s="23">
        <f>calcs!U49</f>
        <v>0</v>
      </c>
      <c r="T21" s="23">
        <f>calcs!V49</f>
        <v>0</v>
      </c>
      <c r="U21" s="23">
        <f>calcs!W49</f>
        <v>0</v>
      </c>
      <c r="V21" s="23">
        <f>calcs!X49</f>
        <v>0</v>
      </c>
      <c r="W21" s="23">
        <f>calcs!Y49</f>
        <v>0</v>
      </c>
      <c r="X21" s="23">
        <f>calcs!Z49</f>
        <v>0</v>
      </c>
      <c r="Y21" s="23">
        <f>calcs!AA49</f>
        <v>0</v>
      </c>
      <c r="Z21" s="23">
        <f>calcs!AB49</f>
        <v>0</v>
      </c>
      <c r="AA21" s="23">
        <f>calcs!AC49</f>
        <v>0</v>
      </c>
      <c r="AB21" s="23">
        <f>calcs!AD49</f>
        <v>0</v>
      </c>
      <c r="AC21" s="23">
        <f>calcs!AE49</f>
        <v>0</v>
      </c>
      <c r="AD21" s="23">
        <f>calcs!AF49</f>
        <v>0</v>
      </c>
      <c r="AE21" s="23">
        <f>calcs!AG49</f>
        <v>0</v>
      </c>
      <c r="AF21" s="23">
        <f>calcs!AH49</f>
        <v>0</v>
      </c>
    </row>
    <row r="22" ht="15.75" customHeight="1">
      <c r="A22" s="3" t="s">
        <v>123</v>
      </c>
      <c r="B22" s="23">
        <f>calcs!D50</f>
        <v>33359692.16</v>
      </c>
      <c r="C22" s="23">
        <f>calcs!E50</f>
        <v>34781970.37</v>
      </c>
      <c r="D22" s="23">
        <f>calcs!F50</f>
        <v>36204248.57</v>
      </c>
      <c r="E22" s="23">
        <f>calcs!G50</f>
        <v>37626526.78</v>
      </c>
      <c r="F22" s="23">
        <f>calcs!H50</f>
        <v>39048804.99</v>
      </c>
      <c r="G22" s="23">
        <f>calcs!I50</f>
        <v>40471083.2</v>
      </c>
      <c r="H22" s="23">
        <f>calcs!J50</f>
        <v>41893361.41</v>
      </c>
      <c r="I22" s="23">
        <f>calcs!K50</f>
        <v>43315639.62</v>
      </c>
      <c r="J22" s="23">
        <f>calcs!L50</f>
        <v>44737917.83</v>
      </c>
      <c r="K22" s="23">
        <f>calcs!M50</f>
        <v>46160196.04</v>
      </c>
      <c r="L22" s="23">
        <f>calcs!N50</f>
        <v>47582474.24</v>
      </c>
      <c r="M22" s="23">
        <f>calcs!O50</f>
        <v>49004752.45</v>
      </c>
      <c r="N22" s="23">
        <f>calcs!P50</f>
        <v>50427030.66</v>
      </c>
      <c r="O22" s="23">
        <f>calcs!Q50</f>
        <v>51849308.87</v>
      </c>
      <c r="P22" s="23">
        <f>calcs!R50</f>
        <v>53271587.08</v>
      </c>
      <c r="Q22" s="23">
        <f>calcs!S50</f>
        <v>54693865.29</v>
      </c>
      <c r="R22" s="23">
        <f>calcs!T50</f>
        <v>56116143.5</v>
      </c>
      <c r="S22" s="23">
        <f>calcs!U50</f>
        <v>57538421.71</v>
      </c>
      <c r="T22" s="23">
        <f>calcs!V50</f>
        <v>58960699.91</v>
      </c>
      <c r="U22" s="23">
        <f>calcs!W50</f>
        <v>60382978.12</v>
      </c>
      <c r="V22" s="23">
        <f>calcs!X50</f>
        <v>61805256.33</v>
      </c>
      <c r="W22" s="23">
        <f>calcs!Y50</f>
        <v>63227534.54</v>
      </c>
      <c r="X22" s="23">
        <f>calcs!Z50</f>
        <v>64649812.75</v>
      </c>
      <c r="Y22" s="23">
        <f>calcs!AA50</f>
        <v>66072090.96</v>
      </c>
      <c r="Z22" s="23">
        <f>calcs!AB50</f>
        <v>67494369.17</v>
      </c>
      <c r="AA22" s="23">
        <f>calcs!AC50</f>
        <v>68916647.38</v>
      </c>
      <c r="AB22" s="23">
        <f>calcs!AD50</f>
        <v>70338925.58</v>
      </c>
      <c r="AC22" s="23">
        <f>calcs!AE50</f>
        <v>71761203.79</v>
      </c>
      <c r="AD22" s="23">
        <f>calcs!AF50</f>
        <v>73183482</v>
      </c>
      <c r="AE22" s="23">
        <f>calcs!AG50</f>
        <v>74605760.21</v>
      </c>
      <c r="AF22" s="23">
        <f>calcs!AH50</f>
        <v>76028038.42</v>
      </c>
    </row>
    <row r="23" ht="15.75" customHeight="1">
      <c r="A23" s="3" t="s">
        <v>124</v>
      </c>
      <c r="B23" s="23">
        <f>calcs!D51</f>
        <v>7515131414</v>
      </c>
      <c r="C23" s="23">
        <f>calcs!E51</f>
        <v>7858035394</v>
      </c>
      <c r="D23" s="23">
        <f>calcs!F51</f>
        <v>8200939375</v>
      </c>
      <c r="E23" s="23">
        <f>calcs!G51</f>
        <v>8543843356</v>
      </c>
      <c r="F23" s="23">
        <f>calcs!H51</f>
        <v>8886747337</v>
      </c>
      <c r="G23" s="23">
        <f>calcs!I51</f>
        <v>9229651318</v>
      </c>
      <c r="H23" s="23">
        <f>calcs!J51</f>
        <v>9572555299</v>
      </c>
      <c r="I23" s="23">
        <f>calcs!K51</f>
        <v>9915459279</v>
      </c>
      <c r="J23" s="23">
        <f>calcs!L51</f>
        <v>10258363260</v>
      </c>
      <c r="K23" s="23">
        <f>calcs!M51</f>
        <v>10601267241</v>
      </c>
      <c r="L23" s="23">
        <f>calcs!N51</f>
        <v>10944171222</v>
      </c>
      <c r="M23" s="23">
        <f>calcs!O51</f>
        <v>11287075203</v>
      </c>
      <c r="N23" s="23">
        <f>calcs!P51</f>
        <v>11629979183</v>
      </c>
      <c r="O23" s="23">
        <f>calcs!Q51</f>
        <v>11972883164</v>
      </c>
      <c r="P23" s="23">
        <f>calcs!R51</f>
        <v>12315787145</v>
      </c>
      <c r="Q23" s="23">
        <f>calcs!S51</f>
        <v>12658691126</v>
      </c>
      <c r="R23" s="23">
        <f>calcs!T51</f>
        <v>13001595107</v>
      </c>
      <c r="S23" s="23">
        <f>calcs!U51</f>
        <v>13344499088</v>
      </c>
      <c r="T23" s="23">
        <f>calcs!V51</f>
        <v>13687403068</v>
      </c>
      <c r="U23" s="23">
        <f>calcs!W51</f>
        <v>14030307049</v>
      </c>
      <c r="V23" s="23">
        <f>calcs!X51</f>
        <v>14373211030</v>
      </c>
      <c r="W23" s="23">
        <f>calcs!Y51</f>
        <v>14716115011</v>
      </c>
      <c r="X23" s="23">
        <f>calcs!Z51</f>
        <v>15059018992</v>
      </c>
      <c r="Y23" s="23">
        <f>calcs!AA51</f>
        <v>15401922972</v>
      </c>
      <c r="Z23" s="23">
        <f>calcs!AB51</f>
        <v>15744826953</v>
      </c>
      <c r="AA23" s="23">
        <f>calcs!AC51</f>
        <v>16087730934</v>
      </c>
      <c r="AB23" s="23">
        <f>calcs!AD51</f>
        <v>16430634915</v>
      </c>
      <c r="AC23" s="23">
        <f>calcs!AE51</f>
        <v>16773538896</v>
      </c>
      <c r="AD23" s="23">
        <f>calcs!AF51</f>
        <v>17116442877</v>
      </c>
      <c r="AE23" s="23">
        <f>calcs!AG51</f>
        <v>17459346857</v>
      </c>
      <c r="AF23" s="23">
        <f>calcs!AH51</f>
        <v>17802250838</v>
      </c>
    </row>
    <row r="24" ht="15.75" customHeight="1">
      <c r="A24" s="3" t="s">
        <v>84</v>
      </c>
      <c r="B24" s="23">
        <f>calcs!D52</f>
        <v>0</v>
      </c>
      <c r="C24" s="23">
        <f>calcs!E52</f>
        <v>0</v>
      </c>
      <c r="D24" s="23">
        <f>calcs!F52</f>
        <v>0</v>
      </c>
      <c r="E24" s="23">
        <f>calcs!G52</f>
        <v>0</v>
      </c>
      <c r="F24" s="23">
        <f>calcs!H52</f>
        <v>0</v>
      </c>
      <c r="G24" s="23">
        <f>calcs!I52</f>
        <v>0</v>
      </c>
      <c r="H24" s="23">
        <f>calcs!J52</f>
        <v>0</v>
      </c>
      <c r="I24" s="23">
        <f>calcs!K52</f>
        <v>0</v>
      </c>
      <c r="J24" s="23">
        <f>calcs!L52</f>
        <v>0</v>
      </c>
      <c r="K24" s="23">
        <f>calcs!M52</f>
        <v>0</v>
      </c>
      <c r="L24" s="23">
        <f>calcs!N52</f>
        <v>0</v>
      </c>
      <c r="M24" s="23">
        <f>calcs!O52</f>
        <v>0</v>
      </c>
      <c r="N24" s="23">
        <f>calcs!P52</f>
        <v>0</v>
      </c>
      <c r="O24" s="23">
        <f>calcs!Q52</f>
        <v>0</v>
      </c>
      <c r="P24" s="23">
        <f>calcs!R52</f>
        <v>0</v>
      </c>
      <c r="Q24" s="23">
        <f>calcs!S52</f>
        <v>0</v>
      </c>
      <c r="R24" s="23">
        <f>calcs!T52</f>
        <v>0</v>
      </c>
      <c r="S24" s="23">
        <f>calcs!U52</f>
        <v>0</v>
      </c>
      <c r="T24" s="23">
        <f>calcs!V52</f>
        <v>0</v>
      </c>
      <c r="U24" s="23">
        <f>calcs!W52</f>
        <v>0</v>
      </c>
      <c r="V24" s="23">
        <f>calcs!X52</f>
        <v>0</v>
      </c>
      <c r="W24" s="23">
        <f>calcs!Y52</f>
        <v>0</v>
      </c>
      <c r="X24" s="23">
        <f>calcs!Z52</f>
        <v>0</v>
      </c>
      <c r="Y24" s="23">
        <f>calcs!AA52</f>
        <v>0</v>
      </c>
      <c r="Z24" s="23">
        <f>calcs!AB52</f>
        <v>0</v>
      </c>
      <c r="AA24" s="23">
        <f>calcs!AC52</f>
        <v>0</v>
      </c>
      <c r="AB24" s="23">
        <f>calcs!AD52</f>
        <v>0</v>
      </c>
      <c r="AC24" s="23">
        <f>calcs!AE52</f>
        <v>0</v>
      </c>
      <c r="AD24" s="23">
        <f>calcs!AF52</f>
        <v>0</v>
      </c>
      <c r="AE24" s="23">
        <f>calcs!AG52</f>
        <v>0</v>
      </c>
      <c r="AF24" s="23">
        <f>calcs!AH52</f>
        <v>0</v>
      </c>
    </row>
    <row r="25" ht="15.75" customHeight="1">
      <c r="A25" s="3" t="s">
        <v>125</v>
      </c>
      <c r="B25" s="23">
        <f>calcs!D53</f>
        <v>6208815792732</v>
      </c>
      <c r="C25" s="23">
        <f>calcs!E53</f>
        <v>6482463472108</v>
      </c>
      <c r="D25" s="23">
        <f>calcs!F53</f>
        <v>6756111151484</v>
      </c>
      <c r="E25" s="23">
        <f>calcs!G53</f>
        <v>7029758830860</v>
      </c>
      <c r="F25" s="23">
        <f>calcs!H53</f>
        <v>7303406510235</v>
      </c>
      <c r="G25" s="23">
        <f>calcs!I53</f>
        <v>7577054189611</v>
      </c>
      <c r="H25" s="23">
        <f>calcs!J53</f>
        <v>7850701868987</v>
      </c>
      <c r="I25" s="23">
        <f>calcs!K53</f>
        <v>8124349548363</v>
      </c>
      <c r="J25" s="23">
        <f>calcs!L53</f>
        <v>8397997227739</v>
      </c>
      <c r="K25" s="23">
        <f>calcs!M53</f>
        <v>8671644907115</v>
      </c>
      <c r="L25" s="23">
        <f>calcs!N53</f>
        <v>8945292586491</v>
      </c>
      <c r="M25" s="23">
        <f>calcs!O53</f>
        <v>9218940265867</v>
      </c>
      <c r="N25" s="23">
        <f>calcs!P53</f>
        <v>9492587945243</v>
      </c>
      <c r="O25" s="23">
        <f>calcs!Q53</f>
        <v>9766235624619</v>
      </c>
      <c r="P25" s="23">
        <f>calcs!R53</f>
        <v>10039883303995</v>
      </c>
      <c r="Q25" s="23">
        <f>calcs!S53</f>
        <v>10313530983371</v>
      </c>
      <c r="R25" s="23">
        <f>calcs!T53</f>
        <v>10587178662747</v>
      </c>
      <c r="S25" s="23">
        <f>calcs!U53</f>
        <v>10860826342123</v>
      </c>
      <c r="T25" s="23">
        <f>calcs!V53</f>
        <v>11134474021499</v>
      </c>
      <c r="U25" s="23">
        <f>calcs!W53</f>
        <v>11408121700875</v>
      </c>
      <c r="V25" s="23">
        <f>calcs!X53</f>
        <v>11681769380251</v>
      </c>
      <c r="W25" s="23">
        <f>calcs!Y53</f>
        <v>11955417059627</v>
      </c>
      <c r="X25" s="23">
        <f>calcs!Z53</f>
        <v>12229064739003</v>
      </c>
      <c r="Y25" s="23">
        <f>calcs!AA53</f>
        <v>12502712418378</v>
      </c>
      <c r="Z25" s="23">
        <f>calcs!AB53</f>
        <v>12776360097754</v>
      </c>
      <c r="AA25" s="23">
        <f>calcs!AC53</f>
        <v>13050007777130</v>
      </c>
      <c r="AB25" s="23">
        <f>calcs!AD53</f>
        <v>13323655456506</v>
      </c>
      <c r="AC25" s="23">
        <f>calcs!AE53</f>
        <v>13597303135882</v>
      </c>
      <c r="AD25" s="23">
        <f>calcs!AF53</f>
        <v>13870950815258</v>
      </c>
      <c r="AE25" s="23">
        <f>calcs!AG53</f>
        <v>14144598494634</v>
      </c>
      <c r="AF25" s="23">
        <f>calcs!AH53</f>
        <v>14418246174010</v>
      </c>
    </row>
    <row r="26" ht="15.75" customHeight="1">
      <c r="A26" s="3" t="s">
        <v>83</v>
      </c>
      <c r="B26" s="23">
        <f>calcs!D54</f>
        <v>0</v>
      </c>
      <c r="C26" s="23">
        <f>calcs!E54</f>
        <v>0</v>
      </c>
      <c r="D26" s="23">
        <f>calcs!F54</f>
        <v>0</v>
      </c>
      <c r="E26" s="23">
        <f>calcs!G54</f>
        <v>0</v>
      </c>
      <c r="F26" s="23">
        <f>calcs!H54</f>
        <v>0</v>
      </c>
      <c r="G26" s="23">
        <f>calcs!I54</f>
        <v>0</v>
      </c>
      <c r="H26" s="23">
        <f>calcs!J54</f>
        <v>0</v>
      </c>
      <c r="I26" s="23">
        <f>calcs!K54</f>
        <v>0</v>
      </c>
      <c r="J26" s="23">
        <f>calcs!L54</f>
        <v>0</v>
      </c>
      <c r="K26" s="23">
        <f>calcs!M54</f>
        <v>0</v>
      </c>
      <c r="L26" s="23">
        <f>calcs!N54</f>
        <v>0</v>
      </c>
      <c r="M26" s="23">
        <f>calcs!O54</f>
        <v>0</v>
      </c>
      <c r="N26" s="23">
        <f>calcs!P54</f>
        <v>0</v>
      </c>
      <c r="O26" s="23">
        <f>calcs!Q54</f>
        <v>0</v>
      </c>
      <c r="P26" s="23">
        <f>calcs!R54</f>
        <v>0</v>
      </c>
      <c r="Q26" s="23">
        <f>calcs!S54</f>
        <v>0</v>
      </c>
      <c r="R26" s="23">
        <f>calcs!T54</f>
        <v>0</v>
      </c>
      <c r="S26" s="23">
        <f>calcs!U54</f>
        <v>0</v>
      </c>
      <c r="T26" s="23">
        <f>calcs!V54</f>
        <v>0</v>
      </c>
      <c r="U26" s="23">
        <f>calcs!W54</f>
        <v>0</v>
      </c>
      <c r="V26" s="23">
        <f>calcs!X54</f>
        <v>0</v>
      </c>
      <c r="W26" s="23">
        <f>calcs!Y54</f>
        <v>0</v>
      </c>
      <c r="X26" s="23">
        <f>calcs!Z54</f>
        <v>0</v>
      </c>
      <c r="Y26" s="23">
        <f>calcs!AA54</f>
        <v>0</v>
      </c>
      <c r="Z26" s="23">
        <f>calcs!AB54</f>
        <v>0</v>
      </c>
      <c r="AA26" s="23">
        <f>calcs!AC54</f>
        <v>0</v>
      </c>
      <c r="AB26" s="23">
        <f>calcs!AD54</f>
        <v>0</v>
      </c>
      <c r="AC26" s="23">
        <f>calcs!AE54</f>
        <v>0</v>
      </c>
      <c r="AD26" s="23">
        <f>calcs!AF54</f>
        <v>0</v>
      </c>
      <c r="AE26" s="23">
        <f>calcs!AG54</f>
        <v>0</v>
      </c>
      <c r="AF26" s="23">
        <f>calcs!AH54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0.71"/>
    <col customWidth="1" min="34" max="35" width="9.57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23">
        <f>calcs!D55</f>
        <v>0</v>
      </c>
      <c r="C2" s="23">
        <f>calcs!E55</f>
        <v>0</v>
      </c>
      <c r="D2" s="23">
        <f>calcs!F55</f>
        <v>0</v>
      </c>
      <c r="E2" s="23">
        <f>calcs!G55</f>
        <v>0</v>
      </c>
      <c r="F2" s="23">
        <f>calcs!H55</f>
        <v>0</v>
      </c>
      <c r="G2" s="23">
        <f>calcs!I55</f>
        <v>0</v>
      </c>
      <c r="H2" s="23">
        <f>calcs!J55</f>
        <v>0</v>
      </c>
      <c r="I2" s="23">
        <f>calcs!K55</f>
        <v>0</v>
      </c>
      <c r="J2" s="23">
        <f>calcs!L55</f>
        <v>0</v>
      </c>
      <c r="K2" s="23">
        <f>calcs!M55</f>
        <v>0</v>
      </c>
      <c r="L2" s="23">
        <f>calcs!N55</f>
        <v>0</v>
      </c>
      <c r="M2" s="23">
        <f>calcs!O55</f>
        <v>0</v>
      </c>
      <c r="N2" s="23">
        <f>calcs!P55</f>
        <v>0</v>
      </c>
      <c r="O2" s="23">
        <f>calcs!Q55</f>
        <v>0</v>
      </c>
      <c r="P2" s="23">
        <f>calcs!R55</f>
        <v>0</v>
      </c>
      <c r="Q2" s="23">
        <f>calcs!S55</f>
        <v>0</v>
      </c>
      <c r="R2" s="23">
        <f>calcs!T55</f>
        <v>0</v>
      </c>
      <c r="S2" s="23">
        <f>calcs!U55</f>
        <v>0</v>
      </c>
      <c r="T2" s="23">
        <f>calcs!V55</f>
        <v>0</v>
      </c>
      <c r="U2" s="23">
        <f>calcs!W55</f>
        <v>0</v>
      </c>
      <c r="V2" s="23">
        <f>calcs!X55</f>
        <v>0</v>
      </c>
      <c r="W2" s="23">
        <f>calcs!Y55</f>
        <v>0</v>
      </c>
      <c r="X2" s="23">
        <f>calcs!Z55</f>
        <v>0</v>
      </c>
      <c r="Y2" s="23">
        <f>calcs!AA55</f>
        <v>0</v>
      </c>
      <c r="Z2" s="23">
        <f>calcs!AB55</f>
        <v>0</v>
      </c>
      <c r="AA2" s="23">
        <f>calcs!AC55</f>
        <v>0</v>
      </c>
      <c r="AB2" s="23">
        <f>calcs!AD55</f>
        <v>0</v>
      </c>
      <c r="AC2" s="23">
        <f>calcs!AE55</f>
        <v>0</v>
      </c>
      <c r="AD2" s="23">
        <f>calcs!AF55</f>
        <v>0</v>
      </c>
      <c r="AE2" s="23">
        <f>calcs!AG55</f>
        <v>0</v>
      </c>
      <c r="AF2" s="23">
        <f>calcs!AH55</f>
        <v>0</v>
      </c>
    </row>
    <row r="3">
      <c r="A3" s="3" t="s">
        <v>82</v>
      </c>
      <c r="B3" s="23">
        <f>calcs!D56</f>
        <v>7647038214604</v>
      </c>
      <c r="C3" s="23">
        <f>calcs!E56</f>
        <v>7987096049326</v>
      </c>
      <c r="D3" s="23">
        <f>calcs!F56</f>
        <v>8327153884049</v>
      </c>
      <c r="E3" s="23">
        <f>calcs!G56</f>
        <v>8667211718772</v>
      </c>
      <c r="F3" s="23">
        <f>calcs!H56</f>
        <v>9007269553494</v>
      </c>
      <c r="G3" s="23">
        <f>calcs!I56</f>
        <v>9347327388217</v>
      </c>
      <c r="H3" s="23">
        <f>calcs!J56</f>
        <v>9687385222939</v>
      </c>
      <c r="I3" s="23">
        <f>calcs!K56</f>
        <v>10027443057662</v>
      </c>
      <c r="J3" s="23">
        <f>calcs!L56</f>
        <v>10367500892385</v>
      </c>
      <c r="K3" s="23">
        <f>calcs!M56</f>
        <v>10707558727107</v>
      </c>
      <c r="L3" s="23">
        <f>calcs!N56</f>
        <v>11047616561830</v>
      </c>
      <c r="M3" s="23">
        <f>calcs!O56</f>
        <v>11387674396552</v>
      </c>
      <c r="N3" s="23">
        <f>calcs!P56</f>
        <v>11727732231275</v>
      </c>
      <c r="O3" s="23">
        <f>calcs!Q56</f>
        <v>12067790065998</v>
      </c>
      <c r="P3" s="23">
        <f>calcs!R56</f>
        <v>12407847900720</v>
      </c>
      <c r="Q3" s="23">
        <f>calcs!S56</f>
        <v>12747905735443</v>
      </c>
      <c r="R3" s="23">
        <f>calcs!T56</f>
        <v>13087963570165</v>
      </c>
      <c r="S3" s="23">
        <f>calcs!U56</f>
        <v>13428021404888</v>
      </c>
      <c r="T3" s="23">
        <f>calcs!V56</f>
        <v>13768079239611</v>
      </c>
      <c r="U3" s="23">
        <f>calcs!W56</f>
        <v>14108137074333</v>
      </c>
      <c r="V3" s="23">
        <f>calcs!X56</f>
        <v>14448194909056</v>
      </c>
      <c r="W3" s="23">
        <f>calcs!Y56</f>
        <v>14788252743779</v>
      </c>
      <c r="X3" s="23">
        <f>calcs!Z56</f>
        <v>15128310578501</v>
      </c>
      <c r="Y3" s="23">
        <f>calcs!AA56</f>
        <v>15468368413224</v>
      </c>
      <c r="Z3" s="23">
        <f>calcs!AB56</f>
        <v>15808426247946</v>
      </c>
      <c r="AA3" s="23">
        <f>calcs!AC56</f>
        <v>16148484082669</v>
      </c>
      <c r="AB3" s="23">
        <f>calcs!AD56</f>
        <v>16488541917391</v>
      </c>
      <c r="AC3" s="23">
        <f>calcs!AE56</f>
        <v>16828599752114</v>
      </c>
      <c r="AD3" s="23">
        <f>calcs!AF56</f>
        <v>17168657586837</v>
      </c>
      <c r="AE3" s="23">
        <f>calcs!AG56</f>
        <v>17508715421559</v>
      </c>
      <c r="AF3" s="23">
        <f>calcs!AH56</f>
        <v>17848773256282</v>
      </c>
    </row>
    <row r="4">
      <c r="A4" s="3" t="s">
        <v>86</v>
      </c>
      <c r="B4" s="23">
        <f>calcs!D57</f>
        <v>2.18081E+15</v>
      </c>
      <c r="C4" s="23">
        <f>calcs!E57</f>
        <v>2.27779E+15</v>
      </c>
      <c r="D4" s="23">
        <f>calcs!F57</f>
        <v>2.37477E+15</v>
      </c>
      <c r="E4" s="23">
        <f>calcs!G57</f>
        <v>2.47175E+15</v>
      </c>
      <c r="F4" s="23">
        <f>calcs!H57</f>
        <v>2.56873E+15</v>
      </c>
      <c r="G4" s="23">
        <f>calcs!I57</f>
        <v>2.6657E+15</v>
      </c>
      <c r="H4" s="23">
        <f>calcs!J57</f>
        <v>2.76268E+15</v>
      </c>
      <c r="I4" s="23">
        <f>calcs!K57</f>
        <v>2.85966E+15</v>
      </c>
      <c r="J4" s="23">
        <f>calcs!L57</f>
        <v>2.95664E+15</v>
      </c>
      <c r="K4" s="23">
        <f>calcs!M57</f>
        <v>3.05362E+15</v>
      </c>
      <c r="L4" s="23">
        <f>calcs!N57</f>
        <v>3.1506E+15</v>
      </c>
      <c r="M4" s="23">
        <f>calcs!O57</f>
        <v>3.24758E+15</v>
      </c>
      <c r="N4" s="23">
        <f>calcs!P57</f>
        <v>3.34456E+15</v>
      </c>
      <c r="O4" s="23">
        <f>calcs!Q57</f>
        <v>3.44154E+15</v>
      </c>
      <c r="P4" s="23">
        <f>calcs!R57</f>
        <v>3.53852E+15</v>
      </c>
      <c r="Q4" s="23">
        <f>calcs!S57</f>
        <v>3.63549E+15</v>
      </c>
      <c r="R4" s="23">
        <f>calcs!T57</f>
        <v>3.73247E+15</v>
      </c>
      <c r="S4" s="23">
        <f>calcs!U57</f>
        <v>3.82945E+15</v>
      </c>
      <c r="T4" s="23">
        <f>calcs!V57</f>
        <v>3.92643E+15</v>
      </c>
      <c r="U4" s="23">
        <f>calcs!W57</f>
        <v>4.02341E+15</v>
      </c>
      <c r="V4" s="23">
        <f>calcs!X57</f>
        <v>4.12039E+15</v>
      </c>
      <c r="W4" s="23">
        <f>calcs!Y57</f>
        <v>4.21737E+15</v>
      </c>
      <c r="X4" s="23">
        <f>calcs!Z57</f>
        <v>4.31435E+15</v>
      </c>
      <c r="Y4" s="23">
        <f>calcs!AA57</f>
        <v>4.41133E+15</v>
      </c>
      <c r="Z4" s="23">
        <f>calcs!AB57</f>
        <v>4.5083E+15</v>
      </c>
      <c r="AA4" s="23">
        <f>calcs!AC57</f>
        <v>4.60528E+15</v>
      </c>
      <c r="AB4" s="23">
        <f>calcs!AD57</f>
        <v>4.70226E+15</v>
      </c>
      <c r="AC4" s="23">
        <f>calcs!AE57</f>
        <v>4.79924E+15</v>
      </c>
      <c r="AD4" s="23">
        <f>calcs!AF57</f>
        <v>4.89622E+15</v>
      </c>
      <c r="AE4" s="23">
        <f>calcs!AG57</f>
        <v>4.9932E+15</v>
      </c>
      <c r="AF4" s="23">
        <f>calcs!AH57</f>
        <v>5.09018E+15</v>
      </c>
    </row>
    <row r="5">
      <c r="A5" s="3" t="s">
        <v>112</v>
      </c>
      <c r="B5" s="23">
        <f>calcs!D58</f>
        <v>0</v>
      </c>
      <c r="C5" s="23">
        <f>calcs!E58</f>
        <v>0</v>
      </c>
      <c r="D5" s="23">
        <f>calcs!F58</f>
        <v>0</v>
      </c>
      <c r="E5" s="23">
        <f>calcs!G58</f>
        <v>0</v>
      </c>
      <c r="F5" s="23">
        <f>calcs!H58</f>
        <v>0</v>
      </c>
      <c r="G5" s="23">
        <f>calcs!I58</f>
        <v>0</v>
      </c>
      <c r="H5" s="23">
        <f>calcs!J58</f>
        <v>0</v>
      </c>
      <c r="I5" s="23">
        <f>calcs!K58</f>
        <v>0</v>
      </c>
      <c r="J5" s="23">
        <f>calcs!L58</f>
        <v>0</v>
      </c>
      <c r="K5" s="23">
        <f>calcs!M58</f>
        <v>0</v>
      </c>
      <c r="L5" s="23">
        <f>calcs!N58</f>
        <v>0</v>
      </c>
      <c r="M5" s="23">
        <f>calcs!O58</f>
        <v>0</v>
      </c>
      <c r="N5" s="23">
        <f>calcs!P58</f>
        <v>0</v>
      </c>
      <c r="O5" s="23">
        <f>calcs!Q58</f>
        <v>0</v>
      </c>
      <c r="P5" s="23">
        <f>calcs!R58</f>
        <v>0</v>
      </c>
      <c r="Q5" s="23">
        <f>calcs!S58</f>
        <v>0</v>
      </c>
      <c r="R5" s="23">
        <f>calcs!T58</f>
        <v>0</v>
      </c>
      <c r="S5" s="23">
        <f>calcs!U58</f>
        <v>0</v>
      </c>
      <c r="T5" s="23">
        <f>calcs!V58</f>
        <v>0</v>
      </c>
      <c r="U5" s="23">
        <f>calcs!W58</f>
        <v>0</v>
      </c>
      <c r="V5" s="23">
        <f>calcs!X58</f>
        <v>0</v>
      </c>
      <c r="W5" s="23">
        <f>calcs!Y58</f>
        <v>0</v>
      </c>
      <c r="X5" s="23">
        <f>calcs!Z58</f>
        <v>0</v>
      </c>
      <c r="Y5" s="23">
        <f>calcs!AA58</f>
        <v>0</v>
      </c>
      <c r="Z5" s="23">
        <f>calcs!AB58</f>
        <v>0</v>
      </c>
      <c r="AA5" s="23">
        <f>calcs!AC58</f>
        <v>0</v>
      </c>
      <c r="AB5" s="23">
        <f>calcs!AD58</f>
        <v>0</v>
      </c>
      <c r="AC5" s="23">
        <f>calcs!AE58</f>
        <v>0</v>
      </c>
      <c r="AD5" s="23">
        <f>calcs!AF58</f>
        <v>0</v>
      </c>
      <c r="AE5" s="23">
        <f>calcs!AG58</f>
        <v>0</v>
      </c>
      <c r="AF5" s="23">
        <f>calcs!AH58</f>
        <v>0</v>
      </c>
    </row>
    <row r="6">
      <c r="A6" s="3" t="s">
        <v>113</v>
      </c>
      <c r="B6" s="23">
        <f>calcs!D59</f>
        <v>264999617985098</v>
      </c>
      <c r="C6" s="23">
        <f>calcs!E59</f>
        <v>276890574458091</v>
      </c>
      <c r="D6" s="23">
        <f>calcs!F59</f>
        <v>288781530931078</v>
      </c>
      <c r="E6" s="23">
        <f>calcs!G59</f>
        <v>300672487404071</v>
      </c>
      <c r="F6" s="23">
        <f>calcs!H59</f>
        <v>312563443877063</v>
      </c>
      <c r="G6" s="23">
        <f>calcs!I59</f>
        <v>324454400350056</v>
      </c>
      <c r="H6" s="23">
        <f>calcs!J59</f>
        <v>336345356823048</v>
      </c>
      <c r="I6" s="23">
        <f>calcs!K59</f>
        <v>348236313296041</v>
      </c>
      <c r="J6" s="23">
        <f>calcs!L59</f>
        <v>360127269769028</v>
      </c>
      <c r="K6" s="23">
        <f>calcs!M59</f>
        <v>372018226242021</v>
      </c>
      <c r="L6" s="23">
        <f>calcs!N59</f>
        <v>383909182715013</v>
      </c>
      <c r="M6" s="23">
        <f>calcs!O59</f>
        <v>395800139188006</v>
      </c>
      <c r="N6" s="23">
        <f>calcs!P59</f>
        <v>407691095660998</v>
      </c>
      <c r="O6" s="23">
        <f>calcs!Q59</f>
        <v>419582052133991</v>
      </c>
      <c r="P6" s="23">
        <f>calcs!R59</f>
        <v>431473008606978</v>
      </c>
      <c r="Q6" s="23">
        <f>calcs!S59</f>
        <v>443363965079971</v>
      </c>
      <c r="R6" s="23">
        <f>calcs!T59</f>
        <v>455254921552963</v>
      </c>
      <c r="S6" s="23">
        <f>calcs!U59</f>
        <v>467145878025956</v>
      </c>
      <c r="T6" s="23">
        <f>calcs!V59</f>
        <v>479036834498948</v>
      </c>
      <c r="U6" s="23">
        <f>calcs!W59</f>
        <v>490927790971941</v>
      </c>
      <c r="V6" s="23">
        <f>calcs!X59</f>
        <v>502818747444928</v>
      </c>
      <c r="W6" s="23">
        <f>calcs!Y59</f>
        <v>514709703917921</v>
      </c>
      <c r="X6" s="23">
        <f>calcs!Z59</f>
        <v>526600660390913</v>
      </c>
      <c r="Y6" s="23">
        <f>calcs!AA59</f>
        <v>538491616863906</v>
      </c>
      <c r="Z6" s="23">
        <f>calcs!AB59</f>
        <v>550382573336898</v>
      </c>
      <c r="AA6" s="23">
        <f>calcs!AC59</f>
        <v>562273529809891</v>
      </c>
      <c r="AB6" s="23">
        <f>calcs!AD59</f>
        <v>574164486282878</v>
      </c>
      <c r="AC6" s="23">
        <f>calcs!AE59</f>
        <v>586055442755871</v>
      </c>
      <c r="AD6" s="23">
        <f>calcs!AF59</f>
        <v>597946399228863</v>
      </c>
      <c r="AE6" s="23">
        <f>calcs!AG59</f>
        <v>609837355701856</v>
      </c>
      <c r="AF6" s="23">
        <f>calcs!AH59</f>
        <v>621728312174848</v>
      </c>
    </row>
    <row r="7">
      <c r="A7" s="3" t="s">
        <v>44</v>
      </c>
      <c r="B7" s="23">
        <f>calcs!D60</f>
        <v>43511496468582</v>
      </c>
      <c r="C7" s="23">
        <f>calcs!E60</f>
        <v>45418268339677</v>
      </c>
      <c r="D7" s="23">
        <f>calcs!F60</f>
        <v>47325040210773</v>
      </c>
      <c r="E7" s="23">
        <f>calcs!G60</f>
        <v>49231812081868</v>
      </c>
      <c r="F7" s="23">
        <f>calcs!H60</f>
        <v>51138583952963</v>
      </c>
      <c r="G7" s="23">
        <f>calcs!I60</f>
        <v>53045355824059</v>
      </c>
      <c r="H7" s="23">
        <f>calcs!J60</f>
        <v>54952127695155</v>
      </c>
      <c r="I7" s="23">
        <f>calcs!K60</f>
        <v>56858899566250</v>
      </c>
      <c r="J7" s="23">
        <f>calcs!L60</f>
        <v>58765671437345</v>
      </c>
      <c r="K7" s="23">
        <f>calcs!M60</f>
        <v>60672443308441</v>
      </c>
      <c r="L7" s="23">
        <f>calcs!N60</f>
        <v>62579215179536</v>
      </c>
      <c r="M7" s="23">
        <f>calcs!O60</f>
        <v>64485987050632</v>
      </c>
      <c r="N7" s="23">
        <f>calcs!P60</f>
        <v>66392758921727</v>
      </c>
      <c r="O7" s="23">
        <f>calcs!Q60</f>
        <v>68299530792823</v>
      </c>
      <c r="P7" s="23">
        <f>calcs!R60</f>
        <v>70206302663918</v>
      </c>
      <c r="Q7" s="23">
        <f>calcs!S60</f>
        <v>72113074535013</v>
      </c>
      <c r="R7" s="23">
        <f>calcs!T60</f>
        <v>74019846406109</v>
      </c>
      <c r="S7" s="23">
        <f>calcs!U60</f>
        <v>75926618277205</v>
      </c>
      <c r="T7" s="23">
        <f>calcs!V60</f>
        <v>77833390148300</v>
      </c>
      <c r="U7" s="23">
        <f>calcs!W60</f>
        <v>79740162019395</v>
      </c>
      <c r="V7" s="23">
        <f>calcs!X60</f>
        <v>81646933890491</v>
      </c>
      <c r="W7" s="23">
        <f>calcs!Y60</f>
        <v>83553705761587</v>
      </c>
      <c r="X7" s="23">
        <f>calcs!Z60</f>
        <v>85460477632682</v>
      </c>
      <c r="Y7" s="23">
        <f>calcs!AA60</f>
        <v>87367249503777</v>
      </c>
      <c r="Z7" s="23">
        <f>calcs!AB60</f>
        <v>89274021374873</v>
      </c>
      <c r="AA7" s="23">
        <f>calcs!AC60</f>
        <v>91180793245968</v>
      </c>
      <c r="AB7" s="23">
        <f>calcs!AD60</f>
        <v>93087565117064</v>
      </c>
      <c r="AC7" s="23">
        <f>calcs!AE60</f>
        <v>94994336988159</v>
      </c>
      <c r="AD7" s="23">
        <f>calcs!AF60</f>
        <v>96901108859255</v>
      </c>
      <c r="AE7" s="23">
        <f>calcs!AG60</f>
        <v>98807880730350</v>
      </c>
      <c r="AF7" s="23">
        <f>calcs!AH60</f>
        <v>100714652601445</v>
      </c>
    </row>
    <row r="8">
      <c r="A8" s="3" t="s">
        <v>48</v>
      </c>
      <c r="B8" s="23">
        <f>calcs!D61</f>
        <v>349618144775</v>
      </c>
      <c r="C8" s="23">
        <f>calcs!E61</f>
        <v>365320291775</v>
      </c>
      <c r="D8" s="23">
        <f>calcs!F61</f>
        <v>381022438776</v>
      </c>
      <c r="E8" s="23">
        <f>calcs!G61</f>
        <v>396724585776</v>
      </c>
      <c r="F8" s="23">
        <f>calcs!H61</f>
        <v>412426732777</v>
      </c>
      <c r="G8" s="23">
        <f>calcs!I61</f>
        <v>428128879777</v>
      </c>
      <c r="H8" s="23">
        <f>calcs!J61</f>
        <v>443831026778</v>
      </c>
      <c r="I8" s="23">
        <f>calcs!K61</f>
        <v>459533173779</v>
      </c>
      <c r="J8" s="23">
        <f>calcs!L61</f>
        <v>475235320779</v>
      </c>
      <c r="K8" s="23">
        <f>calcs!M61</f>
        <v>490937467780</v>
      </c>
      <c r="L8" s="23">
        <f>calcs!N61</f>
        <v>506639614780</v>
      </c>
      <c r="M8" s="23">
        <f>calcs!O61</f>
        <v>522341761781</v>
      </c>
      <c r="N8" s="23">
        <f>calcs!P61</f>
        <v>538043908781</v>
      </c>
      <c r="O8" s="23">
        <f>calcs!Q61</f>
        <v>553746055782</v>
      </c>
      <c r="P8" s="23">
        <f>calcs!R61</f>
        <v>569448202782</v>
      </c>
      <c r="Q8" s="23">
        <f>calcs!S61</f>
        <v>585150349783</v>
      </c>
      <c r="R8" s="23">
        <f>calcs!T61</f>
        <v>600852496783</v>
      </c>
      <c r="S8" s="23">
        <f>calcs!U61</f>
        <v>616554643784</v>
      </c>
      <c r="T8" s="23">
        <f>calcs!V61</f>
        <v>632256790784</v>
      </c>
      <c r="U8" s="23">
        <f>calcs!W61</f>
        <v>647958937785</v>
      </c>
      <c r="V8" s="23">
        <f>calcs!X61</f>
        <v>663661084786</v>
      </c>
      <c r="W8" s="23">
        <f>calcs!Y61</f>
        <v>679363231786</v>
      </c>
      <c r="X8" s="23">
        <f>calcs!Z61</f>
        <v>695065378787</v>
      </c>
      <c r="Y8" s="23">
        <f>calcs!AA61</f>
        <v>710767525787</v>
      </c>
      <c r="Z8" s="23">
        <f>calcs!AB61</f>
        <v>726469672788</v>
      </c>
      <c r="AA8" s="23">
        <f>calcs!AC61</f>
        <v>742171819788</v>
      </c>
      <c r="AB8" s="23">
        <f>calcs!AD61</f>
        <v>757873966789</v>
      </c>
      <c r="AC8" s="23">
        <f>calcs!AE61</f>
        <v>773576113789</v>
      </c>
      <c r="AD8" s="23">
        <f>calcs!AF61</f>
        <v>789278260790</v>
      </c>
      <c r="AE8" s="23">
        <f>calcs!AG61</f>
        <v>804980407790</v>
      </c>
      <c r="AF8" s="23">
        <f>calcs!AH61</f>
        <v>820682554791</v>
      </c>
    </row>
    <row r="9">
      <c r="A9" s="3" t="s">
        <v>50</v>
      </c>
      <c r="B9" s="23">
        <f>calcs!D62</f>
        <v>202092790732520</v>
      </c>
      <c r="C9" s="23">
        <f>calcs!E62</f>
        <v>211270419984365</v>
      </c>
      <c r="D9" s="23">
        <f>calcs!F62</f>
        <v>220448049236212</v>
      </c>
      <c r="E9" s="23">
        <f>calcs!G62</f>
        <v>229625678488056</v>
      </c>
      <c r="F9" s="23">
        <f>calcs!H62</f>
        <v>238803307739900</v>
      </c>
      <c r="G9" s="23">
        <f>calcs!I62</f>
        <v>247980936991748</v>
      </c>
      <c r="H9" s="23">
        <f>calcs!J62</f>
        <v>257158566243592</v>
      </c>
      <c r="I9" s="23">
        <f>calcs!K62</f>
        <v>266336195495436</v>
      </c>
      <c r="J9" s="23">
        <f>calcs!L62</f>
        <v>275513824747280</v>
      </c>
      <c r="K9" s="23">
        <f>calcs!M62</f>
        <v>284691453999128</v>
      </c>
      <c r="L9" s="23">
        <f>calcs!N62</f>
        <v>293869083250972</v>
      </c>
      <c r="M9" s="23">
        <f>calcs!O62</f>
        <v>303046712502816</v>
      </c>
      <c r="N9" s="23">
        <f>calcs!P62</f>
        <v>312224341754664</v>
      </c>
      <c r="O9" s="23">
        <f>calcs!Q62</f>
        <v>321401971006508</v>
      </c>
      <c r="P9" s="23">
        <f>calcs!R62</f>
        <v>330579600258352</v>
      </c>
      <c r="Q9" s="23">
        <f>calcs!S62</f>
        <v>339757229510199</v>
      </c>
      <c r="R9" s="23">
        <f>calcs!T62</f>
        <v>348934858762044</v>
      </c>
      <c r="S9" s="23">
        <f>calcs!U62</f>
        <v>358112488013888</v>
      </c>
      <c r="T9" s="23">
        <f>calcs!V62</f>
        <v>367290117265735</v>
      </c>
      <c r="U9" s="23">
        <f>calcs!W62</f>
        <v>376467746517579</v>
      </c>
      <c r="V9" s="23">
        <f>calcs!X62</f>
        <v>385645375769424</v>
      </c>
      <c r="W9" s="23">
        <f>calcs!Y62</f>
        <v>394823005021271</v>
      </c>
      <c r="X9" s="23">
        <f>calcs!Z62</f>
        <v>404000634273115</v>
      </c>
      <c r="Y9" s="23">
        <f>calcs!AA62</f>
        <v>413178263524959</v>
      </c>
      <c r="Z9" s="23">
        <f>calcs!AB62</f>
        <v>422355892776807</v>
      </c>
      <c r="AA9" s="23">
        <f>calcs!AC62</f>
        <v>431533522028651</v>
      </c>
      <c r="AB9" s="23">
        <f>calcs!AD62</f>
        <v>440711151280495</v>
      </c>
      <c r="AC9" s="23">
        <f>calcs!AE62</f>
        <v>449888780532342</v>
      </c>
      <c r="AD9" s="23">
        <f>calcs!AF62</f>
        <v>459066409784187</v>
      </c>
      <c r="AE9" s="23">
        <f>calcs!AG62</f>
        <v>468244039036031</v>
      </c>
      <c r="AF9" s="23">
        <f>calcs!AH62</f>
        <v>477421668287878</v>
      </c>
    </row>
    <row r="10">
      <c r="A10" s="3" t="s">
        <v>53</v>
      </c>
      <c r="B10" s="23">
        <f>calcs!D63</f>
        <v>33808137193897</v>
      </c>
      <c r="C10" s="23">
        <f>calcs!E63</f>
        <v>35331151711351</v>
      </c>
      <c r="D10" s="23">
        <f>calcs!F63</f>
        <v>36854166228805</v>
      </c>
      <c r="E10" s="23">
        <f>calcs!G63</f>
        <v>38377180746259</v>
      </c>
      <c r="F10" s="23">
        <f>calcs!H63</f>
        <v>39900195263713</v>
      </c>
      <c r="G10" s="23">
        <f>calcs!I63</f>
        <v>41423209781167</v>
      </c>
      <c r="H10" s="23">
        <f>calcs!J63</f>
        <v>42946224298621</v>
      </c>
      <c r="I10" s="23">
        <f>calcs!K63</f>
        <v>44469238816075</v>
      </c>
      <c r="J10" s="23">
        <f>calcs!L63</f>
        <v>45992253333529</v>
      </c>
      <c r="K10" s="23">
        <f>calcs!M63</f>
        <v>47515267850983</v>
      </c>
      <c r="L10" s="23">
        <f>calcs!N63</f>
        <v>49038282368437</v>
      </c>
      <c r="M10" s="23">
        <f>calcs!O63</f>
        <v>50561296885891</v>
      </c>
      <c r="N10" s="23">
        <f>calcs!P63</f>
        <v>52084311403345</v>
      </c>
      <c r="O10" s="23">
        <f>calcs!Q63</f>
        <v>53607325920799</v>
      </c>
      <c r="P10" s="23">
        <f>calcs!R63</f>
        <v>55130340438253</v>
      </c>
      <c r="Q10" s="23">
        <f>calcs!S63</f>
        <v>56653354955707</v>
      </c>
      <c r="R10" s="23">
        <f>calcs!T63</f>
        <v>58176369473161</v>
      </c>
      <c r="S10" s="23">
        <f>calcs!U63</f>
        <v>59699383990615</v>
      </c>
      <c r="T10" s="23">
        <f>calcs!V63</f>
        <v>61222398508069</v>
      </c>
      <c r="U10" s="23">
        <f>calcs!W63</f>
        <v>62745413025523</v>
      </c>
      <c r="V10" s="23">
        <f>calcs!X63</f>
        <v>64268427542977</v>
      </c>
      <c r="W10" s="23">
        <f>calcs!Y63</f>
        <v>65791442060431</v>
      </c>
      <c r="X10" s="23">
        <f>calcs!Z63</f>
        <v>67314456577885</v>
      </c>
      <c r="Y10" s="23">
        <f>calcs!AA63</f>
        <v>68837471095339</v>
      </c>
      <c r="Z10" s="23">
        <f>calcs!AB63</f>
        <v>70360485612793</v>
      </c>
      <c r="AA10" s="23">
        <f>calcs!AC63</f>
        <v>71883500130247</v>
      </c>
      <c r="AB10" s="23">
        <f>calcs!AD63</f>
        <v>73406514647701</v>
      </c>
      <c r="AC10" s="23">
        <f>calcs!AE63</f>
        <v>74929529165155</v>
      </c>
      <c r="AD10" s="23">
        <f>calcs!AF63</f>
        <v>76452543682609</v>
      </c>
      <c r="AE10" s="23">
        <f>calcs!AG63</f>
        <v>77975558200063</v>
      </c>
      <c r="AF10" s="23">
        <f>calcs!AH63</f>
        <v>79498572717517</v>
      </c>
    </row>
    <row r="11">
      <c r="A11" s="3" t="s">
        <v>114</v>
      </c>
      <c r="B11" s="23">
        <f>calcs!D64</f>
        <v>774866456462721</v>
      </c>
      <c r="C11" s="23">
        <f>calcs!E64</f>
        <v>809667472297156</v>
      </c>
      <c r="D11" s="23">
        <f>calcs!F64</f>
        <v>844468488131606</v>
      </c>
      <c r="E11" s="23">
        <f>calcs!G64</f>
        <v>879269503966056</v>
      </c>
      <c r="F11" s="23">
        <f>calcs!H64</f>
        <v>914070519800491</v>
      </c>
      <c r="G11" s="23">
        <f>calcs!I64</f>
        <v>948871535634941</v>
      </c>
      <c r="H11" s="23">
        <f>calcs!J64</f>
        <v>983672551469392</v>
      </c>
      <c r="I11" s="23">
        <f>calcs!K64</f>
        <v>1.01847E+15</v>
      </c>
      <c r="J11" s="23">
        <f>calcs!L64</f>
        <v>1.05327E+15</v>
      </c>
      <c r="K11" s="23">
        <f>calcs!M64</f>
        <v>1.08808E+15</v>
      </c>
      <c r="L11" s="23">
        <f>calcs!N64</f>
        <v>1.12288E+15</v>
      </c>
      <c r="M11" s="23">
        <f>calcs!O64</f>
        <v>1.15768E+15</v>
      </c>
      <c r="N11" s="23">
        <f>calcs!P64</f>
        <v>1.19248E+15</v>
      </c>
      <c r="O11" s="23">
        <f>calcs!Q64</f>
        <v>1.22728E+15</v>
      </c>
      <c r="P11" s="23">
        <f>calcs!R64</f>
        <v>1.26208E+15</v>
      </c>
      <c r="Q11" s="23">
        <f>calcs!S64</f>
        <v>1.29688E+15</v>
      </c>
      <c r="R11" s="23">
        <f>calcs!T64</f>
        <v>1.33168E+15</v>
      </c>
      <c r="S11" s="23">
        <f>calcs!U64</f>
        <v>1.36648E+15</v>
      </c>
      <c r="T11" s="23">
        <f>calcs!V64</f>
        <v>1.40128E+15</v>
      </c>
      <c r="U11" s="23">
        <f>calcs!W64</f>
        <v>1.43609E+15</v>
      </c>
      <c r="V11" s="23">
        <f>calcs!X64</f>
        <v>1.47089E+15</v>
      </c>
      <c r="W11" s="23">
        <f>calcs!Y64</f>
        <v>1.50569E+15</v>
      </c>
      <c r="X11" s="23">
        <f>calcs!Z64</f>
        <v>1.54049E+15</v>
      </c>
      <c r="Y11" s="23">
        <f>calcs!AA64</f>
        <v>1.57529E+15</v>
      </c>
      <c r="Z11" s="23">
        <f>calcs!AB64</f>
        <v>1.61009E+15</v>
      </c>
      <c r="AA11" s="23">
        <f>calcs!AC64</f>
        <v>1.64489E+15</v>
      </c>
      <c r="AB11" s="23">
        <f>calcs!AD64</f>
        <v>1.67969E+15</v>
      </c>
      <c r="AC11" s="23">
        <f>calcs!AE64</f>
        <v>1.71449E+15</v>
      </c>
      <c r="AD11" s="23">
        <f>calcs!AF64</f>
        <v>1.74929E+15</v>
      </c>
      <c r="AE11" s="23">
        <f>calcs!AG64</f>
        <v>1.7841E+15</v>
      </c>
      <c r="AF11" s="23">
        <f>calcs!AH64</f>
        <v>1.8189E+15</v>
      </c>
    </row>
    <row r="12">
      <c r="A12" s="3" t="s">
        <v>115</v>
      </c>
      <c r="B12" s="23">
        <f>calcs!D65</f>
        <v>45000085911292</v>
      </c>
      <c r="C12" s="23">
        <f>calcs!E65</f>
        <v>47021145300926</v>
      </c>
      <c r="D12" s="23">
        <f>calcs!F65</f>
        <v>49042204690561</v>
      </c>
      <c r="E12" s="23">
        <f>calcs!G65</f>
        <v>51063264080195</v>
      </c>
      <c r="F12" s="23">
        <f>calcs!H65</f>
        <v>53084323469830</v>
      </c>
      <c r="G12" s="23">
        <f>calcs!I65</f>
        <v>55105382859464</v>
      </c>
      <c r="H12" s="23">
        <f>calcs!J65</f>
        <v>57126442249099</v>
      </c>
      <c r="I12" s="23">
        <f>calcs!K65</f>
        <v>59147501638734</v>
      </c>
      <c r="J12" s="23">
        <f>calcs!L65</f>
        <v>61168561028368</v>
      </c>
      <c r="K12" s="23">
        <f>calcs!M65</f>
        <v>63189620418002</v>
      </c>
      <c r="L12" s="23">
        <f>calcs!N65</f>
        <v>65210679807637</v>
      </c>
      <c r="M12" s="23">
        <f>calcs!O65</f>
        <v>67231739197271</v>
      </c>
      <c r="N12" s="23">
        <f>calcs!P65</f>
        <v>69252798586906</v>
      </c>
      <c r="O12" s="23">
        <f>calcs!Q65</f>
        <v>71273857976541</v>
      </c>
      <c r="P12" s="23">
        <f>calcs!R65</f>
        <v>73294917366175</v>
      </c>
      <c r="Q12" s="23">
        <f>calcs!S65</f>
        <v>75315976755809</v>
      </c>
      <c r="R12" s="23">
        <f>calcs!T65</f>
        <v>77337036145444</v>
      </c>
      <c r="S12" s="23">
        <f>calcs!U65</f>
        <v>79358095535079</v>
      </c>
      <c r="T12" s="23">
        <f>calcs!V65</f>
        <v>81379154924713</v>
      </c>
      <c r="U12" s="23">
        <f>calcs!W65</f>
        <v>83400214314348</v>
      </c>
      <c r="V12" s="23">
        <f>calcs!X65</f>
        <v>85421273703982</v>
      </c>
      <c r="W12" s="23">
        <f>calcs!Y65</f>
        <v>87442333093617</v>
      </c>
      <c r="X12" s="23">
        <f>calcs!Z65</f>
        <v>89463392483251</v>
      </c>
      <c r="Y12" s="23">
        <f>calcs!AA65</f>
        <v>91484451872886</v>
      </c>
      <c r="Z12" s="23">
        <f>calcs!AB65</f>
        <v>93505511262520</v>
      </c>
      <c r="AA12" s="23">
        <f>calcs!AC65</f>
        <v>95526570652155</v>
      </c>
      <c r="AB12" s="23">
        <f>calcs!AD65</f>
        <v>97547630041790</v>
      </c>
      <c r="AC12" s="23">
        <f>calcs!AE65</f>
        <v>99568689431424</v>
      </c>
      <c r="AD12" s="23">
        <f>calcs!AF65</f>
        <v>101589748821058</v>
      </c>
      <c r="AE12" s="23">
        <f>calcs!AG65</f>
        <v>103610808210693</v>
      </c>
      <c r="AF12" s="23">
        <f>calcs!AH65</f>
        <v>105631867600327</v>
      </c>
    </row>
    <row r="13">
      <c r="A13" s="3" t="s">
        <v>116</v>
      </c>
      <c r="B13" s="23">
        <f>calcs!D66</f>
        <v>0</v>
      </c>
      <c r="C13" s="23">
        <f>calcs!E66</f>
        <v>0</v>
      </c>
      <c r="D13" s="23">
        <f>calcs!F66</f>
        <v>0</v>
      </c>
      <c r="E13" s="23">
        <f>calcs!G66</f>
        <v>0</v>
      </c>
      <c r="F13" s="23">
        <f>calcs!H66</f>
        <v>0</v>
      </c>
      <c r="G13" s="23">
        <f>calcs!I66</f>
        <v>0</v>
      </c>
      <c r="H13" s="23">
        <f>calcs!J66</f>
        <v>0</v>
      </c>
      <c r="I13" s="23">
        <f>calcs!K66</f>
        <v>0</v>
      </c>
      <c r="J13" s="23">
        <f>calcs!L66</f>
        <v>0</v>
      </c>
      <c r="K13" s="23">
        <f>calcs!M66</f>
        <v>0</v>
      </c>
      <c r="L13" s="23">
        <f>calcs!N66</f>
        <v>0</v>
      </c>
      <c r="M13" s="23">
        <f>calcs!O66</f>
        <v>0</v>
      </c>
      <c r="N13" s="23">
        <f>calcs!P66</f>
        <v>0</v>
      </c>
      <c r="O13" s="23">
        <f>calcs!Q66</f>
        <v>0</v>
      </c>
      <c r="P13" s="23">
        <f>calcs!R66</f>
        <v>0</v>
      </c>
      <c r="Q13" s="23">
        <f>calcs!S66</f>
        <v>0</v>
      </c>
      <c r="R13" s="23">
        <f>calcs!T66</f>
        <v>0</v>
      </c>
      <c r="S13" s="23">
        <f>calcs!U66</f>
        <v>0</v>
      </c>
      <c r="T13" s="23">
        <f>calcs!V66</f>
        <v>0</v>
      </c>
      <c r="U13" s="23">
        <f>calcs!W66</f>
        <v>0</v>
      </c>
      <c r="V13" s="23">
        <f>calcs!X66</f>
        <v>0</v>
      </c>
      <c r="W13" s="23">
        <f>calcs!Y66</f>
        <v>0</v>
      </c>
      <c r="X13" s="23">
        <f>calcs!Z66</f>
        <v>0</v>
      </c>
      <c r="Y13" s="23">
        <f>calcs!AA66</f>
        <v>0</v>
      </c>
      <c r="Z13" s="23">
        <f>calcs!AB66</f>
        <v>0</v>
      </c>
      <c r="AA13" s="23">
        <f>calcs!AC66</f>
        <v>0</v>
      </c>
      <c r="AB13" s="23">
        <f>calcs!AD66</f>
        <v>0</v>
      </c>
      <c r="AC13" s="23">
        <f>calcs!AE66</f>
        <v>0</v>
      </c>
      <c r="AD13" s="23">
        <f>calcs!AF66</f>
        <v>0</v>
      </c>
      <c r="AE13" s="23">
        <f>calcs!AG66</f>
        <v>0</v>
      </c>
      <c r="AF13" s="23">
        <f>calcs!AH66</f>
        <v>0</v>
      </c>
    </row>
    <row r="14">
      <c r="A14" s="3" t="s">
        <v>117</v>
      </c>
      <c r="B14" s="23">
        <f>calcs!D67</f>
        <v>0</v>
      </c>
      <c r="C14" s="23">
        <f>calcs!E67</f>
        <v>0</v>
      </c>
      <c r="D14" s="23">
        <f>calcs!F67</f>
        <v>0</v>
      </c>
      <c r="E14" s="23">
        <f>calcs!G67</f>
        <v>0</v>
      </c>
      <c r="F14" s="23">
        <f>calcs!H67</f>
        <v>0</v>
      </c>
      <c r="G14" s="23">
        <f>calcs!I67</f>
        <v>0</v>
      </c>
      <c r="H14" s="23">
        <f>calcs!J67</f>
        <v>0</v>
      </c>
      <c r="I14" s="23">
        <f>calcs!K67</f>
        <v>0</v>
      </c>
      <c r="J14" s="23">
        <f>calcs!L67</f>
        <v>0</v>
      </c>
      <c r="K14" s="23">
        <f>calcs!M67</f>
        <v>0</v>
      </c>
      <c r="L14" s="23">
        <f>calcs!N67</f>
        <v>0</v>
      </c>
      <c r="M14" s="23">
        <f>calcs!O67</f>
        <v>0</v>
      </c>
      <c r="N14" s="23">
        <f>calcs!P67</f>
        <v>0</v>
      </c>
      <c r="O14" s="23">
        <f>calcs!Q67</f>
        <v>0</v>
      </c>
      <c r="P14" s="23">
        <f>calcs!R67</f>
        <v>0</v>
      </c>
      <c r="Q14" s="23">
        <f>calcs!S67</f>
        <v>0</v>
      </c>
      <c r="R14" s="23">
        <f>calcs!T67</f>
        <v>0</v>
      </c>
      <c r="S14" s="23">
        <f>calcs!U67</f>
        <v>0</v>
      </c>
      <c r="T14" s="23">
        <f>calcs!V67</f>
        <v>0</v>
      </c>
      <c r="U14" s="23">
        <f>calcs!W67</f>
        <v>0</v>
      </c>
      <c r="V14" s="23">
        <f>calcs!X67</f>
        <v>0</v>
      </c>
      <c r="W14" s="23">
        <f>calcs!Y67</f>
        <v>0</v>
      </c>
      <c r="X14" s="23">
        <f>calcs!Z67</f>
        <v>0</v>
      </c>
      <c r="Y14" s="23">
        <f>calcs!AA67</f>
        <v>0</v>
      </c>
      <c r="Z14" s="23">
        <f>calcs!AB67</f>
        <v>0</v>
      </c>
      <c r="AA14" s="23">
        <f>calcs!AC67</f>
        <v>0</v>
      </c>
      <c r="AB14" s="23">
        <f>calcs!AD67</f>
        <v>0</v>
      </c>
      <c r="AC14" s="23">
        <f>calcs!AE67</f>
        <v>0</v>
      </c>
      <c r="AD14" s="23">
        <f>calcs!AF67</f>
        <v>0</v>
      </c>
      <c r="AE14" s="23">
        <f>calcs!AG67</f>
        <v>0</v>
      </c>
      <c r="AF14" s="23">
        <f>calcs!AH67</f>
        <v>0</v>
      </c>
    </row>
    <row r="15">
      <c r="A15" s="3" t="s">
        <v>62</v>
      </c>
      <c r="B15" s="23">
        <f>calcs!D68</f>
        <v>9297111296000</v>
      </c>
      <c r="C15" s="23">
        <f>calcs!E68</f>
        <v>9714285669428</v>
      </c>
      <c r="D15" s="23">
        <f>calcs!F68</f>
        <v>10131460042855</v>
      </c>
      <c r="E15" s="23">
        <f>calcs!G68</f>
        <v>10548634416283</v>
      </c>
      <c r="F15" s="23">
        <f>calcs!H68</f>
        <v>10965808789710</v>
      </c>
      <c r="G15" s="23">
        <f>calcs!I68</f>
        <v>11382983163138</v>
      </c>
      <c r="H15" s="23">
        <f>calcs!J68</f>
        <v>11800157536565</v>
      </c>
      <c r="I15" s="23">
        <f>calcs!K68</f>
        <v>12217331909993</v>
      </c>
      <c r="J15" s="23">
        <f>calcs!L68</f>
        <v>12634506283420</v>
      </c>
      <c r="K15" s="23">
        <f>calcs!M68</f>
        <v>13051680656848</v>
      </c>
      <c r="L15" s="23">
        <f>calcs!N68</f>
        <v>13468855030275</v>
      </c>
      <c r="M15" s="23">
        <f>calcs!O68</f>
        <v>13886029403703</v>
      </c>
      <c r="N15" s="23">
        <f>calcs!P68</f>
        <v>14303203777130</v>
      </c>
      <c r="O15" s="23">
        <f>calcs!Q68</f>
        <v>14720378150558</v>
      </c>
      <c r="P15" s="23">
        <f>calcs!R68</f>
        <v>15137552523985</v>
      </c>
      <c r="Q15" s="23">
        <f>calcs!S68</f>
        <v>15554726897413</v>
      </c>
      <c r="R15" s="23">
        <f>calcs!T68</f>
        <v>15971901270840</v>
      </c>
      <c r="S15" s="23">
        <f>calcs!U68</f>
        <v>16389075644268</v>
      </c>
      <c r="T15" s="23">
        <f>calcs!V68</f>
        <v>16806250017695</v>
      </c>
      <c r="U15" s="23">
        <f>calcs!W68</f>
        <v>17223424391123</v>
      </c>
      <c r="V15" s="23">
        <f>calcs!X68</f>
        <v>17640598764550</v>
      </c>
      <c r="W15" s="23">
        <f>calcs!Y68</f>
        <v>18057773137978</v>
      </c>
      <c r="X15" s="23">
        <f>calcs!Z68</f>
        <v>18474947511405</v>
      </c>
      <c r="Y15" s="23">
        <f>calcs!AA68</f>
        <v>18892121884833</v>
      </c>
      <c r="Z15" s="23">
        <f>calcs!AB68</f>
        <v>19309296258260</v>
      </c>
      <c r="AA15" s="23">
        <f>calcs!AC68</f>
        <v>19726470631688</v>
      </c>
      <c r="AB15" s="23">
        <f>calcs!AD68</f>
        <v>20143645005115</v>
      </c>
      <c r="AC15" s="23">
        <f>calcs!AE68</f>
        <v>20560819378543</v>
      </c>
      <c r="AD15" s="23">
        <f>calcs!AF68</f>
        <v>20977993751970</v>
      </c>
      <c r="AE15" s="23">
        <f>calcs!AG68</f>
        <v>21395168125398</v>
      </c>
      <c r="AF15" s="23">
        <f>calcs!AH68</f>
        <v>21812342498825</v>
      </c>
    </row>
    <row r="16">
      <c r="A16" s="3" t="s">
        <v>87</v>
      </c>
      <c r="B16" s="23">
        <f>calcs!D69</f>
        <v>0</v>
      </c>
      <c r="C16" s="23">
        <f>calcs!E69</f>
        <v>0</v>
      </c>
      <c r="D16" s="23">
        <f>calcs!F69</f>
        <v>0</v>
      </c>
      <c r="E16" s="23">
        <f>calcs!G69</f>
        <v>0</v>
      </c>
      <c r="F16" s="23">
        <f>calcs!H69</f>
        <v>0</v>
      </c>
      <c r="G16" s="23">
        <f>calcs!I69</f>
        <v>0</v>
      </c>
      <c r="H16" s="23">
        <f>calcs!J69</f>
        <v>0</v>
      </c>
      <c r="I16" s="23">
        <f>calcs!K69</f>
        <v>0</v>
      </c>
      <c r="J16" s="23">
        <f>calcs!L69</f>
        <v>0</v>
      </c>
      <c r="K16" s="23">
        <f>calcs!M69</f>
        <v>0</v>
      </c>
      <c r="L16" s="23">
        <f>calcs!N69</f>
        <v>0</v>
      </c>
      <c r="M16" s="23">
        <f>calcs!O69</f>
        <v>0</v>
      </c>
      <c r="N16" s="23">
        <f>calcs!P69</f>
        <v>0</v>
      </c>
      <c r="O16" s="23">
        <f>calcs!Q69</f>
        <v>0</v>
      </c>
      <c r="P16" s="23">
        <f>calcs!R69</f>
        <v>0</v>
      </c>
      <c r="Q16" s="23">
        <f>calcs!S69</f>
        <v>0</v>
      </c>
      <c r="R16" s="23">
        <f>calcs!T69</f>
        <v>0</v>
      </c>
      <c r="S16" s="23">
        <f>calcs!U69</f>
        <v>0</v>
      </c>
      <c r="T16" s="23">
        <f>calcs!V69</f>
        <v>0</v>
      </c>
      <c r="U16" s="23">
        <f>calcs!W69</f>
        <v>0</v>
      </c>
      <c r="V16" s="23">
        <f>calcs!X69</f>
        <v>0</v>
      </c>
      <c r="W16" s="23">
        <f>calcs!Y69</f>
        <v>0</v>
      </c>
      <c r="X16" s="23">
        <f>calcs!Z69</f>
        <v>0</v>
      </c>
      <c r="Y16" s="23">
        <f>calcs!AA69</f>
        <v>0</v>
      </c>
      <c r="Z16" s="23">
        <f>calcs!AB69</f>
        <v>0</v>
      </c>
      <c r="AA16" s="23">
        <f>calcs!AC69</f>
        <v>0</v>
      </c>
      <c r="AB16" s="23">
        <f>calcs!AD69</f>
        <v>0</v>
      </c>
      <c r="AC16" s="23">
        <f>calcs!AE69</f>
        <v>0</v>
      </c>
      <c r="AD16" s="23">
        <f>calcs!AF69</f>
        <v>0</v>
      </c>
      <c r="AE16" s="23">
        <f>calcs!AG69</f>
        <v>0</v>
      </c>
      <c r="AF16" s="23">
        <f>calcs!AH69</f>
        <v>0</v>
      </c>
    </row>
    <row r="17">
      <c r="A17" s="3" t="s">
        <v>118</v>
      </c>
      <c r="B17" s="23">
        <f>calcs!D70</f>
        <v>41796096359263</v>
      </c>
      <c r="C17" s="23">
        <f>calcs!E70</f>
        <v>43673256282527</v>
      </c>
      <c r="D17" s="23">
        <f>calcs!F70</f>
        <v>45550416205792</v>
      </c>
      <c r="E17" s="23">
        <f>calcs!G70</f>
        <v>47427576129057</v>
      </c>
      <c r="F17" s="23">
        <f>calcs!H70</f>
        <v>49304736052321</v>
      </c>
      <c r="G17" s="23">
        <f>calcs!I70</f>
        <v>51181895975585</v>
      </c>
      <c r="H17" s="23">
        <f>calcs!J70</f>
        <v>53059055898850</v>
      </c>
      <c r="I17" s="23">
        <f>calcs!K70</f>
        <v>54936215822114</v>
      </c>
      <c r="J17" s="23">
        <f>calcs!L70</f>
        <v>56813375745379</v>
      </c>
      <c r="K17" s="23">
        <f>calcs!M70</f>
        <v>58690535668643</v>
      </c>
      <c r="L17" s="23">
        <f>calcs!N70</f>
        <v>60567695591907</v>
      </c>
      <c r="M17" s="23">
        <f>calcs!O70</f>
        <v>62444855515172</v>
      </c>
      <c r="N17" s="23">
        <f>calcs!P70</f>
        <v>64322015438436</v>
      </c>
      <c r="O17" s="23">
        <f>calcs!Q70</f>
        <v>66199175361701</v>
      </c>
      <c r="P17" s="23">
        <f>calcs!R70</f>
        <v>68076335284966</v>
      </c>
      <c r="Q17" s="23">
        <f>calcs!S70</f>
        <v>69953495208230</v>
      </c>
      <c r="R17" s="23">
        <f>calcs!T70</f>
        <v>71830655131495</v>
      </c>
      <c r="S17" s="23">
        <f>calcs!U70</f>
        <v>73707815054759</v>
      </c>
      <c r="T17" s="23">
        <f>calcs!V70</f>
        <v>75584974978023</v>
      </c>
      <c r="U17" s="23">
        <f>calcs!W70</f>
        <v>77462134901288</v>
      </c>
      <c r="V17" s="23">
        <f>calcs!X70</f>
        <v>79339294824552</v>
      </c>
      <c r="W17" s="23">
        <f>calcs!Y70</f>
        <v>81216454747816</v>
      </c>
      <c r="X17" s="23">
        <f>calcs!Z70</f>
        <v>83093614671081</v>
      </c>
      <c r="Y17" s="23">
        <f>calcs!AA70</f>
        <v>84970774594345</v>
      </c>
      <c r="Z17" s="23">
        <f>calcs!AB70</f>
        <v>86847934517610</v>
      </c>
      <c r="AA17" s="23">
        <f>calcs!AC70</f>
        <v>88725094440874</v>
      </c>
      <c r="AB17" s="23">
        <f>calcs!AD70</f>
        <v>90602254364139</v>
      </c>
      <c r="AC17" s="23">
        <f>calcs!AE70</f>
        <v>92479414287404</v>
      </c>
      <c r="AD17" s="23">
        <f>calcs!AF70</f>
        <v>94356574210668</v>
      </c>
      <c r="AE17" s="23">
        <f>calcs!AG70</f>
        <v>96233734133932</v>
      </c>
      <c r="AF17" s="23">
        <f>calcs!AH70</f>
        <v>98110894057197</v>
      </c>
    </row>
    <row r="18">
      <c r="A18" s="3" t="s">
        <v>119</v>
      </c>
      <c r="B18" s="23">
        <f>calcs!D71</f>
        <v>5244370072660</v>
      </c>
      <c r="C18" s="23">
        <f>calcs!E71</f>
        <v>5460890529166</v>
      </c>
      <c r="D18" s="23">
        <f>calcs!F71</f>
        <v>5677410985673</v>
      </c>
      <c r="E18" s="23">
        <f>calcs!G71</f>
        <v>5893931442180</v>
      </c>
      <c r="F18" s="23">
        <f>calcs!H71</f>
        <v>6110451898686</v>
      </c>
      <c r="G18" s="23">
        <f>calcs!I71</f>
        <v>6326972355193</v>
      </c>
      <c r="H18" s="23">
        <f>calcs!J71</f>
        <v>6543492811700</v>
      </c>
      <c r="I18" s="23">
        <f>calcs!K71</f>
        <v>6760013268206</v>
      </c>
      <c r="J18" s="23">
        <f>calcs!L71</f>
        <v>6976533724713</v>
      </c>
      <c r="K18" s="23">
        <f>calcs!M71</f>
        <v>7193054181220</v>
      </c>
      <c r="L18" s="23">
        <f>calcs!N71</f>
        <v>7409574637726</v>
      </c>
      <c r="M18" s="23">
        <f>calcs!O71</f>
        <v>7626095094233</v>
      </c>
      <c r="N18" s="23">
        <f>calcs!P71</f>
        <v>7842615550740</v>
      </c>
      <c r="O18" s="23">
        <f>calcs!Q71</f>
        <v>8059136007246</v>
      </c>
      <c r="P18" s="23">
        <f>calcs!R71</f>
        <v>8275656463753</v>
      </c>
      <c r="Q18" s="23">
        <f>calcs!S71</f>
        <v>8492176920260</v>
      </c>
      <c r="R18" s="23">
        <f>calcs!T71</f>
        <v>8708697376766</v>
      </c>
      <c r="S18" s="23">
        <f>calcs!U71</f>
        <v>8925217833273</v>
      </c>
      <c r="T18" s="23">
        <f>calcs!V71</f>
        <v>9141738289780</v>
      </c>
      <c r="U18" s="23">
        <f>calcs!W71</f>
        <v>9358258746286</v>
      </c>
      <c r="V18" s="23">
        <f>calcs!X71</f>
        <v>9574779202793</v>
      </c>
      <c r="W18" s="23">
        <f>calcs!Y71</f>
        <v>9791299659300</v>
      </c>
      <c r="X18" s="23">
        <f>calcs!Z71</f>
        <v>10007820115806</v>
      </c>
      <c r="Y18" s="23">
        <f>calcs!AA71</f>
        <v>10224340572313</v>
      </c>
      <c r="Z18" s="23">
        <f>calcs!AB71</f>
        <v>10440861028820</v>
      </c>
      <c r="AA18" s="23">
        <f>calcs!AC71</f>
        <v>10657381485326</v>
      </c>
      <c r="AB18" s="23">
        <f>calcs!AD71</f>
        <v>10873901941833</v>
      </c>
      <c r="AC18" s="23">
        <f>calcs!AE71</f>
        <v>11090422398340</v>
      </c>
      <c r="AD18" s="23">
        <f>calcs!AF71</f>
        <v>11306942854846</v>
      </c>
      <c r="AE18" s="23">
        <f>calcs!AG71</f>
        <v>11523463311353</v>
      </c>
      <c r="AF18" s="23">
        <f>calcs!AH71</f>
        <v>11739983767860</v>
      </c>
    </row>
    <row r="19">
      <c r="A19" s="3" t="s">
        <v>120</v>
      </c>
      <c r="B19" s="23">
        <f>calcs!D72</f>
        <v>9398388169057</v>
      </c>
      <c r="C19" s="23">
        <f>calcs!E72</f>
        <v>9824611571054</v>
      </c>
      <c r="D19" s="23">
        <f>calcs!F72</f>
        <v>10250834973052</v>
      </c>
      <c r="E19" s="23">
        <f>calcs!G72</f>
        <v>10677058375049</v>
      </c>
      <c r="F19" s="23">
        <f>calcs!H72</f>
        <v>11103281777046</v>
      </c>
      <c r="G19" s="23">
        <f>calcs!I72</f>
        <v>11529505179043</v>
      </c>
      <c r="H19" s="23">
        <f>calcs!J72</f>
        <v>11955728581040</v>
      </c>
      <c r="I19" s="23">
        <f>calcs!K72</f>
        <v>12381951983038</v>
      </c>
      <c r="J19" s="23">
        <f>calcs!L72</f>
        <v>12808175385035</v>
      </c>
      <c r="K19" s="23">
        <f>calcs!M72</f>
        <v>13234398787032</v>
      </c>
      <c r="L19" s="23">
        <f>calcs!N72</f>
        <v>13660622189029</v>
      </c>
      <c r="M19" s="23">
        <f>calcs!O72</f>
        <v>14086845591026</v>
      </c>
      <c r="N19" s="23">
        <f>calcs!P72</f>
        <v>14513068993024</v>
      </c>
      <c r="O19" s="23">
        <f>calcs!Q72</f>
        <v>14939292395021</v>
      </c>
      <c r="P19" s="23">
        <f>calcs!R72</f>
        <v>15365515797018</v>
      </c>
      <c r="Q19" s="23">
        <f>calcs!S72</f>
        <v>15791739199015</v>
      </c>
      <c r="R19" s="23">
        <f>calcs!T72</f>
        <v>16217962601012</v>
      </c>
      <c r="S19" s="23">
        <f>calcs!U72</f>
        <v>16644186003010</v>
      </c>
      <c r="T19" s="23">
        <f>calcs!V72</f>
        <v>17070409405007</v>
      </c>
      <c r="U19" s="23">
        <f>calcs!W72</f>
        <v>17496632807004</v>
      </c>
      <c r="V19" s="23">
        <f>calcs!X72</f>
        <v>17922856209001</v>
      </c>
      <c r="W19" s="23">
        <f>calcs!Y72</f>
        <v>18349079610998</v>
      </c>
      <c r="X19" s="23">
        <f>calcs!Z72</f>
        <v>18775303012996</v>
      </c>
      <c r="Y19" s="23">
        <f>calcs!AA72</f>
        <v>19201526414993</v>
      </c>
      <c r="Z19" s="23">
        <f>calcs!AB72</f>
        <v>19627749816990</v>
      </c>
      <c r="AA19" s="23">
        <f>calcs!AC72</f>
        <v>20053973218987</v>
      </c>
      <c r="AB19" s="23">
        <f>calcs!AD72</f>
        <v>20480196620984</v>
      </c>
      <c r="AC19" s="23">
        <f>calcs!AE72</f>
        <v>20906420022981</v>
      </c>
      <c r="AD19" s="23">
        <f>calcs!AF72</f>
        <v>21332643424979</v>
      </c>
      <c r="AE19" s="23">
        <f>calcs!AG72</f>
        <v>21758866826976</v>
      </c>
      <c r="AF19" s="23">
        <f>calcs!AH72</f>
        <v>22185090228973</v>
      </c>
    </row>
    <row r="20">
      <c r="A20" s="3" t="s">
        <v>121</v>
      </c>
      <c r="B20" s="23">
        <f>calcs!D73</f>
        <v>10077542247894</v>
      </c>
      <c r="C20" s="23">
        <f>calcs!E73</f>
        <v>10530148949788</v>
      </c>
      <c r="D20" s="23">
        <f>calcs!F73</f>
        <v>10982755651683</v>
      </c>
      <c r="E20" s="23">
        <f>calcs!G73</f>
        <v>11435362353577</v>
      </c>
      <c r="F20" s="23">
        <f>calcs!H73</f>
        <v>11887969055471</v>
      </c>
      <c r="G20" s="23">
        <f>calcs!I73</f>
        <v>12340575757366</v>
      </c>
      <c r="H20" s="23">
        <f>calcs!J73</f>
        <v>12793182459260</v>
      </c>
      <c r="I20" s="23">
        <f>calcs!K73</f>
        <v>13245789161154</v>
      </c>
      <c r="J20" s="23">
        <f>calcs!L73</f>
        <v>13698395863048</v>
      </c>
      <c r="K20" s="23">
        <f>calcs!M73</f>
        <v>14151002564943</v>
      </c>
      <c r="L20" s="23">
        <f>calcs!N73</f>
        <v>14603609266837</v>
      </c>
      <c r="M20" s="23">
        <f>calcs!O73</f>
        <v>15056215968731</v>
      </c>
      <c r="N20" s="23">
        <f>calcs!P73</f>
        <v>15508822670626</v>
      </c>
      <c r="O20" s="23">
        <f>calcs!Q73</f>
        <v>15961429372520</v>
      </c>
      <c r="P20" s="23">
        <f>calcs!R73</f>
        <v>16414036074414</v>
      </c>
      <c r="Q20" s="23">
        <f>calcs!S73</f>
        <v>16866642776308</v>
      </c>
      <c r="R20" s="23">
        <f>calcs!T73</f>
        <v>17319249478203</v>
      </c>
      <c r="S20" s="23">
        <f>calcs!U73</f>
        <v>17771856180097</v>
      </c>
      <c r="T20" s="23">
        <f>calcs!V73</f>
        <v>18224462881991</v>
      </c>
      <c r="U20" s="23">
        <f>calcs!W73</f>
        <v>18677069583886</v>
      </c>
      <c r="V20" s="23">
        <f>calcs!X73</f>
        <v>19129676285780</v>
      </c>
      <c r="W20" s="23">
        <f>calcs!Y73</f>
        <v>19582282987674</v>
      </c>
      <c r="X20" s="23">
        <f>calcs!Z73</f>
        <v>20034889689568</v>
      </c>
      <c r="Y20" s="23">
        <f>calcs!AA73</f>
        <v>20487496391463</v>
      </c>
      <c r="Z20" s="23">
        <f>calcs!AB73</f>
        <v>20940103093357</v>
      </c>
      <c r="AA20" s="23">
        <f>calcs!AC73</f>
        <v>21392709795251</v>
      </c>
      <c r="AB20" s="23">
        <f>calcs!AD73</f>
        <v>21845316497146</v>
      </c>
      <c r="AC20" s="23">
        <f>calcs!AE73</f>
        <v>22297923199040</v>
      </c>
      <c r="AD20" s="23">
        <f>calcs!AF73</f>
        <v>22750529900934</v>
      </c>
      <c r="AE20" s="23">
        <f>calcs!AG73</f>
        <v>23203136602828</v>
      </c>
      <c r="AF20" s="23">
        <f>calcs!AH73</f>
        <v>23655743304723</v>
      </c>
    </row>
    <row r="21" ht="15.75" customHeight="1">
      <c r="A21" s="3" t="s">
        <v>122</v>
      </c>
      <c r="B21" s="23">
        <f>calcs!D74</f>
        <v>49895555432952</v>
      </c>
      <c r="C21" s="23">
        <f>calcs!E74</f>
        <v>52136478900822</v>
      </c>
      <c r="D21" s="23">
        <f>calcs!F74</f>
        <v>54377402368692</v>
      </c>
      <c r="E21" s="23">
        <f>calcs!G74</f>
        <v>56618325836562</v>
      </c>
      <c r="F21" s="23">
        <f>calcs!H74</f>
        <v>58859249304432</v>
      </c>
      <c r="G21" s="23">
        <f>calcs!I74</f>
        <v>61100172772302</v>
      </c>
      <c r="H21" s="23">
        <f>calcs!J74</f>
        <v>63341096240172</v>
      </c>
      <c r="I21" s="23">
        <f>calcs!K74</f>
        <v>65582019708042</v>
      </c>
      <c r="J21" s="23">
        <f>calcs!L74</f>
        <v>67822943175912</v>
      </c>
      <c r="K21" s="23">
        <f>calcs!M74</f>
        <v>70063866643782</v>
      </c>
      <c r="L21" s="23">
        <f>calcs!N74</f>
        <v>72304790111652</v>
      </c>
      <c r="M21" s="23">
        <f>calcs!O74</f>
        <v>74545713579522</v>
      </c>
      <c r="N21" s="23">
        <f>calcs!P74</f>
        <v>76786637047392</v>
      </c>
      <c r="O21" s="23">
        <f>calcs!Q74</f>
        <v>79027560515262</v>
      </c>
      <c r="P21" s="23">
        <f>calcs!R74</f>
        <v>81268483983132</v>
      </c>
      <c r="Q21" s="23">
        <f>calcs!S74</f>
        <v>83509407451002</v>
      </c>
      <c r="R21" s="23">
        <f>calcs!T74</f>
        <v>85750330918872</v>
      </c>
      <c r="S21" s="23">
        <f>calcs!U74</f>
        <v>87991254386742</v>
      </c>
      <c r="T21" s="23">
        <f>calcs!V74</f>
        <v>90232177854612</v>
      </c>
      <c r="U21" s="23">
        <f>calcs!W74</f>
        <v>92473101322481</v>
      </c>
      <c r="V21" s="23">
        <f>calcs!X74</f>
        <v>94714024790352</v>
      </c>
      <c r="W21" s="23">
        <f>calcs!Y74</f>
        <v>96954948258221</v>
      </c>
      <c r="X21" s="23">
        <f>calcs!Z74</f>
        <v>99195871726092</v>
      </c>
      <c r="Y21" s="23">
        <f>calcs!AA74</f>
        <v>101436795193961</v>
      </c>
      <c r="Z21" s="23">
        <f>calcs!AB74</f>
        <v>103677718661831</v>
      </c>
      <c r="AA21" s="23">
        <f>calcs!AC74</f>
        <v>105918642129701</v>
      </c>
      <c r="AB21" s="23">
        <f>calcs!AD74</f>
        <v>108159565597571</v>
      </c>
      <c r="AC21" s="23">
        <f>calcs!AE74</f>
        <v>110400489065441</v>
      </c>
      <c r="AD21" s="23">
        <f>calcs!AF74</f>
        <v>112641412533311</v>
      </c>
      <c r="AE21" s="23">
        <f>calcs!AG74</f>
        <v>114882336001181</v>
      </c>
      <c r="AF21" s="23">
        <f>calcs!AH74</f>
        <v>117123259469051</v>
      </c>
    </row>
    <row r="22" ht="15.75" customHeight="1">
      <c r="A22" s="3" t="s">
        <v>123</v>
      </c>
      <c r="B22" s="23">
        <f>calcs!D75</f>
        <v>36273739414840</v>
      </c>
      <c r="C22" s="23">
        <f>calcs!E75</f>
        <v>37820256956923</v>
      </c>
      <c r="D22" s="23">
        <f>calcs!F75</f>
        <v>39366774499007</v>
      </c>
      <c r="E22" s="23">
        <f>calcs!G75</f>
        <v>40913292041090</v>
      </c>
      <c r="F22" s="23">
        <f>calcs!H75</f>
        <v>42459809583174</v>
      </c>
      <c r="G22" s="23">
        <f>calcs!I75</f>
        <v>44006327125257</v>
      </c>
      <c r="H22" s="23">
        <f>calcs!J75</f>
        <v>45552844667340</v>
      </c>
      <c r="I22" s="23">
        <f>calcs!K75</f>
        <v>47099362209424</v>
      </c>
      <c r="J22" s="23">
        <f>calcs!L75</f>
        <v>48645879751508</v>
      </c>
      <c r="K22" s="23">
        <f>calcs!M75</f>
        <v>50192397293591</v>
      </c>
      <c r="L22" s="23">
        <f>calcs!N75</f>
        <v>51738914835674</v>
      </c>
      <c r="M22" s="23">
        <f>calcs!O75</f>
        <v>53285432377758</v>
      </c>
      <c r="N22" s="23">
        <f>calcs!P75</f>
        <v>54831949919841</v>
      </c>
      <c r="O22" s="23">
        <f>calcs!Q75</f>
        <v>56378467461924</v>
      </c>
      <c r="P22" s="23">
        <f>calcs!R75</f>
        <v>57924985004008</v>
      </c>
      <c r="Q22" s="23">
        <f>calcs!S75</f>
        <v>59471502546092</v>
      </c>
      <c r="R22" s="23">
        <f>calcs!T75</f>
        <v>61018020088175</v>
      </c>
      <c r="S22" s="23">
        <f>calcs!U75</f>
        <v>62564537630258</v>
      </c>
      <c r="T22" s="23">
        <f>calcs!V75</f>
        <v>64111055172342</v>
      </c>
      <c r="U22" s="23">
        <f>calcs!W75</f>
        <v>65657572714425</v>
      </c>
      <c r="V22" s="23">
        <f>calcs!X75</f>
        <v>67204090256509</v>
      </c>
      <c r="W22" s="23">
        <f>calcs!Y75</f>
        <v>68750607798592</v>
      </c>
      <c r="X22" s="23">
        <f>calcs!Z75</f>
        <v>70297125340676</v>
      </c>
      <c r="Y22" s="23">
        <f>calcs!AA75</f>
        <v>71843642882759</v>
      </c>
      <c r="Z22" s="23">
        <f>calcs!AB75</f>
        <v>73390160424843</v>
      </c>
      <c r="AA22" s="23">
        <f>calcs!AC75</f>
        <v>74936677966926</v>
      </c>
      <c r="AB22" s="23">
        <f>calcs!AD75</f>
        <v>76483195509010</v>
      </c>
      <c r="AC22" s="23">
        <f>calcs!AE75</f>
        <v>78029713051093</v>
      </c>
      <c r="AD22" s="23">
        <f>calcs!AF75</f>
        <v>79576230593177</v>
      </c>
      <c r="AE22" s="23">
        <f>calcs!AG75</f>
        <v>81122748135260</v>
      </c>
      <c r="AF22" s="23">
        <f>calcs!AH75</f>
        <v>82669265677343</v>
      </c>
    </row>
    <row r="23" ht="15.75" customHeight="1">
      <c r="A23" s="3" t="s">
        <v>124</v>
      </c>
      <c r="B23" s="23">
        <f>calcs!D76</f>
        <v>3422177636826</v>
      </c>
      <c r="C23" s="23">
        <f>calcs!E76</f>
        <v>3578326381291</v>
      </c>
      <c r="D23" s="23">
        <f>calcs!F76</f>
        <v>3734475125756</v>
      </c>
      <c r="E23" s="23">
        <f>calcs!G76</f>
        <v>3890623870222</v>
      </c>
      <c r="F23" s="23">
        <f>calcs!H76</f>
        <v>4046772614687</v>
      </c>
      <c r="G23" s="23">
        <f>calcs!I76</f>
        <v>4202921359152</v>
      </c>
      <c r="H23" s="23">
        <f>calcs!J76</f>
        <v>4359070103617</v>
      </c>
      <c r="I23" s="23">
        <f>calcs!K76</f>
        <v>4515218848083</v>
      </c>
      <c r="J23" s="23">
        <f>calcs!L76</f>
        <v>4671367592548</v>
      </c>
      <c r="K23" s="23">
        <f>calcs!M76</f>
        <v>4827516337013</v>
      </c>
      <c r="L23" s="23">
        <f>calcs!N76</f>
        <v>4983665081478</v>
      </c>
      <c r="M23" s="23">
        <f>calcs!O76</f>
        <v>5139813825943</v>
      </c>
      <c r="N23" s="23">
        <f>calcs!P76</f>
        <v>5295962570409</v>
      </c>
      <c r="O23" s="23">
        <f>calcs!Q76</f>
        <v>5452111314874</v>
      </c>
      <c r="P23" s="23">
        <f>calcs!R76</f>
        <v>5608260059339</v>
      </c>
      <c r="Q23" s="23">
        <f>calcs!S76</f>
        <v>5764408803804</v>
      </c>
      <c r="R23" s="23">
        <f>calcs!T76</f>
        <v>5920557548269</v>
      </c>
      <c r="S23" s="23">
        <f>calcs!U76</f>
        <v>6076706292735</v>
      </c>
      <c r="T23" s="23">
        <f>calcs!V76</f>
        <v>6232855037200</v>
      </c>
      <c r="U23" s="23">
        <f>calcs!W76</f>
        <v>6389003781665</v>
      </c>
      <c r="V23" s="23">
        <f>calcs!X76</f>
        <v>6545152526130</v>
      </c>
      <c r="W23" s="23">
        <f>calcs!Y76</f>
        <v>6701301270596</v>
      </c>
      <c r="X23" s="23">
        <f>calcs!Z76</f>
        <v>6857450015061</v>
      </c>
      <c r="Y23" s="23">
        <f>calcs!AA76</f>
        <v>7013598759526</v>
      </c>
      <c r="Z23" s="23">
        <f>calcs!AB76</f>
        <v>7169747503991</v>
      </c>
      <c r="AA23" s="23">
        <f>calcs!AC76</f>
        <v>7325896248456</v>
      </c>
      <c r="AB23" s="23">
        <f>calcs!AD76</f>
        <v>7482044992922</v>
      </c>
      <c r="AC23" s="23">
        <f>calcs!AE76</f>
        <v>7638193737387</v>
      </c>
      <c r="AD23" s="23">
        <f>calcs!AF76</f>
        <v>7794342481852</v>
      </c>
      <c r="AE23" s="23">
        <f>calcs!AG76</f>
        <v>7950491226317</v>
      </c>
      <c r="AF23" s="23">
        <f>calcs!AH76</f>
        <v>8106639970782</v>
      </c>
    </row>
    <row r="24" ht="15.75" customHeight="1">
      <c r="A24" s="3" t="s">
        <v>84</v>
      </c>
      <c r="B24" s="23">
        <f>calcs!D77</f>
        <v>55402438144000</v>
      </c>
      <c r="C24" s="23">
        <f>calcs!E77</f>
        <v>57877437991205</v>
      </c>
      <c r="D24" s="23">
        <f>calcs!F77</f>
        <v>60352437838410</v>
      </c>
      <c r="E24" s="23">
        <f>calcs!G77</f>
        <v>62827437685615</v>
      </c>
      <c r="F24" s="23">
        <f>calcs!H77</f>
        <v>65302437532820</v>
      </c>
      <c r="G24" s="23">
        <f>calcs!I77</f>
        <v>67777437380025</v>
      </c>
      <c r="H24" s="23">
        <f>calcs!J77</f>
        <v>70252437227230</v>
      </c>
      <c r="I24" s="23">
        <f>calcs!K77</f>
        <v>72727437074434</v>
      </c>
      <c r="J24" s="23">
        <f>calcs!L77</f>
        <v>75202436921638</v>
      </c>
      <c r="K24" s="23">
        <f>calcs!M77</f>
        <v>77677436768843</v>
      </c>
      <c r="L24" s="23">
        <f>calcs!N77</f>
        <v>80152436616048</v>
      </c>
      <c r="M24" s="23">
        <f>calcs!O77</f>
        <v>82627436463253</v>
      </c>
      <c r="N24" s="23">
        <f>calcs!P77</f>
        <v>85102436310458</v>
      </c>
      <c r="O24" s="23">
        <f>calcs!Q77</f>
        <v>87577436157663</v>
      </c>
      <c r="P24" s="23">
        <f>calcs!R77</f>
        <v>90052436004868</v>
      </c>
      <c r="Q24" s="23">
        <f>calcs!S77</f>
        <v>92527435852073</v>
      </c>
      <c r="R24" s="23">
        <f>calcs!T77</f>
        <v>95002435699277</v>
      </c>
      <c r="S24" s="23">
        <f>calcs!U77</f>
        <v>97477435546482</v>
      </c>
      <c r="T24" s="23">
        <f>calcs!V77</f>
        <v>99952435393687</v>
      </c>
      <c r="U24" s="23">
        <f>calcs!W77</f>
        <v>102427435240892</v>
      </c>
      <c r="V24" s="23">
        <f>calcs!X77</f>
        <v>104902435088096</v>
      </c>
      <c r="W24" s="23">
        <f>calcs!Y77</f>
        <v>107377434935301</v>
      </c>
      <c r="X24" s="23">
        <f>calcs!Z77</f>
        <v>109852434782506</v>
      </c>
      <c r="Y24" s="23">
        <f>calcs!AA77</f>
        <v>112327434629711</v>
      </c>
      <c r="Z24" s="23">
        <f>calcs!AB77</f>
        <v>114802434476915</v>
      </c>
      <c r="AA24" s="23">
        <f>calcs!AC77</f>
        <v>117277434324120</v>
      </c>
      <c r="AB24" s="23">
        <f>calcs!AD77</f>
        <v>119752434171325</v>
      </c>
      <c r="AC24" s="23">
        <f>calcs!AE77</f>
        <v>122227434018530</v>
      </c>
      <c r="AD24" s="23">
        <f>calcs!AF77</f>
        <v>124702433865735</v>
      </c>
      <c r="AE24" s="23">
        <f>calcs!AG77</f>
        <v>127177433712940</v>
      </c>
      <c r="AF24" s="23">
        <f>calcs!AH77</f>
        <v>129652433560145</v>
      </c>
    </row>
    <row r="25" ht="15.75" customHeight="1">
      <c r="A25" s="3" t="s">
        <v>125</v>
      </c>
      <c r="B25" s="23">
        <f>calcs!D78</f>
        <v>7872997728298</v>
      </c>
      <c r="C25" s="23">
        <f>calcs!E78</f>
        <v>8219992651324</v>
      </c>
      <c r="D25" s="23">
        <f>calcs!F78</f>
        <v>8566987574350</v>
      </c>
      <c r="E25" s="23">
        <f>calcs!G78</f>
        <v>8913982497376</v>
      </c>
      <c r="F25" s="23">
        <f>calcs!H78</f>
        <v>9260977420402</v>
      </c>
      <c r="G25" s="23">
        <f>calcs!I78</f>
        <v>9607972343427</v>
      </c>
      <c r="H25" s="23">
        <f>calcs!J78</f>
        <v>9954967266453</v>
      </c>
      <c r="I25" s="23">
        <f>calcs!K78</f>
        <v>10301962189479</v>
      </c>
      <c r="J25" s="23">
        <f>calcs!L78</f>
        <v>10648957112505</v>
      </c>
      <c r="K25" s="23">
        <f>calcs!M78</f>
        <v>10995952035531</v>
      </c>
      <c r="L25" s="23">
        <f>calcs!N78</f>
        <v>11342946958557</v>
      </c>
      <c r="M25" s="23">
        <f>calcs!O78</f>
        <v>11689941881583</v>
      </c>
      <c r="N25" s="23">
        <f>calcs!P78</f>
        <v>12036936804609</v>
      </c>
      <c r="O25" s="23">
        <f>calcs!Q78</f>
        <v>12383931727635</v>
      </c>
      <c r="P25" s="23">
        <f>calcs!R78</f>
        <v>12730926650661</v>
      </c>
      <c r="Q25" s="23">
        <f>calcs!S78</f>
        <v>13077921573686</v>
      </c>
      <c r="R25" s="23">
        <f>calcs!T78</f>
        <v>13424916496712</v>
      </c>
      <c r="S25" s="23">
        <f>calcs!U78</f>
        <v>13771911419738</v>
      </c>
      <c r="T25" s="23">
        <f>calcs!V78</f>
        <v>14118906342764</v>
      </c>
      <c r="U25" s="23">
        <f>calcs!W78</f>
        <v>14465901265790</v>
      </c>
      <c r="V25" s="23">
        <f>calcs!X78</f>
        <v>14812896188816</v>
      </c>
      <c r="W25" s="23">
        <f>calcs!Y78</f>
        <v>15159891111842</v>
      </c>
      <c r="X25" s="23">
        <f>calcs!Z78</f>
        <v>15506886034868</v>
      </c>
      <c r="Y25" s="23">
        <f>calcs!AA78</f>
        <v>15853880957893</v>
      </c>
      <c r="Z25" s="23">
        <f>calcs!AB78</f>
        <v>16200875880919</v>
      </c>
      <c r="AA25" s="23">
        <f>calcs!AC78</f>
        <v>16547870803945</v>
      </c>
      <c r="AB25" s="23">
        <f>calcs!AD78</f>
        <v>16894865726971</v>
      </c>
      <c r="AC25" s="23">
        <f>calcs!AE78</f>
        <v>17241860649997</v>
      </c>
      <c r="AD25" s="23">
        <f>calcs!AF78</f>
        <v>17588855573023</v>
      </c>
      <c r="AE25" s="23">
        <f>calcs!AG78</f>
        <v>17935850496049</v>
      </c>
      <c r="AF25" s="23">
        <f>calcs!AH78</f>
        <v>18282845419075</v>
      </c>
    </row>
    <row r="26" ht="15.75" customHeight="1">
      <c r="A26" s="3" t="s">
        <v>83</v>
      </c>
      <c r="B26" s="23">
        <f>calcs!D79</f>
        <v>0</v>
      </c>
      <c r="C26" s="23">
        <f>calcs!E79</f>
        <v>0</v>
      </c>
      <c r="D26" s="23">
        <f>calcs!F79</f>
        <v>0</v>
      </c>
      <c r="E26" s="23">
        <f>calcs!G79</f>
        <v>0</v>
      </c>
      <c r="F26" s="23">
        <f>calcs!H79</f>
        <v>0</v>
      </c>
      <c r="G26" s="23">
        <f>calcs!I79</f>
        <v>0</v>
      </c>
      <c r="H26" s="23">
        <f>calcs!J79</f>
        <v>0</v>
      </c>
      <c r="I26" s="23">
        <f>calcs!K79</f>
        <v>0</v>
      </c>
      <c r="J26" s="23">
        <f>calcs!L79</f>
        <v>0</v>
      </c>
      <c r="K26" s="23">
        <f>calcs!M79</f>
        <v>0</v>
      </c>
      <c r="L26" s="23">
        <f>calcs!N79</f>
        <v>0</v>
      </c>
      <c r="M26" s="23">
        <f>calcs!O79</f>
        <v>0</v>
      </c>
      <c r="N26" s="23">
        <f>calcs!P79</f>
        <v>0</v>
      </c>
      <c r="O26" s="23">
        <f>calcs!Q79</f>
        <v>0</v>
      </c>
      <c r="P26" s="23">
        <f>calcs!R79</f>
        <v>0</v>
      </c>
      <c r="Q26" s="23">
        <f>calcs!S79</f>
        <v>0</v>
      </c>
      <c r="R26" s="23">
        <f>calcs!T79</f>
        <v>0</v>
      </c>
      <c r="S26" s="23">
        <f>calcs!U79</f>
        <v>0</v>
      </c>
      <c r="T26" s="23">
        <f>calcs!V79</f>
        <v>0</v>
      </c>
      <c r="U26" s="23">
        <f>calcs!W79</f>
        <v>0</v>
      </c>
      <c r="V26" s="23">
        <f>calcs!X79</f>
        <v>0</v>
      </c>
      <c r="W26" s="23">
        <f>calcs!Y79</f>
        <v>0</v>
      </c>
      <c r="X26" s="23">
        <f>calcs!Z79</f>
        <v>0</v>
      </c>
      <c r="Y26" s="23">
        <f>calcs!AA79</f>
        <v>0</v>
      </c>
      <c r="Z26" s="23">
        <f>calcs!AB79</f>
        <v>0</v>
      </c>
      <c r="AA26" s="23">
        <f>calcs!AC79</f>
        <v>0</v>
      </c>
      <c r="AB26" s="23">
        <f>calcs!AD79</f>
        <v>0</v>
      </c>
      <c r="AC26" s="23">
        <f>calcs!AE79</f>
        <v>0</v>
      </c>
      <c r="AD26" s="23">
        <f>calcs!AF79</f>
        <v>0</v>
      </c>
      <c r="AE26" s="23">
        <f>calcs!AG79</f>
        <v>0</v>
      </c>
      <c r="AF26" s="23">
        <f>calcs!AH79</f>
        <v>0</v>
      </c>
    </row>
    <row r="27" ht="15.75" customHeight="1"/>
    <row r="28" ht="15.75" customHeight="1"/>
    <row r="29" ht="15.75" customHeight="1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15.7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5.75" customHeight="1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5.75" customHeight="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5.75" customHeight="1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5.75" customHeight="1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15.7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5.75" customHeight="1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5.75" customHeight="1"/>
    <row r="53" ht="15.75" customHeight="1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15.75" customHeight="1"/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57"/>
    <col customWidth="1" min="34" max="35" width="9.57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91"/>
      <c r="AH1" s="91"/>
      <c r="AI1" s="91"/>
    </row>
    <row r="2">
      <c r="A2" s="3" t="s">
        <v>111</v>
      </c>
      <c r="B2" s="23">
        <f>calcs!D80</f>
        <v>0</v>
      </c>
      <c r="C2" s="23">
        <f>calcs!E80</f>
        <v>0</v>
      </c>
      <c r="D2" s="23">
        <f>calcs!F80</f>
        <v>0</v>
      </c>
      <c r="E2" s="23">
        <f>calcs!G80</f>
        <v>0</v>
      </c>
      <c r="F2" s="23">
        <f>calcs!H80</f>
        <v>0</v>
      </c>
      <c r="G2" s="23">
        <f>calcs!I80</f>
        <v>0</v>
      </c>
      <c r="H2" s="23">
        <f>calcs!J80</f>
        <v>0</v>
      </c>
      <c r="I2" s="23">
        <f>calcs!K80</f>
        <v>0</v>
      </c>
      <c r="J2" s="23">
        <f>calcs!L80</f>
        <v>0</v>
      </c>
      <c r="K2" s="23">
        <f>calcs!M80</f>
        <v>0</v>
      </c>
      <c r="L2" s="23">
        <f>calcs!N80</f>
        <v>0</v>
      </c>
      <c r="M2" s="23">
        <f>calcs!O80</f>
        <v>0</v>
      </c>
      <c r="N2" s="23">
        <f>calcs!P80</f>
        <v>0</v>
      </c>
      <c r="O2" s="23">
        <f>calcs!Q80</f>
        <v>0</v>
      </c>
      <c r="P2" s="23">
        <f>calcs!R80</f>
        <v>0</v>
      </c>
      <c r="Q2" s="23">
        <f>calcs!S80</f>
        <v>0</v>
      </c>
      <c r="R2" s="23">
        <f>calcs!T80</f>
        <v>0</v>
      </c>
      <c r="S2" s="23">
        <f>calcs!U80</f>
        <v>0</v>
      </c>
      <c r="T2" s="23">
        <f>calcs!V80</f>
        <v>0</v>
      </c>
      <c r="U2" s="23">
        <f>calcs!W80</f>
        <v>0</v>
      </c>
      <c r="V2" s="23">
        <f>calcs!X80</f>
        <v>0</v>
      </c>
      <c r="W2" s="23">
        <f>calcs!Y80</f>
        <v>0</v>
      </c>
      <c r="X2" s="23">
        <f>calcs!Z80</f>
        <v>0</v>
      </c>
      <c r="Y2" s="23">
        <f>calcs!AA80</f>
        <v>0</v>
      </c>
      <c r="Z2" s="23">
        <f>calcs!AB80</f>
        <v>0</v>
      </c>
      <c r="AA2" s="23">
        <f>calcs!AC80</f>
        <v>0</v>
      </c>
      <c r="AB2" s="23">
        <f>calcs!AD80</f>
        <v>0</v>
      </c>
      <c r="AC2" s="23">
        <f>calcs!AE80</f>
        <v>0</v>
      </c>
      <c r="AD2" s="23">
        <f>calcs!AF80</f>
        <v>0</v>
      </c>
      <c r="AE2" s="23">
        <f>calcs!AG80</f>
        <v>0</v>
      </c>
      <c r="AF2" s="23">
        <f>calcs!AH80</f>
        <v>0</v>
      </c>
    </row>
    <row r="3">
      <c r="A3" s="3" t="s">
        <v>82</v>
      </c>
      <c r="B3" s="23">
        <f>calcs!D81</f>
        <v>88605959755</v>
      </c>
      <c r="C3" s="23">
        <f>calcs!E81</f>
        <v>92546197789</v>
      </c>
      <c r="D3" s="23">
        <f>calcs!F81</f>
        <v>96486435823</v>
      </c>
      <c r="E3" s="23">
        <f>calcs!G81</f>
        <v>100426673856</v>
      </c>
      <c r="F3" s="23">
        <f>calcs!H81</f>
        <v>104366911890</v>
      </c>
      <c r="G3" s="23">
        <f>calcs!I81</f>
        <v>108307149924</v>
      </c>
      <c r="H3" s="23">
        <f>calcs!J81</f>
        <v>112247387957</v>
      </c>
      <c r="I3" s="23">
        <f>calcs!K81</f>
        <v>116187625991</v>
      </c>
      <c r="J3" s="23">
        <f>calcs!L81</f>
        <v>120127864025</v>
      </c>
      <c r="K3" s="23">
        <f>calcs!M81</f>
        <v>124068102058</v>
      </c>
      <c r="L3" s="23">
        <f>calcs!N81</f>
        <v>128008340092</v>
      </c>
      <c r="M3" s="23">
        <f>calcs!O81</f>
        <v>131948578126</v>
      </c>
      <c r="N3" s="23">
        <f>calcs!P81</f>
        <v>135888816159</v>
      </c>
      <c r="O3" s="23">
        <f>calcs!Q81</f>
        <v>139829054193</v>
      </c>
      <c r="P3" s="23">
        <f>calcs!R81</f>
        <v>143769292227</v>
      </c>
      <c r="Q3" s="23">
        <f>calcs!S81</f>
        <v>147709530260</v>
      </c>
      <c r="R3" s="23">
        <f>calcs!T81</f>
        <v>151649768294</v>
      </c>
      <c r="S3" s="23">
        <f>calcs!U81</f>
        <v>155590006328</v>
      </c>
      <c r="T3" s="23">
        <f>calcs!V81</f>
        <v>159530244361</v>
      </c>
      <c r="U3" s="23">
        <f>calcs!W81</f>
        <v>163470482395</v>
      </c>
      <c r="V3" s="23">
        <f>calcs!X81</f>
        <v>167410720429</v>
      </c>
      <c r="W3" s="23">
        <f>calcs!Y81</f>
        <v>171350958462</v>
      </c>
      <c r="X3" s="23">
        <f>calcs!Z81</f>
        <v>175291196496</v>
      </c>
      <c r="Y3" s="23">
        <f>calcs!AA81</f>
        <v>179231434529</v>
      </c>
      <c r="Z3" s="23">
        <f>calcs!AB81</f>
        <v>183171672563</v>
      </c>
      <c r="AA3" s="23">
        <f>calcs!AC81</f>
        <v>187111910597</v>
      </c>
      <c r="AB3" s="23">
        <f>calcs!AD81</f>
        <v>191052148630</v>
      </c>
      <c r="AC3" s="23">
        <f>calcs!AE81</f>
        <v>194992386664</v>
      </c>
      <c r="AD3" s="23">
        <f>calcs!AF81</f>
        <v>198932624698</v>
      </c>
      <c r="AE3" s="23">
        <f>calcs!AG81</f>
        <v>202872862731</v>
      </c>
      <c r="AF3" s="23">
        <f>calcs!AH81</f>
        <v>206813100765</v>
      </c>
    </row>
    <row r="4">
      <c r="A4" s="3" t="s">
        <v>86</v>
      </c>
      <c r="B4" s="23">
        <f>calcs!D82</f>
        <v>31264942974</v>
      </c>
      <c r="C4" s="23">
        <f>calcs!E82</f>
        <v>32655270643</v>
      </c>
      <c r="D4" s="23">
        <f>calcs!F82</f>
        <v>34045598311</v>
      </c>
      <c r="E4" s="23">
        <f>calcs!G82</f>
        <v>35435925979</v>
      </c>
      <c r="F4" s="23">
        <f>calcs!H82</f>
        <v>36826253648</v>
      </c>
      <c r="G4" s="23">
        <f>calcs!I82</f>
        <v>38216581316</v>
      </c>
      <c r="H4" s="23">
        <f>calcs!J82</f>
        <v>39606908984</v>
      </c>
      <c r="I4" s="23">
        <f>calcs!K82</f>
        <v>40997236653</v>
      </c>
      <c r="J4" s="23">
        <f>calcs!L82</f>
        <v>42387564321</v>
      </c>
      <c r="K4" s="23">
        <f>calcs!M82</f>
        <v>43777891989</v>
      </c>
      <c r="L4" s="23">
        <f>calcs!N82</f>
        <v>45168219658</v>
      </c>
      <c r="M4" s="23">
        <f>calcs!O82</f>
        <v>46558547326</v>
      </c>
      <c r="N4" s="23">
        <f>calcs!P82</f>
        <v>47948874994</v>
      </c>
      <c r="O4" s="23">
        <f>calcs!Q82</f>
        <v>49339202662</v>
      </c>
      <c r="P4" s="23">
        <f>calcs!R82</f>
        <v>50729530331</v>
      </c>
      <c r="Q4" s="23">
        <f>calcs!S82</f>
        <v>52119857999</v>
      </c>
      <c r="R4" s="23">
        <f>calcs!T82</f>
        <v>53510185667</v>
      </c>
      <c r="S4" s="23">
        <f>calcs!U82</f>
        <v>54900513336</v>
      </c>
      <c r="T4" s="23">
        <f>calcs!V82</f>
        <v>56290841004</v>
      </c>
      <c r="U4" s="23">
        <f>calcs!W82</f>
        <v>57681168672</v>
      </c>
      <c r="V4" s="23">
        <f>calcs!X82</f>
        <v>59071496341</v>
      </c>
      <c r="W4" s="23">
        <f>calcs!Y82</f>
        <v>60461824009</v>
      </c>
      <c r="X4" s="23">
        <f>calcs!Z82</f>
        <v>61852151677</v>
      </c>
      <c r="Y4" s="23">
        <f>calcs!AA82</f>
        <v>63242479346</v>
      </c>
      <c r="Z4" s="23">
        <f>calcs!AB82</f>
        <v>64632807014</v>
      </c>
      <c r="AA4" s="23">
        <f>calcs!AC82</f>
        <v>66023134682</v>
      </c>
      <c r="AB4" s="23">
        <f>calcs!AD82</f>
        <v>67413462351</v>
      </c>
      <c r="AC4" s="23">
        <f>calcs!AE82</f>
        <v>68803790019</v>
      </c>
      <c r="AD4" s="23">
        <f>calcs!AF82</f>
        <v>70194117687</v>
      </c>
      <c r="AE4" s="23">
        <f>calcs!AG82</f>
        <v>71584445356</v>
      </c>
      <c r="AF4" s="23">
        <f>calcs!AH82</f>
        <v>72974773024</v>
      </c>
    </row>
    <row r="5">
      <c r="A5" s="3" t="s">
        <v>112</v>
      </c>
      <c r="B5" s="23">
        <f>calcs!D83</f>
        <v>0</v>
      </c>
      <c r="C5" s="23">
        <f>calcs!E83</f>
        <v>0</v>
      </c>
      <c r="D5" s="23">
        <f>calcs!F83</f>
        <v>0</v>
      </c>
      <c r="E5" s="23">
        <f>calcs!G83</f>
        <v>0</v>
      </c>
      <c r="F5" s="23">
        <f>calcs!H83</f>
        <v>0</v>
      </c>
      <c r="G5" s="23">
        <f>calcs!I83</f>
        <v>0</v>
      </c>
      <c r="H5" s="23">
        <f>calcs!J83</f>
        <v>0</v>
      </c>
      <c r="I5" s="23">
        <f>calcs!K83</f>
        <v>0</v>
      </c>
      <c r="J5" s="23">
        <f>calcs!L83</f>
        <v>0</v>
      </c>
      <c r="K5" s="23">
        <f>calcs!M83</f>
        <v>0</v>
      </c>
      <c r="L5" s="23">
        <f>calcs!N83</f>
        <v>0</v>
      </c>
      <c r="M5" s="23">
        <f>calcs!O83</f>
        <v>0</v>
      </c>
      <c r="N5" s="23">
        <f>calcs!P83</f>
        <v>0</v>
      </c>
      <c r="O5" s="23">
        <f>calcs!Q83</f>
        <v>0</v>
      </c>
      <c r="P5" s="23">
        <f>calcs!R83</f>
        <v>0</v>
      </c>
      <c r="Q5" s="23">
        <f>calcs!S83</f>
        <v>0</v>
      </c>
      <c r="R5" s="23">
        <f>calcs!T83</f>
        <v>0</v>
      </c>
      <c r="S5" s="23">
        <f>calcs!U83</f>
        <v>0</v>
      </c>
      <c r="T5" s="23">
        <f>calcs!V83</f>
        <v>0</v>
      </c>
      <c r="U5" s="23">
        <f>calcs!W83</f>
        <v>0</v>
      </c>
      <c r="V5" s="23">
        <f>calcs!X83</f>
        <v>0</v>
      </c>
      <c r="W5" s="23">
        <f>calcs!Y83</f>
        <v>0</v>
      </c>
      <c r="X5" s="23">
        <f>calcs!Z83</f>
        <v>0</v>
      </c>
      <c r="Y5" s="23">
        <f>calcs!AA83</f>
        <v>0</v>
      </c>
      <c r="Z5" s="23">
        <f>calcs!AB83</f>
        <v>0</v>
      </c>
      <c r="AA5" s="23">
        <f>calcs!AC83</f>
        <v>0</v>
      </c>
      <c r="AB5" s="23">
        <f>calcs!AD83</f>
        <v>0</v>
      </c>
      <c r="AC5" s="23">
        <f>calcs!AE83</f>
        <v>0</v>
      </c>
      <c r="AD5" s="23">
        <f>calcs!AF83</f>
        <v>0</v>
      </c>
      <c r="AE5" s="23">
        <f>calcs!AG83</f>
        <v>0</v>
      </c>
      <c r="AF5" s="23">
        <f>calcs!AH83</f>
        <v>0</v>
      </c>
    </row>
    <row r="6">
      <c r="A6" s="3" t="s">
        <v>113</v>
      </c>
      <c r="B6" s="23">
        <f>calcs!D84</f>
        <v>17769511536890</v>
      </c>
      <c r="C6" s="23">
        <f>calcs!E84</f>
        <v>18566857924927</v>
      </c>
      <c r="D6" s="23">
        <f>calcs!F84</f>
        <v>19364204312963</v>
      </c>
      <c r="E6" s="23">
        <f>calcs!G84</f>
        <v>20161550701000</v>
      </c>
      <c r="F6" s="23">
        <f>calcs!H84</f>
        <v>20958897089037</v>
      </c>
      <c r="G6" s="23">
        <f>calcs!I84</f>
        <v>21756243477073</v>
      </c>
      <c r="H6" s="23">
        <f>calcs!J84</f>
        <v>22553589865110</v>
      </c>
      <c r="I6" s="23">
        <f>calcs!K84</f>
        <v>23350936253146</v>
      </c>
      <c r="J6" s="23">
        <f>calcs!L84</f>
        <v>24148282641183</v>
      </c>
      <c r="K6" s="23">
        <f>calcs!M84</f>
        <v>24945629029219</v>
      </c>
      <c r="L6" s="23">
        <f>calcs!N84</f>
        <v>25742975417256</v>
      </c>
      <c r="M6" s="23">
        <f>calcs!O84</f>
        <v>26540321805293</v>
      </c>
      <c r="N6" s="23">
        <f>calcs!P84</f>
        <v>27337668193329</v>
      </c>
      <c r="O6" s="23">
        <f>calcs!Q84</f>
        <v>28135014581366</v>
      </c>
      <c r="P6" s="23">
        <f>calcs!R84</f>
        <v>28932360969402</v>
      </c>
      <c r="Q6" s="23">
        <f>calcs!S84</f>
        <v>29729707357439</v>
      </c>
      <c r="R6" s="23">
        <f>calcs!T84</f>
        <v>30527053745475</v>
      </c>
      <c r="S6" s="23">
        <f>calcs!U84</f>
        <v>31324400133512</v>
      </c>
      <c r="T6" s="23">
        <f>calcs!V84</f>
        <v>32121746521549</v>
      </c>
      <c r="U6" s="23">
        <f>calcs!W84</f>
        <v>32919092909585</v>
      </c>
      <c r="V6" s="23">
        <f>calcs!X84</f>
        <v>33716439297621</v>
      </c>
      <c r="W6" s="23">
        <f>calcs!Y84</f>
        <v>34513785685658</v>
      </c>
      <c r="X6" s="23">
        <f>calcs!Z84</f>
        <v>35311132073695</v>
      </c>
      <c r="Y6" s="23">
        <f>calcs!AA84</f>
        <v>36108478461731</v>
      </c>
      <c r="Z6" s="23">
        <f>calcs!AB84</f>
        <v>36905824849768</v>
      </c>
      <c r="AA6" s="23">
        <f>calcs!AC84</f>
        <v>37703171237805</v>
      </c>
      <c r="AB6" s="23">
        <f>calcs!AD84</f>
        <v>38500517625841</v>
      </c>
      <c r="AC6" s="23">
        <f>calcs!AE84</f>
        <v>39297864013877</v>
      </c>
      <c r="AD6" s="23">
        <f>calcs!AF84</f>
        <v>40095210401914</v>
      </c>
      <c r="AE6" s="23">
        <f>calcs!AG84</f>
        <v>40892556789951</v>
      </c>
      <c r="AF6" s="23">
        <f>calcs!AH84</f>
        <v>41689903177987</v>
      </c>
    </row>
    <row r="7">
      <c r="A7" s="3" t="s">
        <v>44</v>
      </c>
      <c r="B7" s="23">
        <f>calcs!D85</f>
        <v>13239724666509</v>
      </c>
      <c r="C7" s="23">
        <f>calcs!E85</f>
        <v>13819919250103</v>
      </c>
      <c r="D7" s="23">
        <f>calcs!F85</f>
        <v>14400113833697</v>
      </c>
      <c r="E7" s="23">
        <f>calcs!G85</f>
        <v>14980308417291</v>
      </c>
      <c r="F7" s="23">
        <f>calcs!H85</f>
        <v>15560503000885</v>
      </c>
      <c r="G7" s="23">
        <f>calcs!I85</f>
        <v>16140697584479</v>
      </c>
      <c r="H7" s="23">
        <f>calcs!J85</f>
        <v>16720892168073</v>
      </c>
      <c r="I7" s="23">
        <f>calcs!K85</f>
        <v>17301086751668</v>
      </c>
      <c r="J7" s="23">
        <f>calcs!L85</f>
        <v>17881281335262</v>
      </c>
      <c r="K7" s="23">
        <f>calcs!M85</f>
        <v>18461475918856</v>
      </c>
      <c r="L7" s="23">
        <f>calcs!N85</f>
        <v>19041670502450</v>
      </c>
      <c r="M7" s="23">
        <f>calcs!O85</f>
        <v>19621865086044</v>
      </c>
      <c r="N7" s="23">
        <f>calcs!P85</f>
        <v>20202059669638</v>
      </c>
      <c r="O7" s="23">
        <f>calcs!Q85</f>
        <v>20782254253232</v>
      </c>
      <c r="P7" s="23">
        <f>calcs!R85</f>
        <v>21362448836827</v>
      </c>
      <c r="Q7" s="23">
        <f>calcs!S85</f>
        <v>21942643420421</v>
      </c>
      <c r="R7" s="23">
        <f>calcs!T85</f>
        <v>22522838004015</v>
      </c>
      <c r="S7" s="23">
        <f>calcs!U85</f>
        <v>23103032587609</v>
      </c>
      <c r="T7" s="23">
        <f>calcs!V85</f>
        <v>23683227171203</v>
      </c>
      <c r="U7" s="23">
        <f>calcs!W85</f>
        <v>24263421754797</v>
      </c>
      <c r="V7" s="23">
        <f>calcs!X85</f>
        <v>24843616338391</v>
      </c>
      <c r="W7" s="23">
        <f>calcs!Y85</f>
        <v>25423810921986</v>
      </c>
      <c r="X7" s="23">
        <f>calcs!Z85</f>
        <v>26004005505580</v>
      </c>
      <c r="Y7" s="23">
        <f>calcs!AA85</f>
        <v>26584200089174</v>
      </c>
      <c r="Z7" s="23">
        <f>calcs!AB85</f>
        <v>27164394672768</v>
      </c>
      <c r="AA7" s="23">
        <f>calcs!AC85</f>
        <v>27744589256362</v>
      </c>
      <c r="AB7" s="23">
        <f>calcs!AD85</f>
        <v>28324783839956</v>
      </c>
      <c r="AC7" s="23">
        <f>calcs!AE85</f>
        <v>28904978423550</v>
      </c>
      <c r="AD7" s="23">
        <f>calcs!AF85</f>
        <v>29485173007145</v>
      </c>
      <c r="AE7" s="23">
        <f>calcs!AG85</f>
        <v>30065367590739</v>
      </c>
      <c r="AF7" s="23">
        <f>calcs!AH85</f>
        <v>30645562174333</v>
      </c>
    </row>
    <row r="8">
      <c r="A8" s="3" t="s">
        <v>48</v>
      </c>
      <c r="B8" s="23">
        <f>calcs!D86</f>
        <v>0</v>
      </c>
      <c r="C8" s="23">
        <f>calcs!E86</f>
        <v>0</v>
      </c>
      <c r="D8" s="23">
        <f>calcs!F86</f>
        <v>0</v>
      </c>
      <c r="E8" s="23">
        <f>calcs!G86</f>
        <v>0</v>
      </c>
      <c r="F8" s="23">
        <f>calcs!H86</f>
        <v>0</v>
      </c>
      <c r="G8" s="23">
        <f>calcs!I86</f>
        <v>0</v>
      </c>
      <c r="H8" s="23">
        <f>calcs!J86</f>
        <v>0</v>
      </c>
      <c r="I8" s="23">
        <f>calcs!K86</f>
        <v>0</v>
      </c>
      <c r="J8" s="23">
        <f>calcs!L86</f>
        <v>0</v>
      </c>
      <c r="K8" s="23">
        <f>calcs!M86</f>
        <v>0</v>
      </c>
      <c r="L8" s="23">
        <f>calcs!N86</f>
        <v>0</v>
      </c>
      <c r="M8" s="23">
        <f>calcs!O86</f>
        <v>0</v>
      </c>
      <c r="N8" s="23">
        <f>calcs!P86</f>
        <v>0</v>
      </c>
      <c r="O8" s="23">
        <f>calcs!Q86</f>
        <v>0</v>
      </c>
      <c r="P8" s="23">
        <f>calcs!R86</f>
        <v>0</v>
      </c>
      <c r="Q8" s="23">
        <f>calcs!S86</f>
        <v>0</v>
      </c>
      <c r="R8" s="23">
        <f>calcs!T86</f>
        <v>0</v>
      </c>
      <c r="S8" s="23">
        <f>calcs!U86</f>
        <v>0</v>
      </c>
      <c r="T8" s="23">
        <f>calcs!V86</f>
        <v>0</v>
      </c>
      <c r="U8" s="23">
        <f>calcs!W86</f>
        <v>0</v>
      </c>
      <c r="V8" s="23">
        <f>calcs!X86</f>
        <v>0</v>
      </c>
      <c r="W8" s="23">
        <f>calcs!Y86</f>
        <v>0</v>
      </c>
      <c r="X8" s="23">
        <f>calcs!Z86</f>
        <v>0</v>
      </c>
      <c r="Y8" s="23">
        <f>calcs!AA86</f>
        <v>0</v>
      </c>
      <c r="Z8" s="23">
        <f>calcs!AB86</f>
        <v>0</v>
      </c>
      <c r="AA8" s="23">
        <f>calcs!AC86</f>
        <v>0</v>
      </c>
      <c r="AB8" s="23">
        <f>calcs!AD86</f>
        <v>0</v>
      </c>
      <c r="AC8" s="23">
        <f>calcs!AE86</f>
        <v>0</v>
      </c>
      <c r="AD8" s="23">
        <f>calcs!AF86</f>
        <v>0</v>
      </c>
      <c r="AE8" s="23">
        <f>calcs!AG86</f>
        <v>0</v>
      </c>
      <c r="AF8" s="23">
        <f>calcs!AH86</f>
        <v>0</v>
      </c>
    </row>
    <row r="9">
      <c r="A9" s="3" t="s">
        <v>50</v>
      </c>
      <c r="B9" s="23">
        <f>calcs!D87</f>
        <v>3790216959361</v>
      </c>
      <c r="C9" s="23">
        <f>calcs!E87</f>
        <v>3962341882328</v>
      </c>
      <c r="D9" s="23">
        <f>calcs!F87</f>
        <v>4134466805295</v>
      </c>
      <c r="E9" s="23">
        <f>calcs!G87</f>
        <v>4306591728263</v>
      </c>
      <c r="F9" s="23">
        <f>calcs!H87</f>
        <v>4478716651230</v>
      </c>
      <c r="G9" s="23">
        <f>calcs!I87</f>
        <v>4650841574197</v>
      </c>
      <c r="H9" s="23">
        <f>calcs!J87</f>
        <v>4822966497164</v>
      </c>
      <c r="I9" s="23">
        <f>calcs!K87</f>
        <v>4995091420131</v>
      </c>
      <c r="J9" s="23">
        <f>calcs!L87</f>
        <v>5167216343099</v>
      </c>
      <c r="K9" s="23">
        <f>calcs!M87</f>
        <v>5339341266066</v>
      </c>
      <c r="L9" s="23">
        <f>calcs!N87</f>
        <v>5511466189033</v>
      </c>
      <c r="M9" s="23">
        <f>calcs!O87</f>
        <v>5683591112000</v>
      </c>
      <c r="N9" s="23">
        <f>calcs!P87</f>
        <v>5855716034968</v>
      </c>
      <c r="O9" s="23">
        <f>calcs!Q87</f>
        <v>6027840957935</v>
      </c>
      <c r="P9" s="23">
        <f>calcs!R87</f>
        <v>6199965880902</v>
      </c>
      <c r="Q9" s="23">
        <f>calcs!S87</f>
        <v>6372090803869</v>
      </c>
      <c r="R9" s="23">
        <f>calcs!T87</f>
        <v>6544215726837</v>
      </c>
      <c r="S9" s="23">
        <f>calcs!U87</f>
        <v>6716340649804</v>
      </c>
      <c r="T9" s="23">
        <f>calcs!V87</f>
        <v>6888465572771</v>
      </c>
      <c r="U9" s="23">
        <f>calcs!W87</f>
        <v>7060590495738</v>
      </c>
      <c r="V9" s="23">
        <f>calcs!X87</f>
        <v>7232715418706</v>
      </c>
      <c r="W9" s="23">
        <f>calcs!Y87</f>
        <v>7404840341673</v>
      </c>
      <c r="X9" s="23">
        <f>calcs!Z87</f>
        <v>7576965264640</v>
      </c>
      <c r="Y9" s="23">
        <f>calcs!AA87</f>
        <v>7749090187607</v>
      </c>
      <c r="Z9" s="23">
        <f>calcs!AB87</f>
        <v>7921215110575</v>
      </c>
      <c r="AA9" s="23">
        <f>calcs!AC87</f>
        <v>8093340033542</v>
      </c>
      <c r="AB9" s="23">
        <f>calcs!AD87</f>
        <v>8265464956509</v>
      </c>
      <c r="AC9" s="23">
        <f>calcs!AE87</f>
        <v>8437589879476</v>
      </c>
      <c r="AD9" s="23">
        <f>calcs!AF87</f>
        <v>8609714802443</v>
      </c>
      <c r="AE9" s="23">
        <f>calcs!AG87</f>
        <v>8781839725411</v>
      </c>
      <c r="AF9" s="23">
        <f>calcs!AH87</f>
        <v>8953964648378</v>
      </c>
    </row>
    <row r="10">
      <c r="A10" s="3" t="s">
        <v>53</v>
      </c>
      <c r="B10" s="23">
        <f>calcs!D88</f>
        <v>0</v>
      </c>
      <c r="C10" s="23">
        <f>calcs!E88</f>
        <v>0</v>
      </c>
      <c r="D10" s="23">
        <f>calcs!F88</f>
        <v>0</v>
      </c>
      <c r="E10" s="23">
        <f>calcs!G88</f>
        <v>0</v>
      </c>
      <c r="F10" s="23">
        <f>calcs!H88</f>
        <v>0</v>
      </c>
      <c r="G10" s="23">
        <f>calcs!I88</f>
        <v>0</v>
      </c>
      <c r="H10" s="23">
        <f>calcs!J88</f>
        <v>0</v>
      </c>
      <c r="I10" s="23">
        <f>calcs!K88</f>
        <v>0</v>
      </c>
      <c r="J10" s="23">
        <f>calcs!L88</f>
        <v>0</v>
      </c>
      <c r="K10" s="23">
        <f>calcs!M88</f>
        <v>0</v>
      </c>
      <c r="L10" s="23">
        <f>calcs!N88</f>
        <v>0</v>
      </c>
      <c r="M10" s="23">
        <f>calcs!O88</f>
        <v>0</v>
      </c>
      <c r="N10" s="23">
        <f>calcs!P88</f>
        <v>0</v>
      </c>
      <c r="O10" s="23">
        <f>calcs!Q88</f>
        <v>0</v>
      </c>
      <c r="P10" s="23">
        <f>calcs!R88</f>
        <v>0</v>
      </c>
      <c r="Q10" s="23">
        <f>calcs!S88</f>
        <v>0</v>
      </c>
      <c r="R10" s="23">
        <f>calcs!T88</f>
        <v>0</v>
      </c>
      <c r="S10" s="23">
        <f>calcs!U88</f>
        <v>0</v>
      </c>
      <c r="T10" s="23">
        <f>calcs!V88</f>
        <v>0</v>
      </c>
      <c r="U10" s="23">
        <f>calcs!W88</f>
        <v>0</v>
      </c>
      <c r="V10" s="23">
        <f>calcs!X88</f>
        <v>0</v>
      </c>
      <c r="W10" s="23">
        <f>calcs!Y88</f>
        <v>0</v>
      </c>
      <c r="X10" s="23">
        <f>calcs!Z88</f>
        <v>0</v>
      </c>
      <c r="Y10" s="23">
        <f>calcs!AA88</f>
        <v>0</v>
      </c>
      <c r="Z10" s="23">
        <f>calcs!AB88</f>
        <v>0</v>
      </c>
      <c r="AA10" s="23">
        <f>calcs!AC88</f>
        <v>0</v>
      </c>
      <c r="AB10" s="23">
        <f>calcs!AD88</f>
        <v>0</v>
      </c>
      <c r="AC10" s="23">
        <f>calcs!AE88</f>
        <v>0</v>
      </c>
      <c r="AD10" s="23">
        <f>calcs!AF88</f>
        <v>0</v>
      </c>
      <c r="AE10" s="23">
        <f>calcs!AG88</f>
        <v>0</v>
      </c>
      <c r="AF10" s="23">
        <f>calcs!AH88</f>
        <v>0</v>
      </c>
    </row>
    <row r="11">
      <c r="A11" s="3" t="s">
        <v>114</v>
      </c>
      <c r="B11" s="23">
        <f>calcs!D89</f>
        <v>8159977864572</v>
      </c>
      <c r="C11" s="23">
        <f>calcs!E89</f>
        <v>8526461039196</v>
      </c>
      <c r="D11" s="23">
        <f>calcs!F89</f>
        <v>8892944213819</v>
      </c>
      <c r="E11" s="23">
        <f>calcs!G89</f>
        <v>9259427388443</v>
      </c>
      <c r="F11" s="23">
        <f>calcs!H89</f>
        <v>9625910563066</v>
      </c>
      <c r="G11" s="23">
        <f>calcs!I89</f>
        <v>9992393737690</v>
      </c>
      <c r="H11" s="23">
        <f>calcs!J89</f>
        <v>10358876912313</v>
      </c>
      <c r="I11" s="23">
        <f>calcs!K89</f>
        <v>10725360086937</v>
      </c>
      <c r="J11" s="23">
        <f>calcs!L89</f>
        <v>11091843261560</v>
      </c>
      <c r="K11" s="23">
        <f>calcs!M89</f>
        <v>11458326436184</v>
      </c>
      <c r="L11" s="23">
        <f>calcs!N89</f>
        <v>11824809610807</v>
      </c>
      <c r="M11" s="23">
        <f>calcs!O89</f>
        <v>12191292785431</v>
      </c>
      <c r="N11" s="23">
        <f>calcs!P89</f>
        <v>12557775960054</v>
      </c>
      <c r="O11" s="23">
        <f>calcs!Q89</f>
        <v>12924259134677</v>
      </c>
      <c r="P11" s="23">
        <f>calcs!R89</f>
        <v>13290742309301</v>
      </c>
      <c r="Q11" s="23">
        <f>calcs!S89</f>
        <v>13657225483924</v>
      </c>
      <c r="R11" s="23">
        <f>calcs!T89</f>
        <v>14023708658548</v>
      </c>
      <c r="S11" s="23">
        <f>calcs!U89</f>
        <v>14390191833171</v>
      </c>
      <c r="T11" s="23">
        <f>calcs!V89</f>
        <v>14756675007795</v>
      </c>
      <c r="U11" s="23">
        <f>calcs!W89</f>
        <v>15123158182418</v>
      </c>
      <c r="V11" s="23">
        <f>calcs!X89</f>
        <v>15489641357042</v>
      </c>
      <c r="W11" s="23">
        <f>calcs!Y89</f>
        <v>15856124531665</v>
      </c>
      <c r="X11" s="23">
        <f>calcs!Z89</f>
        <v>16222607706289</v>
      </c>
      <c r="Y11" s="23">
        <f>calcs!AA89</f>
        <v>16589090880912</v>
      </c>
      <c r="Z11" s="23">
        <f>calcs!AB89</f>
        <v>16955574055536</v>
      </c>
      <c r="AA11" s="23">
        <f>calcs!AC89</f>
        <v>17322057230159</v>
      </c>
      <c r="AB11" s="23">
        <f>calcs!AD89</f>
        <v>17688540404783</v>
      </c>
      <c r="AC11" s="23">
        <f>calcs!AE89</f>
        <v>18055023579406</v>
      </c>
      <c r="AD11" s="23">
        <f>calcs!AF89</f>
        <v>18421506754030</v>
      </c>
      <c r="AE11" s="23">
        <f>calcs!AG89</f>
        <v>18787989928653</v>
      </c>
      <c r="AF11" s="23">
        <f>calcs!AH89</f>
        <v>19154473103277</v>
      </c>
    </row>
    <row r="12">
      <c r="A12" s="3" t="s">
        <v>115</v>
      </c>
      <c r="B12" s="23">
        <f>calcs!D90</f>
        <v>53736620085</v>
      </c>
      <c r="C12" s="23">
        <f>calcs!E90</f>
        <v>56150057713</v>
      </c>
      <c r="D12" s="23">
        <f>calcs!F90</f>
        <v>58563495341</v>
      </c>
      <c r="E12" s="23">
        <f>calcs!G90</f>
        <v>60976932968</v>
      </c>
      <c r="F12" s="23">
        <f>calcs!H90</f>
        <v>63390370596</v>
      </c>
      <c r="G12" s="23">
        <f>calcs!I90</f>
        <v>65803808224</v>
      </c>
      <c r="H12" s="23">
        <f>calcs!J90</f>
        <v>68217245852</v>
      </c>
      <c r="I12" s="23">
        <f>calcs!K90</f>
        <v>70630683479</v>
      </c>
      <c r="J12" s="23">
        <f>calcs!L90</f>
        <v>73044121107</v>
      </c>
      <c r="K12" s="23">
        <f>calcs!M90</f>
        <v>75457558735</v>
      </c>
      <c r="L12" s="23">
        <f>calcs!N90</f>
        <v>77870996363</v>
      </c>
      <c r="M12" s="23">
        <f>calcs!O90</f>
        <v>80284433990</v>
      </c>
      <c r="N12" s="23">
        <f>calcs!P90</f>
        <v>82697871618</v>
      </c>
      <c r="O12" s="23">
        <f>calcs!Q90</f>
        <v>85111309246</v>
      </c>
      <c r="P12" s="23">
        <f>calcs!R90</f>
        <v>87524746874</v>
      </c>
      <c r="Q12" s="23">
        <f>calcs!S90</f>
        <v>89938184501</v>
      </c>
      <c r="R12" s="23">
        <f>calcs!T90</f>
        <v>92351622129</v>
      </c>
      <c r="S12" s="23">
        <f>calcs!U90</f>
        <v>94765059757</v>
      </c>
      <c r="T12" s="23">
        <f>calcs!V90</f>
        <v>97178497385</v>
      </c>
      <c r="U12" s="23">
        <f>calcs!W90</f>
        <v>99591935012</v>
      </c>
      <c r="V12" s="23">
        <f>calcs!X90</f>
        <v>102005372640</v>
      </c>
      <c r="W12" s="23">
        <f>calcs!Y90</f>
        <v>104418810268</v>
      </c>
      <c r="X12" s="23">
        <f>calcs!Z90</f>
        <v>106832247896</v>
      </c>
      <c r="Y12" s="23">
        <f>calcs!AA90</f>
        <v>109245685523</v>
      </c>
      <c r="Z12" s="23">
        <f>calcs!AB90</f>
        <v>111659123151</v>
      </c>
      <c r="AA12" s="23">
        <f>calcs!AC90</f>
        <v>114072560779</v>
      </c>
      <c r="AB12" s="23">
        <f>calcs!AD90</f>
        <v>116485998407</v>
      </c>
      <c r="AC12" s="23">
        <f>calcs!AE90</f>
        <v>118899436034</v>
      </c>
      <c r="AD12" s="23">
        <f>calcs!AF90</f>
        <v>121312873662</v>
      </c>
      <c r="AE12" s="23">
        <f>calcs!AG90</f>
        <v>123726311290</v>
      </c>
      <c r="AF12" s="23">
        <f>calcs!AH90</f>
        <v>126139748918</v>
      </c>
    </row>
    <row r="13">
      <c r="A13" s="3" t="s">
        <v>116</v>
      </c>
      <c r="B13" s="23">
        <f>calcs!D91</f>
        <v>0</v>
      </c>
      <c r="C13" s="23">
        <f>calcs!E91</f>
        <v>0</v>
      </c>
      <c r="D13" s="23">
        <f>calcs!F91</f>
        <v>0</v>
      </c>
      <c r="E13" s="23">
        <f>calcs!G91</f>
        <v>0</v>
      </c>
      <c r="F13" s="23">
        <f>calcs!H91</f>
        <v>0</v>
      </c>
      <c r="G13" s="23">
        <f>calcs!I91</f>
        <v>0</v>
      </c>
      <c r="H13" s="23">
        <f>calcs!J91</f>
        <v>0</v>
      </c>
      <c r="I13" s="23">
        <f>calcs!K91</f>
        <v>0</v>
      </c>
      <c r="J13" s="23">
        <f>calcs!L91</f>
        <v>0</v>
      </c>
      <c r="K13" s="23">
        <f>calcs!M91</f>
        <v>0</v>
      </c>
      <c r="L13" s="23">
        <f>calcs!N91</f>
        <v>0</v>
      </c>
      <c r="M13" s="23">
        <f>calcs!O91</f>
        <v>0</v>
      </c>
      <c r="N13" s="23">
        <f>calcs!P91</f>
        <v>0</v>
      </c>
      <c r="O13" s="23">
        <f>calcs!Q91</f>
        <v>0</v>
      </c>
      <c r="P13" s="23">
        <f>calcs!R91</f>
        <v>0</v>
      </c>
      <c r="Q13" s="23">
        <f>calcs!S91</f>
        <v>0</v>
      </c>
      <c r="R13" s="23">
        <f>calcs!T91</f>
        <v>0</v>
      </c>
      <c r="S13" s="23">
        <f>calcs!U91</f>
        <v>0</v>
      </c>
      <c r="T13" s="23">
        <f>calcs!V91</f>
        <v>0</v>
      </c>
      <c r="U13" s="23">
        <f>calcs!W91</f>
        <v>0</v>
      </c>
      <c r="V13" s="23">
        <f>calcs!X91</f>
        <v>0</v>
      </c>
      <c r="W13" s="23">
        <f>calcs!Y91</f>
        <v>0</v>
      </c>
      <c r="X13" s="23">
        <f>calcs!Z91</f>
        <v>0</v>
      </c>
      <c r="Y13" s="23">
        <f>calcs!AA91</f>
        <v>0</v>
      </c>
      <c r="Z13" s="23">
        <f>calcs!AB91</f>
        <v>0</v>
      </c>
      <c r="AA13" s="23">
        <f>calcs!AC91</f>
        <v>0</v>
      </c>
      <c r="AB13" s="23">
        <f>calcs!AD91</f>
        <v>0</v>
      </c>
      <c r="AC13" s="23">
        <f>calcs!AE91</f>
        <v>0</v>
      </c>
      <c r="AD13" s="23">
        <f>calcs!AF91</f>
        <v>0</v>
      </c>
      <c r="AE13" s="23">
        <f>calcs!AG91</f>
        <v>0</v>
      </c>
      <c r="AF13" s="23">
        <f>calcs!AH91</f>
        <v>0</v>
      </c>
    </row>
    <row r="14">
      <c r="A14" s="3" t="s">
        <v>117</v>
      </c>
      <c r="B14" s="23">
        <f>calcs!D92</f>
        <v>0</v>
      </c>
      <c r="C14" s="23">
        <f>calcs!E92</f>
        <v>0</v>
      </c>
      <c r="D14" s="23">
        <f>calcs!F92</f>
        <v>0</v>
      </c>
      <c r="E14" s="23">
        <f>calcs!G92</f>
        <v>0</v>
      </c>
      <c r="F14" s="23">
        <f>calcs!H92</f>
        <v>0</v>
      </c>
      <c r="G14" s="23">
        <f>calcs!I92</f>
        <v>0</v>
      </c>
      <c r="H14" s="23">
        <f>calcs!J92</f>
        <v>0</v>
      </c>
      <c r="I14" s="23">
        <f>calcs!K92</f>
        <v>0</v>
      </c>
      <c r="J14" s="23">
        <f>calcs!L92</f>
        <v>0</v>
      </c>
      <c r="K14" s="23">
        <f>calcs!M92</f>
        <v>0</v>
      </c>
      <c r="L14" s="23">
        <f>calcs!N92</f>
        <v>0</v>
      </c>
      <c r="M14" s="23">
        <f>calcs!O92</f>
        <v>0</v>
      </c>
      <c r="N14" s="23">
        <f>calcs!P92</f>
        <v>0</v>
      </c>
      <c r="O14" s="23">
        <f>calcs!Q92</f>
        <v>0</v>
      </c>
      <c r="P14" s="23">
        <f>calcs!R92</f>
        <v>0</v>
      </c>
      <c r="Q14" s="23">
        <f>calcs!S92</f>
        <v>0</v>
      </c>
      <c r="R14" s="23">
        <f>calcs!T92</f>
        <v>0</v>
      </c>
      <c r="S14" s="23">
        <f>calcs!U92</f>
        <v>0</v>
      </c>
      <c r="T14" s="23">
        <f>calcs!V92</f>
        <v>0</v>
      </c>
      <c r="U14" s="23">
        <f>calcs!W92</f>
        <v>0</v>
      </c>
      <c r="V14" s="23">
        <f>calcs!X92</f>
        <v>0</v>
      </c>
      <c r="W14" s="23">
        <f>calcs!Y92</f>
        <v>0</v>
      </c>
      <c r="X14" s="23">
        <f>calcs!Z92</f>
        <v>0</v>
      </c>
      <c r="Y14" s="23">
        <f>calcs!AA92</f>
        <v>0</v>
      </c>
      <c r="Z14" s="23">
        <f>calcs!AB92</f>
        <v>0</v>
      </c>
      <c r="AA14" s="23">
        <f>calcs!AC92</f>
        <v>0</v>
      </c>
      <c r="AB14" s="23">
        <f>calcs!AD92</f>
        <v>0</v>
      </c>
      <c r="AC14" s="23">
        <f>calcs!AE92</f>
        <v>0</v>
      </c>
      <c r="AD14" s="23">
        <f>calcs!AF92</f>
        <v>0</v>
      </c>
      <c r="AE14" s="23">
        <f>calcs!AG92</f>
        <v>0</v>
      </c>
      <c r="AF14" s="23">
        <f>calcs!AH92</f>
        <v>0</v>
      </c>
    </row>
    <row r="15">
      <c r="A15" s="3" t="s">
        <v>62</v>
      </c>
      <c r="B15" s="23">
        <f>calcs!D93</f>
        <v>0</v>
      </c>
      <c r="C15" s="23">
        <f>calcs!E93</f>
        <v>0</v>
      </c>
      <c r="D15" s="23">
        <f>calcs!F93</f>
        <v>0</v>
      </c>
      <c r="E15" s="23">
        <f>calcs!G93</f>
        <v>0</v>
      </c>
      <c r="F15" s="23">
        <f>calcs!H93</f>
        <v>0</v>
      </c>
      <c r="G15" s="23">
        <f>calcs!I93</f>
        <v>0</v>
      </c>
      <c r="H15" s="23">
        <f>calcs!J93</f>
        <v>0</v>
      </c>
      <c r="I15" s="23">
        <f>calcs!K93</f>
        <v>0</v>
      </c>
      <c r="J15" s="23">
        <f>calcs!L93</f>
        <v>0</v>
      </c>
      <c r="K15" s="23">
        <f>calcs!M93</f>
        <v>0</v>
      </c>
      <c r="L15" s="23">
        <f>calcs!N93</f>
        <v>0</v>
      </c>
      <c r="M15" s="23">
        <f>calcs!O93</f>
        <v>0</v>
      </c>
      <c r="N15" s="23">
        <f>calcs!P93</f>
        <v>0</v>
      </c>
      <c r="O15" s="23">
        <f>calcs!Q93</f>
        <v>0</v>
      </c>
      <c r="P15" s="23">
        <f>calcs!R93</f>
        <v>0</v>
      </c>
      <c r="Q15" s="23">
        <f>calcs!S93</f>
        <v>0</v>
      </c>
      <c r="R15" s="23">
        <f>calcs!T93</f>
        <v>0</v>
      </c>
      <c r="S15" s="23">
        <f>calcs!U93</f>
        <v>0</v>
      </c>
      <c r="T15" s="23">
        <f>calcs!V93</f>
        <v>0</v>
      </c>
      <c r="U15" s="23">
        <f>calcs!W93</f>
        <v>0</v>
      </c>
      <c r="V15" s="23">
        <f>calcs!X93</f>
        <v>0</v>
      </c>
      <c r="W15" s="23">
        <f>calcs!Y93</f>
        <v>0</v>
      </c>
      <c r="X15" s="23">
        <f>calcs!Z93</f>
        <v>0</v>
      </c>
      <c r="Y15" s="23">
        <f>calcs!AA93</f>
        <v>0</v>
      </c>
      <c r="Z15" s="23">
        <f>calcs!AB93</f>
        <v>0</v>
      </c>
      <c r="AA15" s="23">
        <f>calcs!AC93</f>
        <v>0</v>
      </c>
      <c r="AB15" s="23">
        <f>calcs!AD93</f>
        <v>0</v>
      </c>
      <c r="AC15" s="23">
        <f>calcs!AE93</f>
        <v>0</v>
      </c>
      <c r="AD15" s="23">
        <f>calcs!AF93</f>
        <v>0</v>
      </c>
      <c r="AE15" s="23">
        <f>calcs!AG93</f>
        <v>0</v>
      </c>
      <c r="AF15" s="23">
        <f>calcs!AH93</f>
        <v>0</v>
      </c>
    </row>
    <row r="16">
      <c r="A16" s="3" t="s">
        <v>87</v>
      </c>
      <c r="B16" s="23">
        <f>calcs!D94</f>
        <v>0</v>
      </c>
      <c r="C16" s="23">
        <f>calcs!E94</f>
        <v>0</v>
      </c>
      <c r="D16" s="23">
        <f>calcs!F94</f>
        <v>0</v>
      </c>
      <c r="E16" s="23">
        <f>calcs!G94</f>
        <v>0</v>
      </c>
      <c r="F16" s="23">
        <f>calcs!H94</f>
        <v>0</v>
      </c>
      <c r="G16" s="23">
        <f>calcs!I94</f>
        <v>0</v>
      </c>
      <c r="H16" s="23">
        <f>calcs!J94</f>
        <v>0</v>
      </c>
      <c r="I16" s="23">
        <f>calcs!K94</f>
        <v>0</v>
      </c>
      <c r="J16" s="23">
        <f>calcs!L94</f>
        <v>0</v>
      </c>
      <c r="K16" s="23">
        <f>calcs!M94</f>
        <v>0</v>
      </c>
      <c r="L16" s="23">
        <f>calcs!N94</f>
        <v>0</v>
      </c>
      <c r="M16" s="23">
        <f>calcs!O94</f>
        <v>0</v>
      </c>
      <c r="N16" s="23">
        <f>calcs!P94</f>
        <v>0</v>
      </c>
      <c r="O16" s="23">
        <f>calcs!Q94</f>
        <v>0</v>
      </c>
      <c r="P16" s="23">
        <f>calcs!R94</f>
        <v>0</v>
      </c>
      <c r="Q16" s="23">
        <f>calcs!S94</f>
        <v>0</v>
      </c>
      <c r="R16" s="23">
        <f>calcs!T94</f>
        <v>0</v>
      </c>
      <c r="S16" s="23">
        <f>calcs!U94</f>
        <v>0</v>
      </c>
      <c r="T16" s="23">
        <f>calcs!V94</f>
        <v>0</v>
      </c>
      <c r="U16" s="23">
        <f>calcs!W94</f>
        <v>0</v>
      </c>
      <c r="V16" s="23">
        <f>calcs!X94</f>
        <v>0</v>
      </c>
      <c r="W16" s="23">
        <f>calcs!Y94</f>
        <v>0</v>
      </c>
      <c r="X16" s="23">
        <f>calcs!Z94</f>
        <v>0</v>
      </c>
      <c r="Y16" s="23">
        <f>calcs!AA94</f>
        <v>0</v>
      </c>
      <c r="Z16" s="23">
        <f>calcs!AB94</f>
        <v>0</v>
      </c>
      <c r="AA16" s="23">
        <f>calcs!AC94</f>
        <v>0</v>
      </c>
      <c r="AB16" s="23">
        <f>calcs!AD94</f>
        <v>0</v>
      </c>
      <c r="AC16" s="23">
        <f>calcs!AE94</f>
        <v>0</v>
      </c>
      <c r="AD16" s="23">
        <f>calcs!AF94</f>
        <v>0</v>
      </c>
      <c r="AE16" s="23">
        <f>calcs!AG94</f>
        <v>0</v>
      </c>
      <c r="AF16" s="23">
        <f>calcs!AH94</f>
        <v>0</v>
      </c>
    </row>
    <row r="17">
      <c r="A17" s="3" t="s">
        <v>118</v>
      </c>
      <c r="B17" s="23">
        <f>calcs!D95</f>
        <v>16019867024</v>
      </c>
      <c r="C17" s="23">
        <f>calcs!E95</f>
        <v>16739356521</v>
      </c>
      <c r="D17" s="23">
        <f>calcs!F95</f>
        <v>17458846019</v>
      </c>
      <c r="E17" s="23">
        <f>calcs!G95</f>
        <v>18178335516</v>
      </c>
      <c r="F17" s="23">
        <f>calcs!H95</f>
        <v>18897825013</v>
      </c>
      <c r="G17" s="23">
        <f>calcs!I95</f>
        <v>19617314510</v>
      </c>
      <c r="H17" s="23">
        <f>calcs!J95</f>
        <v>20336804007</v>
      </c>
      <c r="I17" s="23">
        <f>calcs!K95</f>
        <v>21056293504</v>
      </c>
      <c r="J17" s="23">
        <f>calcs!L95</f>
        <v>21775783002</v>
      </c>
      <c r="K17" s="23">
        <f>calcs!M95</f>
        <v>22495272499</v>
      </c>
      <c r="L17" s="23">
        <f>calcs!N95</f>
        <v>23214761996</v>
      </c>
      <c r="M17" s="23">
        <f>calcs!O95</f>
        <v>23934251493</v>
      </c>
      <c r="N17" s="23">
        <f>calcs!P95</f>
        <v>24653740990</v>
      </c>
      <c r="O17" s="23">
        <f>calcs!Q95</f>
        <v>25373230488</v>
      </c>
      <c r="P17" s="23">
        <f>calcs!R95</f>
        <v>26092719985</v>
      </c>
      <c r="Q17" s="23">
        <f>calcs!S95</f>
        <v>26812209482</v>
      </c>
      <c r="R17" s="23">
        <f>calcs!T95</f>
        <v>27531698979</v>
      </c>
      <c r="S17" s="23">
        <f>calcs!U95</f>
        <v>28251188476</v>
      </c>
      <c r="T17" s="23">
        <f>calcs!V95</f>
        <v>28970677973</v>
      </c>
      <c r="U17" s="23">
        <f>calcs!W95</f>
        <v>29690167471</v>
      </c>
      <c r="V17" s="23">
        <f>calcs!X95</f>
        <v>30409656968</v>
      </c>
      <c r="W17" s="23">
        <f>calcs!Y95</f>
        <v>31129146465</v>
      </c>
      <c r="X17" s="23">
        <f>calcs!Z95</f>
        <v>31848635962</v>
      </c>
      <c r="Y17" s="23">
        <f>calcs!AA95</f>
        <v>32568125459</v>
      </c>
      <c r="Z17" s="23">
        <f>calcs!AB95</f>
        <v>33287614957</v>
      </c>
      <c r="AA17" s="23">
        <f>calcs!AC95</f>
        <v>34007104454</v>
      </c>
      <c r="AB17" s="23">
        <f>calcs!AD95</f>
        <v>34726593951</v>
      </c>
      <c r="AC17" s="23">
        <f>calcs!AE95</f>
        <v>35446083448</v>
      </c>
      <c r="AD17" s="23">
        <f>calcs!AF95</f>
        <v>36165572945</v>
      </c>
      <c r="AE17" s="23">
        <f>calcs!AG95</f>
        <v>36885062442</v>
      </c>
      <c r="AF17" s="23">
        <f>calcs!AH95</f>
        <v>37604551940</v>
      </c>
    </row>
    <row r="18">
      <c r="A18" s="3" t="s">
        <v>119</v>
      </c>
      <c r="B18" s="23">
        <f>calcs!D96</f>
        <v>0</v>
      </c>
      <c r="C18" s="23">
        <f>calcs!E96</f>
        <v>0</v>
      </c>
      <c r="D18" s="23">
        <f>calcs!F96</f>
        <v>0</v>
      </c>
      <c r="E18" s="23">
        <f>calcs!G96</f>
        <v>0</v>
      </c>
      <c r="F18" s="23">
        <f>calcs!H96</f>
        <v>0</v>
      </c>
      <c r="G18" s="23">
        <f>calcs!I96</f>
        <v>0</v>
      </c>
      <c r="H18" s="23">
        <f>calcs!J96</f>
        <v>0</v>
      </c>
      <c r="I18" s="23">
        <f>calcs!K96</f>
        <v>0</v>
      </c>
      <c r="J18" s="23">
        <f>calcs!L96</f>
        <v>0</v>
      </c>
      <c r="K18" s="23">
        <f>calcs!M96</f>
        <v>0</v>
      </c>
      <c r="L18" s="23">
        <f>calcs!N96</f>
        <v>0</v>
      </c>
      <c r="M18" s="23">
        <f>calcs!O96</f>
        <v>0</v>
      </c>
      <c r="N18" s="23">
        <f>calcs!P96</f>
        <v>0</v>
      </c>
      <c r="O18" s="23">
        <f>calcs!Q96</f>
        <v>0</v>
      </c>
      <c r="P18" s="23">
        <f>calcs!R96</f>
        <v>0</v>
      </c>
      <c r="Q18" s="23">
        <f>calcs!S96</f>
        <v>0</v>
      </c>
      <c r="R18" s="23">
        <f>calcs!T96</f>
        <v>0</v>
      </c>
      <c r="S18" s="23">
        <f>calcs!U96</f>
        <v>0</v>
      </c>
      <c r="T18" s="23">
        <f>calcs!V96</f>
        <v>0</v>
      </c>
      <c r="U18" s="23">
        <f>calcs!W96</f>
        <v>0</v>
      </c>
      <c r="V18" s="23">
        <f>calcs!X96</f>
        <v>0</v>
      </c>
      <c r="W18" s="23">
        <f>calcs!Y96</f>
        <v>0</v>
      </c>
      <c r="X18" s="23">
        <f>calcs!Z96</f>
        <v>0</v>
      </c>
      <c r="Y18" s="23">
        <f>calcs!AA96</f>
        <v>0</v>
      </c>
      <c r="Z18" s="23">
        <f>calcs!AB96</f>
        <v>0</v>
      </c>
      <c r="AA18" s="23">
        <f>calcs!AC96</f>
        <v>0</v>
      </c>
      <c r="AB18" s="23">
        <f>calcs!AD96</f>
        <v>0</v>
      </c>
      <c r="AC18" s="23">
        <f>calcs!AE96</f>
        <v>0</v>
      </c>
      <c r="AD18" s="23">
        <f>calcs!AF96</f>
        <v>0</v>
      </c>
      <c r="AE18" s="23">
        <f>calcs!AG96</f>
        <v>0</v>
      </c>
      <c r="AF18" s="23">
        <f>calcs!AH96</f>
        <v>0</v>
      </c>
    </row>
    <row r="19">
      <c r="A19" s="3" t="s">
        <v>120</v>
      </c>
      <c r="B19" s="23">
        <f>calcs!D97</f>
        <v>10705234.67</v>
      </c>
      <c r="C19" s="23">
        <f>calcs!E97</f>
        <v>11190724.47</v>
      </c>
      <c r="D19" s="23">
        <f>calcs!F97</f>
        <v>11676214.26</v>
      </c>
      <c r="E19" s="23">
        <f>calcs!G97</f>
        <v>12161704.06</v>
      </c>
      <c r="F19" s="23">
        <f>calcs!H97</f>
        <v>12647193.85</v>
      </c>
      <c r="G19" s="23">
        <f>calcs!I97</f>
        <v>13132683.64</v>
      </c>
      <c r="H19" s="23">
        <f>calcs!J97</f>
        <v>13618173.44</v>
      </c>
      <c r="I19" s="23">
        <f>calcs!K97</f>
        <v>14103663.23</v>
      </c>
      <c r="J19" s="23">
        <f>calcs!L97</f>
        <v>14589153.03</v>
      </c>
      <c r="K19" s="23">
        <f>calcs!M97</f>
        <v>15074642.82</v>
      </c>
      <c r="L19" s="23">
        <f>calcs!N97</f>
        <v>15560132.62</v>
      </c>
      <c r="M19" s="23">
        <f>calcs!O97</f>
        <v>16045622.41</v>
      </c>
      <c r="N19" s="23">
        <f>calcs!P97</f>
        <v>16531112.21</v>
      </c>
      <c r="O19" s="23">
        <f>calcs!Q97</f>
        <v>17016602</v>
      </c>
      <c r="P19" s="23">
        <f>calcs!R97</f>
        <v>17502091.79</v>
      </c>
      <c r="Q19" s="23">
        <f>calcs!S97</f>
        <v>17987581.59</v>
      </c>
      <c r="R19" s="23">
        <f>calcs!T97</f>
        <v>18473071.38</v>
      </c>
      <c r="S19" s="23">
        <f>calcs!U97</f>
        <v>18958561.18</v>
      </c>
      <c r="T19" s="23">
        <f>calcs!V97</f>
        <v>19444050.97</v>
      </c>
      <c r="U19" s="23">
        <f>calcs!W97</f>
        <v>19929540.77</v>
      </c>
      <c r="V19" s="23">
        <f>calcs!X97</f>
        <v>20415030.56</v>
      </c>
      <c r="W19" s="23">
        <f>calcs!Y97</f>
        <v>20900520.36</v>
      </c>
      <c r="X19" s="23">
        <f>calcs!Z97</f>
        <v>21386010.15</v>
      </c>
      <c r="Y19" s="23">
        <f>calcs!AA97</f>
        <v>21871499.95</v>
      </c>
      <c r="Z19" s="23">
        <f>calcs!AB97</f>
        <v>22356989.74</v>
      </c>
      <c r="AA19" s="23">
        <f>calcs!AC97</f>
        <v>22842479.53</v>
      </c>
      <c r="AB19" s="23">
        <f>calcs!AD97</f>
        <v>23327969.33</v>
      </c>
      <c r="AC19" s="23">
        <f>calcs!AE97</f>
        <v>23813459.12</v>
      </c>
      <c r="AD19" s="23">
        <f>calcs!AF97</f>
        <v>24298948.92</v>
      </c>
      <c r="AE19" s="23">
        <f>calcs!AG97</f>
        <v>24784438.71</v>
      </c>
      <c r="AF19" s="23">
        <f>calcs!AH97</f>
        <v>25269928.51</v>
      </c>
    </row>
    <row r="20">
      <c r="A20" s="3" t="s">
        <v>121</v>
      </c>
      <c r="B20" s="23">
        <f>calcs!D98</f>
        <v>1896066525</v>
      </c>
      <c r="C20" s="23">
        <f>calcs!E98</f>
        <v>1981223441</v>
      </c>
      <c r="D20" s="23">
        <f>calcs!F98</f>
        <v>2066380357</v>
      </c>
      <c r="E20" s="23">
        <f>calcs!G98</f>
        <v>2151537273</v>
      </c>
      <c r="F20" s="23">
        <f>calcs!H98</f>
        <v>2236694189</v>
      </c>
      <c r="G20" s="23">
        <f>calcs!I98</f>
        <v>2321851104</v>
      </c>
      <c r="H20" s="23">
        <f>calcs!J98</f>
        <v>2407008020</v>
      </c>
      <c r="I20" s="23">
        <f>calcs!K98</f>
        <v>2492164936</v>
      </c>
      <c r="J20" s="23">
        <f>calcs!L98</f>
        <v>2577321852</v>
      </c>
      <c r="K20" s="23">
        <f>calcs!M98</f>
        <v>2662478768</v>
      </c>
      <c r="L20" s="23">
        <f>calcs!N98</f>
        <v>2747635683</v>
      </c>
      <c r="M20" s="23">
        <f>calcs!O98</f>
        <v>2832792599</v>
      </c>
      <c r="N20" s="23">
        <f>calcs!P98</f>
        <v>2917949515</v>
      </c>
      <c r="O20" s="23">
        <f>calcs!Q98</f>
        <v>3003106431</v>
      </c>
      <c r="P20" s="23">
        <f>calcs!R98</f>
        <v>3088263347</v>
      </c>
      <c r="Q20" s="23">
        <f>calcs!S98</f>
        <v>3173420262</v>
      </c>
      <c r="R20" s="23">
        <f>calcs!T98</f>
        <v>3258577178</v>
      </c>
      <c r="S20" s="23">
        <f>calcs!U98</f>
        <v>3343734094</v>
      </c>
      <c r="T20" s="23">
        <f>calcs!V98</f>
        <v>3428891010</v>
      </c>
      <c r="U20" s="23">
        <f>calcs!W98</f>
        <v>3514047926</v>
      </c>
      <c r="V20" s="23">
        <f>calcs!X98</f>
        <v>3599204841</v>
      </c>
      <c r="W20" s="23">
        <f>calcs!Y98</f>
        <v>3684361757</v>
      </c>
      <c r="X20" s="23">
        <f>calcs!Z98</f>
        <v>3769518673</v>
      </c>
      <c r="Y20" s="23">
        <f>calcs!AA98</f>
        <v>3854675589</v>
      </c>
      <c r="Z20" s="23">
        <f>calcs!AB98</f>
        <v>3939832505</v>
      </c>
      <c r="AA20" s="23">
        <f>calcs!AC98</f>
        <v>4024989420</v>
      </c>
      <c r="AB20" s="23">
        <f>calcs!AD98</f>
        <v>4110146336</v>
      </c>
      <c r="AC20" s="23">
        <f>calcs!AE98</f>
        <v>4195303252</v>
      </c>
      <c r="AD20" s="23">
        <f>calcs!AF98</f>
        <v>4280460168</v>
      </c>
      <c r="AE20" s="23">
        <f>calcs!AG98</f>
        <v>4365617084</v>
      </c>
      <c r="AF20" s="23">
        <f>calcs!AH98</f>
        <v>4450773999</v>
      </c>
    </row>
    <row r="21" ht="15.75" customHeight="1">
      <c r="A21" s="3" t="s">
        <v>122</v>
      </c>
      <c r="B21" s="23">
        <f>calcs!D99</f>
        <v>1625232355</v>
      </c>
      <c r="C21" s="23">
        <f>calcs!E99</f>
        <v>1698225256</v>
      </c>
      <c r="D21" s="23">
        <f>calcs!F99</f>
        <v>1771218156</v>
      </c>
      <c r="E21" s="23">
        <f>calcs!G99</f>
        <v>1844211057</v>
      </c>
      <c r="F21" s="23">
        <f>calcs!H99</f>
        <v>1917203958</v>
      </c>
      <c r="G21" s="23">
        <f>calcs!I99</f>
        <v>1990196859</v>
      </c>
      <c r="H21" s="23">
        <f>calcs!J99</f>
        <v>2063189759</v>
      </c>
      <c r="I21" s="23">
        <f>calcs!K99</f>
        <v>2136182660</v>
      </c>
      <c r="J21" s="23">
        <f>calcs!L99</f>
        <v>2209175561</v>
      </c>
      <c r="K21" s="23">
        <f>calcs!M99</f>
        <v>2282168461</v>
      </c>
      <c r="L21" s="23">
        <f>calcs!N99</f>
        <v>2355161362</v>
      </c>
      <c r="M21" s="23">
        <f>calcs!O99</f>
        <v>2428154263</v>
      </c>
      <c r="N21" s="23">
        <f>calcs!P99</f>
        <v>2501147164</v>
      </c>
      <c r="O21" s="23">
        <f>calcs!Q99</f>
        <v>2574140064</v>
      </c>
      <c r="P21" s="23">
        <f>calcs!R99</f>
        <v>2647132965</v>
      </c>
      <c r="Q21" s="23">
        <f>calcs!S99</f>
        <v>2720125866</v>
      </c>
      <c r="R21" s="23">
        <f>calcs!T99</f>
        <v>2793118767</v>
      </c>
      <c r="S21" s="23">
        <f>calcs!U99</f>
        <v>2866111667</v>
      </c>
      <c r="T21" s="23">
        <f>calcs!V99</f>
        <v>2939104568</v>
      </c>
      <c r="U21" s="23">
        <f>calcs!W99</f>
        <v>3012097469</v>
      </c>
      <c r="V21" s="23">
        <f>calcs!X99</f>
        <v>3085090369</v>
      </c>
      <c r="W21" s="23">
        <f>calcs!Y99</f>
        <v>3158083270</v>
      </c>
      <c r="X21" s="23">
        <f>calcs!Z99</f>
        <v>3231076171</v>
      </c>
      <c r="Y21" s="23">
        <f>calcs!AA99</f>
        <v>3304069072</v>
      </c>
      <c r="Z21" s="23">
        <f>calcs!AB99</f>
        <v>3377061972</v>
      </c>
      <c r="AA21" s="23">
        <f>calcs!AC99</f>
        <v>3450054873</v>
      </c>
      <c r="AB21" s="23">
        <f>calcs!AD99</f>
        <v>3523047774</v>
      </c>
      <c r="AC21" s="23">
        <f>calcs!AE99</f>
        <v>3596040675</v>
      </c>
      <c r="AD21" s="23">
        <f>calcs!AF99</f>
        <v>3669033575</v>
      </c>
      <c r="AE21" s="23">
        <f>calcs!AG99</f>
        <v>3742026476</v>
      </c>
      <c r="AF21" s="23">
        <f>calcs!AH99</f>
        <v>3815019377</v>
      </c>
    </row>
    <row r="22" ht="15.75" customHeight="1">
      <c r="A22" s="3" t="s">
        <v>123</v>
      </c>
      <c r="B22" s="23">
        <f>calcs!D100</f>
        <v>0</v>
      </c>
      <c r="C22" s="23">
        <f>calcs!E100</f>
        <v>0</v>
      </c>
      <c r="D22" s="23">
        <f>calcs!F100</f>
        <v>0</v>
      </c>
      <c r="E22" s="23">
        <f>calcs!G100</f>
        <v>0</v>
      </c>
      <c r="F22" s="23">
        <f>calcs!H100</f>
        <v>0</v>
      </c>
      <c r="G22" s="23">
        <f>calcs!I100</f>
        <v>0</v>
      </c>
      <c r="H22" s="23">
        <f>calcs!J100</f>
        <v>0</v>
      </c>
      <c r="I22" s="23">
        <f>calcs!K100</f>
        <v>0</v>
      </c>
      <c r="J22" s="23">
        <f>calcs!L100</f>
        <v>0</v>
      </c>
      <c r="K22" s="23">
        <f>calcs!M100</f>
        <v>0</v>
      </c>
      <c r="L22" s="23">
        <f>calcs!N100</f>
        <v>0</v>
      </c>
      <c r="M22" s="23">
        <f>calcs!O100</f>
        <v>0</v>
      </c>
      <c r="N22" s="23">
        <f>calcs!P100</f>
        <v>0</v>
      </c>
      <c r="O22" s="23">
        <f>calcs!Q100</f>
        <v>0</v>
      </c>
      <c r="P22" s="23">
        <f>calcs!R100</f>
        <v>0</v>
      </c>
      <c r="Q22" s="23">
        <f>calcs!S100</f>
        <v>0</v>
      </c>
      <c r="R22" s="23">
        <f>calcs!T100</f>
        <v>0</v>
      </c>
      <c r="S22" s="23">
        <f>calcs!U100</f>
        <v>0</v>
      </c>
      <c r="T22" s="23">
        <f>calcs!V100</f>
        <v>0</v>
      </c>
      <c r="U22" s="23">
        <f>calcs!W100</f>
        <v>0</v>
      </c>
      <c r="V22" s="23">
        <f>calcs!X100</f>
        <v>0</v>
      </c>
      <c r="W22" s="23">
        <f>calcs!Y100</f>
        <v>0</v>
      </c>
      <c r="X22" s="23">
        <f>calcs!Z100</f>
        <v>0</v>
      </c>
      <c r="Y22" s="23">
        <f>calcs!AA100</f>
        <v>0</v>
      </c>
      <c r="Z22" s="23">
        <f>calcs!AB100</f>
        <v>0</v>
      </c>
      <c r="AA22" s="23">
        <f>calcs!AC100</f>
        <v>0</v>
      </c>
      <c r="AB22" s="23">
        <f>calcs!AD100</f>
        <v>0</v>
      </c>
      <c r="AC22" s="23">
        <f>calcs!AE100</f>
        <v>0</v>
      </c>
      <c r="AD22" s="23">
        <f>calcs!AF100</f>
        <v>0</v>
      </c>
      <c r="AE22" s="23">
        <f>calcs!AG100</f>
        <v>0</v>
      </c>
      <c r="AF22" s="23">
        <f>calcs!AH100</f>
        <v>0</v>
      </c>
    </row>
    <row r="23" ht="15.75" customHeight="1">
      <c r="A23" s="3" t="s">
        <v>124</v>
      </c>
      <c r="B23" s="23">
        <f>calcs!D101</f>
        <v>527183066381</v>
      </c>
      <c r="C23" s="23">
        <f>calcs!E101</f>
        <v>551237625394</v>
      </c>
      <c r="D23" s="23">
        <f>calcs!F101</f>
        <v>575292184407</v>
      </c>
      <c r="E23" s="23">
        <f>calcs!G101</f>
        <v>599346743420</v>
      </c>
      <c r="F23" s="23">
        <f>calcs!H101</f>
        <v>623401302433</v>
      </c>
      <c r="G23" s="23">
        <f>calcs!I101</f>
        <v>647455861447</v>
      </c>
      <c r="H23" s="23">
        <f>calcs!J101</f>
        <v>671510420460</v>
      </c>
      <c r="I23" s="23">
        <f>calcs!K101</f>
        <v>695564979473</v>
      </c>
      <c r="J23" s="23">
        <f>calcs!L101</f>
        <v>719619538486</v>
      </c>
      <c r="K23" s="23">
        <f>calcs!M101</f>
        <v>743674097499</v>
      </c>
      <c r="L23" s="23">
        <f>calcs!N101</f>
        <v>767728656513</v>
      </c>
      <c r="M23" s="23">
        <f>calcs!O101</f>
        <v>791783215526</v>
      </c>
      <c r="N23" s="23">
        <f>calcs!P101</f>
        <v>815837774539</v>
      </c>
      <c r="O23" s="23">
        <f>calcs!Q101</f>
        <v>839892333552</v>
      </c>
      <c r="P23" s="23">
        <f>calcs!R101</f>
        <v>863946892565</v>
      </c>
      <c r="Q23" s="23">
        <f>calcs!S101</f>
        <v>888001451579</v>
      </c>
      <c r="R23" s="23">
        <f>calcs!T101</f>
        <v>912056010592</v>
      </c>
      <c r="S23" s="23">
        <f>calcs!U101</f>
        <v>936110569605</v>
      </c>
      <c r="T23" s="23">
        <f>calcs!V101</f>
        <v>960165128618</v>
      </c>
      <c r="U23" s="23">
        <f>calcs!W101</f>
        <v>984219687631</v>
      </c>
      <c r="V23" s="23">
        <f>calcs!X101</f>
        <v>1008274246645</v>
      </c>
      <c r="W23" s="23">
        <f>calcs!Y101</f>
        <v>1032328805658</v>
      </c>
      <c r="X23" s="23">
        <f>calcs!Z101</f>
        <v>1056383364671</v>
      </c>
      <c r="Y23" s="23">
        <f>calcs!AA101</f>
        <v>1080437923684</v>
      </c>
      <c r="Z23" s="23">
        <f>calcs!AB101</f>
        <v>1104492482697</v>
      </c>
      <c r="AA23" s="23">
        <f>calcs!AC101</f>
        <v>1128547041711</v>
      </c>
      <c r="AB23" s="23">
        <f>calcs!AD101</f>
        <v>1152601600724</v>
      </c>
      <c r="AC23" s="23">
        <f>calcs!AE101</f>
        <v>1176656159737</v>
      </c>
      <c r="AD23" s="23">
        <f>calcs!AF101</f>
        <v>1200710718750</v>
      </c>
      <c r="AE23" s="23">
        <f>calcs!AG101</f>
        <v>1224765277763</v>
      </c>
      <c r="AF23" s="23">
        <f>calcs!AH101</f>
        <v>1248819836776</v>
      </c>
    </row>
    <row r="24" ht="15.75" customHeight="1">
      <c r="A24" s="3" t="s">
        <v>84</v>
      </c>
      <c r="B24" s="23">
        <f>calcs!D102</f>
        <v>0</v>
      </c>
      <c r="C24" s="23">
        <f>calcs!E102</f>
        <v>0</v>
      </c>
      <c r="D24" s="23">
        <f>calcs!F102</f>
        <v>0</v>
      </c>
      <c r="E24" s="23">
        <f>calcs!G102</f>
        <v>0</v>
      </c>
      <c r="F24" s="23">
        <f>calcs!H102</f>
        <v>0</v>
      </c>
      <c r="G24" s="23">
        <f>calcs!I102</f>
        <v>0</v>
      </c>
      <c r="H24" s="23">
        <f>calcs!J102</f>
        <v>0</v>
      </c>
      <c r="I24" s="23">
        <f>calcs!K102</f>
        <v>0</v>
      </c>
      <c r="J24" s="23">
        <f>calcs!L102</f>
        <v>0</v>
      </c>
      <c r="K24" s="23">
        <f>calcs!M102</f>
        <v>0</v>
      </c>
      <c r="L24" s="23">
        <f>calcs!N102</f>
        <v>0</v>
      </c>
      <c r="M24" s="23">
        <f>calcs!O102</f>
        <v>0</v>
      </c>
      <c r="N24" s="23">
        <f>calcs!P102</f>
        <v>0</v>
      </c>
      <c r="O24" s="23">
        <f>calcs!Q102</f>
        <v>0</v>
      </c>
      <c r="P24" s="23">
        <f>calcs!R102</f>
        <v>0</v>
      </c>
      <c r="Q24" s="23">
        <f>calcs!S102</f>
        <v>0</v>
      </c>
      <c r="R24" s="23">
        <f>calcs!T102</f>
        <v>0</v>
      </c>
      <c r="S24" s="23">
        <f>calcs!U102</f>
        <v>0</v>
      </c>
      <c r="T24" s="23">
        <f>calcs!V102</f>
        <v>0</v>
      </c>
      <c r="U24" s="23">
        <f>calcs!W102</f>
        <v>0</v>
      </c>
      <c r="V24" s="23">
        <f>calcs!X102</f>
        <v>0</v>
      </c>
      <c r="W24" s="23">
        <f>calcs!Y102</f>
        <v>0</v>
      </c>
      <c r="X24" s="23">
        <f>calcs!Z102</f>
        <v>0</v>
      </c>
      <c r="Y24" s="23">
        <f>calcs!AA102</f>
        <v>0</v>
      </c>
      <c r="Z24" s="23">
        <f>calcs!AB102</f>
        <v>0</v>
      </c>
      <c r="AA24" s="23">
        <f>calcs!AC102</f>
        <v>0</v>
      </c>
      <c r="AB24" s="23">
        <f>calcs!AD102</f>
        <v>0</v>
      </c>
      <c r="AC24" s="23">
        <f>calcs!AE102</f>
        <v>0</v>
      </c>
      <c r="AD24" s="23">
        <f>calcs!AF102</f>
        <v>0</v>
      </c>
      <c r="AE24" s="23">
        <f>calcs!AG102</f>
        <v>0</v>
      </c>
      <c r="AF24" s="23">
        <f>calcs!AH102</f>
        <v>0</v>
      </c>
    </row>
    <row r="25" ht="15.75" customHeight="1">
      <c r="A25" s="3" t="s">
        <v>125</v>
      </c>
      <c r="B25" s="23">
        <f>calcs!D103</f>
        <v>169433236620</v>
      </c>
      <c r="C25" s="23">
        <f>calcs!E103</f>
        <v>176900846155</v>
      </c>
      <c r="D25" s="23">
        <f>calcs!F103</f>
        <v>184368455689</v>
      </c>
      <c r="E25" s="23">
        <f>calcs!G103</f>
        <v>191836065223</v>
      </c>
      <c r="F25" s="23">
        <f>calcs!H103</f>
        <v>199303674758</v>
      </c>
      <c r="G25" s="23">
        <f>calcs!I103</f>
        <v>206771284292</v>
      </c>
      <c r="H25" s="23">
        <f>calcs!J103</f>
        <v>214238893826</v>
      </c>
      <c r="I25" s="23">
        <f>calcs!K103</f>
        <v>221706503360</v>
      </c>
      <c r="J25" s="23">
        <f>calcs!L103</f>
        <v>229174112895</v>
      </c>
      <c r="K25" s="23">
        <f>calcs!M103</f>
        <v>236641722429</v>
      </c>
      <c r="L25" s="23">
        <f>calcs!N103</f>
        <v>244109331963</v>
      </c>
      <c r="M25" s="23">
        <f>calcs!O103</f>
        <v>251576941497</v>
      </c>
      <c r="N25" s="23">
        <f>calcs!P103</f>
        <v>259044551032</v>
      </c>
      <c r="O25" s="23">
        <f>calcs!Q103</f>
        <v>266512160566</v>
      </c>
      <c r="P25" s="23">
        <f>calcs!R103</f>
        <v>273979770100</v>
      </c>
      <c r="Q25" s="23">
        <f>calcs!S103</f>
        <v>281447379635</v>
      </c>
      <c r="R25" s="23">
        <f>calcs!T103</f>
        <v>288914989169</v>
      </c>
      <c r="S25" s="23">
        <f>calcs!U103</f>
        <v>296382598703</v>
      </c>
      <c r="T25" s="23">
        <f>calcs!V103</f>
        <v>303850208237</v>
      </c>
      <c r="U25" s="23">
        <f>calcs!W103</f>
        <v>311317817772</v>
      </c>
      <c r="V25" s="23">
        <f>calcs!X103</f>
        <v>318785427306</v>
      </c>
      <c r="W25" s="23">
        <f>calcs!Y103</f>
        <v>326253036840</v>
      </c>
      <c r="X25" s="23">
        <f>calcs!Z103</f>
        <v>333720646374</v>
      </c>
      <c r="Y25" s="23">
        <f>calcs!AA103</f>
        <v>341188255909</v>
      </c>
      <c r="Z25" s="23">
        <f>calcs!AB103</f>
        <v>348655865443</v>
      </c>
      <c r="AA25" s="23">
        <f>calcs!AC103</f>
        <v>356123474977</v>
      </c>
      <c r="AB25" s="23">
        <f>calcs!AD103</f>
        <v>363591084512</v>
      </c>
      <c r="AC25" s="23">
        <f>calcs!AE103</f>
        <v>371058694046</v>
      </c>
      <c r="AD25" s="23">
        <f>calcs!AF103</f>
        <v>378526303580</v>
      </c>
      <c r="AE25" s="23">
        <f>calcs!AG103</f>
        <v>385993913114</v>
      </c>
      <c r="AF25" s="23">
        <f>calcs!AH103</f>
        <v>393461522649</v>
      </c>
    </row>
    <row r="26" ht="15.75" customHeight="1">
      <c r="A26" s="3" t="s">
        <v>83</v>
      </c>
      <c r="B26" s="23">
        <f>calcs!D104</f>
        <v>0</v>
      </c>
      <c r="C26" s="23">
        <f>calcs!E104</f>
        <v>0</v>
      </c>
      <c r="D26" s="23">
        <f>calcs!F104</f>
        <v>0</v>
      </c>
      <c r="E26" s="23">
        <f>calcs!G104</f>
        <v>0</v>
      </c>
      <c r="F26" s="23">
        <f>calcs!H104</f>
        <v>0</v>
      </c>
      <c r="G26" s="23">
        <f>calcs!I104</f>
        <v>0</v>
      </c>
      <c r="H26" s="23">
        <f>calcs!J104</f>
        <v>0</v>
      </c>
      <c r="I26" s="23">
        <f>calcs!K104</f>
        <v>0</v>
      </c>
      <c r="J26" s="23">
        <f>calcs!L104</f>
        <v>0</v>
      </c>
      <c r="K26" s="23">
        <f>calcs!M104</f>
        <v>0</v>
      </c>
      <c r="L26" s="23">
        <f>calcs!N104</f>
        <v>0</v>
      </c>
      <c r="M26" s="23">
        <f>calcs!O104</f>
        <v>0</v>
      </c>
      <c r="N26" s="23">
        <f>calcs!P104</f>
        <v>0</v>
      </c>
      <c r="O26" s="23">
        <f>calcs!Q104</f>
        <v>0</v>
      </c>
      <c r="P26" s="23">
        <f>calcs!R104</f>
        <v>0</v>
      </c>
      <c r="Q26" s="23">
        <f>calcs!S104</f>
        <v>0</v>
      </c>
      <c r="R26" s="23">
        <f>calcs!T104</f>
        <v>0</v>
      </c>
      <c r="S26" s="23">
        <f>calcs!U104</f>
        <v>0</v>
      </c>
      <c r="T26" s="23">
        <f>calcs!V104</f>
        <v>0</v>
      </c>
      <c r="U26" s="23">
        <f>calcs!W104</f>
        <v>0</v>
      </c>
      <c r="V26" s="23">
        <f>calcs!X104</f>
        <v>0</v>
      </c>
      <c r="W26" s="23">
        <f>calcs!Y104</f>
        <v>0</v>
      </c>
      <c r="X26" s="23">
        <f>calcs!Z104</f>
        <v>0</v>
      </c>
      <c r="Y26" s="23">
        <f>calcs!AA104</f>
        <v>0</v>
      </c>
      <c r="Z26" s="23">
        <f>calcs!AB104</f>
        <v>0</v>
      </c>
      <c r="AA26" s="23">
        <f>calcs!AC104</f>
        <v>0</v>
      </c>
      <c r="AB26" s="23">
        <f>calcs!AD104</f>
        <v>0</v>
      </c>
      <c r="AC26" s="23">
        <f>calcs!AE104</f>
        <v>0</v>
      </c>
      <c r="AD26" s="23">
        <f>calcs!AF104</f>
        <v>0</v>
      </c>
      <c r="AE26" s="23">
        <f>calcs!AG104</f>
        <v>0</v>
      </c>
      <c r="AF26" s="23">
        <f>calcs!AH104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86"/>
    <col customWidth="1" min="34" max="35" width="9.57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23">
        <f>calcs!D105</f>
        <v>29405590144000</v>
      </c>
      <c r="C2" s="23">
        <f>calcs!E105</f>
        <v>30709113157041</v>
      </c>
      <c r="D2" s="23">
        <f>calcs!F105</f>
        <v>32012636170081</v>
      </c>
      <c r="E2" s="23">
        <f>calcs!G105</f>
        <v>33316159183122</v>
      </c>
      <c r="F2" s="23">
        <f>calcs!H105</f>
        <v>34619682196163</v>
      </c>
      <c r="G2" s="23">
        <f>calcs!I105</f>
        <v>35923205209203</v>
      </c>
      <c r="H2" s="23">
        <f>calcs!J105</f>
        <v>37226728222244</v>
      </c>
      <c r="I2" s="23">
        <f>calcs!K105</f>
        <v>38530251235284</v>
      </c>
      <c r="J2" s="23">
        <f>calcs!L105</f>
        <v>39833774248325</v>
      </c>
      <c r="K2" s="23">
        <f>calcs!M105</f>
        <v>41137297261366</v>
      </c>
      <c r="L2" s="23">
        <f>calcs!N105</f>
        <v>42440820274406</v>
      </c>
      <c r="M2" s="23">
        <f>calcs!O105</f>
        <v>43744343287447</v>
      </c>
      <c r="N2" s="23">
        <f>calcs!P105</f>
        <v>45047866300487</v>
      </c>
      <c r="O2" s="23">
        <f>calcs!Q105</f>
        <v>46351389313528</v>
      </c>
      <c r="P2" s="23">
        <f>calcs!R105</f>
        <v>47654912326568</v>
      </c>
      <c r="Q2" s="23">
        <f>calcs!S105</f>
        <v>48958435339609</v>
      </c>
      <c r="R2" s="23">
        <f>calcs!T105</f>
        <v>50261958352650</v>
      </c>
      <c r="S2" s="23">
        <f>calcs!U105</f>
        <v>51565481365690</v>
      </c>
      <c r="T2" s="23">
        <f>calcs!V105</f>
        <v>52869004378731</v>
      </c>
      <c r="U2" s="23">
        <f>calcs!W105</f>
        <v>54172527391772</v>
      </c>
      <c r="V2" s="23">
        <f>calcs!X105</f>
        <v>55476050404812</v>
      </c>
      <c r="W2" s="23">
        <f>calcs!Y105</f>
        <v>56779573417853</v>
      </c>
      <c r="X2" s="23">
        <f>calcs!Z105</f>
        <v>58083096430893</v>
      </c>
      <c r="Y2" s="23">
        <f>calcs!AA105</f>
        <v>59386619443934</v>
      </c>
      <c r="Z2" s="23">
        <f>calcs!AB105</f>
        <v>60690142456974</v>
      </c>
      <c r="AA2" s="23">
        <f>calcs!AC105</f>
        <v>61993665470015</v>
      </c>
      <c r="AB2" s="23">
        <f>calcs!AD105</f>
        <v>63297188483055</v>
      </c>
      <c r="AC2" s="23">
        <f>calcs!AE105</f>
        <v>64600711496096</v>
      </c>
      <c r="AD2" s="23">
        <f>calcs!AF105</f>
        <v>65904234509137</v>
      </c>
      <c r="AE2" s="23">
        <f>calcs!AG105</f>
        <v>67207757522177</v>
      </c>
      <c r="AF2" s="23">
        <f>calcs!AH105</f>
        <v>68511280535218</v>
      </c>
    </row>
    <row r="3">
      <c r="A3" s="3" t="s">
        <v>82</v>
      </c>
      <c r="B3" s="23">
        <f>calcs!D106</f>
        <v>1454458008626</v>
      </c>
      <c r="C3" s="23">
        <f>calcs!E106</f>
        <v>1519136623696</v>
      </c>
      <c r="D3" s="23">
        <f>calcs!F106</f>
        <v>1583815238766</v>
      </c>
      <c r="E3" s="23">
        <f>calcs!G106</f>
        <v>1648493853836</v>
      </c>
      <c r="F3" s="23">
        <f>calcs!H106</f>
        <v>1713172468906</v>
      </c>
      <c r="G3" s="23">
        <f>calcs!I106</f>
        <v>1777851083976</v>
      </c>
      <c r="H3" s="23">
        <f>calcs!J106</f>
        <v>1842529699046</v>
      </c>
      <c r="I3" s="23">
        <f>calcs!K106</f>
        <v>1907208314116</v>
      </c>
      <c r="J3" s="23">
        <f>calcs!L106</f>
        <v>1971886929186</v>
      </c>
      <c r="K3" s="23">
        <f>calcs!M106</f>
        <v>2036565544257</v>
      </c>
      <c r="L3" s="23">
        <f>calcs!N106</f>
        <v>2101244159327</v>
      </c>
      <c r="M3" s="23">
        <f>calcs!O106</f>
        <v>2165922774397</v>
      </c>
      <c r="N3" s="23">
        <f>calcs!P106</f>
        <v>2230601389467</v>
      </c>
      <c r="O3" s="23">
        <f>calcs!Q106</f>
        <v>2295280004537</v>
      </c>
      <c r="P3" s="23">
        <f>calcs!R106</f>
        <v>2359958619607</v>
      </c>
      <c r="Q3" s="23">
        <f>calcs!S106</f>
        <v>2424637234677</v>
      </c>
      <c r="R3" s="23">
        <f>calcs!T106</f>
        <v>2489315849747</v>
      </c>
      <c r="S3" s="23">
        <f>calcs!U106</f>
        <v>2553994464817</v>
      </c>
      <c r="T3" s="23">
        <f>calcs!V106</f>
        <v>2618673079887</v>
      </c>
      <c r="U3" s="23">
        <f>calcs!W106</f>
        <v>2683351694957</v>
      </c>
      <c r="V3" s="23">
        <f>calcs!X106</f>
        <v>2748030310027</v>
      </c>
      <c r="W3" s="23">
        <f>calcs!Y106</f>
        <v>2812708925097</v>
      </c>
      <c r="X3" s="23">
        <f>calcs!Z106</f>
        <v>2877387540167</v>
      </c>
      <c r="Y3" s="23">
        <f>calcs!AA106</f>
        <v>2942066155237</v>
      </c>
      <c r="Z3" s="23">
        <f>calcs!AB106</f>
        <v>3006744770307</v>
      </c>
      <c r="AA3" s="23">
        <f>calcs!AC106</f>
        <v>3071423385377</v>
      </c>
      <c r="AB3" s="23">
        <f>calcs!AD106</f>
        <v>3136102000447</v>
      </c>
      <c r="AC3" s="23">
        <f>calcs!AE106</f>
        <v>3200780615517</v>
      </c>
      <c r="AD3" s="23">
        <f>calcs!AF106</f>
        <v>3265459230588</v>
      </c>
      <c r="AE3" s="23">
        <f>calcs!AG106</f>
        <v>3330137845658</v>
      </c>
      <c r="AF3" s="23">
        <f>calcs!AH106</f>
        <v>3394816460728</v>
      </c>
    </row>
    <row r="4">
      <c r="A4" s="3" t="s">
        <v>86</v>
      </c>
      <c r="B4" s="23">
        <f>calcs!D107</f>
        <v>142857630175125</v>
      </c>
      <c r="C4" s="23">
        <f>calcs!E107</f>
        <v>149210397747042</v>
      </c>
      <c r="D4" s="23">
        <f>calcs!F107</f>
        <v>155563165318961</v>
      </c>
      <c r="E4" s="23">
        <f>calcs!G107</f>
        <v>161915932890879</v>
      </c>
      <c r="F4" s="23">
        <f>calcs!H107</f>
        <v>168268700462798</v>
      </c>
      <c r="G4" s="23">
        <f>calcs!I107</f>
        <v>174621468034715</v>
      </c>
      <c r="H4" s="23">
        <f>calcs!J107</f>
        <v>180974235606635</v>
      </c>
      <c r="I4" s="23">
        <f>calcs!K107</f>
        <v>187327003178552</v>
      </c>
      <c r="J4" s="23">
        <f>calcs!L107</f>
        <v>193679770750471</v>
      </c>
      <c r="K4" s="23">
        <f>calcs!M107</f>
        <v>200032538322389</v>
      </c>
      <c r="L4" s="23">
        <f>calcs!N107</f>
        <v>206385305894306</v>
      </c>
      <c r="M4" s="23">
        <f>calcs!O107</f>
        <v>212738073466225</v>
      </c>
      <c r="N4" s="23">
        <f>calcs!P107</f>
        <v>219090841038143</v>
      </c>
      <c r="O4" s="23">
        <f>calcs!Q107</f>
        <v>225443608610062</v>
      </c>
      <c r="P4" s="23">
        <f>calcs!R107</f>
        <v>231796376181979</v>
      </c>
      <c r="Q4" s="23">
        <f>calcs!S107</f>
        <v>238149143753899</v>
      </c>
      <c r="R4" s="23">
        <f>calcs!T107</f>
        <v>244501911325816</v>
      </c>
      <c r="S4" s="23">
        <f>calcs!U107</f>
        <v>250854678897735</v>
      </c>
      <c r="T4" s="23">
        <f>calcs!V107</f>
        <v>257207446469653</v>
      </c>
      <c r="U4" s="23">
        <f>calcs!W107</f>
        <v>263560214041572</v>
      </c>
      <c r="V4" s="23">
        <f>calcs!X107</f>
        <v>269912981613489</v>
      </c>
      <c r="W4" s="23">
        <f>calcs!Y107</f>
        <v>276265749185409</v>
      </c>
      <c r="X4" s="23">
        <f>calcs!Z107</f>
        <v>282618516757326</v>
      </c>
      <c r="Y4" s="23">
        <f>calcs!AA107</f>
        <v>288971284329245</v>
      </c>
      <c r="Z4" s="23">
        <f>calcs!AB107</f>
        <v>295324051901163</v>
      </c>
      <c r="AA4" s="23">
        <f>calcs!AC107</f>
        <v>301676819473082</v>
      </c>
      <c r="AB4" s="23">
        <f>calcs!AD107</f>
        <v>308029587044999</v>
      </c>
      <c r="AC4" s="23">
        <f>calcs!AE107</f>
        <v>314382354616919</v>
      </c>
      <c r="AD4" s="23">
        <f>calcs!AF107</f>
        <v>320735122188836</v>
      </c>
      <c r="AE4" s="23">
        <f>calcs!AG107</f>
        <v>327087889760753</v>
      </c>
      <c r="AF4" s="23">
        <f>calcs!AH107</f>
        <v>333440657332673</v>
      </c>
    </row>
    <row r="5">
      <c r="A5" s="3" t="s">
        <v>112</v>
      </c>
      <c r="B5" s="23">
        <f>calcs!D108</f>
        <v>11901722368000</v>
      </c>
      <c r="C5" s="23">
        <f>calcs!E108</f>
        <v>12427381630111</v>
      </c>
      <c r="D5" s="23">
        <f>calcs!F108</f>
        <v>12953040892222</v>
      </c>
      <c r="E5" s="23">
        <f>calcs!G108</f>
        <v>13478700154333</v>
      </c>
      <c r="F5" s="23">
        <f>calcs!H108</f>
        <v>14004359416443</v>
      </c>
      <c r="G5" s="23">
        <f>calcs!I108</f>
        <v>14530018678554</v>
      </c>
      <c r="H5" s="23">
        <f>calcs!J108</f>
        <v>15055677940665</v>
      </c>
      <c r="I5" s="23">
        <f>calcs!K108</f>
        <v>15581337202776</v>
      </c>
      <c r="J5" s="23">
        <f>calcs!L108</f>
        <v>16106996464887</v>
      </c>
      <c r="K5" s="23">
        <f>calcs!M108</f>
        <v>16632655726998</v>
      </c>
      <c r="L5" s="23">
        <f>calcs!N108</f>
        <v>17158314989108</v>
      </c>
      <c r="M5" s="23">
        <f>calcs!O108</f>
        <v>17683974251219</v>
      </c>
      <c r="N5" s="23">
        <f>calcs!P108</f>
        <v>18209633513330</v>
      </c>
      <c r="O5" s="23">
        <f>calcs!Q108</f>
        <v>18735292775441</v>
      </c>
      <c r="P5" s="23">
        <f>calcs!R108</f>
        <v>19260952037552</v>
      </c>
      <c r="Q5" s="23">
        <f>calcs!S108</f>
        <v>19786611299663</v>
      </c>
      <c r="R5" s="23">
        <f>calcs!T108</f>
        <v>20312270561774</v>
      </c>
      <c r="S5" s="23">
        <f>calcs!U108</f>
        <v>20837929823884</v>
      </c>
      <c r="T5" s="23">
        <f>calcs!V108</f>
        <v>21363589085995</v>
      </c>
      <c r="U5" s="23">
        <f>calcs!W108</f>
        <v>21889248348106</v>
      </c>
      <c r="V5" s="23">
        <f>calcs!X108</f>
        <v>22414907610217</v>
      </c>
      <c r="W5" s="23">
        <f>calcs!Y108</f>
        <v>22940566872328</v>
      </c>
      <c r="X5" s="23">
        <f>calcs!Z108</f>
        <v>23466226134438</v>
      </c>
      <c r="Y5" s="23">
        <f>calcs!AA108</f>
        <v>23991885396549</v>
      </c>
      <c r="Z5" s="23">
        <f>calcs!AB108</f>
        <v>24517544658660</v>
      </c>
      <c r="AA5" s="23">
        <f>calcs!AC108</f>
        <v>25043203920771</v>
      </c>
      <c r="AB5" s="23">
        <f>calcs!AD108</f>
        <v>25568863182882</v>
      </c>
      <c r="AC5" s="23">
        <f>calcs!AE108</f>
        <v>26094522444993</v>
      </c>
      <c r="AD5" s="23">
        <f>calcs!AF108</f>
        <v>26620181707104</v>
      </c>
      <c r="AE5" s="23">
        <f>calcs!AG108</f>
        <v>27145840969214</v>
      </c>
      <c r="AF5" s="23">
        <f>calcs!AH108</f>
        <v>27671500231325</v>
      </c>
    </row>
    <row r="6">
      <c r="A6" s="3" t="s">
        <v>113</v>
      </c>
      <c r="B6" s="23">
        <f>calcs!D109</f>
        <v>16052436389623</v>
      </c>
      <c r="C6" s="23">
        <f>calcs!E109</f>
        <v>16772734870978</v>
      </c>
      <c r="D6" s="23">
        <f>calcs!F109</f>
        <v>17493033352334</v>
      </c>
      <c r="E6" s="23">
        <f>calcs!G109</f>
        <v>18213331833689</v>
      </c>
      <c r="F6" s="23">
        <f>calcs!H109</f>
        <v>18933630315045</v>
      </c>
      <c r="G6" s="23">
        <f>calcs!I109</f>
        <v>19653928796400</v>
      </c>
      <c r="H6" s="23">
        <f>calcs!J109</f>
        <v>20374227277756</v>
      </c>
      <c r="I6" s="23">
        <f>calcs!K109</f>
        <v>21094525759112</v>
      </c>
      <c r="J6" s="23">
        <f>calcs!L109</f>
        <v>21814824240467</v>
      </c>
      <c r="K6" s="23">
        <f>calcs!M109</f>
        <v>22535122721823</v>
      </c>
      <c r="L6" s="23">
        <f>calcs!N109</f>
        <v>23255421203178</v>
      </c>
      <c r="M6" s="23">
        <f>calcs!O109</f>
        <v>23975719684534</v>
      </c>
      <c r="N6" s="23">
        <f>calcs!P109</f>
        <v>24696018165889</v>
      </c>
      <c r="O6" s="23">
        <f>calcs!Q109</f>
        <v>25416316647245</v>
      </c>
      <c r="P6" s="23">
        <f>calcs!R109</f>
        <v>26136615128600</v>
      </c>
      <c r="Q6" s="23">
        <f>calcs!S109</f>
        <v>26856913609956</v>
      </c>
      <c r="R6" s="23">
        <f>calcs!T109</f>
        <v>27577212091312</v>
      </c>
      <c r="S6" s="23">
        <f>calcs!U109</f>
        <v>28297510572667</v>
      </c>
      <c r="T6" s="23">
        <f>calcs!V109</f>
        <v>29017809054023</v>
      </c>
      <c r="U6" s="23">
        <f>calcs!W109</f>
        <v>29738107535378</v>
      </c>
      <c r="V6" s="23">
        <f>calcs!X109</f>
        <v>30458406016734</v>
      </c>
      <c r="W6" s="23">
        <f>calcs!Y109</f>
        <v>31178704498089</v>
      </c>
      <c r="X6" s="23">
        <f>calcs!Z109</f>
        <v>31899002979445</v>
      </c>
      <c r="Y6" s="23">
        <f>calcs!AA109</f>
        <v>32619301460801</v>
      </c>
      <c r="Z6" s="23">
        <f>calcs!AB109</f>
        <v>33339599942156</v>
      </c>
      <c r="AA6" s="23">
        <f>calcs!AC109</f>
        <v>34059898423512</v>
      </c>
      <c r="AB6" s="23">
        <f>calcs!AD109</f>
        <v>34780196904867</v>
      </c>
      <c r="AC6" s="23">
        <f>calcs!AE109</f>
        <v>35500495386223</v>
      </c>
      <c r="AD6" s="23">
        <f>calcs!AF109</f>
        <v>36220793867578</v>
      </c>
      <c r="AE6" s="23">
        <f>calcs!AG109</f>
        <v>36941092348934</v>
      </c>
      <c r="AF6" s="23">
        <f>calcs!AH109</f>
        <v>37661390830290</v>
      </c>
    </row>
    <row r="7">
      <c r="A7" s="3" t="s">
        <v>44</v>
      </c>
      <c r="B7" s="23">
        <f>calcs!D110</f>
        <v>6115242277366</v>
      </c>
      <c r="C7" s="23">
        <f>calcs!E110</f>
        <v>6383225980658</v>
      </c>
      <c r="D7" s="23">
        <f>calcs!F110</f>
        <v>6651209683950</v>
      </c>
      <c r="E7" s="23">
        <f>calcs!G110</f>
        <v>6919193387241</v>
      </c>
      <c r="F7" s="23">
        <f>calcs!H110</f>
        <v>7187177090533</v>
      </c>
      <c r="G7" s="23">
        <f>calcs!I110</f>
        <v>7455160793825</v>
      </c>
      <c r="H7" s="23">
        <f>calcs!J110</f>
        <v>7723144497116</v>
      </c>
      <c r="I7" s="23">
        <f>calcs!K110</f>
        <v>7991128200408</v>
      </c>
      <c r="J7" s="23">
        <f>calcs!L110</f>
        <v>8259111903700</v>
      </c>
      <c r="K7" s="23">
        <f>calcs!M110</f>
        <v>8527095606992</v>
      </c>
      <c r="L7" s="23">
        <f>calcs!N110</f>
        <v>8795079310283</v>
      </c>
      <c r="M7" s="23">
        <f>calcs!O110</f>
        <v>9063063013575</v>
      </c>
      <c r="N7" s="23">
        <f>calcs!P110</f>
        <v>9331046716867</v>
      </c>
      <c r="O7" s="23">
        <f>calcs!Q110</f>
        <v>9599030420158</v>
      </c>
      <c r="P7" s="23">
        <f>calcs!R110</f>
        <v>9867014123450</v>
      </c>
      <c r="Q7" s="23">
        <f>calcs!S110</f>
        <v>10134997826742</v>
      </c>
      <c r="R7" s="23">
        <f>calcs!T110</f>
        <v>10402981530034</v>
      </c>
      <c r="S7" s="23">
        <f>calcs!U110</f>
        <v>10670965233325</v>
      </c>
      <c r="T7" s="23">
        <f>calcs!V110</f>
        <v>10938948936617</v>
      </c>
      <c r="U7" s="23">
        <f>calcs!W110</f>
        <v>11206932639909</v>
      </c>
      <c r="V7" s="23">
        <f>calcs!X110</f>
        <v>11474916343201</v>
      </c>
      <c r="W7" s="23">
        <f>calcs!Y110</f>
        <v>11742900046492</v>
      </c>
      <c r="X7" s="23">
        <f>calcs!Z110</f>
        <v>12010883749784</v>
      </c>
      <c r="Y7" s="23">
        <f>calcs!AA110</f>
        <v>12278867453076</v>
      </c>
      <c r="Z7" s="23">
        <f>calcs!AB110</f>
        <v>12546851156368</v>
      </c>
      <c r="AA7" s="23">
        <f>calcs!AC110</f>
        <v>12814834859659</v>
      </c>
      <c r="AB7" s="23">
        <f>calcs!AD110</f>
        <v>13082818562951</v>
      </c>
      <c r="AC7" s="23">
        <f>calcs!AE110</f>
        <v>13350802266243</v>
      </c>
      <c r="AD7" s="23">
        <f>calcs!AF110</f>
        <v>13618785969534</v>
      </c>
      <c r="AE7" s="23">
        <f>calcs!AG110</f>
        <v>13886769672826</v>
      </c>
      <c r="AF7" s="23">
        <f>calcs!AH110</f>
        <v>14154753376118</v>
      </c>
    </row>
    <row r="8">
      <c r="A8" s="3" t="s">
        <v>48</v>
      </c>
      <c r="B8" s="23">
        <f>calcs!D111</f>
        <v>1670879613297</v>
      </c>
      <c r="C8" s="23">
        <f>calcs!E111</f>
        <v>1745922621506</v>
      </c>
      <c r="D8" s="23">
        <f>calcs!F111</f>
        <v>1820965629714</v>
      </c>
      <c r="E8" s="23">
        <f>calcs!G111</f>
        <v>1896008637923</v>
      </c>
      <c r="F8" s="23">
        <f>calcs!H111</f>
        <v>1971051646131</v>
      </c>
      <c r="G8" s="23">
        <f>calcs!I111</f>
        <v>2046094654340</v>
      </c>
      <c r="H8" s="23">
        <f>calcs!J111</f>
        <v>2121137662548</v>
      </c>
      <c r="I8" s="23">
        <f>calcs!K111</f>
        <v>2196180670757</v>
      </c>
      <c r="J8" s="23">
        <f>calcs!L111</f>
        <v>2271223678965</v>
      </c>
      <c r="K8" s="23">
        <f>calcs!M111</f>
        <v>2346266687174</v>
      </c>
      <c r="L8" s="23">
        <f>calcs!N111</f>
        <v>2421309695383</v>
      </c>
      <c r="M8" s="23">
        <f>calcs!O111</f>
        <v>2496352703591</v>
      </c>
      <c r="N8" s="23">
        <f>calcs!P111</f>
        <v>2571395711800</v>
      </c>
      <c r="O8" s="23">
        <f>calcs!Q111</f>
        <v>2646438720008</v>
      </c>
      <c r="P8" s="23">
        <f>calcs!R111</f>
        <v>2721481728217</v>
      </c>
      <c r="Q8" s="23">
        <f>calcs!S111</f>
        <v>2796524736425</v>
      </c>
      <c r="R8" s="23">
        <f>calcs!T111</f>
        <v>2871567744634</v>
      </c>
      <c r="S8" s="23">
        <f>calcs!U111</f>
        <v>2946610752842</v>
      </c>
      <c r="T8" s="23">
        <f>calcs!V111</f>
        <v>3021653761051</v>
      </c>
      <c r="U8" s="23">
        <f>calcs!W111</f>
        <v>3096696769259</v>
      </c>
      <c r="V8" s="23">
        <f>calcs!X111</f>
        <v>3171739777468</v>
      </c>
      <c r="W8" s="23">
        <f>calcs!Y111</f>
        <v>3246782785676</v>
      </c>
      <c r="X8" s="23">
        <f>calcs!Z111</f>
        <v>3321825793885</v>
      </c>
      <c r="Y8" s="23">
        <f>calcs!AA111</f>
        <v>3396868802094</v>
      </c>
      <c r="Z8" s="23">
        <f>calcs!AB111</f>
        <v>3471911810302</v>
      </c>
      <c r="AA8" s="23">
        <f>calcs!AC111</f>
        <v>3546954818511</v>
      </c>
      <c r="AB8" s="23">
        <f>calcs!AD111</f>
        <v>3621997826719</v>
      </c>
      <c r="AC8" s="23">
        <f>calcs!AE111</f>
        <v>3697040834928</v>
      </c>
      <c r="AD8" s="23">
        <f>calcs!AF111</f>
        <v>3772083843136</v>
      </c>
      <c r="AE8" s="23">
        <f>calcs!AG111</f>
        <v>3847126851345</v>
      </c>
      <c r="AF8" s="23">
        <f>calcs!AH111</f>
        <v>3922169859553</v>
      </c>
    </row>
    <row r="9">
      <c r="A9" s="3" t="s">
        <v>50</v>
      </c>
      <c r="B9" s="23">
        <f>calcs!D112</f>
        <v>1613490943005</v>
      </c>
      <c r="C9" s="23">
        <f>calcs!E112</f>
        <v>1686764322142</v>
      </c>
      <c r="D9" s="23">
        <f>calcs!F112</f>
        <v>1760037701278</v>
      </c>
      <c r="E9" s="23">
        <f>calcs!G112</f>
        <v>1833311080415</v>
      </c>
      <c r="F9" s="23">
        <f>calcs!H112</f>
        <v>1906584459552</v>
      </c>
      <c r="G9" s="23">
        <f>calcs!I112</f>
        <v>1979857838688</v>
      </c>
      <c r="H9" s="23">
        <f>calcs!J112</f>
        <v>2053131217825</v>
      </c>
      <c r="I9" s="23">
        <f>calcs!K112</f>
        <v>2126404596961</v>
      </c>
      <c r="J9" s="23">
        <f>calcs!L112</f>
        <v>2199677976098</v>
      </c>
      <c r="K9" s="23">
        <f>calcs!M112</f>
        <v>2272951355234</v>
      </c>
      <c r="L9" s="23">
        <f>calcs!N112</f>
        <v>2346224734371</v>
      </c>
      <c r="M9" s="23">
        <f>calcs!O112</f>
        <v>2419498113508</v>
      </c>
      <c r="N9" s="23">
        <f>calcs!P112</f>
        <v>2492771492644</v>
      </c>
      <c r="O9" s="23">
        <f>calcs!Q112</f>
        <v>2566044871781</v>
      </c>
      <c r="P9" s="23">
        <f>calcs!R112</f>
        <v>2639318250917</v>
      </c>
      <c r="Q9" s="23">
        <f>calcs!S112</f>
        <v>2712591630054</v>
      </c>
      <c r="R9" s="23">
        <f>calcs!T112</f>
        <v>2785865009190</v>
      </c>
      <c r="S9" s="23">
        <f>calcs!U112</f>
        <v>2859138388327</v>
      </c>
      <c r="T9" s="23">
        <f>calcs!V112</f>
        <v>2932411767464</v>
      </c>
      <c r="U9" s="23">
        <f>calcs!W112</f>
        <v>3005685146600</v>
      </c>
      <c r="V9" s="23">
        <f>calcs!X112</f>
        <v>3078958525737</v>
      </c>
      <c r="W9" s="23">
        <f>calcs!Y112</f>
        <v>3152231904873</v>
      </c>
      <c r="X9" s="23">
        <f>calcs!Z112</f>
        <v>3225505284010</v>
      </c>
      <c r="Y9" s="23">
        <f>calcs!AA112</f>
        <v>3298778663146</v>
      </c>
      <c r="Z9" s="23">
        <f>calcs!AB112</f>
        <v>3372052042283</v>
      </c>
      <c r="AA9" s="23">
        <f>calcs!AC112</f>
        <v>3445325421420</v>
      </c>
      <c r="AB9" s="23">
        <f>calcs!AD112</f>
        <v>3518598800556</v>
      </c>
      <c r="AC9" s="23">
        <f>calcs!AE112</f>
        <v>3591872179693</v>
      </c>
      <c r="AD9" s="23">
        <f>calcs!AF112</f>
        <v>3665145558829</v>
      </c>
      <c r="AE9" s="23">
        <f>calcs!AG112</f>
        <v>3738418937966</v>
      </c>
      <c r="AF9" s="23">
        <f>calcs!AH112</f>
        <v>3811692317102</v>
      </c>
    </row>
    <row r="10">
      <c r="A10" s="10" t="s">
        <v>53</v>
      </c>
      <c r="B10" s="23">
        <f>calcs!D113</f>
        <v>694632286750</v>
      </c>
      <c r="C10" s="23">
        <f>calcs!E113</f>
        <v>725924607026</v>
      </c>
      <c r="D10" s="23">
        <f>calcs!F113</f>
        <v>757216927302</v>
      </c>
      <c r="E10" s="23">
        <f>calcs!G113</f>
        <v>788509247579</v>
      </c>
      <c r="F10" s="23">
        <f>calcs!H113</f>
        <v>819801567855</v>
      </c>
      <c r="G10" s="23">
        <f>calcs!I113</f>
        <v>851093888131</v>
      </c>
      <c r="H10" s="23">
        <f>calcs!J113</f>
        <v>882386208407</v>
      </c>
      <c r="I10" s="23">
        <f>calcs!K113</f>
        <v>913678528683</v>
      </c>
      <c r="J10" s="23">
        <f>calcs!L113</f>
        <v>944970848959</v>
      </c>
      <c r="K10" s="23">
        <f>calcs!M113</f>
        <v>976263169236</v>
      </c>
      <c r="L10" s="23">
        <f>calcs!N113</f>
        <v>1007555489512</v>
      </c>
      <c r="M10" s="23">
        <f>calcs!O113</f>
        <v>1038847809788</v>
      </c>
      <c r="N10" s="23">
        <f>calcs!P113</f>
        <v>1070140130064</v>
      </c>
      <c r="O10" s="23">
        <f>calcs!Q113</f>
        <v>1101432450340</v>
      </c>
      <c r="P10" s="23">
        <f>calcs!R113</f>
        <v>1132724770617</v>
      </c>
      <c r="Q10" s="23">
        <f>calcs!S113</f>
        <v>1164017090893</v>
      </c>
      <c r="R10" s="23">
        <f>calcs!T113</f>
        <v>1195309411169</v>
      </c>
      <c r="S10" s="23">
        <f>calcs!U113</f>
        <v>1226601731445</v>
      </c>
      <c r="T10" s="23">
        <f>calcs!V113</f>
        <v>1257894051721</v>
      </c>
      <c r="U10" s="23">
        <f>calcs!W113</f>
        <v>1289186371997</v>
      </c>
      <c r="V10" s="23">
        <f>calcs!X113</f>
        <v>1320478692274</v>
      </c>
      <c r="W10" s="23">
        <f>calcs!Y113</f>
        <v>1351771012550</v>
      </c>
      <c r="X10" s="23">
        <f>calcs!Z113</f>
        <v>1383063332826</v>
      </c>
      <c r="Y10" s="23">
        <f>calcs!AA113</f>
        <v>1414355653102</v>
      </c>
      <c r="Z10" s="23">
        <f>calcs!AB113</f>
        <v>1445647973378</v>
      </c>
      <c r="AA10" s="23">
        <f>calcs!AC113</f>
        <v>1476940293655</v>
      </c>
      <c r="AB10" s="23">
        <f>calcs!AD113</f>
        <v>1508232613931</v>
      </c>
      <c r="AC10" s="23">
        <f>calcs!AE113</f>
        <v>1539524934207</v>
      </c>
      <c r="AD10" s="23">
        <f>calcs!AF113</f>
        <v>1570817254483</v>
      </c>
      <c r="AE10" s="23">
        <f>calcs!AG113</f>
        <v>1602109574759</v>
      </c>
      <c r="AF10" s="23">
        <f>calcs!AH113</f>
        <v>1633401895035</v>
      </c>
    </row>
    <row r="11">
      <c r="A11" s="3" t="s">
        <v>114</v>
      </c>
      <c r="B11" s="23">
        <f>calcs!D114</f>
        <v>2453195279918</v>
      </c>
      <c r="C11" s="23">
        <f>calcs!E114</f>
        <v>2563373862395</v>
      </c>
      <c r="D11" s="23">
        <f>calcs!F114</f>
        <v>2673552444871</v>
      </c>
      <c r="E11" s="23">
        <f>calcs!G114</f>
        <v>2783731027347</v>
      </c>
      <c r="F11" s="23">
        <f>calcs!H114</f>
        <v>2893909609823</v>
      </c>
      <c r="G11" s="23">
        <f>calcs!I114</f>
        <v>3004088192299</v>
      </c>
      <c r="H11" s="23">
        <f>calcs!J114</f>
        <v>3114266774776</v>
      </c>
      <c r="I11" s="23">
        <f>calcs!K114</f>
        <v>3224445357252</v>
      </c>
      <c r="J11" s="23">
        <f>calcs!L114</f>
        <v>3334623939728</v>
      </c>
      <c r="K11" s="23">
        <f>calcs!M114</f>
        <v>3444802522204</v>
      </c>
      <c r="L11" s="23">
        <f>calcs!N114</f>
        <v>3554981104680</v>
      </c>
      <c r="M11" s="23">
        <f>calcs!O114</f>
        <v>3665159687157</v>
      </c>
      <c r="N11" s="23">
        <f>calcs!P114</f>
        <v>3775338269633</v>
      </c>
      <c r="O11" s="23">
        <f>calcs!Q114</f>
        <v>3885516852109</v>
      </c>
      <c r="P11" s="23">
        <f>calcs!R114</f>
        <v>3995695434585</v>
      </c>
      <c r="Q11" s="23">
        <f>calcs!S114</f>
        <v>4105874017061</v>
      </c>
      <c r="R11" s="23">
        <f>calcs!T114</f>
        <v>4216052599538</v>
      </c>
      <c r="S11" s="23">
        <f>calcs!U114</f>
        <v>4326231182014</v>
      </c>
      <c r="T11" s="23">
        <f>calcs!V114</f>
        <v>4436409764490</v>
      </c>
      <c r="U11" s="23">
        <f>calcs!W114</f>
        <v>4546588346966</v>
      </c>
      <c r="V11" s="23">
        <f>calcs!X114</f>
        <v>4656766929442</v>
      </c>
      <c r="W11" s="23">
        <f>calcs!Y114</f>
        <v>4766945511919</v>
      </c>
      <c r="X11" s="23">
        <f>calcs!Z114</f>
        <v>4877124094395</v>
      </c>
      <c r="Y11" s="23">
        <f>calcs!AA114</f>
        <v>4987302676871</v>
      </c>
      <c r="Z11" s="23">
        <f>calcs!AB114</f>
        <v>5097481259347</v>
      </c>
      <c r="AA11" s="23">
        <f>calcs!AC114</f>
        <v>5207659841823</v>
      </c>
      <c r="AB11" s="23">
        <f>calcs!AD114</f>
        <v>5317838424300</v>
      </c>
      <c r="AC11" s="23">
        <f>calcs!AE114</f>
        <v>5428017006776</v>
      </c>
      <c r="AD11" s="23">
        <f>calcs!AF114</f>
        <v>5538195589252</v>
      </c>
      <c r="AE11" s="23">
        <f>calcs!AG114</f>
        <v>5648374171728</v>
      </c>
      <c r="AF11" s="23">
        <f>calcs!AH114</f>
        <v>5758552754205</v>
      </c>
    </row>
    <row r="12">
      <c r="A12" s="3" t="s">
        <v>115</v>
      </c>
      <c r="B12" s="23">
        <f>calcs!D115</f>
        <v>2206935491507</v>
      </c>
      <c r="C12" s="23">
        <f>calcs!E115</f>
        <v>2306054139996</v>
      </c>
      <c r="D12" s="23">
        <f>calcs!F115</f>
        <v>2405172788485</v>
      </c>
      <c r="E12" s="23">
        <f>calcs!G115</f>
        <v>2504291436975</v>
      </c>
      <c r="F12" s="23">
        <f>calcs!H115</f>
        <v>2603410085464</v>
      </c>
      <c r="G12" s="23">
        <f>calcs!I115</f>
        <v>2702528733953</v>
      </c>
      <c r="H12" s="23">
        <f>calcs!J115</f>
        <v>2801647382442</v>
      </c>
      <c r="I12" s="23">
        <f>calcs!K115</f>
        <v>2900766030932</v>
      </c>
      <c r="J12" s="23">
        <f>calcs!L115</f>
        <v>2999884679421</v>
      </c>
      <c r="K12" s="23">
        <f>calcs!M115</f>
        <v>3099003327910</v>
      </c>
      <c r="L12" s="23">
        <f>calcs!N115</f>
        <v>3198121976399</v>
      </c>
      <c r="M12" s="23">
        <f>calcs!O115</f>
        <v>3297240624889</v>
      </c>
      <c r="N12" s="23">
        <f>calcs!P115</f>
        <v>3396359273378</v>
      </c>
      <c r="O12" s="23">
        <f>calcs!Q115</f>
        <v>3495477921867</v>
      </c>
      <c r="P12" s="23">
        <f>calcs!R115</f>
        <v>3594596570356</v>
      </c>
      <c r="Q12" s="23">
        <f>calcs!S115</f>
        <v>3693715218846</v>
      </c>
      <c r="R12" s="23">
        <f>calcs!T115</f>
        <v>3792833867335</v>
      </c>
      <c r="S12" s="23">
        <f>calcs!U115</f>
        <v>3891952515824</v>
      </c>
      <c r="T12" s="23">
        <f>calcs!V115</f>
        <v>3991071164313</v>
      </c>
      <c r="U12" s="23">
        <f>calcs!W115</f>
        <v>4090189812803</v>
      </c>
      <c r="V12" s="23">
        <f>calcs!X115</f>
        <v>4189308461292</v>
      </c>
      <c r="W12" s="23">
        <f>calcs!Y115</f>
        <v>4288427109781</v>
      </c>
      <c r="X12" s="23">
        <f>calcs!Z115</f>
        <v>4387545758270</v>
      </c>
      <c r="Y12" s="23">
        <f>calcs!AA115</f>
        <v>4486664406760</v>
      </c>
      <c r="Z12" s="23">
        <f>calcs!AB115</f>
        <v>4585783055249</v>
      </c>
      <c r="AA12" s="23">
        <f>calcs!AC115</f>
        <v>4684901703738</v>
      </c>
      <c r="AB12" s="23">
        <f>calcs!AD115</f>
        <v>4784020352227</v>
      </c>
      <c r="AC12" s="23">
        <f>calcs!AE115</f>
        <v>4883139000717</v>
      </c>
      <c r="AD12" s="23">
        <f>calcs!AF115</f>
        <v>4982257649206</v>
      </c>
      <c r="AE12" s="23">
        <f>calcs!AG115</f>
        <v>5081376297695</v>
      </c>
      <c r="AF12" s="23">
        <f>calcs!AH115</f>
        <v>5180494946184</v>
      </c>
    </row>
    <row r="13">
      <c r="A13" s="3" t="s">
        <v>116</v>
      </c>
      <c r="B13" s="23">
        <f>calcs!D116</f>
        <v>0</v>
      </c>
      <c r="C13" s="23">
        <f>calcs!E116</f>
        <v>0</v>
      </c>
      <c r="D13" s="23">
        <f>calcs!F116</f>
        <v>0</v>
      </c>
      <c r="E13" s="23">
        <f>calcs!G116</f>
        <v>0</v>
      </c>
      <c r="F13" s="23">
        <f>calcs!H116</f>
        <v>0</v>
      </c>
      <c r="G13" s="23">
        <f>calcs!I116</f>
        <v>0</v>
      </c>
      <c r="H13" s="23">
        <f>calcs!J116</f>
        <v>0</v>
      </c>
      <c r="I13" s="23">
        <f>calcs!K116</f>
        <v>0</v>
      </c>
      <c r="J13" s="23">
        <f>calcs!L116</f>
        <v>0</v>
      </c>
      <c r="K13" s="23">
        <f>calcs!M116</f>
        <v>0</v>
      </c>
      <c r="L13" s="23">
        <f>calcs!N116</f>
        <v>0</v>
      </c>
      <c r="M13" s="23">
        <f>calcs!O116</f>
        <v>0</v>
      </c>
      <c r="N13" s="23">
        <f>calcs!P116</f>
        <v>0</v>
      </c>
      <c r="O13" s="23">
        <f>calcs!Q116</f>
        <v>0</v>
      </c>
      <c r="P13" s="23">
        <f>calcs!R116</f>
        <v>0</v>
      </c>
      <c r="Q13" s="23">
        <f>calcs!S116</f>
        <v>0</v>
      </c>
      <c r="R13" s="23">
        <f>calcs!T116</f>
        <v>0</v>
      </c>
      <c r="S13" s="23">
        <f>calcs!U116</f>
        <v>0</v>
      </c>
      <c r="T13" s="23">
        <f>calcs!V116</f>
        <v>0</v>
      </c>
      <c r="U13" s="23">
        <f>calcs!W116</f>
        <v>0</v>
      </c>
      <c r="V13" s="23">
        <f>calcs!X116</f>
        <v>0</v>
      </c>
      <c r="W13" s="23">
        <f>calcs!Y116</f>
        <v>0</v>
      </c>
      <c r="X13" s="23">
        <f>calcs!Z116</f>
        <v>0</v>
      </c>
      <c r="Y13" s="23">
        <f>calcs!AA116</f>
        <v>0</v>
      </c>
      <c r="Z13" s="23">
        <f>calcs!AB116</f>
        <v>0</v>
      </c>
      <c r="AA13" s="23">
        <f>calcs!AC116</f>
        <v>0</v>
      </c>
      <c r="AB13" s="23">
        <f>calcs!AD116</f>
        <v>0</v>
      </c>
      <c r="AC13" s="23">
        <f>calcs!AE116</f>
        <v>0</v>
      </c>
      <c r="AD13" s="23">
        <f>calcs!AF116</f>
        <v>0</v>
      </c>
      <c r="AE13" s="23">
        <f>calcs!AG116</f>
        <v>0</v>
      </c>
      <c r="AF13" s="23">
        <f>calcs!AH116</f>
        <v>0</v>
      </c>
    </row>
    <row r="14">
      <c r="A14" s="3" t="s">
        <v>117</v>
      </c>
      <c r="B14" s="23">
        <f>calcs!D117</f>
        <v>7939868800000</v>
      </c>
      <c r="C14" s="23">
        <f>calcs!E117</f>
        <v>8296467562505</v>
      </c>
      <c r="D14" s="23">
        <f>calcs!F117</f>
        <v>8653066325010</v>
      </c>
      <c r="E14" s="23">
        <f>calcs!G117</f>
        <v>9009665087516</v>
      </c>
      <c r="F14" s="23">
        <f>calcs!H117</f>
        <v>9366263850021</v>
      </c>
      <c r="G14" s="23">
        <f>calcs!I117</f>
        <v>9722862612526</v>
      </c>
      <c r="H14" s="23">
        <f>calcs!J117</f>
        <v>10079461375031</v>
      </c>
      <c r="I14" s="23">
        <f>calcs!K117</f>
        <v>10436060137537</v>
      </c>
      <c r="J14" s="23">
        <f>calcs!L117</f>
        <v>10792658900042</v>
      </c>
      <c r="K14" s="23">
        <f>calcs!M117</f>
        <v>11149257662547</v>
      </c>
      <c r="L14" s="23">
        <f>calcs!N117</f>
        <v>11505856425052</v>
      </c>
      <c r="M14" s="23">
        <f>calcs!O117</f>
        <v>11862455187557</v>
      </c>
      <c r="N14" s="23">
        <f>calcs!P117</f>
        <v>12219053950063</v>
      </c>
      <c r="O14" s="23">
        <f>calcs!Q117</f>
        <v>12575652712568</v>
      </c>
      <c r="P14" s="23">
        <f>calcs!R117</f>
        <v>12932251475073</v>
      </c>
      <c r="Q14" s="23">
        <f>calcs!S117</f>
        <v>13288850237578</v>
      </c>
      <c r="R14" s="23">
        <f>calcs!T117</f>
        <v>13645449000083</v>
      </c>
      <c r="S14" s="23">
        <f>calcs!U117</f>
        <v>14002047762589</v>
      </c>
      <c r="T14" s="23">
        <f>calcs!V117</f>
        <v>14358646525094</v>
      </c>
      <c r="U14" s="23">
        <f>calcs!W117</f>
        <v>14715245287599</v>
      </c>
      <c r="V14" s="23">
        <f>calcs!X117</f>
        <v>15071844050104</v>
      </c>
      <c r="W14" s="23">
        <f>calcs!Y117</f>
        <v>15428442812610</v>
      </c>
      <c r="X14" s="23">
        <f>calcs!Z117</f>
        <v>15785041575115</v>
      </c>
      <c r="Y14" s="23">
        <f>calcs!AA117</f>
        <v>16141640337620</v>
      </c>
      <c r="Z14" s="23">
        <f>calcs!AB117</f>
        <v>16498239100125</v>
      </c>
      <c r="AA14" s="23">
        <f>calcs!AC117</f>
        <v>16854837862630</v>
      </c>
      <c r="AB14" s="23">
        <f>calcs!AD117</f>
        <v>17211436625136</v>
      </c>
      <c r="AC14" s="23">
        <f>calcs!AE117</f>
        <v>17568035387641</v>
      </c>
      <c r="AD14" s="23">
        <f>calcs!AF117</f>
        <v>17924634150146</v>
      </c>
      <c r="AE14" s="23">
        <f>calcs!AG117</f>
        <v>18281232912651</v>
      </c>
      <c r="AF14" s="23">
        <f>calcs!AH117</f>
        <v>18637831675156</v>
      </c>
    </row>
    <row r="15">
      <c r="A15" s="3" t="s">
        <v>62</v>
      </c>
      <c r="B15" s="23">
        <f>calcs!D118</f>
        <v>2597897216000</v>
      </c>
      <c r="C15" s="23">
        <f>calcs!E118</f>
        <v>2714468493767</v>
      </c>
      <c r="D15" s="23">
        <f>calcs!F118</f>
        <v>2831039771533</v>
      </c>
      <c r="E15" s="23">
        <f>calcs!G118</f>
        <v>2947611049300</v>
      </c>
      <c r="F15" s="23">
        <f>calcs!H118</f>
        <v>3064182327067</v>
      </c>
      <c r="G15" s="23">
        <f>calcs!I118</f>
        <v>3180753604833</v>
      </c>
      <c r="H15" s="23">
        <f>calcs!J118</f>
        <v>3297324882600</v>
      </c>
      <c r="I15" s="23">
        <f>calcs!K118</f>
        <v>3413896160367</v>
      </c>
      <c r="J15" s="23">
        <f>calcs!L118</f>
        <v>3530467438134</v>
      </c>
      <c r="K15" s="23">
        <f>calcs!M118</f>
        <v>3647038715900</v>
      </c>
      <c r="L15" s="23">
        <f>calcs!N118</f>
        <v>3763609993667</v>
      </c>
      <c r="M15" s="23">
        <f>calcs!O118</f>
        <v>3880181271434</v>
      </c>
      <c r="N15" s="23">
        <f>calcs!P118</f>
        <v>3996752549200</v>
      </c>
      <c r="O15" s="23">
        <f>calcs!Q118</f>
        <v>4113323826967</v>
      </c>
      <c r="P15" s="23">
        <f>calcs!R118</f>
        <v>4229895104734</v>
      </c>
      <c r="Q15" s="23">
        <f>calcs!S118</f>
        <v>4346466382500</v>
      </c>
      <c r="R15" s="23">
        <f>calcs!T118</f>
        <v>4463037660267</v>
      </c>
      <c r="S15" s="23">
        <f>calcs!U118</f>
        <v>4579608938034</v>
      </c>
      <c r="T15" s="23">
        <f>calcs!V118</f>
        <v>4696180215800</v>
      </c>
      <c r="U15" s="23">
        <f>calcs!W118</f>
        <v>4812751493567</v>
      </c>
      <c r="V15" s="23">
        <f>calcs!X118</f>
        <v>4929322771334</v>
      </c>
      <c r="W15" s="23">
        <f>calcs!Y118</f>
        <v>5045894049101</v>
      </c>
      <c r="X15" s="23">
        <f>calcs!Z118</f>
        <v>5162465326867</v>
      </c>
      <c r="Y15" s="23">
        <f>calcs!AA118</f>
        <v>5279036604634</v>
      </c>
      <c r="Z15" s="23">
        <f>calcs!AB118</f>
        <v>5395607882401</v>
      </c>
      <c r="AA15" s="23">
        <f>calcs!AC118</f>
        <v>5512179160167</v>
      </c>
      <c r="AB15" s="23">
        <f>calcs!AD118</f>
        <v>5628750437934</v>
      </c>
      <c r="AC15" s="23">
        <f>calcs!AE118</f>
        <v>5745321715701</v>
      </c>
      <c r="AD15" s="23">
        <f>calcs!AF118</f>
        <v>5861892993467</v>
      </c>
      <c r="AE15" s="23">
        <f>calcs!AG118</f>
        <v>5978464271234</v>
      </c>
      <c r="AF15" s="23">
        <f>calcs!AH118</f>
        <v>6095035549001</v>
      </c>
    </row>
    <row r="16">
      <c r="A16" s="3" t="s">
        <v>87</v>
      </c>
      <c r="B16" s="23">
        <f>calcs!D119</f>
        <v>0</v>
      </c>
      <c r="C16" s="23">
        <f>calcs!E119</f>
        <v>0</v>
      </c>
      <c r="D16" s="23">
        <f>calcs!F119</f>
        <v>0</v>
      </c>
      <c r="E16" s="23">
        <f>calcs!G119</f>
        <v>0</v>
      </c>
      <c r="F16" s="23">
        <f>calcs!H119</f>
        <v>0</v>
      </c>
      <c r="G16" s="23">
        <f>calcs!I119</f>
        <v>0</v>
      </c>
      <c r="H16" s="23">
        <f>calcs!J119</f>
        <v>0</v>
      </c>
      <c r="I16" s="23">
        <f>calcs!K119</f>
        <v>0</v>
      </c>
      <c r="J16" s="23">
        <f>calcs!L119</f>
        <v>0</v>
      </c>
      <c r="K16" s="23">
        <f>calcs!M119</f>
        <v>0</v>
      </c>
      <c r="L16" s="23">
        <f>calcs!N119</f>
        <v>0</v>
      </c>
      <c r="M16" s="23">
        <f>calcs!O119</f>
        <v>0</v>
      </c>
      <c r="N16" s="23">
        <f>calcs!P119</f>
        <v>0</v>
      </c>
      <c r="O16" s="23">
        <f>calcs!Q119</f>
        <v>0</v>
      </c>
      <c r="P16" s="23">
        <f>calcs!R119</f>
        <v>0</v>
      </c>
      <c r="Q16" s="23">
        <f>calcs!S119</f>
        <v>0</v>
      </c>
      <c r="R16" s="23">
        <f>calcs!T119</f>
        <v>0</v>
      </c>
      <c r="S16" s="23">
        <f>calcs!U119</f>
        <v>0</v>
      </c>
      <c r="T16" s="23">
        <f>calcs!V119</f>
        <v>0</v>
      </c>
      <c r="U16" s="23">
        <f>calcs!W119</f>
        <v>0</v>
      </c>
      <c r="V16" s="23">
        <f>calcs!X119</f>
        <v>0</v>
      </c>
      <c r="W16" s="23">
        <f>calcs!Y119</f>
        <v>0</v>
      </c>
      <c r="X16" s="23">
        <f>calcs!Z119</f>
        <v>0</v>
      </c>
      <c r="Y16" s="23">
        <f>calcs!AA119</f>
        <v>0</v>
      </c>
      <c r="Z16" s="23">
        <f>calcs!AB119</f>
        <v>0</v>
      </c>
      <c r="AA16" s="23">
        <f>calcs!AC119</f>
        <v>0</v>
      </c>
      <c r="AB16" s="23">
        <f>calcs!AD119</f>
        <v>0</v>
      </c>
      <c r="AC16" s="23">
        <f>calcs!AE119</f>
        <v>0</v>
      </c>
      <c r="AD16" s="23">
        <f>calcs!AF119</f>
        <v>0</v>
      </c>
      <c r="AE16" s="23">
        <f>calcs!AG119</f>
        <v>0</v>
      </c>
      <c r="AF16" s="23">
        <f>calcs!AH119</f>
        <v>0</v>
      </c>
    </row>
    <row r="17">
      <c r="A17" s="3" t="s">
        <v>118</v>
      </c>
      <c r="B17" s="23">
        <f>calcs!D120</f>
        <v>672041923095</v>
      </c>
      <c r="C17" s="23">
        <f>calcs!E120</f>
        <v>702224889321</v>
      </c>
      <c r="D17" s="23">
        <f>calcs!F120</f>
        <v>732407855547</v>
      </c>
      <c r="E17" s="23">
        <f>calcs!G120</f>
        <v>762590821773</v>
      </c>
      <c r="F17" s="23">
        <f>calcs!H120</f>
        <v>792773787999</v>
      </c>
      <c r="G17" s="23">
        <f>calcs!I120</f>
        <v>822956754225</v>
      </c>
      <c r="H17" s="23">
        <f>calcs!J120</f>
        <v>853139720451</v>
      </c>
      <c r="I17" s="23">
        <f>calcs!K120</f>
        <v>883322686677</v>
      </c>
      <c r="J17" s="23">
        <f>calcs!L120</f>
        <v>913505652903</v>
      </c>
      <c r="K17" s="23">
        <f>calcs!M120</f>
        <v>943688619129</v>
      </c>
      <c r="L17" s="23">
        <f>calcs!N120</f>
        <v>973871585355</v>
      </c>
      <c r="M17" s="23">
        <f>calcs!O120</f>
        <v>1004054551581</v>
      </c>
      <c r="N17" s="23">
        <f>calcs!P120</f>
        <v>1034237517807</v>
      </c>
      <c r="O17" s="23">
        <f>calcs!Q120</f>
        <v>1064420484033</v>
      </c>
      <c r="P17" s="23">
        <f>calcs!R120</f>
        <v>1094603450259</v>
      </c>
      <c r="Q17" s="23">
        <f>calcs!S120</f>
        <v>1124786416485</v>
      </c>
      <c r="R17" s="23">
        <f>calcs!T120</f>
        <v>1154969382711</v>
      </c>
      <c r="S17" s="23">
        <f>calcs!U120</f>
        <v>1185152348936</v>
      </c>
      <c r="T17" s="23">
        <f>calcs!V120</f>
        <v>1215335315162</v>
      </c>
      <c r="U17" s="23">
        <f>calcs!W120</f>
        <v>1245518281388</v>
      </c>
      <c r="V17" s="23">
        <f>calcs!X120</f>
        <v>1275701247614</v>
      </c>
      <c r="W17" s="23">
        <f>calcs!Y120</f>
        <v>1305884213840</v>
      </c>
      <c r="X17" s="23">
        <f>calcs!Z120</f>
        <v>1336067180066</v>
      </c>
      <c r="Y17" s="23">
        <f>calcs!AA120</f>
        <v>1366250146292</v>
      </c>
      <c r="Z17" s="23">
        <f>calcs!AB120</f>
        <v>1396433112518</v>
      </c>
      <c r="AA17" s="23">
        <f>calcs!AC120</f>
        <v>1426616078744</v>
      </c>
      <c r="AB17" s="23">
        <f>calcs!AD120</f>
        <v>1456799044970</v>
      </c>
      <c r="AC17" s="23">
        <f>calcs!AE120</f>
        <v>1486982011196</v>
      </c>
      <c r="AD17" s="23">
        <f>calcs!AF120</f>
        <v>1517164977422</v>
      </c>
      <c r="AE17" s="23">
        <f>calcs!AG120</f>
        <v>1547347943648</v>
      </c>
      <c r="AF17" s="23">
        <f>calcs!AH120</f>
        <v>1577530909874</v>
      </c>
    </row>
    <row r="18">
      <c r="A18" s="3" t="s">
        <v>119</v>
      </c>
      <c r="B18" s="23">
        <f>calcs!D121</f>
        <v>194979566235</v>
      </c>
      <c r="C18" s="23">
        <f>calcs!E121</f>
        <v>203029544423</v>
      </c>
      <c r="D18" s="23">
        <f>calcs!F121</f>
        <v>211079522610</v>
      </c>
      <c r="E18" s="23">
        <f>calcs!G121</f>
        <v>219129500797</v>
      </c>
      <c r="F18" s="23">
        <f>calcs!H121</f>
        <v>227179478984</v>
      </c>
      <c r="G18" s="23">
        <f>calcs!I121</f>
        <v>235229457172</v>
      </c>
      <c r="H18" s="23">
        <f>calcs!J121</f>
        <v>243279435359</v>
      </c>
      <c r="I18" s="23">
        <f>calcs!K121</f>
        <v>251329413546</v>
      </c>
      <c r="J18" s="23">
        <f>calcs!L121</f>
        <v>259379391733</v>
      </c>
      <c r="K18" s="23">
        <f>calcs!M121</f>
        <v>267429369921</v>
      </c>
      <c r="L18" s="23">
        <f>calcs!N121</f>
        <v>275479348108</v>
      </c>
      <c r="M18" s="23">
        <f>calcs!O121</f>
        <v>283529326295</v>
      </c>
      <c r="N18" s="23">
        <f>calcs!P121</f>
        <v>291579304482</v>
      </c>
      <c r="O18" s="23">
        <f>calcs!Q121</f>
        <v>299629282670</v>
      </c>
      <c r="P18" s="23">
        <f>calcs!R121</f>
        <v>307679260857</v>
      </c>
      <c r="Q18" s="23">
        <f>calcs!S121</f>
        <v>315729239044</v>
      </c>
      <c r="R18" s="23">
        <f>calcs!T121</f>
        <v>323779217231</v>
      </c>
      <c r="S18" s="23">
        <f>calcs!U121</f>
        <v>331829195419</v>
      </c>
      <c r="T18" s="23">
        <f>calcs!V121</f>
        <v>339879173606</v>
      </c>
      <c r="U18" s="23">
        <f>calcs!W121</f>
        <v>347929151793</v>
      </c>
      <c r="V18" s="23">
        <f>calcs!X121</f>
        <v>355979129980</v>
      </c>
      <c r="W18" s="23">
        <f>calcs!Y121</f>
        <v>364029108167</v>
      </c>
      <c r="X18" s="23">
        <f>calcs!Z121</f>
        <v>372079086355</v>
      </c>
      <c r="Y18" s="23">
        <f>calcs!AA121</f>
        <v>380129064542</v>
      </c>
      <c r="Z18" s="23">
        <f>calcs!AB121</f>
        <v>388179042729</v>
      </c>
      <c r="AA18" s="23">
        <f>calcs!AC121</f>
        <v>396229020916</v>
      </c>
      <c r="AB18" s="23">
        <f>calcs!AD121</f>
        <v>404278999104</v>
      </c>
      <c r="AC18" s="23">
        <f>calcs!AE121</f>
        <v>412328977291</v>
      </c>
      <c r="AD18" s="23">
        <f>calcs!AF121</f>
        <v>420378955478</v>
      </c>
      <c r="AE18" s="23">
        <f>calcs!AG121</f>
        <v>428428933665</v>
      </c>
      <c r="AF18" s="23">
        <f>calcs!AH121</f>
        <v>436478911853</v>
      </c>
    </row>
    <row r="19">
      <c r="A19" s="3" t="s">
        <v>120</v>
      </c>
      <c r="B19" s="23">
        <f>calcs!D122</f>
        <v>413831277849</v>
      </c>
      <c r="C19" s="23">
        <f>calcs!E122</f>
        <v>432598812443</v>
      </c>
      <c r="D19" s="23">
        <f>calcs!F122</f>
        <v>451366347038</v>
      </c>
      <c r="E19" s="23">
        <f>calcs!G122</f>
        <v>470133881633</v>
      </c>
      <c r="F19" s="23">
        <f>calcs!H122</f>
        <v>488901416227</v>
      </c>
      <c r="G19" s="23">
        <f>calcs!I122</f>
        <v>507668950822</v>
      </c>
      <c r="H19" s="23">
        <f>calcs!J122</f>
        <v>526436485417</v>
      </c>
      <c r="I19" s="23">
        <f>calcs!K122</f>
        <v>545204020012</v>
      </c>
      <c r="J19" s="23">
        <f>calcs!L122</f>
        <v>563971554606</v>
      </c>
      <c r="K19" s="23">
        <f>calcs!M122</f>
        <v>582739089201</v>
      </c>
      <c r="L19" s="23">
        <f>calcs!N122</f>
        <v>601506623796</v>
      </c>
      <c r="M19" s="23">
        <f>calcs!O122</f>
        <v>620274158391</v>
      </c>
      <c r="N19" s="23">
        <f>calcs!P122</f>
        <v>639041692985</v>
      </c>
      <c r="O19" s="23">
        <f>calcs!Q122</f>
        <v>657809227580</v>
      </c>
      <c r="P19" s="23">
        <f>calcs!R122</f>
        <v>676576762175</v>
      </c>
      <c r="Q19" s="23">
        <f>calcs!S122</f>
        <v>695344296769</v>
      </c>
      <c r="R19" s="23">
        <f>calcs!T122</f>
        <v>714111831364</v>
      </c>
      <c r="S19" s="23">
        <f>calcs!U122</f>
        <v>732879365959</v>
      </c>
      <c r="T19" s="23">
        <f>calcs!V122</f>
        <v>751646900554</v>
      </c>
      <c r="U19" s="23">
        <f>calcs!W122</f>
        <v>770414435148</v>
      </c>
      <c r="V19" s="23">
        <f>calcs!X122</f>
        <v>789181969743</v>
      </c>
      <c r="W19" s="23">
        <f>calcs!Y122</f>
        <v>807949504338</v>
      </c>
      <c r="X19" s="23">
        <f>calcs!Z122</f>
        <v>826717038933</v>
      </c>
      <c r="Y19" s="23">
        <f>calcs!AA122</f>
        <v>845484573527</v>
      </c>
      <c r="Z19" s="23">
        <f>calcs!AB122</f>
        <v>864252108122</v>
      </c>
      <c r="AA19" s="23">
        <f>calcs!AC122</f>
        <v>883019642717</v>
      </c>
      <c r="AB19" s="23">
        <f>calcs!AD122</f>
        <v>901787177311</v>
      </c>
      <c r="AC19" s="23">
        <f>calcs!AE122</f>
        <v>920554711906</v>
      </c>
      <c r="AD19" s="23">
        <f>calcs!AF122</f>
        <v>939322246501</v>
      </c>
      <c r="AE19" s="23">
        <f>calcs!AG122</f>
        <v>958089781096</v>
      </c>
      <c r="AF19" s="23">
        <f>calcs!AH122</f>
        <v>976857315690</v>
      </c>
    </row>
    <row r="20">
      <c r="A20" s="3" t="s">
        <v>121</v>
      </c>
      <c r="B20" s="23">
        <f>calcs!D123</f>
        <v>660521010301</v>
      </c>
      <c r="C20" s="23">
        <f>calcs!E123</f>
        <v>690186600249</v>
      </c>
      <c r="D20" s="23">
        <f>calcs!F123</f>
        <v>719852190196</v>
      </c>
      <c r="E20" s="23">
        <f>calcs!G123</f>
        <v>749517780144</v>
      </c>
      <c r="F20" s="23">
        <f>calcs!H123</f>
        <v>779183370091</v>
      </c>
      <c r="G20" s="23">
        <f>calcs!I123</f>
        <v>808848960039</v>
      </c>
      <c r="H20" s="23">
        <f>calcs!J123</f>
        <v>838514549986</v>
      </c>
      <c r="I20" s="23">
        <f>calcs!K123</f>
        <v>868180139934</v>
      </c>
      <c r="J20" s="23">
        <f>calcs!L123</f>
        <v>897845729881</v>
      </c>
      <c r="K20" s="23">
        <f>calcs!M123</f>
        <v>927511319828</v>
      </c>
      <c r="L20" s="23">
        <f>calcs!N123</f>
        <v>957176909776</v>
      </c>
      <c r="M20" s="23">
        <f>calcs!O123</f>
        <v>986842499723</v>
      </c>
      <c r="N20" s="23">
        <f>calcs!P123</f>
        <v>1016508089671</v>
      </c>
      <c r="O20" s="23">
        <f>calcs!Q123</f>
        <v>1046173679618</v>
      </c>
      <c r="P20" s="23">
        <f>calcs!R123</f>
        <v>1075839269566</v>
      </c>
      <c r="Q20" s="23">
        <f>calcs!S123</f>
        <v>1105504859513</v>
      </c>
      <c r="R20" s="23">
        <f>calcs!T123</f>
        <v>1135170449461</v>
      </c>
      <c r="S20" s="23">
        <f>calcs!U123</f>
        <v>1164836039408</v>
      </c>
      <c r="T20" s="23">
        <f>calcs!V123</f>
        <v>1194501629356</v>
      </c>
      <c r="U20" s="23">
        <f>calcs!W123</f>
        <v>1224167219303</v>
      </c>
      <c r="V20" s="23">
        <f>calcs!X123</f>
        <v>1253832809251</v>
      </c>
      <c r="W20" s="23">
        <f>calcs!Y123</f>
        <v>1283498399198</v>
      </c>
      <c r="X20" s="23">
        <f>calcs!Z123</f>
        <v>1313163989146</v>
      </c>
      <c r="Y20" s="23">
        <f>calcs!AA123</f>
        <v>1342829579093</v>
      </c>
      <c r="Z20" s="23">
        <f>calcs!AB123</f>
        <v>1372495169041</v>
      </c>
      <c r="AA20" s="23">
        <f>calcs!AC123</f>
        <v>1402160758988</v>
      </c>
      <c r="AB20" s="23">
        <f>calcs!AD123</f>
        <v>1431826348935</v>
      </c>
      <c r="AC20" s="23">
        <f>calcs!AE123</f>
        <v>1461491938883</v>
      </c>
      <c r="AD20" s="23">
        <f>calcs!AF123</f>
        <v>1491157528830</v>
      </c>
      <c r="AE20" s="23">
        <f>calcs!AG123</f>
        <v>1520823118778</v>
      </c>
      <c r="AF20" s="23">
        <f>calcs!AH123</f>
        <v>1550488708725</v>
      </c>
    </row>
    <row r="21" ht="15.75" customHeight="1">
      <c r="A21" s="3" t="s">
        <v>122</v>
      </c>
      <c r="B21" s="23">
        <f>calcs!D124</f>
        <v>10704632300591</v>
      </c>
      <c r="C21" s="23">
        <f>calcs!E124</f>
        <v>11185401810604</v>
      </c>
      <c r="D21" s="23">
        <f>calcs!F124</f>
        <v>11666171320616</v>
      </c>
      <c r="E21" s="23">
        <f>calcs!G124</f>
        <v>12146940830629</v>
      </c>
      <c r="F21" s="23">
        <f>calcs!H124</f>
        <v>12627710340642</v>
      </c>
      <c r="G21" s="23">
        <f>calcs!I124</f>
        <v>13108479850655</v>
      </c>
      <c r="H21" s="23">
        <f>calcs!J124</f>
        <v>13589249360667</v>
      </c>
      <c r="I21" s="23">
        <f>calcs!K124</f>
        <v>14070018870680</v>
      </c>
      <c r="J21" s="23">
        <f>calcs!L124</f>
        <v>14550788380693</v>
      </c>
      <c r="K21" s="23">
        <f>calcs!M124</f>
        <v>15031557890706</v>
      </c>
      <c r="L21" s="23">
        <f>calcs!N124</f>
        <v>15512327400718</v>
      </c>
      <c r="M21" s="23">
        <f>calcs!O124</f>
        <v>15993096910731</v>
      </c>
      <c r="N21" s="23">
        <f>calcs!P124</f>
        <v>16473866420744</v>
      </c>
      <c r="O21" s="23">
        <f>calcs!Q124</f>
        <v>16954635930757</v>
      </c>
      <c r="P21" s="23">
        <f>calcs!R124</f>
        <v>17435405440769</v>
      </c>
      <c r="Q21" s="23">
        <f>calcs!S124</f>
        <v>17916174950782</v>
      </c>
      <c r="R21" s="23">
        <f>calcs!T124</f>
        <v>18396944460795</v>
      </c>
      <c r="S21" s="23">
        <f>calcs!U124</f>
        <v>18877713970807</v>
      </c>
      <c r="T21" s="23">
        <f>calcs!V124</f>
        <v>19358483480820</v>
      </c>
      <c r="U21" s="23">
        <f>calcs!W124</f>
        <v>19839252990833</v>
      </c>
      <c r="V21" s="23">
        <f>calcs!X124</f>
        <v>20320022500846</v>
      </c>
      <c r="W21" s="23">
        <f>calcs!Y124</f>
        <v>20800792010858</v>
      </c>
      <c r="X21" s="23">
        <f>calcs!Z124</f>
        <v>21281561520871</v>
      </c>
      <c r="Y21" s="23">
        <f>calcs!AA124</f>
        <v>21762331030884</v>
      </c>
      <c r="Z21" s="23">
        <f>calcs!AB124</f>
        <v>22243100540897</v>
      </c>
      <c r="AA21" s="23">
        <f>calcs!AC124</f>
        <v>22723870050909</v>
      </c>
      <c r="AB21" s="23">
        <f>calcs!AD124</f>
        <v>23204639560922</v>
      </c>
      <c r="AC21" s="23">
        <f>calcs!AE124</f>
        <v>23685409070935</v>
      </c>
      <c r="AD21" s="23">
        <f>calcs!AF124</f>
        <v>24166178580947</v>
      </c>
      <c r="AE21" s="23">
        <f>calcs!AG124</f>
        <v>24646948090960</v>
      </c>
      <c r="AF21" s="23">
        <f>calcs!AH124</f>
        <v>25127717600973</v>
      </c>
    </row>
    <row r="22" ht="15.75" customHeight="1">
      <c r="A22" s="3" t="s">
        <v>123</v>
      </c>
      <c r="B22" s="23">
        <f>calcs!D125</f>
        <v>940805364074</v>
      </c>
      <c r="C22" s="23">
        <f>calcs!E125</f>
        <v>980916254837</v>
      </c>
      <c r="D22" s="23">
        <f>calcs!F125</f>
        <v>1021027145600</v>
      </c>
      <c r="E22" s="23">
        <f>calcs!G125</f>
        <v>1061138036363</v>
      </c>
      <c r="F22" s="23">
        <f>calcs!H125</f>
        <v>1101248927126</v>
      </c>
      <c r="G22" s="23">
        <f>calcs!I125</f>
        <v>1141359817888</v>
      </c>
      <c r="H22" s="23">
        <f>calcs!J125</f>
        <v>1181470708651</v>
      </c>
      <c r="I22" s="23">
        <f>calcs!K125</f>
        <v>1221581599414</v>
      </c>
      <c r="J22" s="23">
        <f>calcs!L125</f>
        <v>1261692490177</v>
      </c>
      <c r="K22" s="23">
        <f>calcs!M125</f>
        <v>1301803380940</v>
      </c>
      <c r="L22" s="23">
        <f>calcs!N125</f>
        <v>1341914271703</v>
      </c>
      <c r="M22" s="23">
        <f>calcs!O125</f>
        <v>1382025162465</v>
      </c>
      <c r="N22" s="23">
        <f>calcs!P125</f>
        <v>1422136053228</v>
      </c>
      <c r="O22" s="23">
        <f>calcs!Q125</f>
        <v>1462246943991</v>
      </c>
      <c r="P22" s="23">
        <f>calcs!R125</f>
        <v>1502357834754</v>
      </c>
      <c r="Q22" s="23">
        <f>calcs!S125</f>
        <v>1542468725517</v>
      </c>
      <c r="R22" s="23">
        <f>calcs!T125</f>
        <v>1582579616279</v>
      </c>
      <c r="S22" s="23">
        <f>calcs!U125</f>
        <v>1622690507042</v>
      </c>
      <c r="T22" s="23">
        <f>calcs!V125</f>
        <v>1662801397805</v>
      </c>
      <c r="U22" s="23">
        <f>calcs!W125</f>
        <v>1702912288568</v>
      </c>
      <c r="V22" s="23">
        <f>calcs!X125</f>
        <v>1743023179331</v>
      </c>
      <c r="W22" s="23">
        <f>calcs!Y125</f>
        <v>1783134070093</v>
      </c>
      <c r="X22" s="23">
        <f>calcs!Z125</f>
        <v>1823244960856</v>
      </c>
      <c r="Y22" s="23">
        <f>calcs!AA125</f>
        <v>1863355851619</v>
      </c>
      <c r="Z22" s="23">
        <f>calcs!AB125</f>
        <v>1903466742382</v>
      </c>
      <c r="AA22" s="23">
        <f>calcs!AC125</f>
        <v>1943577633145</v>
      </c>
      <c r="AB22" s="23">
        <f>calcs!AD125</f>
        <v>1983688523907</v>
      </c>
      <c r="AC22" s="23">
        <f>calcs!AE125</f>
        <v>2023799414670</v>
      </c>
      <c r="AD22" s="23">
        <f>calcs!AF125</f>
        <v>2063910305433</v>
      </c>
      <c r="AE22" s="23">
        <f>calcs!AG125</f>
        <v>2104021196196</v>
      </c>
      <c r="AF22" s="23">
        <f>calcs!AH125</f>
        <v>2144132086959</v>
      </c>
    </row>
    <row r="23" ht="15.75" customHeight="1">
      <c r="A23" s="3" t="s">
        <v>124</v>
      </c>
      <c r="B23" s="23">
        <f>calcs!D126</f>
        <v>519482474010</v>
      </c>
      <c r="C23" s="23">
        <f>calcs!E126</f>
        <v>543185666741</v>
      </c>
      <c r="D23" s="23">
        <f>calcs!F126</f>
        <v>566888859473</v>
      </c>
      <c r="E23" s="23">
        <f>calcs!G126</f>
        <v>590592052205</v>
      </c>
      <c r="F23" s="23">
        <f>calcs!H126</f>
        <v>614295244937</v>
      </c>
      <c r="G23" s="23">
        <f>calcs!I126</f>
        <v>637998437669</v>
      </c>
      <c r="H23" s="23">
        <f>calcs!J126</f>
        <v>661701630401</v>
      </c>
      <c r="I23" s="23">
        <f>calcs!K126</f>
        <v>685404823132</v>
      </c>
      <c r="J23" s="23">
        <f>calcs!L126</f>
        <v>709108015864</v>
      </c>
      <c r="K23" s="23">
        <f>calcs!M126</f>
        <v>732811208596</v>
      </c>
      <c r="L23" s="23">
        <f>calcs!N126</f>
        <v>756514401328</v>
      </c>
      <c r="M23" s="23">
        <f>calcs!O126</f>
        <v>780217594060</v>
      </c>
      <c r="N23" s="23">
        <f>calcs!P126</f>
        <v>803920786792</v>
      </c>
      <c r="O23" s="23">
        <f>calcs!Q126</f>
        <v>827623979523</v>
      </c>
      <c r="P23" s="23">
        <f>calcs!R126</f>
        <v>851327172255</v>
      </c>
      <c r="Q23" s="23">
        <f>calcs!S126</f>
        <v>875030364987</v>
      </c>
      <c r="R23" s="23">
        <f>calcs!T126</f>
        <v>898733557719</v>
      </c>
      <c r="S23" s="23">
        <f>calcs!U126</f>
        <v>922436750451</v>
      </c>
      <c r="T23" s="23">
        <f>calcs!V126</f>
        <v>946139943183</v>
      </c>
      <c r="U23" s="23">
        <f>calcs!W126</f>
        <v>969843135915</v>
      </c>
      <c r="V23" s="23">
        <f>calcs!X126</f>
        <v>993546328646</v>
      </c>
      <c r="W23" s="23">
        <f>calcs!Y126</f>
        <v>1017249521378</v>
      </c>
      <c r="X23" s="23">
        <f>calcs!Z126</f>
        <v>1040952714110</v>
      </c>
      <c r="Y23" s="23">
        <f>calcs!AA126</f>
        <v>1064655906842</v>
      </c>
      <c r="Z23" s="23">
        <f>calcs!AB126</f>
        <v>1088359099574</v>
      </c>
      <c r="AA23" s="23">
        <f>calcs!AC126</f>
        <v>1112062292306</v>
      </c>
      <c r="AB23" s="23">
        <f>calcs!AD126</f>
        <v>1135765485037</v>
      </c>
      <c r="AC23" s="23">
        <f>calcs!AE126</f>
        <v>1159468677769</v>
      </c>
      <c r="AD23" s="23">
        <f>calcs!AF126</f>
        <v>1183171870501</v>
      </c>
      <c r="AE23" s="23">
        <f>calcs!AG126</f>
        <v>1206875063233</v>
      </c>
      <c r="AF23" s="23">
        <f>calcs!AH126</f>
        <v>1230578255965</v>
      </c>
    </row>
    <row r="24" ht="15.75" customHeight="1">
      <c r="A24" s="3" t="s">
        <v>84</v>
      </c>
      <c r="B24" s="23">
        <f>calcs!D127</f>
        <v>0</v>
      </c>
      <c r="C24" s="23">
        <f>calcs!E127</f>
        <v>0</v>
      </c>
      <c r="D24" s="23">
        <f>calcs!F127</f>
        <v>0</v>
      </c>
      <c r="E24" s="23">
        <f>calcs!G127</f>
        <v>0</v>
      </c>
      <c r="F24" s="23">
        <f>calcs!H127</f>
        <v>0</v>
      </c>
      <c r="G24" s="23">
        <f>calcs!I127</f>
        <v>0</v>
      </c>
      <c r="H24" s="23">
        <f>calcs!J127</f>
        <v>0</v>
      </c>
      <c r="I24" s="23">
        <f>calcs!K127</f>
        <v>0</v>
      </c>
      <c r="J24" s="23">
        <f>calcs!L127</f>
        <v>0</v>
      </c>
      <c r="K24" s="23">
        <f>calcs!M127</f>
        <v>0</v>
      </c>
      <c r="L24" s="23">
        <f>calcs!N127</f>
        <v>0</v>
      </c>
      <c r="M24" s="23">
        <f>calcs!O127</f>
        <v>0</v>
      </c>
      <c r="N24" s="23">
        <f>calcs!P127</f>
        <v>0</v>
      </c>
      <c r="O24" s="23">
        <f>calcs!Q127</f>
        <v>0</v>
      </c>
      <c r="P24" s="23">
        <f>calcs!R127</f>
        <v>0</v>
      </c>
      <c r="Q24" s="23">
        <f>calcs!S127</f>
        <v>0</v>
      </c>
      <c r="R24" s="23">
        <f>calcs!T127</f>
        <v>0</v>
      </c>
      <c r="S24" s="23">
        <f>calcs!U127</f>
        <v>0</v>
      </c>
      <c r="T24" s="23">
        <f>calcs!V127</f>
        <v>0</v>
      </c>
      <c r="U24" s="23">
        <f>calcs!W127</f>
        <v>0</v>
      </c>
      <c r="V24" s="23">
        <f>calcs!X127</f>
        <v>0</v>
      </c>
      <c r="W24" s="23">
        <f>calcs!Y127</f>
        <v>0</v>
      </c>
      <c r="X24" s="23">
        <f>calcs!Z127</f>
        <v>0</v>
      </c>
      <c r="Y24" s="23">
        <f>calcs!AA127</f>
        <v>0</v>
      </c>
      <c r="Z24" s="23">
        <f>calcs!AB127</f>
        <v>0</v>
      </c>
      <c r="AA24" s="23">
        <f>calcs!AC127</f>
        <v>0</v>
      </c>
      <c r="AB24" s="23">
        <f>calcs!AD127</f>
        <v>0</v>
      </c>
      <c r="AC24" s="23">
        <f>calcs!AE127</f>
        <v>0</v>
      </c>
      <c r="AD24" s="23">
        <f>calcs!AF127</f>
        <v>0</v>
      </c>
      <c r="AE24" s="23">
        <f>calcs!AG127</f>
        <v>0</v>
      </c>
      <c r="AF24" s="23">
        <f>calcs!AH127</f>
        <v>0</v>
      </c>
    </row>
    <row r="25" ht="15.75" customHeight="1">
      <c r="A25" s="3" t="s">
        <v>125</v>
      </c>
      <c r="B25" s="23">
        <f>calcs!D128</f>
        <v>299600993008</v>
      </c>
      <c r="C25" s="23">
        <f>calcs!E128</f>
        <v>312805623201</v>
      </c>
      <c r="D25" s="23">
        <f>calcs!F128</f>
        <v>326010253393</v>
      </c>
      <c r="E25" s="23">
        <f>calcs!G128</f>
        <v>339214883585</v>
      </c>
      <c r="F25" s="23">
        <f>calcs!H128</f>
        <v>352419513778</v>
      </c>
      <c r="G25" s="23">
        <f>calcs!I128</f>
        <v>365624143970</v>
      </c>
      <c r="H25" s="23">
        <f>calcs!J128</f>
        <v>378828774162</v>
      </c>
      <c r="I25" s="23">
        <f>calcs!K128</f>
        <v>392033404355</v>
      </c>
      <c r="J25" s="23">
        <f>calcs!L128</f>
        <v>405238034547</v>
      </c>
      <c r="K25" s="23">
        <f>calcs!M128</f>
        <v>418442664739</v>
      </c>
      <c r="L25" s="23">
        <f>calcs!N128</f>
        <v>431647294932</v>
      </c>
      <c r="M25" s="23">
        <f>calcs!O128</f>
        <v>444851925124</v>
      </c>
      <c r="N25" s="23">
        <f>calcs!P128</f>
        <v>458056555316</v>
      </c>
      <c r="O25" s="23">
        <f>calcs!Q128</f>
        <v>471261185509</v>
      </c>
      <c r="P25" s="23">
        <f>calcs!R128</f>
        <v>484465815701</v>
      </c>
      <c r="Q25" s="23">
        <f>calcs!S128</f>
        <v>497670445894</v>
      </c>
      <c r="R25" s="23">
        <f>calcs!T128</f>
        <v>510875076086</v>
      </c>
      <c r="S25" s="23">
        <f>calcs!U128</f>
        <v>524079706278</v>
      </c>
      <c r="T25" s="23">
        <f>calcs!V128</f>
        <v>537284336471</v>
      </c>
      <c r="U25" s="23">
        <f>calcs!W128</f>
        <v>550488966663</v>
      </c>
      <c r="V25" s="23">
        <f>calcs!X128</f>
        <v>563693596855</v>
      </c>
      <c r="W25" s="23">
        <f>calcs!Y128</f>
        <v>576898227048</v>
      </c>
      <c r="X25" s="23">
        <f>calcs!Z128</f>
        <v>590102857240</v>
      </c>
      <c r="Y25" s="23">
        <f>calcs!AA128</f>
        <v>603307487432</v>
      </c>
      <c r="Z25" s="23">
        <f>calcs!AB128</f>
        <v>616512117625</v>
      </c>
      <c r="AA25" s="23">
        <f>calcs!AC128</f>
        <v>629716747817</v>
      </c>
      <c r="AB25" s="23">
        <f>calcs!AD128</f>
        <v>642921378009</v>
      </c>
      <c r="AC25" s="23">
        <f>calcs!AE128</f>
        <v>656126008202</v>
      </c>
      <c r="AD25" s="23">
        <f>calcs!AF128</f>
        <v>669330638394</v>
      </c>
      <c r="AE25" s="23">
        <f>calcs!AG128</f>
        <v>682535268586</v>
      </c>
      <c r="AF25" s="23">
        <f>calcs!AH128</f>
        <v>695739898779</v>
      </c>
    </row>
    <row r="26" ht="15.75" customHeight="1">
      <c r="A26" s="3" t="s">
        <v>83</v>
      </c>
      <c r="B26" s="23">
        <f>calcs!D129</f>
        <v>4254076928000</v>
      </c>
      <c r="C26" s="23">
        <f>calcs!E129</f>
        <v>4444119732134</v>
      </c>
      <c r="D26" s="23">
        <f>calcs!F129</f>
        <v>4634162536268</v>
      </c>
      <c r="E26" s="23">
        <f>calcs!G129</f>
        <v>4824205340401</v>
      </c>
      <c r="F26" s="23">
        <f>calcs!H129</f>
        <v>5014248144535</v>
      </c>
      <c r="G26" s="23">
        <f>calcs!I129</f>
        <v>5204290948669</v>
      </c>
      <c r="H26" s="23">
        <f>calcs!J129</f>
        <v>5394333752803</v>
      </c>
      <c r="I26" s="23">
        <f>calcs!K129</f>
        <v>5584376556937</v>
      </c>
      <c r="J26" s="23">
        <f>calcs!L129</f>
        <v>5774419361070</v>
      </c>
      <c r="K26" s="23">
        <f>calcs!M129</f>
        <v>5964462165204</v>
      </c>
      <c r="L26" s="23">
        <f>calcs!N129</f>
        <v>6154504969338</v>
      </c>
      <c r="M26" s="23">
        <f>calcs!O129</f>
        <v>6344547773472</v>
      </c>
      <c r="N26" s="23">
        <f>calcs!P129</f>
        <v>6534590577606</v>
      </c>
      <c r="O26" s="23">
        <f>calcs!Q129</f>
        <v>6724633381739</v>
      </c>
      <c r="P26" s="23">
        <f>calcs!R129</f>
        <v>6914676185873</v>
      </c>
      <c r="Q26" s="23">
        <f>calcs!S129</f>
        <v>7104718990007</v>
      </c>
      <c r="R26" s="23">
        <f>calcs!T129</f>
        <v>7294761794141</v>
      </c>
      <c r="S26" s="23">
        <f>calcs!U129</f>
        <v>7484804598275</v>
      </c>
      <c r="T26" s="23">
        <f>calcs!V129</f>
        <v>7674847402409</v>
      </c>
      <c r="U26" s="23">
        <f>calcs!W129</f>
        <v>7864890206542</v>
      </c>
      <c r="V26" s="23">
        <f>calcs!X129</f>
        <v>8054933010676</v>
      </c>
      <c r="W26" s="23">
        <f>calcs!Y129</f>
        <v>8244975814810</v>
      </c>
      <c r="X26" s="23">
        <f>calcs!Z129</f>
        <v>8435018618944</v>
      </c>
      <c r="Y26" s="23">
        <f>calcs!AA129</f>
        <v>8625061423078</v>
      </c>
      <c r="Z26" s="23">
        <f>calcs!AB129</f>
        <v>8815104227211</v>
      </c>
      <c r="AA26" s="23">
        <f>calcs!AC129</f>
        <v>9005147031345</v>
      </c>
      <c r="AB26" s="23">
        <f>calcs!AD129</f>
        <v>9195189835479</v>
      </c>
      <c r="AC26" s="23">
        <f>calcs!AE129</f>
        <v>9385232639613</v>
      </c>
      <c r="AD26" s="23">
        <f>calcs!AF129</f>
        <v>9575275443747</v>
      </c>
      <c r="AE26" s="23">
        <f>calcs!AG129</f>
        <v>9765318247880</v>
      </c>
      <c r="AF26" s="23">
        <f>calcs!AH129</f>
        <v>9955361052014</v>
      </c>
    </row>
    <row r="27" ht="15.75" customHeight="1"/>
    <row r="28" ht="15.75" customHeight="1"/>
    <row r="29" ht="15.75" customHeight="1"/>
    <row r="30" ht="15.7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5.75" customHeight="1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5.75" customHeight="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5.75" customHeight="1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5.75" customHeight="1"/>
    <row r="39" ht="15.7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5.75" customHeight="1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5.75" customHeight="1"/>
    <row r="53" ht="15.75" customHeight="1"/>
    <row r="54" ht="15.75" customHeight="1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5.75" customHeight="1"/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5" width="9.14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</row>
    <row r="3">
      <c r="A3" s="3" t="s">
        <v>82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</row>
    <row r="4">
      <c r="A4" s="3" t="s">
        <v>86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</row>
    <row r="5">
      <c r="A5" s="3" t="s">
        <v>112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</row>
    <row r="6">
      <c r="A6" s="3" t="s">
        <v>113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</row>
    <row r="7">
      <c r="A7" s="3" t="s">
        <v>44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</row>
    <row r="8">
      <c r="A8" s="3" t="s">
        <v>48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</row>
    <row r="9">
      <c r="A9" s="3" t="s">
        <v>50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</row>
    <row r="10">
      <c r="A10" s="3" t="s">
        <v>53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</row>
    <row r="11">
      <c r="A11" s="3" t="s">
        <v>114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</row>
    <row r="12">
      <c r="A12" s="3" t="s">
        <v>115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</row>
    <row r="13">
      <c r="A13" s="3" t="s">
        <v>116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</row>
    <row r="14">
      <c r="A14" s="3" t="s">
        <v>117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</row>
    <row r="15">
      <c r="A15" s="3" t="s">
        <v>62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</row>
    <row r="16">
      <c r="A16" s="3" t="s">
        <v>87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</row>
    <row r="17">
      <c r="A17" s="3" t="s">
        <v>118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</row>
    <row r="18">
      <c r="A18" s="3" t="s">
        <v>119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</row>
    <row r="19">
      <c r="A19" s="3" t="s">
        <v>120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</row>
    <row r="20">
      <c r="A20" s="3" t="s">
        <v>121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</row>
    <row r="21" ht="15.75" customHeight="1">
      <c r="A21" s="3" t="s">
        <v>122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</row>
    <row r="22" ht="15.75" customHeight="1">
      <c r="A22" s="3" t="s">
        <v>123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</row>
    <row r="23" ht="15.75" customHeight="1">
      <c r="A23" s="3" t="s">
        <v>124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</row>
    <row r="24" ht="15.75" customHeight="1">
      <c r="A24" s="3" t="s">
        <v>84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</row>
    <row r="25" ht="15.75" customHeight="1">
      <c r="A25" s="3" t="s">
        <v>125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</row>
    <row r="26" ht="15.75" customHeight="1">
      <c r="A26" s="3" t="s">
        <v>83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29"/>
    <col customWidth="1" min="34" max="35" width="9.14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23">
        <f>calcs!D130</f>
        <v>0</v>
      </c>
      <c r="C2" s="23">
        <f>calcs!E130</f>
        <v>0</v>
      </c>
      <c r="D2" s="23">
        <f>calcs!F130</f>
        <v>0</v>
      </c>
      <c r="E2" s="23">
        <f>calcs!G130</f>
        <v>0</v>
      </c>
      <c r="F2" s="23">
        <f>calcs!H130</f>
        <v>0</v>
      </c>
      <c r="G2" s="23">
        <f>calcs!I130</f>
        <v>0</v>
      </c>
      <c r="H2" s="23">
        <f>calcs!J130</f>
        <v>0</v>
      </c>
      <c r="I2" s="23">
        <f>calcs!K130</f>
        <v>0</v>
      </c>
      <c r="J2" s="23">
        <f>calcs!L130</f>
        <v>0</v>
      </c>
      <c r="K2" s="23">
        <f>calcs!M130</f>
        <v>0</v>
      </c>
      <c r="L2" s="23">
        <f>calcs!N130</f>
        <v>0</v>
      </c>
      <c r="M2" s="23">
        <f>calcs!O130</f>
        <v>0</v>
      </c>
      <c r="N2" s="23">
        <f>calcs!P130</f>
        <v>0</v>
      </c>
      <c r="O2" s="23">
        <f>calcs!Q130</f>
        <v>0</v>
      </c>
      <c r="P2" s="23">
        <f>calcs!R130</f>
        <v>0</v>
      </c>
      <c r="Q2" s="23">
        <f>calcs!S130</f>
        <v>0</v>
      </c>
      <c r="R2" s="23">
        <f>calcs!T130</f>
        <v>0</v>
      </c>
      <c r="S2" s="23">
        <f>calcs!U130</f>
        <v>0</v>
      </c>
      <c r="T2" s="23">
        <f>calcs!V130</f>
        <v>0</v>
      </c>
      <c r="U2" s="23">
        <f>calcs!W130</f>
        <v>0</v>
      </c>
      <c r="V2" s="23">
        <f>calcs!X130</f>
        <v>0</v>
      </c>
      <c r="W2" s="23">
        <f>calcs!Y130</f>
        <v>0</v>
      </c>
      <c r="X2" s="23">
        <f>calcs!Z130</f>
        <v>0</v>
      </c>
      <c r="Y2" s="23">
        <f>calcs!AA130</f>
        <v>0</v>
      </c>
      <c r="Z2" s="23">
        <f>calcs!AB130</f>
        <v>0</v>
      </c>
      <c r="AA2" s="23">
        <f>calcs!AC130</f>
        <v>0</v>
      </c>
      <c r="AB2" s="23">
        <f>calcs!AD130</f>
        <v>0</v>
      </c>
      <c r="AC2" s="23">
        <f>calcs!AE130</f>
        <v>0</v>
      </c>
      <c r="AD2" s="23">
        <f>calcs!AF130</f>
        <v>0</v>
      </c>
      <c r="AE2" s="23">
        <f>calcs!AG130</f>
        <v>0</v>
      </c>
      <c r="AF2" s="23">
        <f>calcs!AH130</f>
        <v>0</v>
      </c>
    </row>
    <row r="3">
      <c r="A3" s="3" t="s">
        <v>82</v>
      </c>
      <c r="B3" s="23">
        <f>calcs!D131</f>
        <v>15683742066</v>
      </c>
      <c r="C3" s="23">
        <f>calcs!E131</f>
        <v>16381185863</v>
      </c>
      <c r="D3" s="23">
        <f>calcs!F131</f>
        <v>17078629660</v>
      </c>
      <c r="E3" s="23">
        <f>calcs!G131</f>
        <v>17776073456</v>
      </c>
      <c r="F3" s="23">
        <f>calcs!H131</f>
        <v>18473517253</v>
      </c>
      <c r="G3" s="23">
        <f>calcs!I131</f>
        <v>19170961050</v>
      </c>
      <c r="H3" s="23">
        <f>calcs!J131</f>
        <v>19868404847</v>
      </c>
      <c r="I3" s="23">
        <f>calcs!K131</f>
        <v>20565848644</v>
      </c>
      <c r="J3" s="23">
        <f>calcs!L131</f>
        <v>21263292441</v>
      </c>
      <c r="K3" s="23">
        <f>calcs!M131</f>
        <v>21960736238</v>
      </c>
      <c r="L3" s="23">
        <f>calcs!N131</f>
        <v>22658180035</v>
      </c>
      <c r="M3" s="23">
        <f>calcs!O131</f>
        <v>23355623831</v>
      </c>
      <c r="N3" s="23">
        <f>calcs!P131</f>
        <v>24053067628</v>
      </c>
      <c r="O3" s="23">
        <f>calcs!Q131</f>
        <v>24750511425</v>
      </c>
      <c r="P3" s="23">
        <f>calcs!R131</f>
        <v>25447955222</v>
      </c>
      <c r="Q3" s="23">
        <f>calcs!S131</f>
        <v>26145399019</v>
      </c>
      <c r="R3" s="23">
        <f>calcs!T131</f>
        <v>26842842816</v>
      </c>
      <c r="S3" s="23">
        <f>calcs!U131</f>
        <v>27540286613</v>
      </c>
      <c r="T3" s="23">
        <f>calcs!V131</f>
        <v>28237730410</v>
      </c>
      <c r="U3" s="23">
        <f>calcs!W131</f>
        <v>28935174207</v>
      </c>
      <c r="V3" s="23">
        <f>calcs!X131</f>
        <v>29632618003</v>
      </c>
      <c r="W3" s="23">
        <f>calcs!Y131</f>
        <v>30330061800</v>
      </c>
      <c r="X3" s="23">
        <f>calcs!Z131</f>
        <v>31027505597</v>
      </c>
      <c r="Y3" s="23">
        <f>calcs!AA131</f>
        <v>31724949394</v>
      </c>
      <c r="Z3" s="23">
        <f>calcs!AB131</f>
        <v>32422393191</v>
      </c>
      <c r="AA3" s="23">
        <f>calcs!AC131</f>
        <v>33119836988</v>
      </c>
      <c r="AB3" s="23">
        <f>calcs!AD131</f>
        <v>33817280785</v>
      </c>
      <c r="AC3" s="23">
        <f>calcs!AE131</f>
        <v>34514724582</v>
      </c>
      <c r="AD3" s="23">
        <f>calcs!AF131</f>
        <v>35212168378</v>
      </c>
      <c r="AE3" s="23">
        <f>calcs!AG131</f>
        <v>35909612175</v>
      </c>
      <c r="AF3" s="23">
        <f>calcs!AH131</f>
        <v>36607055972</v>
      </c>
    </row>
    <row r="4">
      <c r="A4" s="3" t="s">
        <v>86</v>
      </c>
      <c r="B4" s="23">
        <f>calcs!D132</f>
        <v>613797363907524</v>
      </c>
      <c r="C4" s="23">
        <f>calcs!E132</f>
        <v>641092454721924</v>
      </c>
      <c r="D4" s="23">
        <f>calcs!F132</f>
        <v>668387545536333</v>
      </c>
      <c r="E4" s="23">
        <f>calcs!G132</f>
        <v>695682636350733</v>
      </c>
      <c r="F4" s="23">
        <f>calcs!H132</f>
        <v>722977727165143</v>
      </c>
      <c r="G4" s="23">
        <f>calcs!I132</f>
        <v>750272817979543</v>
      </c>
      <c r="H4" s="23">
        <f>calcs!J132</f>
        <v>777567908793952</v>
      </c>
      <c r="I4" s="23">
        <f>calcs!K132</f>
        <v>804862999608352</v>
      </c>
      <c r="J4" s="23">
        <f>calcs!L132</f>
        <v>832158090422762</v>
      </c>
      <c r="K4" s="23">
        <f>calcs!M132</f>
        <v>859453181237162</v>
      </c>
      <c r="L4" s="23">
        <f>calcs!N132</f>
        <v>886748272051562</v>
      </c>
      <c r="M4" s="23">
        <f>calcs!O132</f>
        <v>914043362865971</v>
      </c>
      <c r="N4" s="23">
        <f>calcs!P132</f>
        <v>941338453680371</v>
      </c>
      <c r="O4" s="23">
        <f>calcs!Q132</f>
        <v>968633544494780</v>
      </c>
      <c r="P4" s="23">
        <f>calcs!R132</f>
        <v>995928635309180</v>
      </c>
      <c r="Q4" s="23">
        <f>calcs!S132</f>
        <v>1.02322E+15</v>
      </c>
      <c r="R4" s="23">
        <f>calcs!T132</f>
        <v>1.05052E+15</v>
      </c>
      <c r="S4" s="23">
        <f>calcs!U132</f>
        <v>1.07781E+15</v>
      </c>
      <c r="T4" s="23">
        <f>calcs!V132</f>
        <v>1.10511E+15</v>
      </c>
      <c r="U4" s="23">
        <f>calcs!W132</f>
        <v>1.1324E+15</v>
      </c>
      <c r="V4" s="23">
        <f>calcs!X132</f>
        <v>1.1597E+15</v>
      </c>
      <c r="W4" s="23">
        <f>calcs!Y132</f>
        <v>1.18699E+15</v>
      </c>
      <c r="X4" s="23">
        <f>calcs!Z132</f>
        <v>1.21429E+15</v>
      </c>
      <c r="Y4" s="23">
        <f>calcs!AA132</f>
        <v>1.24158E+15</v>
      </c>
      <c r="Z4" s="23">
        <f>calcs!AB132</f>
        <v>1.26888E+15</v>
      </c>
      <c r="AA4" s="23">
        <f>calcs!AC132</f>
        <v>1.29617E+15</v>
      </c>
      <c r="AB4" s="23">
        <f>calcs!AD132</f>
        <v>1.32347E+15</v>
      </c>
      <c r="AC4" s="23">
        <f>calcs!AE132</f>
        <v>1.35076E+15</v>
      </c>
      <c r="AD4" s="23">
        <f>calcs!AF132</f>
        <v>1.37806E+15</v>
      </c>
      <c r="AE4" s="23">
        <f>calcs!AG132</f>
        <v>1.40535E+15</v>
      </c>
      <c r="AF4" s="23">
        <f>calcs!AH132</f>
        <v>1.43265E+15</v>
      </c>
    </row>
    <row r="5">
      <c r="A5" s="3" t="s">
        <v>112</v>
      </c>
      <c r="B5" s="23">
        <f>calcs!D133</f>
        <v>0</v>
      </c>
      <c r="C5" s="23">
        <f>calcs!E133</f>
        <v>0</v>
      </c>
      <c r="D5" s="23">
        <f>calcs!F133</f>
        <v>0</v>
      </c>
      <c r="E5" s="23">
        <f>calcs!G133</f>
        <v>0</v>
      </c>
      <c r="F5" s="23">
        <f>calcs!H133</f>
        <v>0</v>
      </c>
      <c r="G5" s="23">
        <f>calcs!I133</f>
        <v>0</v>
      </c>
      <c r="H5" s="23">
        <f>calcs!J133</f>
        <v>0</v>
      </c>
      <c r="I5" s="23">
        <f>calcs!K133</f>
        <v>0</v>
      </c>
      <c r="J5" s="23">
        <f>calcs!L133</f>
        <v>0</v>
      </c>
      <c r="K5" s="23">
        <f>calcs!M133</f>
        <v>0</v>
      </c>
      <c r="L5" s="23">
        <f>calcs!N133</f>
        <v>0</v>
      </c>
      <c r="M5" s="23">
        <f>calcs!O133</f>
        <v>0</v>
      </c>
      <c r="N5" s="23">
        <f>calcs!P133</f>
        <v>0</v>
      </c>
      <c r="O5" s="23">
        <f>calcs!Q133</f>
        <v>0</v>
      </c>
      <c r="P5" s="23">
        <f>calcs!R133</f>
        <v>0</v>
      </c>
      <c r="Q5" s="23">
        <f>calcs!S133</f>
        <v>0</v>
      </c>
      <c r="R5" s="23">
        <f>calcs!T133</f>
        <v>0</v>
      </c>
      <c r="S5" s="23">
        <f>calcs!U133</f>
        <v>0</v>
      </c>
      <c r="T5" s="23">
        <f>calcs!V133</f>
        <v>0</v>
      </c>
      <c r="U5" s="23">
        <f>calcs!W133</f>
        <v>0</v>
      </c>
      <c r="V5" s="23">
        <f>calcs!X133</f>
        <v>0</v>
      </c>
      <c r="W5" s="23">
        <f>calcs!Y133</f>
        <v>0</v>
      </c>
      <c r="X5" s="23">
        <f>calcs!Z133</f>
        <v>0</v>
      </c>
      <c r="Y5" s="23">
        <f>calcs!AA133</f>
        <v>0</v>
      </c>
      <c r="Z5" s="23">
        <f>calcs!AB133</f>
        <v>0</v>
      </c>
      <c r="AA5" s="23">
        <f>calcs!AC133</f>
        <v>0</v>
      </c>
      <c r="AB5" s="23">
        <f>calcs!AD133</f>
        <v>0</v>
      </c>
      <c r="AC5" s="23">
        <f>calcs!AE133</f>
        <v>0</v>
      </c>
      <c r="AD5" s="23">
        <f>calcs!AF133</f>
        <v>0</v>
      </c>
      <c r="AE5" s="23">
        <f>calcs!AG133</f>
        <v>0</v>
      </c>
      <c r="AF5" s="23">
        <f>calcs!AH133</f>
        <v>0</v>
      </c>
    </row>
    <row r="6">
      <c r="A6" s="3" t="s">
        <v>113</v>
      </c>
      <c r="B6" s="23">
        <f>calcs!D134</f>
        <v>0</v>
      </c>
      <c r="C6" s="23">
        <f>calcs!E134</f>
        <v>0</v>
      </c>
      <c r="D6" s="23">
        <f>calcs!F134</f>
        <v>0</v>
      </c>
      <c r="E6" s="23">
        <f>calcs!G134</f>
        <v>0</v>
      </c>
      <c r="F6" s="23">
        <f>calcs!H134</f>
        <v>0</v>
      </c>
      <c r="G6" s="23">
        <f>calcs!I134</f>
        <v>0</v>
      </c>
      <c r="H6" s="23">
        <f>calcs!J134</f>
        <v>0</v>
      </c>
      <c r="I6" s="23">
        <f>calcs!K134</f>
        <v>0</v>
      </c>
      <c r="J6" s="23">
        <f>calcs!L134</f>
        <v>0</v>
      </c>
      <c r="K6" s="23">
        <f>calcs!M134</f>
        <v>0</v>
      </c>
      <c r="L6" s="23">
        <f>calcs!N134</f>
        <v>0</v>
      </c>
      <c r="M6" s="23">
        <f>calcs!O134</f>
        <v>0</v>
      </c>
      <c r="N6" s="23">
        <f>calcs!P134</f>
        <v>0</v>
      </c>
      <c r="O6" s="23">
        <f>calcs!Q134</f>
        <v>0</v>
      </c>
      <c r="P6" s="23">
        <f>calcs!R134</f>
        <v>0</v>
      </c>
      <c r="Q6" s="23">
        <f>calcs!S134</f>
        <v>0</v>
      </c>
      <c r="R6" s="23">
        <f>calcs!T134</f>
        <v>0</v>
      </c>
      <c r="S6" s="23">
        <f>calcs!U134</f>
        <v>0</v>
      </c>
      <c r="T6" s="23">
        <f>calcs!V134</f>
        <v>0</v>
      </c>
      <c r="U6" s="23">
        <f>calcs!W134</f>
        <v>0</v>
      </c>
      <c r="V6" s="23">
        <f>calcs!X134</f>
        <v>0</v>
      </c>
      <c r="W6" s="23">
        <f>calcs!Y134</f>
        <v>0</v>
      </c>
      <c r="X6" s="23">
        <f>calcs!Z134</f>
        <v>0</v>
      </c>
      <c r="Y6" s="23">
        <f>calcs!AA134</f>
        <v>0</v>
      </c>
      <c r="Z6" s="23">
        <f>calcs!AB134</f>
        <v>0</v>
      </c>
      <c r="AA6" s="23">
        <f>calcs!AC134</f>
        <v>0</v>
      </c>
      <c r="AB6" s="23">
        <f>calcs!AD134</f>
        <v>0</v>
      </c>
      <c r="AC6" s="23">
        <f>calcs!AE134</f>
        <v>0</v>
      </c>
      <c r="AD6" s="23">
        <f>calcs!AF134</f>
        <v>0</v>
      </c>
      <c r="AE6" s="23">
        <f>calcs!AG134</f>
        <v>0</v>
      </c>
      <c r="AF6" s="23">
        <f>calcs!AH134</f>
        <v>0</v>
      </c>
    </row>
    <row r="7">
      <c r="A7" s="3" t="s">
        <v>44</v>
      </c>
      <c r="B7" s="23">
        <f>calcs!D135</f>
        <v>0</v>
      </c>
      <c r="C7" s="23">
        <f>calcs!E135</f>
        <v>0</v>
      </c>
      <c r="D7" s="23">
        <f>calcs!F135</f>
        <v>0</v>
      </c>
      <c r="E7" s="23">
        <f>calcs!G135</f>
        <v>0</v>
      </c>
      <c r="F7" s="23">
        <f>calcs!H135</f>
        <v>0</v>
      </c>
      <c r="G7" s="23">
        <f>calcs!I135</f>
        <v>0</v>
      </c>
      <c r="H7" s="23">
        <f>calcs!J135</f>
        <v>0</v>
      </c>
      <c r="I7" s="23">
        <f>calcs!K135</f>
        <v>0</v>
      </c>
      <c r="J7" s="23">
        <f>calcs!L135</f>
        <v>0</v>
      </c>
      <c r="K7" s="23">
        <f>calcs!M135</f>
        <v>0</v>
      </c>
      <c r="L7" s="23">
        <f>calcs!N135</f>
        <v>0</v>
      </c>
      <c r="M7" s="23">
        <f>calcs!O135</f>
        <v>0</v>
      </c>
      <c r="N7" s="23">
        <f>calcs!P135</f>
        <v>0</v>
      </c>
      <c r="O7" s="23">
        <f>calcs!Q135</f>
        <v>0</v>
      </c>
      <c r="P7" s="23">
        <f>calcs!R135</f>
        <v>0</v>
      </c>
      <c r="Q7" s="23">
        <f>calcs!S135</f>
        <v>0</v>
      </c>
      <c r="R7" s="23">
        <f>calcs!T135</f>
        <v>0</v>
      </c>
      <c r="S7" s="23">
        <f>calcs!U135</f>
        <v>0</v>
      </c>
      <c r="T7" s="23">
        <f>calcs!V135</f>
        <v>0</v>
      </c>
      <c r="U7" s="23">
        <f>calcs!W135</f>
        <v>0</v>
      </c>
      <c r="V7" s="23">
        <f>calcs!X135</f>
        <v>0</v>
      </c>
      <c r="W7" s="23">
        <f>calcs!Y135</f>
        <v>0</v>
      </c>
      <c r="X7" s="23">
        <f>calcs!Z135</f>
        <v>0</v>
      </c>
      <c r="Y7" s="23">
        <f>calcs!AA135</f>
        <v>0</v>
      </c>
      <c r="Z7" s="23">
        <f>calcs!AB135</f>
        <v>0</v>
      </c>
      <c r="AA7" s="23">
        <f>calcs!AC135</f>
        <v>0</v>
      </c>
      <c r="AB7" s="23">
        <f>calcs!AD135</f>
        <v>0</v>
      </c>
      <c r="AC7" s="23">
        <f>calcs!AE135</f>
        <v>0</v>
      </c>
      <c r="AD7" s="23">
        <f>calcs!AF135</f>
        <v>0</v>
      </c>
      <c r="AE7" s="23">
        <f>calcs!AG135</f>
        <v>0</v>
      </c>
      <c r="AF7" s="23">
        <f>calcs!AH135</f>
        <v>0</v>
      </c>
    </row>
    <row r="8">
      <c r="A8" s="3" t="s">
        <v>48</v>
      </c>
      <c r="B8" s="23">
        <f>calcs!D136</f>
        <v>0</v>
      </c>
      <c r="C8" s="23">
        <f>calcs!E136</f>
        <v>0</v>
      </c>
      <c r="D8" s="23">
        <f>calcs!F136</f>
        <v>0</v>
      </c>
      <c r="E8" s="23">
        <f>calcs!G136</f>
        <v>0</v>
      </c>
      <c r="F8" s="23">
        <f>calcs!H136</f>
        <v>0</v>
      </c>
      <c r="G8" s="23">
        <f>calcs!I136</f>
        <v>0</v>
      </c>
      <c r="H8" s="23">
        <f>calcs!J136</f>
        <v>0</v>
      </c>
      <c r="I8" s="23">
        <f>calcs!K136</f>
        <v>0</v>
      </c>
      <c r="J8" s="23">
        <f>calcs!L136</f>
        <v>0</v>
      </c>
      <c r="K8" s="23">
        <f>calcs!M136</f>
        <v>0</v>
      </c>
      <c r="L8" s="23">
        <f>calcs!N136</f>
        <v>0</v>
      </c>
      <c r="M8" s="23">
        <f>calcs!O136</f>
        <v>0</v>
      </c>
      <c r="N8" s="23">
        <f>calcs!P136</f>
        <v>0</v>
      </c>
      <c r="O8" s="23">
        <f>calcs!Q136</f>
        <v>0</v>
      </c>
      <c r="P8" s="23">
        <f>calcs!R136</f>
        <v>0</v>
      </c>
      <c r="Q8" s="23">
        <f>calcs!S136</f>
        <v>0</v>
      </c>
      <c r="R8" s="23">
        <f>calcs!T136</f>
        <v>0</v>
      </c>
      <c r="S8" s="23">
        <f>calcs!U136</f>
        <v>0</v>
      </c>
      <c r="T8" s="23">
        <f>calcs!V136</f>
        <v>0</v>
      </c>
      <c r="U8" s="23">
        <f>calcs!W136</f>
        <v>0</v>
      </c>
      <c r="V8" s="23">
        <f>calcs!X136</f>
        <v>0</v>
      </c>
      <c r="W8" s="23">
        <f>calcs!Y136</f>
        <v>0</v>
      </c>
      <c r="X8" s="23">
        <f>calcs!Z136</f>
        <v>0</v>
      </c>
      <c r="Y8" s="23">
        <f>calcs!AA136</f>
        <v>0</v>
      </c>
      <c r="Z8" s="23">
        <f>calcs!AB136</f>
        <v>0</v>
      </c>
      <c r="AA8" s="23">
        <f>calcs!AC136</f>
        <v>0</v>
      </c>
      <c r="AB8" s="23">
        <f>calcs!AD136</f>
        <v>0</v>
      </c>
      <c r="AC8" s="23">
        <f>calcs!AE136</f>
        <v>0</v>
      </c>
      <c r="AD8" s="23">
        <f>calcs!AF136</f>
        <v>0</v>
      </c>
      <c r="AE8" s="23">
        <f>calcs!AG136</f>
        <v>0</v>
      </c>
      <c r="AF8" s="23">
        <f>calcs!AH136</f>
        <v>0</v>
      </c>
    </row>
    <row r="9">
      <c r="A9" s="3" t="s">
        <v>50</v>
      </c>
      <c r="B9" s="23">
        <f>calcs!D137</f>
        <v>0</v>
      </c>
      <c r="C9" s="23">
        <f>calcs!E137</f>
        <v>0</v>
      </c>
      <c r="D9" s="23">
        <f>calcs!F137</f>
        <v>0</v>
      </c>
      <c r="E9" s="23">
        <f>calcs!G137</f>
        <v>0</v>
      </c>
      <c r="F9" s="23">
        <f>calcs!H137</f>
        <v>0</v>
      </c>
      <c r="G9" s="23">
        <f>calcs!I137</f>
        <v>0</v>
      </c>
      <c r="H9" s="23">
        <f>calcs!J137</f>
        <v>0</v>
      </c>
      <c r="I9" s="23">
        <f>calcs!K137</f>
        <v>0</v>
      </c>
      <c r="J9" s="23">
        <f>calcs!L137</f>
        <v>0</v>
      </c>
      <c r="K9" s="23">
        <f>calcs!M137</f>
        <v>0</v>
      </c>
      <c r="L9" s="23">
        <f>calcs!N137</f>
        <v>0</v>
      </c>
      <c r="M9" s="23">
        <f>calcs!O137</f>
        <v>0</v>
      </c>
      <c r="N9" s="23">
        <f>calcs!P137</f>
        <v>0</v>
      </c>
      <c r="O9" s="23">
        <f>calcs!Q137</f>
        <v>0</v>
      </c>
      <c r="P9" s="23">
        <f>calcs!R137</f>
        <v>0</v>
      </c>
      <c r="Q9" s="23">
        <f>calcs!S137</f>
        <v>0</v>
      </c>
      <c r="R9" s="23">
        <f>calcs!T137</f>
        <v>0</v>
      </c>
      <c r="S9" s="23">
        <f>calcs!U137</f>
        <v>0</v>
      </c>
      <c r="T9" s="23">
        <f>calcs!V137</f>
        <v>0</v>
      </c>
      <c r="U9" s="23">
        <f>calcs!W137</f>
        <v>0</v>
      </c>
      <c r="V9" s="23">
        <f>calcs!X137</f>
        <v>0</v>
      </c>
      <c r="W9" s="23">
        <f>calcs!Y137</f>
        <v>0</v>
      </c>
      <c r="X9" s="23">
        <f>calcs!Z137</f>
        <v>0</v>
      </c>
      <c r="Y9" s="23">
        <f>calcs!AA137</f>
        <v>0</v>
      </c>
      <c r="Z9" s="23">
        <f>calcs!AB137</f>
        <v>0</v>
      </c>
      <c r="AA9" s="23">
        <f>calcs!AC137</f>
        <v>0</v>
      </c>
      <c r="AB9" s="23">
        <f>calcs!AD137</f>
        <v>0</v>
      </c>
      <c r="AC9" s="23">
        <f>calcs!AE137</f>
        <v>0</v>
      </c>
      <c r="AD9" s="23">
        <f>calcs!AF137</f>
        <v>0</v>
      </c>
      <c r="AE9" s="23">
        <f>calcs!AG137</f>
        <v>0</v>
      </c>
      <c r="AF9" s="23">
        <f>calcs!AH137</f>
        <v>0</v>
      </c>
    </row>
    <row r="10">
      <c r="A10" s="3" t="s">
        <v>53</v>
      </c>
      <c r="B10" s="23">
        <f>calcs!D138</f>
        <v>0</v>
      </c>
      <c r="C10" s="23">
        <f>calcs!E138</f>
        <v>0</v>
      </c>
      <c r="D10" s="23">
        <f>calcs!F138</f>
        <v>0</v>
      </c>
      <c r="E10" s="23">
        <f>calcs!G138</f>
        <v>0</v>
      </c>
      <c r="F10" s="23">
        <f>calcs!H138</f>
        <v>0</v>
      </c>
      <c r="G10" s="23">
        <f>calcs!I138</f>
        <v>0</v>
      </c>
      <c r="H10" s="23">
        <f>calcs!J138</f>
        <v>0</v>
      </c>
      <c r="I10" s="23">
        <f>calcs!K138</f>
        <v>0</v>
      </c>
      <c r="J10" s="23">
        <f>calcs!L138</f>
        <v>0</v>
      </c>
      <c r="K10" s="23">
        <f>calcs!M138</f>
        <v>0</v>
      </c>
      <c r="L10" s="23">
        <f>calcs!N138</f>
        <v>0</v>
      </c>
      <c r="M10" s="23">
        <f>calcs!O138</f>
        <v>0</v>
      </c>
      <c r="N10" s="23">
        <f>calcs!P138</f>
        <v>0</v>
      </c>
      <c r="O10" s="23">
        <f>calcs!Q138</f>
        <v>0</v>
      </c>
      <c r="P10" s="23">
        <f>calcs!R138</f>
        <v>0</v>
      </c>
      <c r="Q10" s="23">
        <f>calcs!S138</f>
        <v>0</v>
      </c>
      <c r="R10" s="23">
        <f>calcs!T138</f>
        <v>0</v>
      </c>
      <c r="S10" s="23">
        <f>calcs!U138</f>
        <v>0</v>
      </c>
      <c r="T10" s="23">
        <f>calcs!V138</f>
        <v>0</v>
      </c>
      <c r="U10" s="23">
        <f>calcs!W138</f>
        <v>0</v>
      </c>
      <c r="V10" s="23">
        <f>calcs!X138</f>
        <v>0</v>
      </c>
      <c r="W10" s="23">
        <f>calcs!Y138</f>
        <v>0</v>
      </c>
      <c r="X10" s="23">
        <f>calcs!Z138</f>
        <v>0</v>
      </c>
      <c r="Y10" s="23">
        <f>calcs!AA138</f>
        <v>0</v>
      </c>
      <c r="Z10" s="23">
        <f>calcs!AB138</f>
        <v>0</v>
      </c>
      <c r="AA10" s="23">
        <f>calcs!AC138</f>
        <v>0</v>
      </c>
      <c r="AB10" s="23">
        <f>calcs!AD138</f>
        <v>0</v>
      </c>
      <c r="AC10" s="23">
        <f>calcs!AE138</f>
        <v>0</v>
      </c>
      <c r="AD10" s="23">
        <f>calcs!AF138</f>
        <v>0</v>
      </c>
      <c r="AE10" s="23">
        <f>calcs!AG138</f>
        <v>0</v>
      </c>
      <c r="AF10" s="23">
        <f>calcs!AH138</f>
        <v>0</v>
      </c>
    </row>
    <row r="11">
      <c r="A11" s="3" t="s">
        <v>114</v>
      </c>
      <c r="B11" s="23">
        <f>calcs!D139</f>
        <v>86482790144000</v>
      </c>
      <c r="C11" s="23">
        <f>calcs!E139</f>
        <v>90366929048330</v>
      </c>
      <c r="D11" s="23">
        <f>calcs!F139</f>
        <v>94251067952662</v>
      </c>
      <c r="E11" s="23">
        <f>calcs!G139</f>
        <v>98135206856995</v>
      </c>
      <c r="F11" s="23">
        <f>calcs!H139</f>
        <v>102019345761325</v>
      </c>
      <c r="G11" s="23">
        <f>calcs!I139</f>
        <v>105903484665657</v>
      </c>
      <c r="H11" s="23">
        <f>calcs!J139</f>
        <v>109787623569989</v>
      </c>
      <c r="I11" s="23">
        <f>calcs!K139</f>
        <v>113671762474319</v>
      </c>
      <c r="J11" s="23">
        <f>calcs!L139</f>
        <v>117555901378651</v>
      </c>
      <c r="K11" s="23">
        <f>calcs!M139</f>
        <v>121440040282983</v>
      </c>
      <c r="L11" s="23">
        <f>calcs!N139</f>
        <v>125324179187314</v>
      </c>
      <c r="M11" s="23">
        <f>calcs!O139</f>
        <v>129208318091646</v>
      </c>
      <c r="N11" s="23">
        <f>calcs!P139</f>
        <v>133092456995976</v>
      </c>
      <c r="O11" s="23">
        <f>calcs!Q139</f>
        <v>136976595900308</v>
      </c>
      <c r="P11" s="23">
        <f>calcs!R139</f>
        <v>140860734804640</v>
      </c>
      <c r="Q11" s="23">
        <f>calcs!S139</f>
        <v>144744873708971</v>
      </c>
      <c r="R11" s="23">
        <f>calcs!T139</f>
        <v>148629012613303</v>
      </c>
      <c r="S11" s="23">
        <f>calcs!U139</f>
        <v>152513151517635</v>
      </c>
      <c r="T11" s="23">
        <f>calcs!V139</f>
        <v>156397290421965</v>
      </c>
      <c r="U11" s="23">
        <f>calcs!W139</f>
        <v>160281429326297</v>
      </c>
      <c r="V11" s="23">
        <f>calcs!X139</f>
        <v>164165568230629</v>
      </c>
      <c r="W11" s="23">
        <f>calcs!Y139</f>
        <v>168049707134960</v>
      </c>
      <c r="X11" s="23">
        <f>calcs!Z139</f>
        <v>171933846039292</v>
      </c>
      <c r="Y11" s="23">
        <f>calcs!AA139</f>
        <v>175817984943624</v>
      </c>
      <c r="Z11" s="23">
        <f>calcs!AB139</f>
        <v>179702123847954</v>
      </c>
      <c r="AA11" s="23">
        <f>calcs!AC139</f>
        <v>183586262752286</v>
      </c>
      <c r="AB11" s="23">
        <f>calcs!AD139</f>
        <v>187470401656618</v>
      </c>
      <c r="AC11" s="23">
        <f>calcs!AE139</f>
        <v>191354540560949</v>
      </c>
      <c r="AD11" s="23">
        <f>calcs!AF139</f>
        <v>195238679465281</v>
      </c>
      <c r="AE11" s="23">
        <f>calcs!AG139</f>
        <v>199122818369613</v>
      </c>
      <c r="AF11" s="23">
        <f>calcs!AH139</f>
        <v>203006957273943</v>
      </c>
    </row>
    <row r="12">
      <c r="A12" s="3" t="s">
        <v>115</v>
      </c>
      <c r="B12" s="23">
        <f>calcs!D140</f>
        <v>0</v>
      </c>
      <c r="C12" s="23">
        <f>calcs!E140</f>
        <v>0</v>
      </c>
      <c r="D12" s="23">
        <f>calcs!F140</f>
        <v>0</v>
      </c>
      <c r="E12" s="23">
        <f>calcs!G140</f>
        <v>0</v>
      </c>
      <c r="F12" s="23">
        <f>calcs!H140</f>
        <v>0</v>
      </c>
      <c r="G12" s="23">
        <f>calcs!I140</f>
        <v>0</v>
      </c>
      <c r="H12" s="23">
        <f>calcs!J140</f>
        <v>0</v>
      </c>
      <c r="I12" s="23">
        <f>calcs!K140</f>
        <v>0</v>
      </c>
      <c r="J12" s="23">
        <f>calcs!L140</f>
        <v>0</v>
      </c>
      <c r="K12" s="23">
        <f>calcs!M140</f>
        <v>0</v>
      </c>
      <c r="L12" s="23">
        <f>calcs!N140</f>
        <v>0</v>
      </c>
      <c r="M12" s="23">
        <f>calcs!O140</f>
        <v>0</v>
      </c>
      <c r="N12" s="23">
        <f>calcs!P140</f>
        <v>0</v>
      </c>
      <c r="O12" s="23">
        <f>calcs!Q140</f>
        <v>0</v>
      </c>
      <c r="P12" s="23">
        <f>calcs!R140</f>
        <v>0</v>
      </c>
      <c r="Q12" s="23">
        <f>calcs!S140</f>
        <v>0</v>
      </c>
      <c r="R12" s="23">
        <f>calcs!T140</f>
        <v>0</v>
      </c>
      <c r="S12" s="23">
        <f>calcs!U140</f>
        <v>0</v>
      </c>
      <c r="T12" s="23">
        <f>calcs!V140</f>
        <v>0</v>
      </c>
      <c r="U12" s="23">
        <f>calcs!W140</f>
        <v>0</v>
      </c>
      <c r="V12" s="23">
        <f>calcs!X140</f>
        <v>0</v>
      </c>
      <c r="W12" s="23">
        <f>calcs!Y140</f>
        <v>0</v>
      </c>
      <c r="X12" s="23">
        <f>calcs!Z140</f>
        <v>0</v>
      </c>
      <c r="Y12" s="23">
        <f>calcs!AA140</f>
        <v>0</v>
      </c>
      <c r="Z12" s="23">
        <f>calcs!AB140</f>
        <v>0</v>
      </c>
      <c r="AA12" s="23">
        <f>calcs!AC140</f>
        <v>0</v>
      </c>
      <c r="AB12" s="23">
        <f>calcs!AD140</f>
        <v>0</v>
      </c>
      <c r="AC12" s="23">
        <f>calcs!AE140</f>
        <v>0</v>
      </c>
      <c r="AD12" s="23">
        <f>calcs!AF140</f>
        <v>0</v>
      </c>
      <c r="AE12" s="23">
        <f>calcs!AG140</f>
        <v>0</v>
      </c>
      <c r="AF12" s="23">
        <f>calcs!AH140</f>
        <v>0</v>
      </c>
    </row>
    <row r="13">
      <c r="A13" s="3" t="s">
        <v>116</v>
      </c>
      <c r="B13" s="23">
        <f>calcs!D141</f>
        <v>0</v>
      </c>
      <c r="C13" s="23">
        <f>calcs!E141</f>
        <v>0</v>
      </c>
      <c r="D13" s="23">
        <f>calcs!F141</f>
        <v>0</v>
      </c>
      <c r="E13" s="23">
        <f>calcs!G141</f>
        <v>0</v>
      </c>
      <c r="F13" s="23">
        <f>calcs!H141</f>
        <v>0</v>
      </c>
      <c r="G13" s="23">
        <f>calcs!I141</f>
        <v>0</v>
      </c>
      <c r="H13" s="23">
        <f>calcs!J141</f>
        <v>0</v>
      </c>
      <c r="I13" s="23">
        <f>calcs!K141</f>
        <v>0</v>
      </c>
      <c r="J13" s="23">
        <f>calcs!L141</f>
        <v>0</v>
      </c>
      <c r="K13" s="23">
        <f>calcs!M141</f>
        <v>0</v>
      </c>
      <c r="L13" s="23">
        <f>calcs!N141</f>
        <v>0</v>
      </c>
      <c r="M13" s="23">
        <f>calcs!O141</f>
        <v>0</v>
      </c>
      <c r="N13" s="23">
        <f>calcs!P141</f>
        <v>0</v>
      </c>
      <c r="O13" s="23">
        <f>calcs!Q141</f>
        <v>0</v>
      </c>
      <c r="P13" s="23">
        <f>calcs!R141</f>
        <v>0</v>
      </c>
      <c r="Q13" s="23">
        <f>calcs!S141</f>
        <v>0</v>
      </c>
      <c r="R13" s="23">
        <f>calcs!T141</f>
        <v>0</v>
      </c>
      <c r="S13" s="23">
        <f>calcs!U141</f>
        <v>0</v>
      </c>
      <c r="T13" s="23">
        <f>calcs!V141</f>
        <v>0</v>
      </c>
      <c r="U13" s="23">
        <f>calcs!W141</f>
        <v>0</v>
      </c>
      <c r="V13" s="23">
        <f>calcs!X141</f>
        <v>0</v>
      </c>
      <c r="W13" s="23">
        <f>calcs!Y141</f>
        <v>0</v>
      </c>
      <c r="X13" s="23">
        <f>calcs!Z141</f>
        <v>0</v>
      </c>
      <c r="Y13" s="23">
        <f>calcs!AA141</f>
        <v>0</v>
      </c>
      <c r="Z13" s="23">
        <f>calcs!AB141</f>
        <v>0</v>
      </c>
      <c r="AA13" s="23">
        <f>calcs!AC141</f>
        <v>0</v>
      </c>
      <c r="AB13" s="23">
        <f>calcs!AD141</f>
        <v>0</v>
      </c>
      <c r="AC13" s="23">
        <f>calcs!AE141</f>
        <v>0</v>
      </c>
      <c r="AD13" s="23">
        <f>calcs!AF141</f>
        <v>0</v>
      </c>
      <c r="AE13" s="23">
        <f>calcs!AG141</f>
        <v>0</v>
      </c>
      <c r="AF13" s="23">
        <f>calcs!AH141</f>
        <v>0</v>
      </c>
    </row>
    <row r="14">
      <c r="A14" s="3" t="s">
        <v>117</v>
      </c>
      <c r="B14" s="23">
        <f>calcs!D142</f>
        <v>0</v>
      </c>
      <c r="C14" s="23">
        <f>calcs!E142</f>
        <v>0</v>
      </c>
      <c r="D14" s="23">
        <f>calcs!F142</f>
        <v>0</v>
      </c>
      <c r="E14" s="23">
        <f>calcs!G142</f>
        <v>0</v>
      </c>
      <c r="F14" s="23">
        <f>calcs!H142</f>
        <v>0</v>
      </c>
      <c r="G14" s="23">
        <f>calcs!I142</f>
        <v>0</v>
      </c>
      <c r="H14" s="23">
        <f>calcs!J142</f>
        <v>0</v>
      </c>
      <c r="I14" s="23">
        <f>calcs!K142</f>
        <v>0</v>
      </c>
      <c r="J14" s="23">
        <f>calcs!L142</f>
        <v>0</v>
      </c>
      <c r="K14" s="23">
        <f>calcs!M142</f>
        <v>0</v>
      </c>
      <c r="L14" s="23">
        <f>calcs!N142</f>
        <v>0</v>
      </c>
      <c r="M14" s="23">
        <f>calcs!O142</f>
        <v>0</v>
      </c>
      <c r="N14" s="23">
        <f>calcs!P142</f>
        <v>0</v>
      </c>
      <c r="O14" s="23">
        <f>calcs!Q142</f>
        <v>0</v>
      </c>
      <c r="P14" s="23">
        <f>calcs!R142</f>
        <v>0</v>
      </c>
      <c r="Q14" s="23">
        <f>calcs!S142</f>
        <v>0</v>
      </c>
      <c r="R14" s="23">
        <f>calcs!T142</f>
        <v>0</v>
      </c>
      <c r="S14" s="23">
        <f>calcs!U142</f>
        <v>0</v>
      </c>
      <c r="T14" s="23">
        <f>calcs!V142</f>
        <v>0</v>
      </c>
      <c r="U14" s="23">
        <f>calcs!W142</f>
        <v>0</v>
      </c>
      <c r="V14" s="23">
        <f>calcs!X142</f>
        <v>0</v>
      </c>
      <c r="W14" s="23">
        <f>calcs!Y142</f>
        <v>0</v>
      </c>
      <c r="X14" s="23">
        <f>calcs!Z142</f>
        <v>0</v>
      </c>
      <c r="Y14" s="23">
        <f>calcs!AA142</f>
        <v>0</v>
      </c>
      <c r="Z14" s="23">
        <f>calcs!AB142</f>
        <v>0</v>
      </c>
      <c r="AA14" s="23">
        <f>calcs!AC142</f>
        <v>0</v>
      </c>
      <c r="AB14" s="23">
        <f>calcs!AD142</f>
        <v>0</v>
      </c>
      <c r="AC14" s="23">
        <f>calcs!AE142</f>
        <v>0</v>
      </c>
      <c r="AD14" s="23">
        <f>calcs!AF142</f>
        <v>0</v>
      </c>
      <c r="AE14" s="23">
        <f>calcs!AG142</f>
        <v>0</v>
      </c>
      <c r="AF14" s="23">
        <f>calcs!AH142</f>
        <v>0</v>
      </c>
    </row>
    <row r="15">
      <c r="A15" s="3" t="s">
        <v>62</v>
      </c>
      <c r="B15" s="23">
        <f>calcs!D143</f>
        <v>0</v>
      </c>
      <c r="C15" s="23">
        <f>calcs!E143</f>
        <v>0</v>
      </c>
      <c r="D15" s="23">
        <f>calcs!F143</f>
        <v>0</v>
      </c>
      <c r="E15" s="23">
        <f>calcs!G143</f>
        <v>0</v>
      </c>
      <c r="F15" s="23">
        <f>calcs!H143</f>
        <v>0</v>
      </c>
      <c r="G15" s="23">
        <f>calcs!I143</f>
        <v>0</v>
      </c>
      <c r="H15" s="23">
        <f>calcs!J143</f>
        <v>0</v>
      </c>
      <c r="I15" s="23">
        <f>calcs!K143</f>
        <v>0</v>
      </c>
      <c r="J15" s="23">
        <f>calcs!L143</f>
        <v>0</v>
      </c>
      <c r="K15" s="23">
        <f>calcs!M143</f>
        <v>0</v>
      </c>
      <c r="L15" s="23">
        <f>calcs!N143</f>
        <v>0</v>
      </c>
      <c r="M15" s="23">
        <f>calcs!O143</f>
        <v>0</v>
      </c>
      <c r="N15" s="23">
        <f>calcs!P143</f>
        <v>0</v>
      </c>
      <c r="O15" s="23">
        <f>calcs!Q143</f>
        <v>0</v>
      </c>
      <c r="P15" s="23">
        <f>calcs!R143</f>
        <v>0</v>
      </c>
      <c r="Q15" s="23">
        <f>calcs!S143</f>
        <v>0</v>
      </c>
      <c r="R15" s="23">
        <f>calcs!T143</f>
        <v>0</v>
      </c>
      <c r="S15" s="23">
        <f>calcs!U143</f>
        <v>0</v>
      </c>
      <c r="T15" s="23">
        <f>calcs!V143</f>
        <v>0</v>
      </c>
      <c r="U15" s="23">
        <f>calcs!W143</f>
        <v>0</v>
      </c>
      <c r="V15" s="23">
        <f>calcs!X143</f>
        <v>0</v>
      </c>
      <c r="W15" s="23">
        <f>calcs!Y143</f>
        <v>0</v>
      </c>
      <c r="X15" s="23">
        <f>calcs!Z143</f>
        <v>0</v>
      </c>
      <c r="Y15" s="23">
        <f>calcs!AA143</f>
        <v>0</v>
      </c>
      <c r="Z15" s="23">
        <f>calcs!AB143</f>
        <v>0</v>
      </c>
      <c r="AA15" s="23">
        <f>calcs!AC143</f>
        <v>0</v>
      </c>
      <c r="AB15" s="23">
        <f>calcs!AD143</f>
        <v>0</v>
      </c>
      <c r="AC15" s="23">
        <f>calcs!AE143</f>
        <v>0</v>
      </c>
      <c r="AD15" s="23">
        <f>calcs!AF143</f>
        <v>0</v>
      </c>
      <c r="AE15" s="23">
        <f>calcs!AG143</f>
        <v>0</v>
      </c>
      <c r="AF15" s="23">
        <f>calcs!AH143</f>
        <v>0</v>
      </c>
    </row>
    <row r="16">
      <c r="A16" s="3" t="s">
        <v>87</v>
      </c>
      <c r="B16" s="23">
        <f>calcs!D144</f>
        <v>0</v>
      </c>
      <c r="C16" s="23">
        <f>calcs!E144</f>
        <v>0</v>
      </c>
      <c r="D16" s="23">
        <f>calcs!F144</f>
        <v>0</v>
      </c>
      <c r="E16" s="23">
        <f>calcs!G144</f>
        <v>0</v>
      </c>
      <c r="F16" s="23">
        <f>calcs!H144</f>
        <v>0</v>
      </c>
      <c r="G16" s="23">
        <f>calcs!I144</f>
        <v>0</v>
      </c>
      <c r="H16" s="23">
        <f>calcs!J144</f>
        <v>0</v>
      </c>
      <c r="I16" s="23">
        <f>calcs!K144</f>
        <v>0</v>
      </c>
      <c r="J16" s="23">
        <f>calcs!L144</f>
        <v>0</v>
      </c>
      <c r="K16" s="23">
        <f>calcs!M144</f>
        <v>0</v>
      </c>
      <c r="L16" s="23">
        <f>calcs!N144</f>
        <v>0</v>
      </c>
      <c r="M16" s="23">
        <f>calcs!O144</f>
        <v>0</v>
      </c>
      <c r="N16" s="23">
        <f>calcs!P144</f>
        <v>0</v>
      </c>
      <c r="O16" s="23">
        <f>calcs!Q144</f>
        <v>0</v>
      </c>
      <c r="P16" s="23">
        <f>calcs!R144</f>
        <v>0</v>
      </c>
      <c r="Q16" s="23">
        <f>calcs!S144</f>
        <v>0</v>
      </c>
      <c r="R16" s="23">
        <f>calcs!T144</f>
        <v>0</v>
      </c>
      <c r="S16" s="23">
        <f>calcs!U144</f>
        <v>0</v>
      </c>
      <c r="T16" s="23">
        <f>calcs!V144</f>
        <v>0</v>
      </c>
      <c r="U16" s="23">
        <f>calcs!W144</f>
        <v>0</v>
      </c>
      <c r="V16" s="23">
        <f>calcs!X144</f>
        <v>0</v>
      </c>
      <c r="W16" s="23">
        <f>calcs!Y144</f>
        <v>0</v>
      </c>
      <c r="X16" s="23">
        <f>calcs!Z144</f>
        <v>0</v>
      </c>
      <c r="Y16" s="23">
        <f>calcs!AA144</f>
        <v>0</v>
      </c>
      <c r="Z16" s="23">
        <f>calcs!AB144</f>
        <v>0</v>
      </c>
      <c r="AA16" s="23">
        <f>calcs!AC144</f>
        <v>0</v>
      </c>
      <c r="AB16" s="23">
        <f>calcs!AD144</f>
        <v>0</v>
      </c>
      <c r="AC16" s="23">
        <f>calcs!AE144</f>
        <v>0</v>
      </c>
      <c r="AD16" s="23">
        <f>calcs!AF144</f>
        <v>0</v>
      </c>
      <c r="AE16" s="23">
        <f>calcs!AG144</f>
        <v>0</v>
      </c>
      <c r="AF16" s="23">
        <f>calcs!AH144</f>
        <v>0</v>
      </c>
    </row>
    <row r="17">
      <c r="A17" s="3" t="s">
        <v>118</v>
      </c>
      <c r="B17" s="23">
        <f>calcs!D145</f>
        <v>0</v>
      </c>
      <c r="C17" s="23">
        <f>calcs!E145</f>
        <v>0</v>
      </c>
      <c r="D17" s="23">
        <f>calcs!F145</f>
        <v>0</v>
      </c>
      <c r="E17" s="23">
        <f>calcs!G145</f>
        <v>0</v>
      </c>
      <c r="F17" s="23">
        <f>calcs!H145</f>
        <v>0</v>
      </c>
      <c r="G17" s="23">
        <f>calcs!I145</f>
        <v>0</v>
      </c>
      <c r="H17" s="23">
        <f>calcs!J145</f>
        <v>0</v>
      </c>
      <c r="I17" s="23">
        <f>calcs!K145</f>
        <v>0</v>
      </c>
      <c r="J17" s="23">
        <f>calcs!L145</f>
        <v>0</v>
      </c>
      <c r="K17" s="23">
        <f>calcs!M145</f>
        <v>0</v>
      </c>
      <c r="L17" s="23">
        <f>calcs!N145</f>
        <v>0</v>
      </c>
      <c r="M17" s="23">
        <f>calcs!O145</f>
        <v>0</v>
      </c>
      <c r="N17" s="23">
        <f>calcs!P145</f>
        <v>0</v>
      </c>
      <c r="O17" s="23">
        <f>calcs!Q145</f>
        <v>0</v>
      </c>
      <c r="P17" s="23">
        <f>calcs!R145</f>
        <v>0</v>
      </c>
      <c r="Q17" s="23">
        <f>calcs!S145</f>
        <v>0</v>
      </c>
      <c r="R17" s="23">
        <f>calcs!T145</f>
        <v>0</v>
      </c>
      <c r="S17" s="23">
        <f>calcs!U145</f>
        <v>0</v>
      </c>
      <c r="T17" s="23">
        <f>calcs!V145</f>
        <v>0</v>
      </c>
      <c r="U17" s="23">
        <f>calcs!W145</f>
        <v>0</v>
      </c>
      <c r="V17" s="23">
        <f>calcs!X145</f>
        <v>0</v>
      </c>
      <c r="W17" s="23">
        <f>calcs!Y145</f>
        <v>0</v>
      </c>
      <c r="X17" s="23">
        <f>calcs!Z145</f>
        <v>0</v>
      </c>
      <c r="Y17" s="23">
        <f>calcs!AA145</f>
        <v>0</v>
      </c>
      <c r="Z17" s="23">
        <f>calcs!AB145</f>
        <v>0</v>
      </c>
      <c r="AA17" s="23">
        <f>calcs!AC145</f>
        <v>0</v>
      </c>
      <c r="AB17" s="23">
        <f>calcs!AD145</f>
        <v>0</v>
      </c>
      <c r="AC17" s="23">
        <f>calcs!AE145</f>
        <v>0</v>
      </c>
      <c r="AD17" s="23">
        <f>calcs!AF145</f>
        <v>0</v>
      </c>
      <c r="AE17" s="23">
        <f>calcs!AG145</f>
        <v>0</v>
      </c>
      <c r="AF17" s="23">
        <f>calcs!AH145</f>
        <v>0</v>
      </c>
    </row>
    <row r="18">
      <c r="A18" s="3" t="s">
        <v>119</v>
      </c>
      <c r="B18" s="23">
        <f>calcs!D146</f>
        <v>0</v>
      </c>
      <c r="C18" s="23">
        <f>calcs!E146</f>
        <v>0</v>
      </c>
      <c r="D18" s="23">
        <f>calcs!F146</f>
        <v>0</v>
      </c>
      <c r="E18" s="23">
        <f>calcs!G146</f>
        <v>0</v>
      </c>
      <c r="F18" s="23">
        <f>calcs!H146</f>
        <v>0</v>
      </c>
      <c r="G18" s="23">
        <f>calcs!I146</f>
        <v>0</v>
      </c>
      <c r="H18" s="23">
        <f>calcs!J146</f>
        <v>0</v>
      </c>
      <c r="I18" s="23">
        <f>calcs!K146</f>
        <v>0</v>
      </c>
      <c r="J18" s="23">
        <f>calcs!L146</f>
        <v>0</v>
      </c>
      <c r="K18" s="23">
        <f>calcs!M146</f>
        <v>0</v>
      </c>
      <c r="L18" s="23">
        <f>calcs!N146</f>
        <v>0</v>
      </c>
      <c r="M18" s="23">
        <f>calcs!O146</f>
        <v>0</v>
      </c>
      <c r="N18" s="23">
        <f>calcs!P146</f>
        <v>0</v>
      </c>
      <c r="O18" s="23">
        <f>calcs!Q146</f>
        <v>0</v>
      </c>
      <c r="P18" s="23">
        <f>calcs!R146</f>
        <v>0</v>
      </c>
      <c r="Q18" s="23">
        <f>calcs!S146</f>
        <v>0</v>
      </c>
      <c r="R18" s="23">
        <f>calcs!T146</f>
        <v>0</v>
      </c>
      <c r="S18" s="23">
        <f>calcs!U146</f>
        <v>0</v>
      </c>
      <c r="T18" s="23">
        <f>calcs!V146</f>
        <v>0</v>
      </c>
      <c r="U18" s="23">
        <f>calcs!W146</f>
        <v>0</v>
      </c>
      <c r="V18" s="23">
        <f>calcs!X146</f>
        <v>0</v>
      </c>
      <c r="W18" s="23">
        <f>calcs!Y146</f>
        <v>0</v>
      </c>
      <c r="X18" s="23">
        <f>calcs!Z146</f>
        <v>0</v>
      </c>
      <c r="Y18" s="23">
        <f>calcs!AA146</f>
        <v>0</v>
      </c>
      <c r="Z18" s="23">
        <f>calcs!AB146</f>
        <v>0</v>
      </c>
      <c r="AA18" s="23">
        <f>calcs!AC146</f>
        <v>0</v>
      </c>
      <c r="AB18" s="23">
        <f>calcs!AD146</f>
        <v>0</v>
      </c>
      <c r="AC18" s="23">
        <f>calcs!AE146</f>
        <v>0</v>
      </c>
      <c r="AD18" s="23">
        <f>calcs!AF146</f>
        <v>0</v>
      </c>
      <c r="AE18" s="23">
        <f>calcs!AG146</f>
        <v>0</v>
      </c>
      <c r="AF18" s="23">
        <f>calcs!AH146</f>
        <v>0</v>
      </c>
    </row>
    <row r="19">
      <c r="A19" s="3" t="s">
        <v>120</v>
      </c>
      <c r="B19" s="23">
        <f>calcs!D147</f>
        <v>0</v>
      </c>
      <c r="C19" s="23">
        <f>calcs!E147</f>
        <v>0</v>
      </c>
      <c r="D19" s="23">
        <f>calcs!F147</f>
        <v>0</v>
      </c>
      <c r="E19" s="23">
        <f>calcs!G147</f>
        <v>0</v>
      </c>
      <c r="F19" s="23">
        <f>calcs!H147</f>
        <v>0</v>
      </c>
      <c r="G19" s="23">
        <f>calcs!I147</f>
        <v>0</v>
      </c>
      <c r="H19" s="23">
        <f>calcs!J147</f>
        <v>0</v>
      </c>
      <c r="I19" s="23">
        <f>calcs!K147</f>
        <v>0</v>
      </c>
      <c r="J19" s="23">
        <f>calcs!L147</f>
        <v>0</v>
      </c>
      <c r="K19" s="23">
        <f>calcs!M147</f>
        <v>0</v>
      </c>
      <c r="L19" s="23">
        <f>calcs!N147</f>
        <v>0</v>
      </c>
      <c r="M19" s="23">
        <f>calcs!O147</f>
        <v>0</v>
      </c>
      <c r="N19" s="23">
        <f>calcs!P147</f>
        <v>0</v>
      </c>
      <c r="O19" s="23">
        <f>calcs!Q147</f>
        <v>0</v>
      </c>
      <c r="P19" s="23">
        <f>calcs!R147</f>
        <v>0</v>
      </c>
      <c r="Q19" s="23">
        <f>calcs!S147</f>
        <v>0</v>
      </c>
      <c r="R19" s="23">
        <f>calcs!T147</f>
        <v>0</v>
      </c>
      <c r="S19" s="23">
        <f>calcs!U147</f>
        <v>0</v>
      </c>
      <c r="T19" s="23">
        <f>calcs!V147</f>
        <v>0</v>
      </c>
      <c r="U19" s="23">
        <f>calcs!W147</f>
        <v>0</v>
      </c>
      <c r="V19" s="23">
        <f>calcs!X147</f>
        <v>0</v>
      </c>
      <c r="W19" s="23">
        <f>calcs!Y147</f>
        <v>0</v>
      </c>
      <c r="X19" s="23">
        <f>calcs!Z147</f>
        <v>0</v>
      </c>
      <c r="Y19" s="23">
        <f>calcs!AA147</f>
        <v>0</v>
      </c>
      <c r="Z19" s="23">
        <f>calcs!AB147</f>
        <v>0</v>
      </c>
      <c r="AA19" s="23">
        <f>calcs!AC147</f>
        <v>0</v>
      </c>
      <c r="AB19" s="23">
        <f>calcs!AD147</f>
        <v>0</v>
      </c>
      <c r="AC19" s="23">
        <f>calcs!AE147</f>
        <v>0</v>
      </c>
      <c r="AD19" s="23">
        <f>calcs!AF147</f>
        <v>0</v>
      </c>
      <c r="AE19" s="23">
        <f>calcs!AG147</f>
        <v>0</v>
      </c>
      <c r="AF19" s="23">
        <f>calcs!AH147</f>
        <v>0</v>
      </c>
    </row>
    <row r="20">
      <c r="A20" s="3" t="s">
        <v>121</v>
      </c>
      <c r="B20" s="23">
        <f>calcs!D148</f>
        <v>0</v>
      </c>
      <c r="C20" s="23">
        <f>calcs!E148</f>
        <v>0</v>
      </c>
      <c r="D20" s="23">
        <f>calcs!F148</f>
        <v>0</v>
      </c>
      <c r="E20" s="23">
        <f>calcs!G148</f>
        <v>0</v>
      </c>
      <c r="F20" s="23">
        <f>calcs!H148</f>
        <v>0</v>
      </c>
      <c r="G20" s="23">
        <f>calcs!I148</f>
        <v>0</v>
      </c>
      <c r="H20" s="23">
        <f>calcs!J148</f>
        <v>0</v>
      </c>
      <c r="I20" s="23">
        <f>calcs!K148</f>
        <v>0</v>
      </c>
      <c r="J20" s="23">
        <f>calcs!L148</f>
        <v>0</v>
      </c>
      <c r="K20" s="23">
        <f>calcs!M148</f>
        <v>0</v>
      </c>
      <c r="L20" s="23">
        <f>calcs!N148</f>
        <v>0</v>
      </c>
      <c r="M20" s="23">
        <f>calcs!O148</f>
        <v>0</v>
      </c>
      <c r="N20" s="23">
        <f>calcs!P148</f>
        <v>0</v>
      </c>
      <c r="O20" s="23">
        <f>calcs!Q148</f>
        <v>0</v>
      </c>
      <c r="P20" s="23">
        <f>calcs!R148</f>
        <v>0</v>
      </c>
      <c r="Q20" s="23">
        <f>calcs!S148</f>
        <v>0</v>
      </c>
      <c r="R20" s="23">
        <f>calcs!T148</f>
        <v>0</v>
      </c>
      <c r="S20" s="23">
        <f>calcs!U148</f>
        <v>0</v>
      </c>
      <c r="T20" s="23">
        <f>calcs!V148</f>
        <v>0</v>
      </c>
      <c r="U20" s="23">
        <f>calcs!W148</f>
        <v>0</v>
      </c>
      <c r="V20" s="23">
        <f>calcs!X148</f>
        <v>0</v>
      </c>
      <c r="W20" s="23">
        <f>calcs!Y148</f>
        <v>0</v>
      </c>
      <c r="X20" s="23">
        <f>calcs!Z148</f>
        <v>0</v>
      </c>
      <c r="Y20" s="23">
        <f>calcs!AA148</f>
        <v>0</v>
      </c>
      <c r="Z20" s="23">
        <f>calcs!AB148</f>
        <v>0</v>
      </c>
      <c r="AA20" s="23">
        <f>calcs!AC148</f>
        <v>0</v>
      </c>
      <c r="AB20" s="23">
        <f>calcs!AD148</f>
        <v>0</v>
      </c>
      <c r="AC20" s="23">
        <f>calcs!AE148</f>
        <v>0</v>
      </c>
      <c r="AD20" s="23">
        <f>calcs!AF148</f>
        <v>0</v>
      </c>
      <c r="AE20" s="23">
        <f>calcs!AG148</f>
        <v>0</v>
      </c>
      <c r="AF20" s="23">
        <f>calcs!AH148</f>
        <v>0</v>
      </c>
    </row>
    <row r="21" ht="15.75" customHeight="1">
      <c r="A21" s="3" t="s">
        <v>122</v>
      </c>
      <c r="B21" s="23">
        <f>calcs!D149</f>
        <v>0</v>
      </c>
      <c r="C21" s="23">
        <f>calcs!E149</f>
        <v>0</v>
      </c>
      <c r="D21" s="23">
        <f>calcs!F149</f>
        <v>0</v>
      </c>
      <c r="E21" s="23">
        <f>calcs!G149</f>
        <v>0</v>
      </c>
      <c r="F21" s="23">
        <f>calcs!H149</f>
        <v>0</v>
      </c>
      <c r="G21" s="23">
        <f>calcs!I149</f>
        <v>0</v>
      </c>
      <c r="H21" s="23">
        <f>calcs!J149</f>
        <v>0</v>
      </c>
      <c r="I21" s="23">
        <f>calcs!K149</f>
        <v>0</v>
      </c>
      <c r="J21" s="23">
        <f>calcs!L149</f>
        <v>0</v>
      </c>
      <c r="K21" s="23">
        <f>calcs!M149</f>
        <v>0</v>
      </c>
      <c r="L21" s="23">
        <f>calcs!N149</f>
        <v>0</v>
      </c>
      <c r="M21" s="23">
        <f>calcs!O149</f>
        <v>0</v>
      </c>
      <c r="N21" s="23">
        <f>calcs!P149</f>
        <v>0</v>
      </c>
      <c r="O21" s="23">
        <f>calcs!Q149</f>
        <v>0</v>
      </c>
      <c r="P21" s="23">
        <f>calcs!R149</f>
        <v>0</v>
      </c>
      <c r="Q21" s="23">
        <f>calcs!S149</f>
        <v>0</v>
      </c>
      <c r="R21" s="23">
        <f>calcs!T149</f>
        <v>0</v>
      </c>
      <c r="S21" s="23">
        <f>calcs!U149</f>
        <v>0</v>
      </c>
      <c r="T21" s="23">
        <f>calcs!V149</f>
        <v>0</v>
      </c>
      <c r="U21" s="23">
        <f>calcs!W149</f>
        <v>0</v>
      </c>
      <c r="V21" s="23">
        <f>calcs!X149</f>
        <v>0</v>
      </c>
      <c r="W21" s="23">
        <f>calcs!Y149</f>
        <v>0</v>
      </c>
      <c r="X21" s="23">
        <f>calcs!Z149</f>
        <v>0</v>
      </c>
      <c r="Y21" s="23">
        <f>calcs!AA149</f>
        <v>0</v>
      </c>
      <c r="Z21" s="23">
        <f>calcs!AB149</f>
        <v>0</v>
      </c>
      <c r="AA21" s="23">
        <f>calcs!AC149</f>
        <v>0</v>
      </c>
      <c r="AB21" s="23">
        <f>calcs!AD149</f>
        <v>0</v>
      </c>
      <c r="AC21" s="23">
        <f>calcs!AE149</f>
        <v>0</v>
      </c>
      <c r="AD21" s="23">
        <f>calcs!AF149</f>
        <v>0</v>
      </c>
      <c r="AE21" s="23">
        <f>calcs!AG149</f>
        <v>0</v>
      </c>
      <c r="AF21" s="23">
        <f>calcs!AH149</f>
        <v>0</v>
      </c>
    </row>
    <row r="22" ht="15.75" customHeight="1">
      <c r="A22" s="3" t="s">
        <v>123</v>
      </c>
      <c r="B22" s="23">
        <f>calcs!D150</f>
        <v>0</v>
      </c>
      <c r="C22" s="23">
        <f>calcs!E150</f>
        <v>0</v>
      </c>
      <c r="D22" s="23">
        <f>calcs!F150</f>
        <v>0</v>
      </c>
      <c r="E22" s="23">
        <f>calcs!G150</f>
        <v>0</v>
      </c>
      <c r="F22" s="23">
        <f>calcs!H150</f>
        <v>0</v>
      </c>
      <c r="G22" s="23">
        <f>calcs!I150</f>
        <v>0</v>
      </c>
      <c r="H22" s="23">
        <f>calcs!J150</f>
        <v>0</v>
      </c>
      <c r="I22" s="23">
        <f>calcs!K150</f>
        <v>0</v>
      </c>
      <c r="J22" s="23">
        <f>calcs!L150</f>
        <v>0</v>
      </c>
      <c r="K22" s="23">
        <f>calcs!M150</f>
        <v>0</v>
      </c>
      <c r="L22" s="23">
        <f>calcs!N150</f>
        <v>0</v>
      </c>
      <c r="M22" s="23">
        <f>calcs!O150</f>
        <v>0</v>
      </c>
      <c r="N22" s="23">
        <f>calcs!P150</f>
        <v>0</v>
      </c>
      <c r="O22" s="23">
        <f>calcs!Q150</f>
        <v>0</v>
      </c>
      <c r="P22" s="23">
        <f>calcs!R150</f>
        <v>0</v>
      </c>
      <c r="Q22" s="23">
        <f>calcs!S150</f>
        <v>0</v>
      </c>
      <c r="R22" s="23">
        <f>calcs!T150</f>
        <v>0</v>
      </c>
      <c r="S22" s="23">
        <f>calcs!U150</f>
        <v>0</v>
      </c>
      <c r="T22" s="23">
        <f>calcs!V150</f>
        <v>0</v>
      </c>
      <c r="U22" s="23">
        <f>calcs!W150</f>
        <v>0</v>
      </c>
      <c r="V22" s="23">
        <f>calcs!X150</f>
        <v>0</v>
      </c>
      <c r="W22" s="23">
        <f>calcs!Y150</f>
        <v>0</v>
      </c>
      <c r="X22" s="23">
        <f>calcs!Z150</f>
        <v>0</v>
      </c>
      <c r="Y22" s="23">
        <f>calcs!AA150</f>
        <v>0</v>
      </c>
      <c r="Z22" s="23">
        <f>calcs!AB150</f>
        <v>0</v>
      </c>
      <c r="AA22" s="23">
        <f>calcs!AC150</f>
        <v>0</v>
      </c>
      <c r="AB22" s="23">
        <f>calcs!AD150</f>
        <v>0</v>
      </c>
      <c r="AC22" s="23">
        <f>calcs!AE150</f>
        <v>0</v>
      </c>
      <c r="AD22" s="23">
        <f>calcs!AF150</f>
        <v>0</v>
      </c>
      <c r="AE22" s="23">
        <f>calcs!AG150</f>
        <v>0</v>
      </c>
      <c r="AF22" s="23">
        <f>calcs!AH150</f>
        <v>0</v>
      </c>
    </row>
    <row r="23" ht="15.75" customHeight="1">
      <c r="A23" s="3" t="s">
        <v>124</v>
      </c>
      <c r="B23" s="23">
        <f>calcs!D151</f>
        <v>142666904448000</v>
      </c>
      <c r="C23" s="23">
        <f>calcs!E151</f>
        <v>149176577635787</v>
      </c>
      <c r="D23" s="23">
        <f>calcs!F151</f>
        <v>155686250823577</v>
      </c>
      <c r="E23" s="23">
        <f>calcs!G151</f>
        <v>162195924011364</v>
      </c>
      <c r="F23" s="23">
        <f>calcs!H151</f>
        <v>168705597199151</v>
      </c>
      <c r="G23" s="23">
        <f>calcs!I151</f>
        <v>175215270386940</v>
      </c>
      <c r="H23" s="23">
        <f>calcs!J151</f>
        <v>181724943574727</v>
      </c>
      <c r="I23" s="23">
        <f>calcs!K151</f>
        <v>188234616762517</v>
      </c>
      <c r="J23" s="23">
        <f>calcs!L151</f>
        <v>194744289950304</v>
      </c>
      <c r="K23" s="23">
        <f>calcs!M151</f>
        <v>201253963138091</v>
      </c>
      <c r="L23" s="23">
        <f>calcs!N151</f>
        <v>207763636325881</v>
      </c>
      <c r="M23" s="23">
        <f>calcs!O151</f>
        <v>214273309513668</v>
      </c>
      <c r="N23" s="23">
        <f>calcs!P151</f>
        <v>220782982701455</v>
      </c>
      <c r="O23" s="23">
        <f>calcs!Q151</f>
        <v>227292655889244</v>
      </c>
      <c r="P23" s="23">
        <f>calcs!R151</f>
        <v>233802329077032</v>
      </c>
      <c r="Q23" s="23">
        <f>calcs!S151</f>
        <v>240312002264819</v>
      </c>
      <c r="R23" s="23">
        <f>calcs!T151</f>
        <v>246821675452608</v>
      </c>
      <c r="S23" s="23">
        <f>calcs!U151</f>
        <v>253331348640395</v>
      </c>
      <c r="T23" s="23">
        <f>calcs!V151</f>
        <v>259841021828182</v>
      </c>
      <c r="U23" s="23">
        <f>calcs!W151</f>
        <v>266350695015972</v>
      </c>
      <c r="V23" s="23">
        <f>calcs!X151</f>
        <v>272860368203759</v>
      </c>
      <c r="W23" s="23">
        <f>calcs!Y151</f>
        <v>279370041391549</v>
      </c>
      <c r="X23" s="23">
        <f>calcs!Z151</f>
        <v>285879714579336</v>
      </c>
      <c r="Y23" s="23">
        <f>calcs!AA151</f>
        <v>292389387767123</v>
      </c>
      <c r="Z23" s="23">
        <f>calcs!AB151</f>
        <v>298899060954912</v>
      </c>
      <c r="AA23" s="23">
        <f>calcs!AC151</f>
        <v>305408734142699</v>
      </c>
      <c r="AB23" s="23">
        <f>calcs!AD151</f>
        <v>311918407330487</v>
      </c>
      <c r="AC23" s="23">
        <f>calcs!AE151</f>
        <v>318428080518276</v>
      </c>
      <c r="AD23" s="23">
        <f>calcs!AF151</f>
        <v>324937753706063</v>
      </c>
      <c r="AE23" s="23">
        <f>calcs!AG151</f>
        <v>331447426893850</v>
      </c>
      <c r="AF23" s="23">
        <f>calcs!AH151</f>
        <v>337957100081640</v>
      </c>
    </row>
    <row r="24" ht="15.75" customHeight="1">
      <c r="A24" s="3" t="s">
        <v>84</v>
      </c>
      <c r="B24" s="23">
        <f>calcs!D152</f>
        <v>0</v>
      </c>
      <c r="C24" s="23">
        <f>calcs!E152</f>
        <v>0</v>
      </c>
      <c r="D24" s="23">
        <f>calcs!F152</f>
        <v>0</v>
      </c>
      <c r="E24" s="23">
        <f>calcs!G152</f>
        <v>0</v>
      </c>
      <c r="F24" s="23">
        <f>calcs!H152</f>
        <v>0</v>
      </c>
      <c r="G24" s="23">
        <f>calcs!I152</f>
        <v>0</v>
      </c>
      <c r="H24" s="23">
        <f>calcs!J152</f>
        <v>0</v>
      </c>
      <c r="I24" s="23">
        <f>calcs!K152</f>
        <v>0</v>
      </c>
      <c r="J24" s="23">
        <f>calcs!L152</f>
        <v>0</v>
      </c>
      <c r="K24" s="23">
        <f>calcs!M152</f>
        <v>0</v>
      </c>
      <c r="L24" s="23">
        <f>calcs!N152</f>
        <v>0</v>
      </c>
      <c r="M24" s="23">
        <f>calcs!O152</f>
        <v>0</v>
      </c>
      <c r="N24" s="23">
        <f>calcs!P152</f>
        <v>0</v>
      </c>
      <c r="O24" s="23">
        <f>calcs!Q152</f>
        <v>0</v>
      </c>
      <c r="P24" s="23">
        <f>calcs!R152</f>
        <v>0</v>
      </c>
      <c r="Q24" s="23">
        <f>calcs!S152</f>
        <v>0</v>
      </c>
      <c r="R24" s="23">
        <f>calcs!T152</f>
        <v>0</v>
      </c>
      <c r="S24" s="23">
        <f>calcs!U152</f>
        <v>0</v>
      </c>
      <c r="T24" s="23">
        <f>calcs!V152</f>
        <v>0</v>
      </c>
      <c r="U24" s="23">
        <f>calcs!W152</f>
        <v>0</v>
      </c>
      <c r="V24" s="23">
        <f>calcs!X152</f>
        <v>0</v>
      </c>
      <c r="W24" s="23">
        <f>calcs!Y152</f>
        <v>0</v>
      </c>
      <c r="X24" s="23">
        <f>calcs!Z152</f>
        <v>0</v>
      </c>
      <c r="Y24" s="23">
        <f>calcs!AA152</f>
        <v>0</v>
      </c>
      <c r="Z24" s="23">
        <f>calcs!AB152</f>
        <v>0</v>
      </c>
      <c r="AA24" s="23">
        <f>calcs!AC152</f>
        <v>0</v>
      </c>
      <c r="AB24" s="23">
        <f>calcs!AD152</f>
        <v>0</v>
      </c>
      <c r="AC24" s="23">
        <f>calcs!AE152</f>
        <v>0</v>
      </c>
      <c r="AD24" s="23">
        <f>calcs!AF152</f>
        <v>0</v>
      </c>
      <c r="AE24" s="23">
        <f>calcs!AG152</f>
        <v>0</v>
      </c>
      <c r="AF24" s="23">
        <f>calcs!AH152</f>
        <v>0</v>
      </c>
    </row>
    <row r="25" ht="15.75" customHeight="1">
      <c r="A25" s="3" t="s">
        <v>125</v>
      </c>
      <c r="B25" s="23">
        <f>calcs!D153</f>
        <v>0</v>
      </c>
      <c r="C25" s="23">
        <f>calcs!E153</f>
        <v>0</v>
      </c>
      <c r="D25" s="23">
        <f>calcs!F153</f>
        <v>0</v>
      </c>
      <c r="E25" s="23">
        <f>calcs!G153</f>
        <v>0</v>
      </c>
      <c r="F25" s="23">
        <f>calcs!H153</f>
        <v>0</v>
      </c>
      <c r="G25" s="23">
        <f>calcs!I153</f>
        <v>0</v>
      </c>
      <c r="H25" s="23">
        <f>calcs!J153</f>
        <v>0</v>
      </c>
      <c r="I25" s="23">
        <f>calcs!K153</f>
        <v>0</v>
      </c>
      <c r="J25" s="23">
        <f>calcs!L153</f>
        <v>0</v>
      </c>
      <c r="K25" s="23">
        <f>calcs!M153</f>
        <v>0</v>
      </c>
      <c r="L25" s="23">
        <f>calcs!N153</f>
        <v>0</v>
      </c>
      <c r="M25" s="23">
        <f>calcs!O153</f>
        <v>0</v>
      </c>
      <c r="N25" s="23">
        <f>calcs!P153</f>
        <v>0</v>
      </c>
      <c r="O25" s="23">
        <f>calcs!Q153</f>
        <v>0</v>
      </c>
      <c r="P25" s="23">
        <f>calcs!R153</f>
        <v>0</v>
      </c>
      <c r="Q25" s="23">
        <f>calcs!S153</f>
        <v>0</v>
      </c>
      <c r="R25" s="23">
        <f>calcs!T153</f>
        <v>0</v>
      </c>
      <c r="S25" s="23">
        <f>calcs!U153</f>
        <v>0</v>
      </c>
      <c r="T25" s="23">
        <f>calcs!V153</f>
        <v>0</v>
      </c>
      <c r="U25" s="23">
        <f>calcs!W153</f>
        <v>0</v>
      </c>
      <c r="V25" s="23">
        <f>calcs!X153</f>
        <v>0</v>
      </c>
      <c r="W25" s="23">
        <f>calcs!Y153</f>
        <v>0</v>
      </c>
      <c r="X25" s="23">
        <f>calcs!Z153</f>
        <v>0</v>
      </c>
      <c r="Y25" s="23">
        <f>calcs!AA153</f>
        <v>0</v>
      </c>
      <c r="Z25" s="23">
        <f>calcs!AB153</f>
        <v>0</v>
      </c>
      <c r="AA25" s="23">
        <f>calcs!AC153</f>
        <v>0</v>
      </c>
      <c r="AB25" s="23">
        <f>calcs!AD153</f>
        <v>0</v>
      </c>
      <c r="AC25" s="23">
        <f>calcs!AE153</f>
        <v>0</v>
      </c>
      <c r="AD25" s="23">
        <f>calcs!AF153</f>
        <v>0</v>
      </c>
      <c r="AE25" s="23">
        <f>calcs!AG153</f>
        <v>0</v>
      </c>
      <c r="AF25" s="23">
        <f>calcs!AH153</f>
        <v>0</v>
      </c>
    </row>
    <row r="26" ht="15.75" customHeight="1">
      <c r="A26" s="3" t="s">
        <v>83</v>
      </c>
      <c r="B26" s="23">
        <f>calcs!D154</f>
        <v>0</v>
      </c>
      <c r="C26" s="23">
        <f>calcs!E154</f>
        <v>0</v>
      </c>
      <c r="D26" s="23">
        <f>calcs!F154</f>
        <v>0</v>
      </c>
      <c r="E26" s="23">
        <f>calcs!G154</f>
        <v>0</v>
      </c>
      <c r="F26" s="23">
        <f>calcs!H154</f>
        <v>0</v>
      </c>
      <c r="G26" s="23">
        <f>calcs!I154</f>
        <v>0</v>
      </c>
      <c r="H26" s="23">
        <f>calcs!J154</f>
        <v>0</v>
      </c>
      <c r="I26" s="23">
        <f>calcs!K154</f>
        <v>0</v>
      </c>
      <c r="J26" s="23">
        <f>calcs!L154</f>
        <v>0</v>
      </c>
      <c r="K26" s="23">
        <f>calcs!M154</f>
        <v>0</v>
      </c>
      <c r="L26" s="23">
        <f>calcs!N154</f>
        <v>0</v>
      </c>
      <c r="M26" s="23">
        <f>calcs!O154</f>
        <v>0</v>
      </c>
      <c r="N26" s="23">
        <f>calcs!P154</f>
        <v>0</v>
      </c>
      <c r="O26" s="23">
        <f>calcs!Q154</f>
        <v>0</v>
      </c>
      <c r="P26" s="23">
        <f>calcs!R154</f>
        <v>0</v>
      </c>
      <c r="Q26" s="23">
        <f>calcs!S154</f>
        <v>0</v>
      </c>
      <c r="R26" s="23">
        <f>calcs!T154</f>
        <v>0</v>
      </c>
      <c r="S26" s="23">
        <f>calcs!U154</f>
        <v>0</v>
      </c>
      <c r="T26" s="23">
        <f>calcs!V154</f>
        <v>0</v>
      </c>
      <c r="U26" s="23">
        <f>calcs!W154</f>
        <v>0</v>
      </c>
      <c r="V26" s="23">
        <f>calcs!X154</f>
        <v>0</v>
      </c>
      <c r="W26" s="23">
        <f>calcs!Y154</f>
        <v>0</v>
      </c>
      <c r="X26" s="23">
        <f>calcs!Z154</f>
        <v>0</v>
      </c>
      <c r="Y26" s="23">
        <f>calcs!AA154</f>
        <v>0</v>
      </c>
      <c r="Z26" s="23">
        <f>calcs!AB154</f>
        <v>0</v>
      </c>
      <c r="AA26" s="23">
        <f>calcs!AC154</f>
        <v>0</v>
      </c>
      <c r="AB26" s="23">
        <f>calcs!AD154</f>
        <v>0</v>
      </c>
      <c r="AC26" s="23">
        <f>calcs!AE154</f>
        <v>0</v>
      </c>
      <c r="AD26" s="23">
        <f>calcs!AF154</f>
        <v>0</v>
      </c>
      <c r="AE26" s="23">
        <f>calcs!AG154</f>
        <v>0</v>
      </c>
      <c r="AF26" s="23">
        <f>calcs!AH154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1.0"/>
    <col customWidth="1" min="34" max="35" width="9.14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23">
        <f>calcs!D180</f>
        <v>0</v>
      </c>
      <c r="C2" s="23">
        <f>calcs!E180</f>
        <v>0</v>
      </c>
      <c r="D2" s="23">
        <f>calcs!F180</f>
        <v>0</v>
      </c>
      <c r="E2" s="23">
        <f>calcs!G180</f>
        <v>0</v>
      </c>
      <c r="F2" s="23">
        <f>calcs!H180</f>
        <v>0</v>
      </c>
      <c r="G2" s="23">
        <f>calcs!I180</f>
        <v>0</v>
      </c>
      <c r="H2" s="23">
        <f>calcs!J180</f>
        <v>0</v>
      </c>
      <c r="I2" s="23">
        <f>calcs!K180</f>
        <v>0</v>
      </c>
      <c r="J2" s="23">
        <f>calcs!L180</f>
        <v>0</v>
      </c>
      <c r="K2" s="23">
        <f>calcs!M180</f>
        <v>0</v>
      </c>
      <c r="L2" s="23">
        <f>calcs!N180</f>
        <v>0</v>
      </c>
      <c r="M2" s="23">
        <f>calcs!O180</f>
        <v>0</v>
      </c>
      <c r="N2" s="23">
        <f>calcs!P180</f>
        <v>0</v>
      </c>
      <c r="O2" s="23">
        <f>calcs!Q180</f>
        <v>0</v>
      </c>
      <c r="P2" s="23">
        <f>calcs!R180</f>
        <v>0</v>
      </c>
      <c r="Q2" s="23">
        <f>calcs!S180</f>
        <v>0</v>
      </c>
      <c r="R2" s="23">
        <f>calcs!T180</f>
        <v>0</v>
      </c>
      <c r="S2" s="23">
        <f>calcs!U180</f>
        <v>0</v>
      </c>
      <c r="T2" s="23">
        <f>calcs!V180</f>
        <v>0</v>
      </c>
      <c r="U2" s="23">
        <f>calcs!W180</f>
        <v>0</v>
      </c>
      <c r="V2" s="23">
        <f>calcs!X180</f>
        <v>0</v>
      </c>
      <c r="W2" s="23">
        <f>calcs!Y180</f>
        <v>0</v>
      </c>
      <c r="X2" s="23">
        <f>calcs!Z180</f>
        <v>0</v>
      </c>
      <c r="Y2" s="23">
        <f>calcs!AA180</f>
        <v>0</v>
      </c>
      <c r="Z2" s="23">
        <f>calcs!AB180</f>
        <v>0</v>
      </c>
      <c r="AA2" s="23">
        <f>calcs!AC180</f>
        <v>0</v>
      </c>
      <c r="AB2" s="23">
        <f>calcs!AD180</f>
        <v>0</v>
      </c>
      <c r="AC2" s="23">
        <f>calcs!AE180</f>
        <v>0</v>
      </c>
      <c r="AD2" s="23">
        <f>calcs!AF180</f>
        <v>0</v>
      </c>
      <c r="AE2" s="23">
        <f>calcs!AG180</f>
        <v>0</v>
      </c>
      <c r="AF2" s="23">
        <f>calcs!AH180</f>
        <v>0</v>
      </c>
    </row>
    <row r="3">
      <c r="A3" s="3" t="s">
        <v>82</v>
      </c>
      <c r="B3" s="23">
        <f>calcs!D181</f>
        <v>1006289128031</v>
      </c>
      <c r="C3" s="23">
        <f>calcs!E181</f>
        <v>1051038021966</v>
      </c>
      <c r="D3" s="23">
        <f>calcs!F181</f>
        <v>1095786915901</v>
      </c>
      <c r="E3" s="23">
        <f>calcs!G181</f>
        <v>1140535809836</v>
      </c>
      <c r="F3" s="23">
        <f>calcs!H181</f>
        <v>1185284703771</v>
      </c>
      <c r="G3" s="23">
        <f>calcs!I181</f>
        <v>1230033597707</v>
      </c>
      <c r="H3" s="23">
        <f>calcs!J181</f>
        <v>1274782491642</v>
      </c>
      <c r="I3" s="23">
        <f>calcs!K181</f>
        <v>1319531385577</v>
      </c>
      <c r="J3" s="23">
        <f>calcs!L181</f>
        <v>1364280279512</v>
      </c>
      <c r="K3" s="23">
        <f>calcs!M181</f>
        <v>1409029173447</v>
      </c>
      <c r="L3" s="23">
        <f>calcs!N181</f>
        <v>1453778067382</v>
      </c>
      <c r="M3" s="23">
        <f>calcs!O181</f>
        <v>1498526961317</v>
      </c>
      <c r="N3" s="23">
        <f>calcs!P181</f>
        <v>1543275855252</v>
      </c>
      <c r="O3" s="23">
        <f>calcs!Q181</f>
        <v>1588024749187</v>
      </c>
      <c r="P3" s="23">
        <f>calcs!R181</f>
        <v>1632773643123</v>
      </c>
      <c r="Q3" s="23">
        <f>calcs!S181</f>
        <v>1677522537058</v>
      </c>
      <c r="R3" s="23">
        <f>calcs!T181</f>
        <v>1722271430993</v>
      </c>
      <c r="S3" s="23">
        <f>calcs!U181</f>
        <v>1767020324928</v>
      </c>
      <c r="T3" s="23">
        <f>calcs!V181</f>
        <v>1811769218863</v>
      </c>
      <c r="U3" s="23">
        <f>calcs!W181</f>
        <v>1856518112798</v>
      </c>
      <c r="V3" s="23">
        <f>calcs!X181</f>
        <v>1901267006733</v>
      </c>
      <c r="W3" s="23">
        <f>calcs!Y181</f>
        <v>1946015900668</v>
      </c>
      <c r="X3" s="23">
        <f>calcs!Z181</f>
        <v>1990764794604</v>
      </c>
      <c r="Y3" s="23">
        <f>calcs!AA181</f>
        <v>2035513688539</v>
      </c>
      <c r="Z3" s="23">
        <f>calcs!AB181</f>
        <v>2080262582474</v>
      </c>
      <c r="AA3" s="23">
        <f>calcs!AC181</f>
        <v>2125011476409</v>
      </c>
      <c r="AB3" s="23">
        <f>calcs!AD181</f>
        <v>2169760370344</v>
      </c>
      <c r="AC3" s="23">
        <f>calcs!AE181</f>
        <v>2214509264279</v>
      </c>
      <c r="AD3" s="23">
        <f>calcs!AF181</f>
        <v>2259258158214</v>
      </c>
      <c r="AE3" s="23">
        <f>calcs!AG181</f>
        <v>2304007052149</v>
      </c>
      <c r="AF3" s="23">
        <f>calcs!AH181</f>
        <v>2348755946085</v>
      </c>
    </row>
    <row r="4">
      <c r="A4" s="3" t="s">
        <v>86</v>
      </c>
      <c r="B4" s="23">
        <f>calcs!D182</f>
        <v>25926835241157</v>
      </c>
      <c r="C4" s="23">
        <f>calcs!E182</f>
        <v>27079781415334</v>
      </c>
      <c r="D4" s="23">
        <f>calcs!F182</f>
        <v>28232727589512</v>
      </c>
      <c r="E4" s="23">
        <f>calcs!G182</f>
        <v>29385673763689</v>
      </c>
      <c r="F4" s="23">
        <f>calcs!H182</f>
        <v>30538619937867</v>
      </c>
      <c r="G4" s="23">
        <f>calcs!I182</f>
        <v>31691566112044</v>
      </c>
      <c r="H4" s="23">
        <f>calcs!J182</f>
        <v>32844512286222</v>
      </c>
      <c r="I4" s="23">
        <f>calcs!K182</f>
        <v>33997458460400</v>
      </c>
      <c r="J4" s="23">
        <f>calcs!L182</f>
        <v>35150404634577</v>
      </c>
      <c r="K4" s="23">
        <f>calcs!M182</f>
        <v>36303350808755</v>
      </c>
      <c r="L4" s="23">
        <f>calcs!N182</f>
        <v>37456296982932</v>
      </c>
      <c r="M4" s="23">
        <f>calcs!O182</f>
        <v>38609243157110</v>
      </c>
      <c r="N4" s="23">
        <f>calcs!P182</f>
        <v>39762189331287</v>
      </c>
      <c r="O4" s="23">
        <f>calcs!Q182</f>
        <v>40915135505465</v>
      </c>
      <c r="P4" s="23">
        <f>calcs!R182</f>
        <v>42068081679643</v>
      </c>
      <c r="Q4" s="23">
        <f>calcs!S182</f>
        <v>43221027853820</v>
      </c>
      <c r="R4" s="23">
        <f>calcs!T182</f>
        <v>44373974027998</v>
      </c>
      <c r="S4" s="23">
        <f>calcs!U182</f>
        <v>45526920202176</v>
      </c>
      <c r="T4" s="23">
        <f>calcs!V182</f>
        <v>46679866376353</v>
      </c>
      <c r="U4" s="23">
        <f>calcs!W182</f>
        <v>47832812550531</v>
      </c>
      <c r="V4" s="23">
        <f>calcs!X182</f>
        <v>48985758724708</v>
      </c>
      <c r="W4" s="23">
        <f>calcs!Y182</f>
        <v>50138704898886</v>
      </c>
      <c r="X4" s="23">
        <f>calcs!Z182</f>
        <v>51291651073063</v>
      </c>
      <c r="Y4" s="23">
        <f>calcs!AA182</f>
        <v>52444597247241</v>
      </c>
      <c r="Z4" s="23">
        <f>calcs!AB182</f>
        <v>53597543421419</v>
      </c>
      <c r="AA4" s="23">
        <f>calcs!AC182</f>
        <v>54750489595596</v>
      </c>
      <c r="AB4" s="23">
        <f>calcs!AD182</f>
        <v>55903435769774</v>
      </c>
      <c r="AC4" s="23">
        <f>calcs!AE182</f>
        <v>57056381943952</v>
      </c>
      <c r="AD4" s="23">
        <f>calcs!AF182</f>
        <v>58209328118129</v>
      </c>
      <c r="AE4" s="23">
        <f>calcs!AG182</f>
        <v>59362274292306</v>
      </c>
      <c r="AF4" s="23">
        <f>calcs!AH182</f>
        <v>60515220466484</v>
      </c>
    </row>
    <row r="5">
      <c r="A5" s="3" t="s">
        <v>112</v>
      </c>
      <c r="B5" s="23">
        <f>calcs!D183</f>
        <v>1953573376000</v>
      </c>
      <c r="C5" s="23">
        <f>calcs!E183</f>
        <v>2039856176720</v>
      </c>
      <c r="D5" s="23">
        <f>calcs!F183</f>
        <v>2126138977441</v>
      </c>
      <c r="E5" s="23">
        <f>calcs!G183</f>
        <v>2212421778161</v>
      </c>
      <c r="F5" s="23">
        <f>calcs!H183</f>
        <v>2298704578882</v>
      </c>
      <c r="G5" s="23">
        <f>calcs!I183</f>
        <v>2384987379602</v>
      </c>
      <c r="H5" s="23">
        <f>calcs!J183</f>
        <v>2471270180322</v>
      </c>
      <c r="I5" s="23">
        <f>calcs!K183</f>
        <v>2557552981043</v>
      </c>
      <c r="J5" s="23">
        <f>calcs!L183</f>
        <v>2643835781763</v>
      </c>
      <c r="K5" s="23">
        <f>calcs!M183</f>
        <v>2730118582484</v>
      </c>
      <c r="L5" s="23">
        <f>calcs!N183</f>
        <v>2816401383204</v>
      </c>
      <c r="M5" s="23">
        <f>calcs!O183</f>
        <v>2902684183924</v>
      </c>
      <c r="N5" s="23">
        <f>calcs!P183</f>
        <v>2988966984645</v>
      </c>
      <c r="O5" s="23">
        <f>calcs!Q183</f>
        <v>3075249785365</v>
      </c>
      <c r="P5" s="23">
        <f>calcs!R183</f>
        <v>3161532586085</v>
      </c>
      <c r="Q5" s="23">
        <f>calcs!S183</f>
        <v>3247815386806</v>
      </c>
      <c r="R5" s="23">
        <f>calcs!T183</f>
        <v>3334098187526</v>
      </c>
      <c r="S5" s="23">
        <f>calcs!U183</f>
        <v>3420380988247</v>
      </c>
      <c r="T5" s="23">
        <f>calcs!V183</f>
        <v>3506663788967</v>
      </c>
      <c r="U5" s="23">
        <f>calcs!W183</f>
        <v>3592946589687</v>
      </c>
      <c r="V5" s="23">
        <f>calcs!X183</f>
        <v>3679229390408</v>
      </c>
      <c r="W5" s="23">
        <f>calcs!Y183</f>
        <v>3765512191128</v>
      </c>
      <c r="X5" s="23">
        <f>calcs!Z183</f>
        <v>3851794991849</v>
      </c>
      <c r="Y5" s="23">
        <f>calcs!AA183</f>
        <v>3938077792569</v>
      </c>
      <c r="Z5" s="23">
        <f>calcs!AB183</f>
        <v>4024360593289</v>
      </c>
      <c r="AA5" s="23">
        <f>calcs!AC183</f>
        <v>4110643394010</v>
      </c>
      <c r="AB5" s="23">
        <f>calcs!AD183</f>
        <v>4196926194730</v>
      </c>
      <c r="AC5" s="23">
        <f>calcs!AE183</f>
        <v>4283208995451</v>
      </c>
      <c r="AD5" s="23">
        <f>calcs!AF183</f>
        <v>4369491796171</v>
      </c>
      <c r="AE5" s="23">
        <f>calcs!AG183</f>
        <v>4455774596891</v>
      </c>
      <c r="AF5" s="23">
        <f>calcs!AH183</f>
        <v>4542057397612</v>
      </c>
    </row>
    <row r="6">
      <c r="A6" s="3" t="s">
        <v>113</v>
      </c>
      <c r="B6" s="23">
        <f>calcs!D184</f>
        <v>0</v>
      </c>
      <c r="C6" s="23">
        <f>calcs!E184</f>
        <v>0</v>
      </c>
      <c r="D6" s="23">
        <f>calcs!F184</f>
        <v>0</v>
      </c>
      <c r="E6" s="23">
        <f>calcs!G184</f>
        <v>0</v>
      </c>
      <c r="F6" s="23">
        <f>calcs!H184</f>
        <v>0</v>
      </c>
      <c r="G6" s="23">
        <f>calcs!I184</f>
        <v>0</v>
      </c>
      <c r="H6" s="23">
        <f>calcs!J184</f>
        <v>0</v>
      </c>
      <c r="I6" s="23">
        <f>calcs!K184</f>
        <v>0</v>
      </c>
      <c r="J6" s="23">
        <f>calcs!L184</f>
        <v>0</v>
      </c>
      <c r="K6" s="23">
        <f>calcs!M184</f>
        <v>0</v>
      </c>
      <c r="L6" s="23">
        <f>calcs!N184</f>
        <v>0</v>
      </c>
      <c r="M6" s="23">
        <f>calcs!O184</f>
        <v>0</v>
      </c>
      <c r="N6" s="23">
        <f>calcs!P184</f>
        <v>0</v>
      </c>
      <c r="O6" s="23">
        <f>calcs!Q184</f>
        <v>0</v>
      </c>
      <c r="P6" s="23">
        <f>calcs!R184</f>
        <v>0</v>
      </c>
      <c r="Q6" s="23">
        <f>calcs!S184</f>
        <v>0</v>
      </c>
      <c r="R6" s="23">
        <f>calcs!T184</f>
        <v>0</v>
      </c>
      <c r="S6" s="23">
        <f>calcs!U184</f>
        <v>0</v>
      </c>
      <c r="T6" s="23">
        <f>calcs!V184</f>
        <v>0</v>
      </c>
      <c r="U6" s="23">
        <f>calcs!W184</f>
        <v>0</v>
      </c>
      <c r="V6" s="23">
        <f>calcs!X184</f>
        <v>0</v>
      </c>
      <c r="W6" s="23">
        <f>calcs!Y184</f>
        <v>0</v>
      </c>
      <c r="X6" s="23">
        <f>calcs!Z184</f>
        <v>0</v>
      </c>
      <c r="Y6" s="23">
        <f>calcs!AA184</f>
        <v>0</v>
      </c>
      <c r="Z6" s="23">
        <f>calcs!AB184</f>
        <v>0</v>
      </c>
      <c r="AA6" s="23">
        <f>calcs!AC184</f>
        <v>0</v>
      </c>
      <c r="AB6" s="23">
        <f>calcs!AD184</f>
        <v>0</v>
      </c>
      <c r="AC6" s="23">
        <f>calcs!AE184</f>
        <v>0</v>
      </c>
      <c r="AD6" s="23">
        <f>calcs!AF184</f>
        <v>0</v>
      </c>
      <c r="AE6" s="23">
        <f>calcs!AG184</f>
        <v>0</v>
      </c>
      <c r="AF6" s="23">
        <f>calcs!AH184</f>
        <v>0</v>
      </c>
    </row>
    <row r="7">
      <c r="A7" s="3" t="s">
        <v>44</v>
      </c>
      <c r="B7" s="23">
        <f>calcs!D185</f>
        <v>0</v>
      </c>
      <c r="C7" s="23">
        <f>calcs!E185</f>
        <v>0</v>
      </c>
      <c r="D7" s="23">
        <f>calcs!F185</f>
        <v>0</v>
      </c>
      <c r="E7" s="23">
        <f>calcs!G185</f>
        <v>0</v>
      </c>
      <c r="F7" s="23">
        <f>calcs!H185</f>
        <v>0</v>
      </c>
      <c r="G7" s="23">
        <f>calcs!I185</f>
        <v>0</v>
      </c>
      <c r="H7" s="23">
        <f>calcs!J185</f>
        <v>0</v>
      </c>
      <c r="I7" s="23">
        <f>calcs!K185</f>
        <v>0</v>
      </c>
      <c r="J7" s="23">
        <f>calcs!L185</f>
        <v>0</v>
      </c>
      <c r="K7" s="23">
        <f>calcs!M185</f>
        <v>0</v>
      </c>
      <c r="L7" s="23">
        <f>calcs!N185</f>
        <v>0</v>
      </c>
      <c r="M7" s="23">
        <f>calcs!O185</f>
        <v>0</v>
      </c>
      <c r="N7" s="23">
        <f>calcs!P185</f>
        <v>0</v>
      </c>
      <c r="O7" s="23">
        <f>calcs!Q185</f>
        <v>0</v>
      </c>
      <c r="P7" s="23">
        <f>calcs!R185</f>
        <v>0</v>
      </c>
      <c r="Q7" s="23">
        <f>calcs!S185</f>
        <v>0</v>
      </c>
      <c r="R7" s="23">
        <f>calcs!T185</f>
        <v>0</v>
      </c>
      <c r="S7" s="23">
        <f>calcs!U185</f>
        <v>0</v>
      </c>
      <c r="T7" s="23">
        <f>calcs!V185</f>
        <v>0</v>
      </c>
      <c r="U7" s="23">
        <f>calcs!W185</f>
        <v>0</v>
      </c>
      <c r="V7" s="23">
        <f>calcs!X185</f>
        <v>0</v>
      </c>
      <c r="W7" s="23">
        <f>calcs!Y185</f>
        <v>0</v>
      </c>
      <c r="X7" s="23">
        <f>calcs!Z185</f>
        <v>0</v>
      </c>
      <c r="Y7" s="23">
        <f>calcs!AA185</f>
        <v>0</v>
      </c>
      <c r="Z7" s="23">
        <f>calcs!AB185</f>
        <v>0</v>
      </c>
      <c r="AA7" s="23">
        <f>calcs!AC185</f>
        <v>0</v>
      </c>
      <c r="AB7" s="23">
        <f>calcs!AD185</f>
        <v>0</v>
      </c>
      <c r="AC7" s="23">
        <f>calcs!AE185</f>
        <v>0</v>
      </c>
      <c r="AD7" s="23">
        <f>calcs!AF185</f>
        <v>0</v>
      </c>
      <c r="AE7" s="23">
        <f>calcs!AG185</f>
        <v>0</v>
      </c>
      <c r="AF7" s="23">
        <f>calcs!AH185</f>
        <v>0</v>
      </c>
    </row>
    <row r="8">
      <c r="A8" s="3" t="s">
        <v>48</v>
      </c>
      <c r="B8" s="23">
        <f>calcs!D186</f>
        <v>0</v>
      </c>
      <c r="C8" s="23">
        <f>calcs!E186</f>
        <v>0</v>
      </c>
      <c r="D8" s="23">
        <f>calcs!F186</f>
        <v>0</v>
      </c>
      <c r="E8" s="23">
        <f>calcs!G186</f>
        <v>0</v>
      </c>
      <c r="F8" s="23">
        <f>calcs!H186</f>
        <v>0</v>
      </c>
      <c r="G8" s="23">
        <f>calcs!I186</f>
        <v>0</v>
      </c>
      <c r="H8" s="23">
        <f>calcs!J186</f>
        <v>0</v>
      </c>
      <c r="I8" s="23">
        <f>calcs!K186</f>
        <v>0</v>
      </c>
      <c r="J8" s="23">
        <f>calcs!L186</f>
        <v>0</v>
      </c>
      <c r="K8" s="23">
        <f>calcs!M186</f>
        <v>0</v>
      </c>
      <c r="L8" s="23">
        <f>calcs!N186</f>
        <v>0</v>
      </c>
      <c r="M8" s="23">
        <f>calcs!O186</f>
        <v>0</v>
      </c>
      <c r="N8" s="23">
        <f>calcs!P186</f>
        <v>0</v>
      </c>
      <c r="O8" s="23">
        <f>calcs!Q186</f>
        <v>0</v>
      </c>
      <c r="P8" s="23">
        <f>calcs!R186</f>
        <v>0</v>
      </c>
      <c r="Q8" s="23">
        <f>calcs!S186</f>
        <v>0</v>
      </c>
      <c r="R8" s="23">
        <f>calcs!T186</f>
        <v>0</v>
      </c>
      <c r="S8" s="23">
        <f>calcs!U186</f>
        <v>0</v>
      </c>
      <c r="T8" s="23">
        <f>calcs!V186</f>
        <v>0</v>
      </c>
      <c r="U8" s="23">
        <f>calcs!W186</f>
        <v>0</v>
      </c>
      <c r="V8" s="23">
        <f>calcs!X186</f>
        <v>0</v>
      </c>
      <c r="W8" s="23">
        <f>calcs!Y186</f>
        <v>0</v>
      </c>
      <c r="X8" s="23">
        <f>calcs!Z186</f>
        <v>0</v>
      </c>
      <c r="Y8" s="23">
        <f>calcs!AA186</f>
        <v>0</v>
      </c>
      <c r="Z8" s="23">
        <f>calcs!AB186</f>
        <v>0</v>
      </c>
      <c r="AA8" s="23">
        <f>calcs!AC186</f>
        <v>0</v>
      </c>
      <c r="AB8" s="23">
        <f>calcs!AD186</f>
        <v>0</v>
      </c>
      <c r="AC8" s="23">
        <f>calcs!AE186</f>
        <v>0</v>
      </c>
      <c r="AD8" s="23">
        <f>calcs!AF186</f>
        <v>0</v>
      </c>
      <c r="AE8" s="23">
        <f>calcs!AG186</f>
        <v>0</v>
      </c>
      <c r="AF8" s="23">
        <f>calcs!AH186</f>
        <v>0</v>
      </c>
    </row>
    <row r="9">
      <c r="A9" s="3" t="s">
        <v>50</v>
      </c>
      <c r="B9" s="23">
        <f>calcs!D187</f>
        <v>0</v>
      </c>
      <c r="C9" s="23">
        <f>calcs!E187</f>
        <v>0</v>
      </c>
      <c r="D9" s="23">
        <f>calcs!F187</f>
        <v>0</v>
      </c>
      <c r="E9" s="23">
        <f>calcs!G187</f>
        <v>0</v>
      </c>
      <c r="F9" s="23">
        <f>calcs!H187</f>
        <v>0</v>
      </c>
      <c r="G9" s="23">
        <f>calcs!I187</f>
        <v>0</v>
      </c>
      <c r="H9" s="23">
        <f>calcs!J187</f>
        <v>0</v>
      </c>
      <c r="I9" s="23">
        <f>calcs!K187</f>
        <v>0</v>
      </c>
      <c r="J9" s="23">
        <f>calcs!L187</f>
        <v>0</v>
      </c>
      <c r="K9" s="23">
        <f>calcs!M187</f>
        <v>0</v>
      </c>
      <c r="L9" s="23">
        <f>calcs!N187</f>
        <v>0</v>
      </c>
      <c r="M9" s="23">
        <f>calcs!O187</f>
        <v>0</v>
      </c>
      <c r="N9" s="23">
        <f>calcs!P187</f>
        <v>0</v>
      </c>
      <c r="O9" s="23">
        <f>calcs!Q187</f>
        <v>0</v>
      </c>
      <c r="P9" s="23">
        <f>calcs!R187</f>
        <v>0</v>
      </c>
      <c r="Q9" s="23">
        <f>calcs!S187</f>
        <v>0</v>
      </c>
      <c r="R9" s="23">
        <f>calcs!T187</f>
        <v>0</v>
      </c>
      <c r="S9" s="23">
        <f>calcs!U187</f>
        <v>0</v>
      </c>
      <c r="T9" s="23">
        <f>calcs!V187</f>
        <v>0</v>
      </c>
      <c r="U9" s="23">
        <f>calcs!W187</f>
        <v>0</v>
      </c>
      <c r="V9" s="23">
        <f>calcs!X187</f>
        <v>0</v>
      </c>
      <c r="W9" s="23">
        <f>calcs!Y187</f>
        <v>0</v>
      </c>
      <c r="X9" s="23">
        <f>calcs!Z187</f>
        <v>0</v>
      </c>
      <c r="Y9" s="23">
        <f>calcs!AA187</f>
        <v>0</v>
      </c>
      <c r="Z9" s="23">
        <f>calcs!AB187</f>
        <v>0</v>
      </c>
      <c r="AA9" s="23">
        <f>calcs!AC187</f>
        <v>0</v>
      </c>
      <c r="AB9" s="23">
        <f>calcs!AD187</f>
        <v>0</v>
      </c>
      <c r="AC9" s="23">
        <f>calcs!AE187</f>
        <v>0</v>
      </c>
      <c r="AD9" s="23">
        <f>calcs!AF187</f>
        <v>0</v>
      </c>
      <c r="AE9" s="23">
        <f>calcs!AG187</f>
        <v>0</v>
      </c>
      <c r="AF9" s="23">
        <f>calcs!AH187</f>
        <v>0</v>
      </c>
    </row>
    <row r="10">
      <c r="A10" s="10" t="s">
        <v>53</v>
      </c>
      <c r="B10" s="23">
        <f>calcs!D188</f>
        <v>0</v>
      </c>
      <c r="C10" s="23">
        <f>calcs!E188</f>
        <v>0</v>
      </c>
      <c r="D10" s="23">
        <f>calcs!F188</f>
        <v>0</v>
      </c>
      <c r="E10" s="23">
        <f>calcs!G188</f>
        <v>0</v>
      </c>
      <c r="F10" s="23">
        <f>calcs!H188</f>
        <v>0</v>
      </c>
      <c r="G10" s="23">
        <f>calcs!I188</f>
        <v>0</v>
      </c>
      <c r="H10" s="23">
        <f>calcs!J188</f>
        <v>0</v>
      </c>
      <c r="I10" s="23">
        <f>calcs!K188</f>
        <v>0</v>
      </c>
      <c r="J10" s="23">
        <f>calcs!L188</f>
        <v>0</v>
      </c>
      <c r="K10" s="23">
        <f>calcs!M188</f>
        <v>0</v>
      </c>
      <c r="L10" s="23">
        <f>calcs!N188</f>
        <v>0</v>
      </c>
      <c r="M10" s="23">
        <f>calcs!O188</f>
        <v>0</v>
      </c>
      <c r="N10" s="23">
        <f>calcs!P188</f>
        <v>0</v>
      </c>
      <c r="O10" s="23">
        <f>calcs!Q188</f>
        <v>0</v>
      </c>
      <c r="P10" s="23">
        <f>calcs!R188</f>
        <v>0</v>
      </c>
      <c r="Q10" s="23">
        <f>calcs!S188</f>
        <v>0</v>
      </c>
      <c r="R10" s="23">
        <f>calcs!T188</f>
        <v>0</v>
      </c>
      <c r="S10" s="23">
        <f>calcs!U188</f>
        <v>0</v>
      </c>
      <c r="T10" s="23">
        <f>calcs!V188</f>
        <v>0</v>
      </c>
      <c r="U10" s="23">
        <f>calcs!W188</f>
        <v>0</v>
      </c>
      <c r="V10" s="23">
        <f>calcs!X188</f>
        <v>0</v>
      </c>
      <c r="W10" s="23">
        <f>calcs!Y188</f>
        <v>0</v>
      </c>
      <c r="X10" s="23">
        <f>calcs!Z188</f>
        <v>0</v>
      </c>
      <c r="Y10" s="23">
        <f>calcs!AA188</f>
        <v>0</v>
      </c>
      <c r="Z10" s="23">
        <f>calcs!AB188</f>
        <v>0</v>
      </c>
      <c r="AA10" s="23">
        <f>calcs!AC188</f>
        <v>0</v>
      </c>
      <c r="AB10" s="23">
        <f>calcs!AD188</f>
        <v>0</v>
      </c>
      <c r="AC10" s="23">
        <f>calcs!AE188</f>
        <v>0</v>
      </c>
      <c r="AD10" s="23">
        <f>calcs!AF188</f>
        <v>0</v>
      </c>
      <c r="AE10" s="23">
        <f>calcs!AG188</f>
        <v>0</v>
      </c>
      <c r="AF10" s="23">
        <f>calcs!AH188</f>
        <v>0</v>
      </c>
    </row>
    <row r="11">
      <c r="A11" s="3" t="s">
        <v>114</v>
      </c>
      <c r="B11" s="23">
        <f>calcs!D189</f>
        <v>0</v>
      </c>
      <c r="C11" s="23">
        <f>calcs!E189</f>
        <v>0</v>
      </c>
      <c r="D11" s="23">
        <f>calcs!F189</f>
        <v>0</v>
      </c>
      <c r="E11" s="23">
        <f>calcs!G189</f>
        <v>0</v>
      </c>
      <c r="F11" s="23">
        <f>calcs!H189</f>
        <v>0</v>
      </c>
      <c r="G11" s="23">
        <f>calcs!I189</f>
        <v>0</v>
      </c>
      <c r="H11" s="23">
        <f>calcs!J189</f>
        <v>0</v>
      </c>
      <c r="I11" s="23">
        <f>calcs!K189</f>
        <v>0</v>
      </c>
      <c r="J11" s="23">
        <f>calcs!L189</f>
        <v>0</v>
      </c>
      <c r="K11" s="23">
        <f>calcs!M189</f>
        <v>0</v>
      </c>
      <c r="L11" s="23">
        <f>calcs!N189</f>
        <v>0</v>
      </c>
      <c r="M11" s="23">
        <f>calcs!O189</f>
        <v>0</v>
      </c>
      <c r="N11" s="23">
        <f>calcs!P189</f>
        <v>0</v>
      </c>
      <c r="O11" s="23">
        <f>calcs!Q189</f>
        <v>0</v>
      </c>
      <c r="P11" s="23">
        <f>calcs!R189</f>
        <v>0</v>
      </c>
      <c r="Q11" s="23">
        <f>calcs!S189</f>
        <v>0</v>
      </c>
      <c r="R11" s="23">
        <f>calcs!T189</f>
        <v>0</v>
      </c>
      <c r="S11" s="23">
        <f>calcs!U189</f>
        <v>0</v>
      </c>
      <c r="T11" s="23">
        <f>calcs!V189</f>
        <v>0</v>
      </c>
      <c r="U11" s="23">
        <f>calcs!W189</f>
        <v>0</v>
      </c>
      <c r="V11" s="23">
        <f>calcs!X189</f>
        <v>0</v>
      </c>
      <c r="W11" s="23">
        <f>calcs!Y189</f>
        <v>0</v>
      </c>
      <c r="X11" s="23">
        <f>calcs!Z189</f>
        <v>0</v>
      </c>
      <c r="Y11" s="23">
        <f>calcs!AA189</f>
        <v>0</v>
      </c>
      <c r="Z11" s="23">
        <f>calcs!AB189</f>
        <v>0</v>
      </c>
      <c r="AA11" s="23">
        <f>calcs!AC189</f>
        <v>0</v>
      </c>
      <c r="AB11" s="23">
        <f>calcs!AD189</f>
        <v>0</v>
      </c>
      <c r="AC11" s="23">
        <f>calcs!AE189</f>
        <v>0</v>
      </c>
      <c r="AD11" s="23">
        <f>calcs!AF189</f>
        <v>0</v>
      </c>
      <c r="AE11" s="23">
        <f>calcs!AG189</f>
        <v>0</v>
      </c>
      <c r="AF11" s="23">
        <f>calcs!AH189</f>
        <v>0</v>
      </c>
    </row>
    <row r="12">
      <c r="A12" s="3" t="s">
        <v>115</v>
      </c>
      <c r="B12" s="23">
        <f>calcs!D190</f>
        <v>0</v>
      </c>
      <c r="C12" s="23">
        <f>calcs!E190</f>
        <v>0</v>
      </c>
      <c r="D12" s="23">
        <f>calcs!F190</f>
        <v>0</v>
      </c>
      <c r="E12" s="23">
        <f>calcs!G190</f>
        <v>0</v>
      </c>
      <c r="F12" s="23">
        <f>calcs!H190</f>
        <v>0</v>
      </c>
      <c r="G12" s="23">
        <f>calcs!I190</f>
        <v>0</v>
      </c>
      <c r="H12" s="23">
        <f>calcs!J190</f>
        <v>0</v>
      </c>
      <c r="I12" s="23">
        <f>calcs!K190</f>
        <v>0</v>
      </c>
      <c r="J12" s="23">
        <f>calcs!L190</f>
        <v>0</v>
      </c>
      <c r="K12" s="23">
        <f>calcs!M190</f>
        <v>0</v>
      </c>
      <c r="L12" s="23">
        <f>calcs!N190</f>
        <v>0</v>
      </c>
      <c r="M12" s="23">
        <f>calcs!O190</f>
        <v>0</v>
      </c>
      <c r="N12" s="23">
        <f>calcs!P190</f>
        <v>0</v>
      </c>
      <c r="O12" s="23">
        <f>calcs!Q190</f>
        <v>0</v>
      </c>
      <c r="P12" s="23">
        <f>calcs!R190</f>
        <v>0</v>
      </c>
      <c r="Q12" s="23">
        <f>calcs!S190</f>
        <v>0</v>
      </c>
      <c r="R12" s="23">
        <f>calcs!T190</f>
        <v>0</v>
      </c>
      <c r="S12" s="23">
        <f>calcs!U190</f>
        <v>0</v>
      </c>
      <c r="T12" s="23">
        <f>calcs!V190</f>
        <v>0</v>
      </c>
      <c r="U12" s="23">
        <f>calcs!W190</f>
        <v>0</v>
      </c>
      <c r="V12" s="23">
        <f>calcs!X190</f>
        <v>0</v>
      </c>
      <c r="W12" s="23">
        <f>calcs!Y190</f>
        <v>0</v>
      </c>
      <c r="X12" s="23">
        <f>calcs!Z190</f>
        <v>0</v>
      </c>
      <c r="Y12" s="23">
        <f>calcs!AA190</f>
        <v>0</v>
      </c>
      <c r="Z12" s="23">
        <f>calcs!AB190</f>
        <v>0</v>
      </c>
      <c r="AA12" s="23">
        <f>calcs!AC190</f>
        <v>0</v>
      </c>
      <c r="AB12" s="23">
        <f>calcs!AD190</f>
        <v>0</v>
      </c>
      <c r="AC12" s="23">
        <f>calcs!AE190</f>
        <v>0</v>
      </c>
      <c r="AD12" s="23">
        <f>calcs!AF190</f>
        <v>0</v>
      </c>
      <c r="AE12" s="23">
        <f>calcs!AG190</f>
        <v>0</v>
      </c>
      <c r="AF12" s="23">
        <f>calcs!AH190</f>
        <v>0</v>
      </c>
    </row>
    <row r="13">
      <c r="A13" s="3" t="s">
        <v>116</v>
      </c>
      <c r="B13" s="23">
        <f>calcs!D191</f>
        <v>0</v>
      </c>
      <c r="C13" s="23">
        <f>calcs!E191</f>
        <v>0</v>
      </c>
      <c r="D13" s="23">
        <f>calcs!F191</f>
        <v>0</v>
      </c>
      <c r="E13" s="23">
        <f>calcs!G191</f>
        <v>0</v>
      </c>
      <c r="F13" s="23">
        <f>calcs!H191</f>
        <v>0</v>
      </c>
      <c r="G13" s="23">
        <f>calcs!I191</f>
        <v>0</v>
      </c>
      <c r="H13" s="23">
        <f>calcs!J191</f>
        <v>0</v>
      </c>
      <c r="I13" s="23">
        <f>calcs!K191</f>
        <v>0</v>
      </c>
      <c r="J13" s="23">
        <f>calcs!L191</f>
        <v>0</v>
      </c>
      <c r="K13" s="23">
        <f>calcs!M191</f>
        <v>0</v>
      </c>
      <c r="L13" s="23">
        <f>calcs!N191</f>
        <v>0</v>
      </c>
      <c r="M13" s="23">
        <f>calcs!O191</f>
        <v>0</v>
      </c>
      <c r="N13" s="23">
        <f>calcs!P191</f>
        <v>0</v>
      </c>
      <c r="O13" s="23">
        <f>calcs!Q191</f>
        <v>0</v>
      </c>
      <c r="P13" s="23">
        <f>calcs!R191</f>
        <v>0</v>
      </c>
      <c r="Q13" s="23">
        <f>calcs!S191</f>
        <v>0</v>
      </c>
      <c r="R13" s="23">
        <f>calcs!T191</f>
        <v>0</v>
      </c>
      <c r="S13" s="23">
        <f>calcs!U191</f>
        <v>0</v>
      </c>
      <c r="T13" s="23">
        <f>calcs!V191</f>
        <v>0</v>
      </c>
      <c r="U13" s="23">
        <f>calcs!W191</f>
        <v>0</v>
      </c>
      <c r="V13" s="23">
        <f>calcs!X191</f>
        <v>0</v>
      </c>
      <c r="W13" s="23">
        <f>calcs!Y191</f>
        <v>0</v>
      </c>
      <c r="X13" s="23">
        <f>calcs!Z191</f>
        <v>0</v>
      </c>
      <c r="Y13" s="23">
        <f>calcs!AA191</f>
        <v>0</v>
      </c>
      <c r="Z13" s="23">
        <f>calcs!AB191</f>
        <v>0</v>
      </c>
      <c r="AA13" s="23">
        <f>calcs!AC191</f>
        <v>0</v>
      </c>
      <c r="AB13" s="23">
        <f>calcs!AD191</f>
        <v>0</v>
      </c>
      <c r="AC13" s="23">
        <f>calcs!AE191</f>
        <v>0</v>
      </c>
      <c r="AD13" s="23">
        <f>calcs!AF191</f>
        <v>0</v>
      </c>
      <c r="AE13" s="23">
        <f>calcs!AG191</f>
        <v>0</v>
      </c>
      <c r="AF13" s="23">
        <f>calcs!AH191</f>
        <v>0</v>
      </c>
    </row>
    <row r="14">
      <c r="A14" s="3" t="s">
        <v>117</v>
      </c>
      <c r="B14" s="23">
        <f>calcs!D192</f>
        <v>8482056320000</v>
      </c>
      <c r="C14" s="23">
        <f>calcs!E192</f>
        <v>8863006038868</v>
      </c>
      <c r="D14" s="23">
        <f>calcs!F192</f>
        <v>9243955757737</v>
      </c>
      <c r="E14" s="23">
        <f>calcs!G192</f>
        <v>9624905476605</v>
      </c>
      <c r="F14" s="23">
        <f>calcs!H192</f>
        <v>10005855195473</v>
      </c>
      <c r="G14" s="23">
        <f>calcs!I192</f>
        <v>10386804914342</v>
      </c>
      <c r="H14" s="23">
        <f>calcs!J192</f>
        <v>10767754633210</v>
      </c>
      <c r="I14" s="23">
        <f>calcs!K192</f>
        <v>11148704352078</v>
      </c>
      <c r="J14" s="23">
        <f>calcs!L192</f>
        <v>11529654070947</v>
      </c>
      <c r="K14" s="23">
        <f>calcs!M192</f>
        <v>11910603789815</v>
      </c>
      <c r="L14" s="23">
        <f>calcs!N192</f>
        <v>12291553508683</v>
      </c>
      <c r="M14" s="23">
        <f>calcs!O192</f>
        <v>12672503227552</v>
      </c>
      <c r="N14" s="23">
        <f>calcs!P192</f>
        <v>13053452946420</v>
      </c>
      <c r="O14" s="23">
        <f>calcs!Q192</f>
        <v>13434402665289</v>
      </c>
      <c r="P14" s="23">
        <f>calcs!R192</f>
        <v>13815352384157</v>
      </c>
      <c r="Q14" s="23">
        <f>calcs!S192</f>
        <v>14196302103025</v>
      </c>
      <c r="R14" s="23">
        <f>calcs!T192</f>
        <v>14577251821893</v>
      </c>
      <c r="S14" s="23">
        <f>calcs!U192</f>
        <v>14958201540762</v>
      </c>
      <c r="T14" s="23">
        <f>calcs!V192</f>
        <v>15339151259630</v>
      </c>
      <c r="U14" s="23">
        <f>calcs!W192</f>
        <v>15720100978499</v>
      </c>
      <c r="V14" s="23">
        <f>calcs!X192</f>
        <v>16101050697367</v>
      </c>
      <c r="W14" s="23">
        <f>calcs!Y192</f>
        <v>16482000416235</v>
      </c>
      <c r="X14" s="23">
        <f>calcs!Z192</f>
        <v>16862950135104</v>
      </c>
      <c r="Y14" s="23">
        <f>calcs!AA192</f>
        <v>17243899853972</v>
      </c>
      <c r="Z14" s="23">
        <f>calcs!AB192</f>
        <v>17624849572840</v>
      </c>
      <c r="AA14" s="23">
        <f>calcs!AC192</f>
        <v>18005799291709</v>
      </c>
      <c r="AB14" s="23">
        <f>calcs!AD192</f>
        <v>18386749010577</v>
      </c>
      <c r="AC14" s="23">
        <f>calcs!AE192</f>
        <v>18767698729445</v>
      </c>
      <c r="AD14" s="23">
        <f>calcs!AF192</f>
        <v>19148648448314</v>
      </c>
      <c r="AE14" s="23">
        <f>calcs!AG192</f>
        <v>19529598167182</v>
      </c>
      <c r="AF14" s="23">
        <f>calcs!AH192</f>
        <v>19910547886050</v>
      </c>
    </row>
    <row r="15">
      <c r="A15" s="3" t="s">
        <v>62</v>
      </c>
      <c r="B15" s="23">
        <f>calcs!D193</f>
        <v>10905468672000</v>
      </c>
      <c r="C15" s="23">
        <f>calcs!E193</f>
        <v>11394812288025</v>
      </c>
      <c r="D15" s="23">
        <f>calcs!F193</f>
        <v>11884155904051</v>
      </c>
      <c r="E15" s="23">
        <f>calcs!G193</f>
        <v>12373499520076</v>
      </c>
      <c r="F15" s="23">
        <f>calcs!H193</f>
        <v>12862843136102</v>
      </c>
      <c r="G15" s="23">
        <f>calcs!I193</f>
        <v>13352186752127</v>
      </c>
      <c r="H15" s="23">
        <f>calcs!J193</f>
        <v>13841530368152</v>
      </c>
      <c r="I15" s="23">
        <f>calcs!K193</f>
        <v>14330873984178</v>
      </c>
      <c r="J15" s="23">
        <f>calcs!L193</f>
        <v>14820217600203</v>
      </c>
      <c r="K15" s="23">
        <f>calcs!M193</f>
        <v>15309561216228</v>
      </c>
      <c r="L15" s="23">
        <f>calcs!N193</f>
        <v>15798904832254</v>
      </c>
      <c r="M15" s="23">
        <f>calcs!O193</f>
        <v>16288248448279</v>
      </c>
      <c r="N15" s="23">
        <f>calcs!P193</f>
        <v>16777592064305</v>
      </c>
      <c r="O15" s="23">
        <f>calcs!Q193</f>
        <v>17266935680330</v>
      </c>
      <c r="P15" s="23">
        <f>calcs!R193</f>
        <v>17756279296355</v>
      </c>
      <c r="Q15" s="23">
        <f>calcs!S193</f>
        <v>18245622912381</v>
      </c>
      <c r="R15" s="23">
        <f>calcs!T193</f>
        <v>18734966528406</v>
      </c>
      <c r="S15" s="23">
        <f>calcs!U193</f>
        <v>19224310144431</v>
      </c>
      <c r="T15" s="23">
        <f>calcs!V193</f>
        <v>19713653760457</v>
      </c>
      <c r="U15" s="23">
        <f>calcs!W193</f>
        <v>20202997376482</v>
      </c>
      <c r="V15" s="23">
        <f>calcs!X193</f>
        <v>20692340992507</v>
      </c>
      <c r="W15" s="23">
        <f>calcs!Y193</f>
        <v>21181684608533</v>
      </c>
      <c r="X15" s="23">
        <f>calcs!Z193</f>
        <v>21671028224558</v>
      </c>
      <c r="Y15" s="23">
        <f>calcs!AA193</f>
        <v>22160371840584</v>
      </c>
      <c r="Z15" s="23">
        <f>calcs!AB193</f>
        <v>22649715456609</v>
      </c>
      <c r="AA15" s="23">
        <f>calcs!AC193</f>
        <v>23139059072634</v>
      </c>
      <c r="AB15" s="23">
        <f>calcs!AD193</f>
        <v>23628402688660</v>
      </c>
      <c r="AC15" s="23">
        <f>calcs!AE193</f>
        <v>24117746304685</v>
      </c>
      <c r="AD15" s="23">
        <f>calcs!AF193</f>
        <v>24607089920710</v>
      </c>
      <c r="AE15" s="23">
        <f>calcs!AG193</f>
        <v>25096433536736</v>
      </c>
      <c r="AF15" s="23">
        <f>calcs!AH193</f>
        <v>25585777152761</v>
      </c>
    </row>
    <row r="16">
      <c r="A16" s="3" t="s">
        <v>87</v>
      </c>
      <c r="B16" s="23">
        <f>calcs!D194</f>
        <v>0</v>
      </c>
      <c r="C16" s="23">
        <f>calcs!E194</f>
        <v>0</v>
      </c>
      <c r="D16" s="23">
        <f>calcs!F194</f>
        <v>0</v>
      </c>
      <c r="E16" s="23">
        <f>calcs!G194</f>
        <v>0</v>
      </c>
      <c r="F16" s="23">
        <f>calcs!H194</f>
        <v>0</v>
      </c>
      <c r="G16" s="23">
        <f>calcs!I194</f>
        <v>0</v>
      </c>
      <c r="H16" s="23">
        <f>calcs!J194</f>
        <v>0</v>
      </c>
      <c r="I16" s="23">
        <f>calcs!K194</f>
        <v>0</v>
      </c>
      <c r="J16" s="23">
        <f>calcs!L194</f>
        <v>0</v>
      </c>
      <c r="K16" s="23">
        <f>calcs!M194</f>
        <v>0</v>
      </c>
      <c r="L16" s="23">
        <f>calcs!N194</f>
        <v>0</v>
      </c>
      <c r="M16" s="23">
        <f>calcs!O194</f>
        <v>0</v>
      </c>
      <c r="N16" s="23">
        <f>calcs!P194</f>
        <v>0</v>
      </c>
      <c r="O16" s="23">
        <f>calcs!Q194</f>
        <v>0</v>
      </c>
      <c r="P16" s="23">
        <f>calcs!R194</f>
        <v>0</v>
      </c>
      <c r="Q16" s="23">
        <f>calcs!S194</f>
        <v>0</v>
      </c>
      <c r="R16" s="23">
        <f>calcs!T194</f>
        <v>0</v>
      </c>
      <c r="S16" s="23">
        <f>calcs!U194</f>
        <v>0</v>
      </c>
      <c r="T16" s="23">
        <f>calcs!V194</f>
        <v>0</v>
      </c>
      <c r="U16" s="23">
        <f>calcs!W194</f>
        <v>0</v>
      </c>
      <c r="V16" s="23">
        <f>calcs!X194</f>
        <v>0</v>
      </c>
      <c r="W16" s="23">
        <f>calcs!Y194</f>
        <v>0</v>
      </c>
      <c r="X16" s="23">
        <f>calcs!Z194</f>
        <v>0</v>
      </c>
      <c r="Y16" s="23">
        <f>calcs!AA194</f>
        <v>0</v>
      </c>
      <c r="Z16" s="23">
        <f>calcs!AB194</f>
        <v>0</v>
      </c>
      <c r="AA16" s="23">
        <f>calcs!AC194</f>
        <v>0</v>
      </c>
      <c r="AB16" s="23">
        <f>calcs!AD194</f>
        <v>0</v>
      </c>
      <c r="AC16" s="23">
        <f>calcs!AE194</f>
        <v>0</v>
      </c>
      <c r="AD16" s="23">
        <f>calcs!AF194</f>
        <v>0</v>
      </c>
      <c r="AE16" s="23">
        <f>calcs!AG194</f>
        <v>0</v>
      </c>
      <c r="AF16" s="23">
        <f>calcs!AH194</f>
        <v>0</v>
      </c>
    </row>
    <row r="17">
      <c r="A17" s="3" t="s">
        <v>118</v>
      </c>
      <c r="B17" s="23">
        <f>calcs!D195</f>
        <v>0</v>
      </c>
      <c r="C17" s="23">
        <f>calcs!E195</f>
        <v>0</v>
      </c>
      <c r="D17" s="23">
        <f>calcs!F195</f>
        <v>0</v>
      </c>
      <c r="E17" s="23">
        <f>calcs!G195</f>
        <v>0</v>
      </c>
      <c r="F17" s="23">
        <f>calcs!H195</f>
        <v>0</v>
      </c>
      <c r="G17" s="23">
        <f>calcs!I195</f>
        <v>0</v>
      </c>
      <c r="H17" s="23">
        <f>calcs!J195</f>
        <v>0</v>
      </c>
      <c r="I17" s="23">
        <f>calcs!K195</f>
        <v>0</v>
      </c>
      <c r="J17" s="23">
        <f>calcs!L195</f>
        <v>0</v>
      </c>
      <c r="K17" s="23">
        <f>calcs!M195</f>
        <v>0</v>
      </c>
      <c r="L17" s="23">
        <f>calcs!N195</f>
        <v>0</v>
      </c>
      <c r="M17" s="23">
        <f>calcs!O195</f>
        <v>0</v>
      </c>
      <c r="N17" s="23">
        <f>calcs!P195</f>
        <v>0</v>
      </c>
      <c r="O17" s="23">
        <f>calcs!Q195</f>
        <v>0</v>
      </c>
      <c r="P17" s="23">
        <f>calcs!R195</f>
        <v>0</v>
      </c>
      <c r="Q17" s="23">
        <f>calcs!S195</f>
        <v>0</v>
      </c>
      <c r="R17" s="23">
        <f>calcs!T195</f>
        <v>0</v>
      </c>
      <c r="S17" s="23">
        <f>calcs!U195</f>
        <v>0</v>
      </c>
      <c r="T17" s="23">
        <f>calcs!V195</f>
        <v>0</v>
      </c>
      <c r="U17" s="23">
        <f>calcs!W195</f>
        <v>0</v>
      </c>
      <c r="V17" s="23">
        <f>calcs!X195</f>
        <v>0</v>
      </c>
      <c r="W17" s="23">
        <f>calcs!Y195</f>
        <v>0</v>
      </c>
      <c r="X17" s="23">
        <f>calcs!Z195</f>
        <v>0</v>
      </c>
      <c r="Y17" s="23">
        <f>calcs!AA195</f>
        <v>0</v>
      </c>
      <c r="Z17" s="23">
        <f>calcs!AB195</f>
        <v>0</v>
      </c>
      <c r="AA17" s="23">
        <f>calcs!AC195</f>
        <v>0</v>
      </c>
      <c r="AB17" s="23">
        <f>calcs!AD195</f>
        <v>0</v>
      </c>
      <c r="AC17" s="23">
        <f>calcs!AE195</f>
        <v>0</v>
      </c>
      <c r="AD17" s="23">
        <f>calcs!AF195</f>
        <v>0</v>
      </c>
      <c r="AE17" s="23">
        <f>calcs!AG195</f>
        <v>0</v>
      </c>
      <c r="AF17" s="23">
        <f>calcs!AH195</f>
        <v>0</v>
      </c>
    </row>
    <row r="18">
      <c r="A18" s="3" t="s">
        <v>119</v>
      </c>
      <c r="B18" s="23">
        <f>calcs!D196</f>
        <v>0</v>
      </c>
      <c r="C18" s="23">
        <f>calcs!E196</f>
        <v>0</v>
      </c>
      <c r="D18" s="23">
        <f>calcs!F196</f>
        <v>0</v>
      </c>
      <c r="E18" s="23">
        <f>calcs!G196</f>
        <v>0</v>
      </c>
      <c r="F18" s="23">
        <f>calcs!H196</f>
        <v>0</v>
      </c>
      <c r="G18" s="23">
        <f>calcs!I196</f>
        <v>0</v>
      </c>
      <c r="H18" s="23">
        <f>calcs!J196</f>
        <v>0</v>
      </c>
      <c r="I18" s="23">
        <f>calcs!K196</f>
        <v>0</v>
      </c>
      <c r="J18" s="23">
        <f>calcs!L196</f>
        <v>0</v>
      </c>
      <c r="K18" s="23">
        <f>calcs!M196</f>
        <v>0</v>
      </c>
      <c r="L18" s="23">
        <f>calcs!N196</f>
        <v>0</v>
      </c>
      <c r="M18" s="23">
        <f>calcs!O196</f>
        <v>0</v>
      </c>
      <c r="N18" s="23">
        <f>calcs!P196</f>
        <v>0</v>
      </c>
      <c r="O18" s="23">
        <f>calcs!Q196</f>
        <v>0</v>
      </c>
      <c r="P18" s="23">
        <f>calcs!R196</f>
        <v>0</v>
      </c>
      <c r="Q18" s="23">
        <f>calcs!S196</f>
        <v>0</v>
      </c>
      <c r="R18" s="23">
        <f>calcs!T196</f>
        <v>0</v>
      </c>
      <c r="S18" s="23">
        <f>calcs!U196</f>
        <v>0</v>
      </c>
      <c r="T18" s="23">
        <f>calcs!V196</f>
        <v>0</v>
      </c>
      <c r="U18" s="23">
        <f>calcs!W196</f>
        <v>0</v>
      </c>
      <c r="V18" s="23">
        <f>calcs!X196</f>
        <v>0</v>
      </c>
      <c r="W18" s="23">
        <f>calcs!Y196</f>
        <v>0</v>
      </c>
      <c r="X18" s="23">
        <f>calcs!Z196</f>
        <v>0</v>
      </c>
      <c r="Y18" s="23">
        <f>calcs!AA196</f>
        <v>0</v>
      </c>
      <c r="Z18" s="23">
        <f>calcs!AB196</f>
        <v>0</v>
      </c>
      <c r="AA18" s="23">
        <f>calcs!AC196</f>
        <v>0</v>
      </c>
      <c r="AB18" s="23">
        <f>calcs!AD196</f>
        <v>0</v>
      </c>
      <c r="AC18" s="23">
        <f>calcs!AE196</f>
        <v>0</v>
      </c>
      <c r="AD18" s="23">
        <f>calcs!AF196</f>
        <v>0</v>
      </c>
      <c r="AE18" s="23">
        <f>calcs!AG196</f>
        <v>0</v>
      </c>
      <c r="AF18" s="23">
        <f>calcs!AH196</f>
        <v>0</v>
      </c>
    </row>
    <row r="19">
      <c r="A19" s="3" t="s">
        <v>120</v>
      </c>
      <c r="B19" s="23">
        <f>calcs!D197</f>
        <v>0</v>
      </c>
      <c r="C19" s="23">
        <f>calcs!E197</f>
        <v>0</v>
      </c>
      <c r="D19" s="23">
        <f>calcs!F197</f>
        <v>0</v>
      </c>
      <c r="E19" s="23">
        <f>calcs!G197</f>
        <v>0</v>
      </c>
      <c r="F19" s="23">
        <f>calcs!H197</f>
        <v>0</v>
      </c>
      <c r="G19" s="23">
        <f>calcs!I197</f>
        <v>0</v>
      </c>
      <c r="H19" s="23">
        <f>calcs!J197</f>
        <v>0</v>
      </c>
      <c r="I19" s="23">
        <f>calcs!K197</f>
        <v>0</v>
      </c>
      <c r="J19" s="23">
        <f>calcs!L197</f>
        <v>0</v>
      </c>
      <c r="K19" s="23">
        <f>calcs!M197</f>
        <v>0</v>
      </c>
      <c r="L19" s="23">
        <f>calcs!N197</f>
        <v>0</v>
      </c>
      <c r="M19" s="23">
        <f>calcs!O197</f>
        <v>0</v>
      </c>
      <c r="N19" s="23">
        <f>calcs!P197</f>
        <v>0</v>
      </c>
      <c r="O19" s="23">
        <f>calcs!Q197</f>
        <v>0</v>
      </c>
      <c r="P19" s="23">
        <f>calcs!R197</f>
        <v>0</v>
      </c>
      <c r="Q19" s="23">
        <f>calcs!S197</f>
        <v>0</v>
      </c>
      <c r="R19" s="23">
        <f>calcs!T197</f>
        <v>0</v>
      </c>
      <c r="S19" s="23">
        <f>calcs!U197</f>
        <v>0</v>
      </c>
      <c r="T19" s="23">
        <f>calcs!V197</f>
        <v>0</v>
      </c>
      <c r="U19" s="23">
        <f>calcs!W197</f>
        <v>0</v>
      </c>
      <c r="V19" s="23">
        <f>calcs!X197</f>
        <v>0</v>
      </c>
      <c r="W19" s="23">
        <f>calcs!Y197</f>
        <v>0</v>
      </c>
      <c r="X19" s="23">
        <f>calcs!Z197</f>
        <v>0</v>
      </c>
      <c r="Y19" s="23">
        <f>calcs!AA197</f>
        <v>0</v>
      </c>
      <c r="Z19" s="23">
        <f>calcs!AB197</f>
        <v>0</v>
      </c>
      <c r="AA19" s="23">
        <f>calcs!AC197</f>
        <v>0</v>
      </c>
      <c r="AB19" s="23">
        <f>calcs!AD197</f>
        <v>0</v>
      </c>
      <c r="AC19" s="23">
        <f>calcs!AE197</f>
        <v>0</v>
      </c>
      <c r="AD19" s="23">
        <f>calcs!AF197</f>
        <v>0</v>
      </c>
      <c r="AE19" s="23">
        <f>calcs!AG197</f>
        <v>0</v>
      </c>
      <c r="AF19" s="23">
        <f>calcs!AH197</f>
        <v>0</v>
      </c>
    </row>
    <row r="20">
      <c r="A20" s="3" t="s">
        <v>121</v>
      </c>
      <c r="B20" s="23">
        <f>calcs!D198</f>
        <v>0</v>
      </c>
      <c r="C20" s="23">
        <f>calcs!E198</f>
        <v>0</v>
      </c>
      <c r="D20" s="23">
        <f>calcs!F198</f>
        <v>0</v>
      </c>
      <c r="E20" s="23">
        <f>calcs!G198</f>
        <v>0</v>
      </c>
      <c r="F20" s="23">
        <f>calcs!H198</f>
        <v>0</v>
      </c>
      <c r="G20" s="23">
        <f>calcs!I198</f>
        <v>0</v>
      </c>
      <c r="H20" s="23">
        <f>calcs!J198</f>
        <v>0</v>
      </c>
      <c r="I20" s="23">
        <f>calcs!K198</f>
        <v>0</v>
      </c>
      <c r="J20" s="23">
        <f>calcs!L198</f>
        <v>0</v>
      </c>
      <c r="K20" s="23">
        <f>calcs!M198</f>
        <v>0</v>
      </c>
      <c r="L20" s="23">
        <f>calcs!N198</f>
        <v>0</v>
      </c>
      <c r="M20" s="23">
        <f>calcs!O198</f>
        <v>0</v>
      </c>
      <c r="N20" s="23">
        <f>calcs!P198</f>
        <v>0</v>
      </c>
      <c r="O20" s="23">
        <f>calcs!Q198</f>
        <v>0</v>
      </c>
      <c r="P20" s="23">
        <f>calcs!R198</f>
        <v>0</v>
      </c>
      <c r="Q20" s="23">
        <f>calcs!S198</f>
        <v>0</v>
      </c>
      <c r="R20" s="23">
        <f>calcs!T198</f>
        <v>0</v>
      </c>
      <c r="S20" s="23">
        <f>calcs!U198</f>
        <v>0</v>
      </c>
      <c r="T20" s="23">
        <f>calcs!V198</f>
        <v>0</v>
      </c>
      <c r="U20" s="23">
        <f>calcs!W198</f>
        <v>0</v>
      </c>
      <c r="V20" s="23">
        <f>calcs!X198</f>
        <v>0</v>
      </c>
      <c r="W20" s="23">
        <f>calcs!Y198</f>
        <v>0</v>
      </c>
      <c r="X20" s="23">
        <f>calcs!Z198</f>
        <v>0</v>
      </c>
      <c r="Y20" s="23">
        <f>calcs!AA198</f>
        <v>0</v>
      </c>
      <c r="Z20" s="23">
        <f>calcs!AB198</f>
        <v>0</v>
      </c>
      <c r="AA20" s="23">
        <f>calcs!AC198</f>
        <v>0</v>
      </c>
      <c r="AB20" s="23">
        <f>calcs!AD198</f>
        <v>0</v>
      </c>
      <c r="AC20" s="23">
        <f>calcs!AE198</f>
        <v>0</v>
      </c>
      <c r="AD20" s="23">
        <f>calcs!AF198</f>
        <v>0</v>
      </c>
      <c r="AE20" s="23">
        <f>calcs!AG198</f>
        <v>0</v>
      </c>
      <c r="AF20" s="23">
        <f>calcs!AH198</f>
        <v>0</v>
      </c>
    </row>
    <row r="21" ht="15.75" customHeight="1">
      <c r="A21" s="3" t="s">
        <v>122</v>
      </c>
      <c r="B21" s="23">
        <f>calcs!D199</f>
        <v>0</v>
      </c>
      <c r="C21" s="23">
        <f>calcs!E199</f>
        <v>0</v>
      </c>
      <c r="D21" s="23">
        <f>calcs!F199</f>
        <v>0</v>
      </c>
      <c r="E21" s="23">
        <f>calcs!G199</f>
        <v>0</v>
      </c>
      <c r="F21" s="23">
        <f>calcs!H199</f>
        <v>0</v>
      </c>
      <c r="G21" s="23">
        <f>calcs!I199</f>
        <v>0</v>
      </c>
      <c r="H21" s="23">
        <f>calcs!J199</f>
        <v>0</v>
      </c>
      <c r="I21" s="23">
        <f>calcs!K199</f>
        <v>0</v>
      </c>
      <c r="J21" s="23">
        <f>calcs!L199</f>
        <v>0</v>
      </c>
      <c r="K21" s="23">
        <f>calcs!M199</f>
        <v>0</v>
      </c>
      <c r="L21" s="23">
        <f>calcs!N199</f>
        <v>0</v>
      </c>
      <c r="M21" s="23">
        <f>calcs!O199</f>
        <v>0</v>
      </c>
      <c r="N21" s="23">
        <f>calcs!P199</f>
        <v>0</v>
      </c>
      <c r="O21" s="23">
        <f>calcs!Q199</f>
        <v>0</v>
      </c>
      <c r="P21" s="23">
        <f>calcs!R199</f>
        <v>0</v>
      </c>
      <c r="Q21" s="23">
        <f>calcs!S199</f>
        <v>0</v>
      </c>
      <c r="R21" s="23">
        <f>calcs!T199</f>
        <v>0</v>
      </c>
      <c r="S21" s="23">
        <f>calcs!U199</f>
        <v>0</v>
      </c>
      <c r="T21" s="23">
        <f>calcs!V199</f>
        <v>0</v>
      </c>
      <c r="U21" s="23">
        <f>calcs!W199</f>
        <v>0</v>
      </c>
      <c r="V21" s="23">
        <f>calcs!X199</f>
        <v>0</v>
      </c>
      <c r="W21" s="23">
        <f>calcs!Y199</f>
        <v>0</v>
      </c>
      <c r="X21" s="23">
        <f>calcs!Z199</f>
        <v>0</v>
      </c>
      <c r="Y21" s="23">
        <f>calcs!AA199</f>
        <v>0</v>
      </c>
      <c r="Z21" s="23">
        <f>calcs!AB199</f>
        <v>0</v>
      </c>
      <c r="AA21" s="23">
        <f>calcs!AC199</f>
        <v>0</v>
      </c>
      <c r="AB21" s="23">
        <f>calcs!AD199</f>
        <v>0</v>
      </c>
      <c r="AC21" s="23">
        <f>calcs!AE199</f>
        <v>0</v>
      </c>
      <c r="AD21" s="23">
        <f>calcs!AF199</f>
        <v>0</v>
      </c>
      <c r="AE21" s="23">
        <f>calcs!AG199</f>
        <v>0</v>
      </c>
      <c r="AF21" s="23">
        <f>calcs!AH199</f>
        <v>0</v>
      </c>
    </row>
    <row r="22" ht="15.75" customHeight="1">
      <c r="A22" s="3" t="s">
        <v>123</v>
      </c>
      <c r="B22" s="23">
        <f>calcs!D200</f>
        <v>0</v>
      </c>
      <c r="C22" s="23">
        <f>calcs!E200</f>
        <v>0</v>
      </c>
      <c r="D22" s="23">
        <f>calcs!F200</f>
        <v>0</v>
      </c>
      <c r="E22" s="23">
        <f>calcs!G200</f>
        <v>0</v>
      </c>
      <c r="F22" s="23">
        <f>calcs!H200</f>
        <v>0</v>
      </c>
      <c r="G22" s="23">
        <f>calcs!I200</f>
        <v>0</v>
      </c>
      <c r="H22" s="23">
        <f>calcs!J200</f>
        <v>0</v>
      </c>
      <c r="I22" s="23">
        <f>calcs!K200</f>
        <v>0</v>
      </c>
      <c r="J22" s="23">
        <f>calcs!L200</f>
        <v>0</v>
      </c>
      <c r="K22" s="23">
        <f>calcs!M200</f>
        <v>0</v>
      </c>
      <c r="L22" s="23">
        <f>calcs!N200</f>
        <v>0</v>
      </c>
      <c r="M22" s="23">
        <f>calcs!O200</f>
        <v>0</v>
      </c>
      <c r="N22" s="23">
        <f>calcs!P200</f>
        <v>0</v>
      </c>
      <c r="O22" s="23">
        <f>calcs!Q200</f>
        <v>0</v>
      </c>
      <c r="P22" s="23">
        <f>calcs!R200</f>
        <v>0</v>
      </c>
      <c r="Q22" s="23">
        <f>calcs!S200</f>
        <v>0</v>
      </c>
      <c r="R22" s="23">
        <f>calcs!T200</f>
        <v>0</v>
      </c>
      <c r="S22" s="23">
        <f>calcs!U200</f>
        <v>0</v>
      </c>
      <c r="T22" s="23">
        <f>calcs!V200</f>
        <v>0</v>
      </c>
      <c r="U22" s="23">
        <f>calcs!W200</f>
        <v>0</v>
      </c>
      <c r="V22" s="23">
        <f>calcs!X200</f>
        <v>0</v>
      </c>
      <c r="W22" s="23">
        <f>calcs!Y200</f>
        <v>0</v>
      </c>
      <c r="X22" s="23">
        <f>calcs!Z200</f>
        <v>0</v>
      </c>
      <c r="Y22" s="23">
        <f>calcs!AA200</f>
        <v>0</v>
      </c>
      <c r="Z22" s="23">
        <f>calcs!AB200</f>
        <v>0</v>
      </c>
      <c r="AA22" s="23">
        <f>calcs!AC200</f>
        <v>0</v>
      </c>
      <c r="AB22" s="23">
        <f>calcs!AD200</f>
        <v>0</v>
      </c>
      <c r="AC22" s="23">
        <f>calcs!AE200</f>
        <v>0</v>
      </c>
      <c r="AD22" s="23">
        <f>calcs!AF200</f>
        <v>0</v>
      </c>
      <c r="AE22" s="23">
        <f>calcs!AG200</f>
        <v>0</v>
      </c>
      <c r="AF22" s="23">
        <f>calcs!AH200</f>
        <v>0</v>
      </c>
    </row>
    <row r="23" ht="15.75" customHeight="1">
      <c r="A23" s="3" t="s">
        <v>124</v>
      </c>
      <c r="B23" s="23">
        <f>calcs!D201</f>
        <v>0</v>
      </c>
      <c r="C23" s="23">
        <f>calcs!E201</f>
        <v>0</v>
      </c>
      <c r="D23" s="23">
        <f>calcs!F201</f>
        <v>0</v>
      </c>
      <c r="E23" s="23">
        <f>calcs!G201</f>
        <v>0</v>
      </c>
      <c r="F23" s="23">
        <f>calcs!H201</f>
        <v>0</v>
      </c>
      <c r="G23" s="23">
        <f>calcs!I201</f>
        <v>0</v>
      </c>
      <c r="H23" s="23">
        <f>calcs!J201</f>
        <v>0</v>
      </c>
      <c r="I23" s="23">
        <f>calcs!K201</f>
        <v>0</v>
      </c>
      <c r="J23" s="23">
        <f>calcs!L201</f>
        <v>0</v>
      </c>
      <c r="K23" s="23">
        <f>calcs!M201</f>
        <v>0</v>
      </c>
      <c r="L23" s="23">
        <f>calcs!N201</f>
        <v>0</v>
      </c>
      <c r="M23" s="23">
        <f>calcs!O201</f>
        <v>0</v>
      </c>
      <c r="N23" s="23">
        <f>calcs!P201</f>
        <v>0</v>
      </c>
      <c r="O23" s="23">
        <f>calcs!Q201</f>
        <v>0</v>
      </c>
      <c r="P23" s="23">
        <f>calcs!R201</f>
        <v>0</v>
      </c>
      <c r="Q23" s="23">
        <f>calcs!S201</f>
        <v>0</v>
      </c>
      <c r="R23" s="23">
        <f>calcs!T201</f>
        <v>0</v>
      </c>
      <c r="S23" s="23">
        <f>calcs!U201</f>
        <v>0</v>
      </c>
      <c r="T23" s="23">
        <f>calcs!V201</f>
        <v>0</v>
      </c>
      <c r="U23" s="23">
        <f>calcs!W201</f>
        <v>0</v>
      </c>
      <c r="V23" s="23">
        <f>calcs!X201</f>
        <v>0</v>
      </c>
      <c r="W23" s="23">
        <f>calcs!Y201</f>
        <v>0</v>
      </c>
      <c r="X23" s="23">
        <f>calcs!Z201</f>
        <v>0</v>
      </c>
      <c r="Y23" s="23">
        <f>calcs!AA201</f>
        <v>0</v>
      </c>
      <c r="Z23" s="23">
        <f>calcs!AB201</f>
        <v>0</v>
      </c>
      <c r="AA23" s="23">
        <f>calcs!AC201</f>
        <v>0</v>
      </c>
      <c r="AB23" s="23">
        <f>calcs!AD201</f>
        <v>0</v>
      </c>
      <c r="AC23" s="23">
        <f>calcs!AE201</f>
        <v>0</v>
      </c>
      <c r="AD23" s="23">
        <f>calcs!AF201</f>
        <v>0</v>
      </c>
      <c r="AE23" s="23">
        <f>calcs!AG201</f>
        <v>0</v>
      </c>
      <c r="AF23" s="23">
        <f>calcs!AH201</f>
        <v>0</v>
      </c>
    </row>
    <row r="24" ht="15.75" customHeight="1">
      <c r="A24" s="3" t="s">
        <v>84</v>
      </c>
      <c r="B24" s="23">
        <f>calcs!D202</f>
        <v>0</v>
      </c>
      <c r="C24" s="23">
        <f>calcs!E202</f>
        <v>0</v>
      </c>
      <c r="D24" s="23">
        <f>calcs!F202</f>
        <v>0</v>
      </c>
      <c r="E24" s="23">
        <f>calcs!G202</f>
        <v>0</v>
      </c>
      <c r="F24" s="23">
        <f>calcs!H202</f>
        <v>0</v>
      </c>
      <c r="G24" s="23">
        <f>calcs!I202</f>
        <v>0</v>
      </c>
      <c r="H24" s="23">
        <f>calcs!J202</f>
        <v>0</v>
      </c>
      <c r="I24" s="23">
        <f>calcs!K202</f>
        <v>0</v>
      </c>
      <c r="J24" s="23">
        <f>calcs!L202</f>
        <v>0</v>
      </c>
      <c r="K24" s="23">
        <f>calcs!M202</f>
        <v>0</v>
      </c>
      <c r="L24" s="23">
        <f>calcs!N202</f>
        <v>0</v>
      </c>
      <c r="M24" s="23">
        <f>calcs!O202</f>
        <v>0</v>
      </c>
      <c r="N24" s="23">
        <f>calcs!P202</f>
        <v>0</v>
      </c>
      <c r="O24" s="23">
        <f>calcs!Q202</f>
        <v>0</v>
      </c>
      <c r="P24" s="23">
        <f>calcs!R202</f>
        <v>0</v>
      </c>
      <c r="Q24" s="23">
        <f>calcs!S202</f>
        <v>0</v>
      </c>
      <c r="R24" s="23">
        <f>calcs!T202</f>
        <v>0</v>
      </c>
      <c r="S24" s="23">
        <f>calcs!U202</f>
        <v>0</v>
      </c>
      <c r="T24" s="23">
        <f>calcs!V202</f>
        <v>0</v>
      </c>
      <c r="U24" s="23">
        <f>calcs!W202</f>
        <v>0</v>
      </c>
      <c r="V24" s="23">
        <f>calcs!X202</f>
        <v>0</v>
      </c>
      <c r="W24" s="23">
        <f>calcs!Y202</f>
        <v>0</v>
      </c>
      <c r="X24" s="23">
        <f>calcs!Z202</f>
        <v>0</v>
      </c>
      <c r="Y24" s="23">
        <f>calcs!AA202</f>
        <v>0</v>
      </c>
      <c r="Z24" s="23">
        <f>calcs!AB202</f>
        <v>0</v>
      </c>
      <c r="AA24" s="23">
        <f>calcs!AC202</f>
        <v>0</v>
      </c>
      <c r="AB24" s="23">
        <f>calcs!AD202</f>
        <v>0</v>
      </c>
      <c r="AC24" s="23">
        <f>calcs!AE202</f>
        <v>0</v>
      </c>
      <c r="AD24" s="23">
        <f>calcs!AF202</f>
        <v>0</v>
      </c>
      <c r="AE24" s="23">
        <f>calcs!AG202</f>
        <v>0</v>
      </c>
      <c r="AF24" s="23">
        <f>calcs!AH202</f>
        <v>0</v>
      </c>
    </row>
    <row r="25" ht="15.75" customHeight="1">
      <c r="A25" s="3" t="s">
        <v>125</v>
      </c>
      <c r="B25" s="23">
        <f>calcs!D203</f>
        <v>1075766582</v>
      </c>
      <c r="C25" s="23">
        <f>calcs!E203</f>
        <v>1123179976</v>
      </c>
      <c r="D25" s="23">
        <f>calcs!F203</f>
        <v>1170593369</v>
      </c>
      <c r="E25" s="23">
        <f>calcs!G203</f>
        <v>1218006763</v>
      </c>
      <c r="F25" s="23">
        <f>calcs!H203</f>
        <v>1265420157</v>
      </c>
      <c r="G25" s="23">
        <f>calcs!I203</f>
        <v>1312833551</v>
      </c>
      <c r="H25" s="23">
        <f>calcs!J203</f>
        <v>1360246945</v>
      </c>
      <c r="I25" s="23">
        <f>calcs!K203</f>
        <v>1407660339</v>
      </c>
      <c r="J25" s="23">
        <f>calcs!L203</f>
        <v>1455073733</v>
      </c>
      <c r="K25" s="23">
        <f>calcs!M203</f>
        <v>1502487127</v>
      </c>
      <c r="L25" s="23">
        <f>calcs!N203</f>
        <v>1549900520</v>
      </c>
      <c r="M25" s="23">
        <f>calcs!O203</f>
        <v>1597313914</v>
      </c>
      <c r="N25" s="23">
        <f>calcs!P203</f>
        <v>1644727308</v>
      </c>
      <c r="O25" s="23">
        <f>calcs!Q203</f>
        <v>1692140702</v>
      </c>
      <c r="P25" s="23">
        <f>calcs!R203</f>
        <v>1739554096</v>
      </c>
      <c r="Q25" s="23">
        <f>calcs!S203</f>
        <v>1786967490</v>
      </c>
      <c r="R25" s="23">
        <f>calcs!T203</f>
        <v>1834380884</v>
      </c>
      <c r="S25" s="23">
        <f>calcs!U203</f>
        <v>1881794277</v>
      </c>
      <c r="T25" s="23">
        <f>calcs!V203</f>
        <v>1929207671</v>
      </c>
      <c r="U25" s="23">
        <f>calcs!W203</f>
        <v>1976621065</v>
      </c>
      <c r="V25" s="23">
        <f>calcs!X203</f>
        <v>2024034459</v>
      </c>
      <c r="W25" s="23">
        <f>calcs!Y203</f>
        <v>2071447853</v>
      </c>
      <c r="X25" s="23">
        <f>calcs!Z203</f>
        <v>2118861247</v>
      </c>
      <c r="Y25" s="23">
        <f>calcs!AA203</f>
        <v>2166274641</v>
      </c>
      <c r="Z25" s="23">
        <f>calcs!AB203</f>
        <v>2213688035</v>
      </c>
      <c r="AA25" s="23">
        <f>calcs!AC203</f>
        <v>2261101428</v>
      </c>
      <c r="AB25" s="23">
        <f>calcs!AD203</f>
        <v>2308514822</v>
      </c>
      <c r="AC25" s="23">
        <f>calcs!AE203</f>
        <v>2355928216</v>
      </c>
      <c r="AD25" s="23">
        <f>calcs!AF203</f>
        <v>2403341610</v>
      </c>
      <c r="AE25" s="23">
        <f>calcs!AG203</f>
        <v>2450755004</v>
      </c>
      <c r="AF25" s="23">
        <f>calcs!AH203</f>
        <v>2498168398</v>
      </c>
    </row>
    <row r="26" ht="15.75" customHeight="1">
      <c r="A26" s="3" t="s">
        <v>83</v>
      </c>
      <c r="B26" s="23">
        <f>calcs!D204</f>
        <v>0</v>
      </c>
      <c r="C26" s="23">
        <f>calcs!E204</f>
        <v>0</v>
      </c>
      <c r="D26" s="23">
        <f>calcs!F204</f>
        <v>0</v>
      </c>
      <c r="E26" s="23">
        <f>calcs!G204</f>
        <v>0</v>
      </c>
      <c r="F26" s="23">
        <f>calcs!H204</f>
        <v>0</v>
      </c>
      <c r="G26" s="23">
        <f>calcs!I204</f>
        <v>0</v>
      </c>
      <c r="H26" s="23">
        <f>calcs!J204</f>
        <v>0</v>
      </c>
      <c r="I26" s="23">
        <f>calcs!K204</f>
        <v>0</v>
      </c>
      <c r="J26" s="23">
        <f>calcs!L204</f>
        <v>0</v>
      </c>
      <c r="K26" s="23">
        <f>calcs!M204</f>
        <v>0</v>
      </c>
      <c r="L26" s="23">
        <f>calcs!N204</f>
        <v>0</v>
      </c>
      <c r="M26" s="23">
        <f>calcs!O204</f>
        <v>0</v>
      </c>
      <c r="N26" s="23">
        <f>calcs!P204</f>
        <v>0</v>
      </c>
      <c r="O26" s="23">
        <f>calcs!Q204</f>
        <v>0</v>
      </c>
      <c r="P26" s="23">
        <f>calcs!R204</f>
        <v>0</v>
      </c>
      <c r="Q26" s="23">
        <f>calcs!S204</f>
        <v>0</v>
      </c>
      <c r="R26" s="23">
        <f>calcs!T204</f>
        <v>0</v>
      </c>
      <c r="S26" s="23">
        <f>calcs!U204</f>
        <v>0</v>
      </c>
      <c r="T26" s="23">
        <f>calcs!V204</f>
        <v>0</v>
      </c>
      <c r="U26" s="23">
        <f>calcs!W204</f>
        <v>0</v>
      </c>
      <c r="V26" s="23">
        <f>calcs!X204</f>
        <v>0</v>
      </c>
      <c r="W26" s="23">
        <f>calcs!Y204</f>
        <v>0</v>
      </c>
      <c r="X26" s="23">
        <f>calcs!Z204</f>
        <v>0</v>
      </c>
      <c r="Y26" s="23">
        <f>calcs!AA204</f>
        <v>0</v>
      </c>
      <c r="Z26" s="23">
        <f>calcs!AB204</f>
        <v>0</v>
      </c>
      <c r="AA26" s="23">
        <f>calcs!AC204</f>
        <v>0</v>
      </c>
      <c r="AB26" s="23">
        <f>calcs!AD204</f>
        <v>0</v>
      </c>
      <c r="AC26" s="23">
        <f>calcs!AE204</f>
        <v>0</v>
      </c>
      <c r="AD26" s="23">
        <f>calcs!AF204</f>
        <v>0</v>
      </c>
      <c r="AE26" s="23">
        <f>calcs!AG204</f>
        <v>0</v>
      </c>
      <c r="AF26" s="23">
        <f>calcs!AH204</f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33" width="12.57"/>
    <col customWidth="1" min="34" max="35" width="9.14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23">
        <f>calcs!D155</f>
        <v>0</v>
      </c>
      <c r="C2" s="23">
        <f>calcs!E155</f>
        <v>0</v>
      </c>
      <c r="D2" s="23">
        <f>calcs!F155</f>
        <v>0</v>
      </c>
      <c r="E2" s="23">
        <f>calcs!G155</f>
        <v>0</v>
      </c>
      <c r="F2" s="23">
        <f>calcs!H155</f>
        <v>0</v>
      </c>
      <c r="G2" s="23">
        <f>calcs!I155</f>
        <v>0</v>
      </c>
      <c r="H2" s="23">
        <f>calcs!J155</f>
        <v>0</v>
      </c>
      <c r="I2" s="23">
        <f>calcs!K155</f>
        <v>0</v>
      </c>
      <c r="J2" s="23">
        <f>calcs!L155</f>
        <v>0</v>
      </c>
      <c r="K2" s="23">
        <f>calcs!M155</f>
        <v>0</v>
      </c>
      <c r="L2" s="23">
        <f>calcs!N155</f>
        <v>0</v>
      </c>
      <c r="M2" s="23">
        <f>calcs!O155</f>
        <v>0</v>
      </c>
      <c r="N2" s="23">
        <f>calcs!P155</f>
        <v>0</v>
      </c>
      <c r="O2" s="23">
        <f>calcs!Q155</f>
        <v>0</v>
      </c>
      <c r="P2" s="23">
        <f>calcs!R155</f>
        <v>0</v>
      </c>
      <c r="Q2" s="23">
        <f>calcs!S155</f>
        <v>0</v>
      </c>
      <c r="R2" s="23">
        <f>calcs!T155</f>
        <v>0</v>
      </c>
      <c r="S2" s="23">
        <f>calcs!U155</f>
        <v>0</v>
      </c>
      <c r="T2" s="23">
        <f>calcs!V155</f>
        <v>0</v>
      </c>
      <c r="U2" s="23">
        <f>calcs!W155</f>
        <v>0</v>
      </c>
      <c r="V2" s="23">
        <f>calcs!X155</f>
        <v>0</v>
      </c>
      <c r="W2" s="23">
        <f>calcs!Y155</f>
        <v>0</v>
      </c>
      <c r="X2" s="23">
        <f>calcs!Z155</f>
        <v>0</v>
      </c>
      <c r="Y2" s="23">
        <f>calcs!AA155</f>
        <v>0</v>
      </c>
      <c r="Z2" s="23">
        <f>calcs!AB155</f>
        <v>0</v>
      </c>
      <c r="AA2" s="23">
        <f>calcs!AC155</f>
        <v>0</v>
      </c>
      <c r="AB2" s="23">
        <f>calcs!AD155</f>
        <v>0</v>
      </c>
      <c r="AC2" s="23">
        <f>calcs!AE155</f>
        <v>0</v>
      </c>
      <c r="AD2" s="23">
        <f>calcs!AF155</f>
        <v>0</v>
      </c>
      <c r="AE2" s="23">
        <f>calcs!AG155</f>
        <v>0</v>
      </c>
      <c r="AF2" s="23">
        <f>calcs!AH155</f>
        <v>0</v>
      </c>
    </row>
    <row r="3">
      <c r="A3" s="3" t="s">
        <v>82</v>
      </c>
      <c r="B3" s="23">
        <f>calcs!D156</f>
        <v>9166965103706</v>
      </c>
      <c r="C3" s="23">
        <f>calcs!E156</f>
        <v>9574612903633</v>
      </c>
      <c r="D3" s="23">
        <f>calcs!F156</f>
        <v>9982260703561</v>
      </c>
      <c r="E3" s="23">
        <f>calcs!G156</f>
        <v>10389908503488</v>
      </c>
      <c r="F3" s="23">
        <f>calcs!H156</f>
        <v>10797556303415</v>
      </c>
      <c r="G3" s="23">
        <f>calcs!I156</f>
        <v>11205204103343</v>
      </c>
      <c r="H3" s="23">
        <f>calcs!J156</f>
        <v>11612851903270</v>
      </c>
      <c r="I3" s="23">
        <f>calcs!K156</f>
        <v>12020499703197</v>
      </c>
      <c r="J3" s="23">
        <f>calcs!L156</f>
        <v>12428147503125</v>
      </c>
      <c r="K3" s="23">
        <f>calcs!M156</f>
        <v>12835795303052</v>
      </c>
      <c r="L3" s="23">
        <f>calcs!N156</f>
        <v>13243443102980</v>
      </c>
      <c r="M3" s="23">
        <f>calcs!O156</f>
        <v>13651090902907</v>
      </c>
      <c r="N3" s="23">
        <f>calcs!P156</f>
        <v>14058738702834</v>
      </c>
      <c r="O3" s="23">
        <f>calcs!Q156</f>
        <v>14466386502762</v>
      </c>
      <c r="P3" s="23">
        <f>calcs!R156</f>
        <v>14874034302689</v>
      </c>
      <c r="Q3" s="23">
        <f>calcs!S156</f>
        <v>15281682102617</v>
      </c>
      <c r="R3" s="23">
        <f>calcs!T156</f>
        <v>15689329902544</v>
      </c>
      <c r="S3" s="23">
        <f>calcs!U156</f>
        <v>16096977702471</v>
      </c>
      <c r="T3" s="23">
        <f>calcs!V156</f>
        <v>16504625502399</v>
      </c>
      <c r="U3" s="23">
        <f>calcs!W156</f>
        <v>16912273302326</v>
      </c>
      <c r="V3" s="23">
        <f>calcs!X156</f>
        <v>17319921102253</v>
      </c>
      <c r="W3" s="23">
        <f>calcs!Y156</f>
        <v>17727568902181</v>
      </c>
      <c r="X3" s="23">
        <f>calcs!Z156</f>
        <v>18135216702108</v>
      </c>
      <c r="Y3" s="23">
        <f>calcs!AA156</f>
        <v>18542864502036</v>
      </c>
      <c r="Z3" s="23">
        <f>calcs!AB156</f>
        <v>18950512301963</v>
      </c>
      <c r="AA3" s="23">
        <f>calcs!AC156</f>
        <v>19358160101890</v>
      </c>
      <c r="AB3" s="23">
        <f>calcs!AD156</f>
        <v>19765807901818</v>
      </c>
      <c r="AC3" s="23">
        <f>calcs!AE156</f>
        <v>20173455701745</v>
      </c>
      <c r="AD3" s="23">
        <f>calcs!AF156</f>
        <v>20581103501672</v>
      </c>
      <c r="AE3" s="23">
        <f>calcs!AG156</f>
        <v>20988751301600</v>
      </c>
      <c r="AF3" s="23">
        <f>calcs!AH156</f>
        <v>21396399101527</v>
      </c>
    </row>
    <row r="4">
      <c r="A4" s="3" t="s">
        <v>86</v>
      </c>
      <c r="B4" s="23">
        <f>calcs!D157</f>
        <v>71489194696697</v>
      </c>
      <c r="C4" s="23">
        <f>calcs!E157</f>
        <v>74668263516856</v>
      </c>
      <c r="D4" s="23">
        <f>calcs!F157</f>
        <v>77847332337017</v>
      </c>
      <c r="E4" s="23">
        <f>calcs!G157</f>
        <v>81026401157177</v>
      </c>
      <c r="F4" s="23">
        <f>calcs!H157</f>
        <v>84205469977338</v>
      </c>
      <c r="G4" s="23">
        <f>calcs!I157</f>
        <v>87384538797498</v>
      </c>
      <c r="H4" s="23">
        <f>calcs!J157</f>
        <v>90563607617658</v>
      </c>
      <c r="I4" s="23">
        <f>calcs!K157</f>
        <v>93742676437818</v>
      </c>
      <c r="J4" s="23">
        <f>calcs!L157</f>
        <v>96921745257979</v>
      </c>
      <c r="K4" s="23">
        <f>calcs!M157</f>
        <v>100100814078139</v>
      </c>
      <c r="L4" s="23">
        <f>calcs!N157</f>
        <v>103279882898299</v>
      </c>
      <c r="M4" s="23">
        <f>calcs!O157</f>
        <v>106458951718459</v>
      </c>
      <c r="N4" s="23">
        <f>calcs!P157</f>
        <v>109638020538619</v>
      </c>
      <c r="O4" s="23">
        <f>calcs!Q157</f>
        <v>112817089358780</v>
      </c>
      <c r="P4" s="23">
        <f>calcs!R157</f>
        <v>115996158178940</v>
      </c>
      <c r="Q4" s="23">
        <f>calcs!S157</f>
        <v>119175226999101</v>
      </c>
      <c r="R4" s="23">
        <f>calcs!T157</f>
        <v>122354295819260</v>
      </c>
      <c r="S4" s="23">
        <f>calcs!U157</f>
        <v>125533364639421</v>
      </c>
      <c r="T4" s="23">
        <f>calcs!V157</f>
        <v>128712433459581</v>
      </c>
      <c r="U4" s="23">
        <f>calcs!W157</f>
        <v>131891502279742</v>
      </c>
      <c r="V4" s="23">
        <f>calcs!X157</f>
        <v>135070571099901</v>
      </c>
      <c r="W4" s="23">
        <f>calcs!Y157</f>
        <v>138249639920062</v>
      </c>
      <c r="X4" s="23">
        <f>calcs!Z157</f>
        <v>141428708740222</v>
      </c>
      <c r="Y4" s="23">
        <f>calcs!AA157</f>
        <v>144607777560383</v>
      </c>
      <c r="Z4" s="23">
        <f>calcs!AB157</f>
        <v>147786846380543</v>
      </c>
      <c r="AA4" s="23">
        <f>calcs!AC157</f>
        <v>150965915200704</v>
      </c>
      <c r="AB4" s="23">
        <f>calcs!AD157</f>
        <v>154144984020863</v>
      </c>
      <c r="AC4" s="23">
        <f>calcs!AE157</f>
        <v>157324052841024</v>
      </c>
      <c r="AD4" s="23">
        <f>calcs!AF157</f>
        <v>160503121661184</v>
      </c>
      <c r="AE4" s="23">
        <f>calcs!AG157</f>
        <v>163682190481344</v>
      </c>
      <c r="AF4" s="23">
        <f>calcs!AH157</f>
        <v>166861259301505</v>
      </c>
    </row>
    <row r="5">
      <c r="A5" s="3" t="s">
        <v>112</v>
      </c>
      <c r="B5" s="23">
        <f>calcs!D158</f>
        <v>0</v>
      </c>
      <c r="C5" s="23">
        <f>calcs!E158</f>
        <v>0</v>
      </c>
      <c r="D5" s="23">
        <f>calcs!F158</f>
        <v>0</v>
      </c>
      <c r="E5" s="23">
        <f>calcs!G158</f>
        <v>0</v>
      </c>
      <c r="F5" s="23">
        <f>calcs!H158</f>
        <v>0</v>
      </c>
      <c r="G5" s="23">
        <f>calcs!I158</f>
        <v>0</v>
      </c>
      <c r="H5" s="23">
        <f>calcs!J158</f>
        <v>0</v>
      </c>
      <c r="I5" s="23">
        <f>calcs!K158</f>
        <v>0</v>
      </c>
      <c r="J5" s="23">
        <f>calcs!L158</f>
        <v>0</v>
      </c>
      <c r="K5" s="23">
        <f>calcs!M158</f>
        <v>0</v>
      </c>
      <c r="L5" s="23">
        <f>calcs!N158</f>
        <v>0</v>
      </c>
      <c r="M5" s="23">
        <f>calcs!O158</f>
        <v>0</v>
      </c>
      <c r="N5" s="23">
        <f>calcs!P158</f>
        <v>0</v>
      </c>
      <c r="O5" s="23">
        <f>calcs!Q158</f>
        <v>0</v>
      </c>
      <c r="P5" s="23">
        <f>calcs!R158</f>
        <v>0</v>
      </c>
      <c r="Q5" s="23">
        <f>calcs!S158</f>
        <v>0</v>
      </c>
      <c r="R5" s="23">
        <f>calcs!T158</f>
        <v>0</v>
      </c>
      <c r="S5" s="23">
        <f>calcs!U158</f>
        <v>0</v>
      </c>
      <c r="T5" s="23">
        <f>calcs!V158</f>
        <v>0</v>
      </c>
      <c r="U5" s="23">
        <f>calcs!W158</f>
        <v>0</v>
      </c>
      <c r="V5" s="23">
        <f>calcs!X158</f>
        <v>0</v>
      </c>
      <c r="W5" s="23">
        <f>calcs!Y158</f>
        <v>0</v>
      </c>
      <c r="X5" s="23">
        <f>calcs!Z158</f>
        <v>0</v>
      </c>
      <c r="Y5" s="23">
        <f>calcs!AA158</f>
        <v>0</v>
      </c>
      <c r="Z5" s="23">
        <f>calcs!AB158</f>
        <v>0</v>
      </c>
      <c r="AA5" s="23">
        <f>calcs!AC158</f>
        <v>0</v>
      </c>
      <c r="AB5" s="23">
        <f>calcs!AD158</f>
        <v>0</v>
      </c>
      <c r="AC5" s="23">
        <f>calcs!AE158</f>
        <v>0</v>
      </c>
      <c r="AD5" s="23">
        <f>calcs!AF158</f>
        <v>0</v>
      </c>
      <c r="AE5" s="23">
        <f>calcs!AG158</f>
        <v>0</v>
      </c>
      <c r="AF5" s="23">
        <f>calcs!AH158</f>
        <v>0</v>
      </c>
    </row>
    <row r="6">
      <c r="A6" s="3" t="s">
        <v>113</v>
      </c>
      <c r="B6" s="23">
        <f>calcs!D159</f>
        <v>1507646974424</v>
      </c>
      <c r="C6" s="23">
        <f>calcs!E159</f>
        <v>1575297504209</v>
      </c>
      <c r="D6" s="23">
        <f>calcs!F159</f>
        <v>1642948033994</v>
      </c>
      <c r="E6" s="23">
        <f>calcs!G159</f>
        <v>1710598563779</v>
      </c>
      <c r="F6" s="23">
        <f>calcs!H159</f>
        <v>1778249093564</v>
      </c>
      <c r="G6" s="23">
        <f>calcs!I159</f>
        <v>1845899623349</v>
      </c>
      <c r="H6" s="23">
        <f>calcs!J159</f>
        <v>1913550153134</v>
      </c>
      <c r="I6" s="23">
        <f>calcs!K159</f>
        <v>1981200682919</v>
      </c>
      <c r="J6" s="23">
        <f>calcs!L159</f>
        <v>2048851212704</v>
      </c>
      <c r="K6" s="23">
        <f>calcs!M159</f>
        <v>2116501742489</v>
      </c>
      <c r="L6" s="23">
        <f>calcs!N159</f>
        <v>2184152272274</v>
      </c>
      <c r="M6" s="23">
        <f>calcs!O159</f>
        <v>2251802802059</v>
      </c>
      <c r="N6" s="23">
        <f>calcs!P159</f>
        <v>2319453331844</v>
      </c>
      <c r="O6" s="23">
        <f>calcs!Q159</f>
        <v>2387103861629</v>
      </c>
      <c r="P6" s="23">
        <f>calcs!R159</f>
        <v>2454754391414</v>
      </c>
      <c r="Q6" s="23">
        <f>calcs!S159</f>
        <v>2522404921199</v>
      </c>
      <c r="R6" s="23">
        <f>calcs!T159</f>
        <v>2590055450984</v>
      </c>
      <c r="S6" s="23">
        <f>calcs!U159</f>
        <v>2657705980769</v>
      </c>
      <c r="T6" s="23">
        <f>calcs!V159</f>
        <v>2725356510554</v>
      </c>
      <c r="U6" s="23">
        <f>calcs!W159</f>
        <v>2793007040339</v>
      </c>
      <c r="V6" s="23">
        <f>calcs!X159</f>
        <v>2860657570124</v>
      </c>
      <c r="W6" s="23">
        <f>calcs!Y159</f>
        <v>2928308099909</v>
      </c>
      <c r="X6" s="23">
        <f>calcs!Z159</f>
        <v>2995958629694</v>
      </c>
      <c r="Y6" s="23">
        <f>calcs!AA159</f>
        <v>3063609159479</v>
      </c>
      <c r="Z6" s="23">
        <f>calcs!AB159</f>
        <v>3131259689264</v>
      </c>
      <c r="AA6" s="23">
        <f>calcs!AC159</f>
        <v>3198910219049</v>
      </c>
      <c r="AB6" s="23">
        <f>calcs!AD159</f>
        <v>3266560748834</v>
      </c>
      <c r="AC6" s="23">
        <f>calcs!AE159</f>
        <v>3334211278619</v>
      </c>
      <c r="AD6" s="23">
        <f>calcs!AF159</f>
        <v>3401861808404</v>
      </c>
      <c r="AE6" s="23">
        <f>calcs!AG159</f>
        <v>3469512338189</v>
      </c>
      <c r="AF6" s="23">
        <f>calcs!AH159</f>
        <v>3537162867974</v>
      </c>
    </row>
    <row r="7">
      <c r="A7" s="3" t="s">
        <v>44</v>
      </c>
      <c r="B7" s="23">
        <f>calcs!D160</f>
        <v>346722366696</v>
      </c>
      <c r="C7" s="23">
        <f>calcs!E160</f>
        <v>361916522484</v>
      </c>
      <c r="D7" s="23">
        <f>calcs!F160</f>
        <v>377110678271</v>
      </c>
      <c r="E7" s="23">
        <f>calcs!G160</f>
        <v>392304834059</v>
      </c>
      <c r="F7" s="23">
        <f>calcs!H160</f>
        <v>407498989846</v>
      </c>
      <c r="G7" s="23">
        <f>calcs!I160</f>
        <v>422693145634</v>
      </c>
      <c r="H7" s="23">
        <f>calcs!J160</f>
        <v>437887301422</v>
      </c>
      <c r="I7" s="23">
        <f>calcs!K160</f>
        <v>453081457209</v>
      </c>
      <c r="J7" s="23">
        <f>calcs!L160</f>
        <v>468275612997</v>
      </c>
      <c r="K7" s="23">
        <f>calcs!M160</f>
        <v>483469768784</v>
      </c>
      <c r="L7" s="23">
        <f>calcs!N160</f>
        <v>498663924572</v>
      </c>
      <c r="M7" s="23">
        <f>calcs!O160</f>
        <v>513858080360</v>
      </c>
      <c r="N7" s="23">
        <f>calcs!P160</f>
        <v>529052236147</v>
      </c>
      <c r="O7" s="23">
        <f>calcs!Q160</f>
        <v>544246391935</v>
      </c>
      <c r="P7" s="23">
        <f>calcs!R160</f>
        <v>559440547722</v>
      </c>
      <c r="Q7" s="23">
        <f>calcs!S160</f>
        <v>574634703510</v>
      </c>
      <c r="R7" s="23">
        <f>calcs!T160</f>
        <v>589828859298</v>
      </c>
      <c r="S7" s="23">
        <f>calcs!U160</f>
        <v>605023015085</v>
      </c>
      <c r="T7" s="23">
        <f>calcs!V160</f>
        <v>620217170873</v>
      </c>
      <c r="U7" s="23">
        <f>calcs!W160</f>
        <v>635411326660</v>
      </c>
      <c r="V7" s="23">
        <f>calcs!X160</f>
        <v>650605482448</v>
      </c>
      <c r="W7" s="23">
        <f>calcs!Y160</f>
        <v>665799638236</v>
      </c>
      <c r="X7" s="23">
        <f>calcs!Z160</f>
        <v>680993794023</v>
      </c>
      <c r="Y7" s="23">
        <f>calcs!AA160</f>
        <v>696187949811</v>
      </c>
      <c r="Z7" s="23">
        <f>calcs!AB160</f>
        <v>711382105598</v>
      </c>
      <c r="AA7" s="23">
        <f>calcs!AC160</f>
        <v>726576261386</v>
      </c>
      <c r="AB7" s="23">
        <f>calcs!AD160</f>
        <v>741770417174</v>
      </c>
      <c r="AC7" s="23">
        <f>calcs!AE160</f>
        <v>756964572961</v>
      </c>
      <c r="AD7" s="23">
        <f>calcs!AF160</f>
        <v>772158728749</v>
      </c>
      <c r="AE7" s="23">
        <f>calcs!AG160</f>
        <v>787352884536</v>
      </c>
      <c r="AF7" s="23">
        <f>calcs!AH160</f>
        <v>802547040324</v>
      </c>
    </row>
    <row r="8">
      <c r="A8" s="3" t="s">
        <v>48</v>
      </c>
      <c r="B8" s="23">
        <f>calcs!D161</f>
        <v>4966924941284</v>
      </c>
      <c r="C8" s="23">
        <f>calcs!E161</f>
        <v>5190000850627</v>
      </c>
      <c r="D8" s="23">
        <f>calcs!F161</f>
        <v>5413076759971</v>
      </c>
      <c r="E8" s="23">
        <f>calcs!G161</f>
        <v>5636152669314</v>
      </c>
      <c r="F8" s="23">
        <f>calcs!H161</f>
        <v>5859228578658</v>
      </c>
      <c r="G8" s="23">
        <f>calcs!I161</f>
        <v>6082304488002</v>
      </c>
      <c r="H8" s="23">
        <f>calcs!J161</f>
        <v>6305380397345</v>
      </c>
      <c r="I8" s="23">
        <f>calcs!K161</f>
        <v>6528456306689</v>
      </c>
      <c r="J8" s="23">
        <f>calcs!L161</f>
        <v>6751532216032</v>
      </c>
      <c r="K8" s="23">
        <f>calcs!M161</f>
        <v>6974608125376</v>
      </c>
      <c r="L8" s="23">
        <f>calcs!N161</f>
        <v>7197684034720</v>
      </c>
      <c r="M8" s="23">
        <f>calcs!O161</f>
        <v>7420759944063</v>
      </c>
      <c r="N8" s="23">
        <f>calcs!P161</f>
        <v>7643835853407</v>
      </c>
      <c r="O8" s="23">
        <f>calcs!Q161</f>
        <v>7866911762750</v>
      </c>
      <c r="P8" s="23">
        <f>calcs!R161</f>
        <v>8089987672094</v>
      </c>
      <c r="Q8" s="23">
        <f>calcs!S161</f>
        <v>8313063581438</v>
      </c>
      <c r="R8" s="23">
        <f>calcs!T161</f>
        <v>8536139490781</v>
      </c>
      <c r="S8" s="23">
        <f>calcs!U161</f>
        <v>8759215400125</v>
      </c>
      <c r="T8" s="23">
        <f>calcs!V161</f>
        <v>8982291309468</v>
      </c>
      <c r="U8" s="23">
        <f>calcs!W161</f>
        <v>9205367218812</v>
      </c>
      <c r="V8" s="23">
        <f>calcs!X161</f>
        <v>9428443128156</v>
      </c>
      <c r="W8" s="23">
        <f>calcs!Y161</f>
        <v>9651519037499</v>
      </c>
      <c r="X8" s="23">
        <f>calcs!Z161</f>
        <v>9874594946843</v>
      </c>
      <c r="Y8" s="23">
        <f>calcs!AA161</f>
        <v>10097670856186</v>
      </c>
      <c r="Z8" s="23">
        <f>calcs!AB161</f>
        <v>10320746765530</v>
      </c>
      <c r="AA8" s="23">
        <f>calcs!AC161</f>
        <v>10543822674874</v>
      </c>
      <c r="AB8" s="23">
        <f>calcs!AD161</f>
        <v>10766898584217</v>
      </c>
      <c r="AC8" s="23">
        <f>calcs!AE161</f>
        <v>10989974493561</v>
      </c>
      <c r="AD8" s="23">
        <f>calcs!AF161</f>
        <v>11213050402904</v>
      </c>
      <c r="AE8" s="23">
        <f>calcs!AG161</f>
        <v>11436126312248</v>
      </c>
      <c r="AF8" s="23">
        <f>calcs!AH161</f>
        <v>11659202221592</v>
      </c>
    </row>
    <row r="9">
      <c r="A9" s="3" t="s">
        <v>50</v>
      </c>
      <c r="B9" s="23">
        <f>calcs!D162</f>
        <v>30115386338</v>
      </c>
      <c r="C9" s="23">
        <f>calcs!E162</f>
        <v>31483014790</v>
      </c>
      <c r="D9" s="23">
        <f>calcs!F162</f>
        <v>32850643242</v>
      </c>
      <c r="E9" s="23">
        <f>calcs!G162</f>
        <v>34218271695</v>
      </c>
      <c r="F9" s="23">
        <f>calcs!H162</f>
        <v>35585900147</v>
      </c>
      <c r="G9" s="23">
        <f>calcs!I162</f>
        <v>36953528599</v>
      </c>
      <c r="H9" s="23">
        <f>calcs!J162</f>
        <v>38321157051</v>
      </c>
      <c r="I9" s="23">
        <f>calcs!K162</f>
        <v>39688785503</v>
      </c>
      <c r="J9" s="23">
        <f>calcs!L162</f>
        <v>41056413955</v>
      </c>
      <c r="K9" s="23">
        <f>calcs!M162</f>
        <v>42424042408</v>
      </c>
      <c r="L9" s="23">
        <f>calcs!N162</f>
        <v>43791670860</v>
      </c>
      <c r="M9" s="23">
        <f>calcs!O162</f>
        <v>45159299312</v>
      </c>
      <c r="N9" s="23">
        <f>calcs!P162</f>
        <v>46526927764</v>
      </c>
      <c r="O9" s="23">
        <f>calcs!Q162</f>
        <v>47894556216</v>
      </c>
      <c r="P9" s="23">
        <f>calcs!R162</f>
        <v>49262184669</v>
      </c>
      <c r="Q9" s="23">
        <f>calcs!S162</f>
        <v>50629813121</v>
      </c>
      <c r="R9" s="23">
        <f>calcs!T162</f>
        <v>51997441573</v>
      </c>
      <c r="S9" s="23">
        <f>calcs!U162</f>
        <v>53365070025</v>
      </c>
      <c r="T9" s="23">
        <f>calcs!V162</f>
        <v>54732698477</v>
      </c>
      <c r="U9" s="23">
        <f>calcs!W162</f>
        <v>56100326929</v>
      </c>
      <c r="V9" s="23">
        <f>calcs!X162</f>
        <v>57467955382</v>
      </c>
      <c r="W9" s="23">
        <f>calcs!Y162</f>
        <v>58835583834</v>
      </c>
      <c r="X9" s="23">
        <f>calcs!Z162</f>
        <v>60203212286</v>
      </c>
      <c r="Y9" s="23">
        <f>calcs!AA162</f>
        <v>61570840738</v>
      </c>
      <c r="Z9" s="23">
        <f>calcs!AB162</f>
        <v>62938469190</v>
      </c>
      <c r="AA9" s="23">
        <f>calcs!AC162</f>
        <v>64306097642</v>
      </c>
      <c r="AB9" s="23">
        <f>calcs!AD162</f>
        <v>65673726095</v>
      </c>
      <c r="AC9" s="23">
        <f>calcs!AE162</f>
        <v>67041354547</v>
      </c>
      <c r="AD9" s="23">
        <f>calcs!AF162</f>
        <v>68408982999</v>
      </c>
      <c r="AE9" s="23">
        <f>calcs!AG162</f>
        <v>69776611451</v>
      </c>
      <c r="AF9" s="23">
        <f>calcs!AH162</f>
        <v>71144239903</v>
      </c>
    </row>
    <row r="10">
      <c r="A10" s="10" t="s">
        <v>53</v>
      </c>
      <c r="B10" s="23">
        <f>calcs!D163</f>
        <v>3583234754</v>
      </c>
      <c r="C10" s="23">
        <f>calcs!E163</f>
        <v>3744655022</v>
      </c>
      <c r="D10" s="23">
        <f>calcs!F163</f>
        <v>3906075289</v>
      </c>
      <c r="E10" s="23">
        <f>calcs!G163</f>
        <v>4067495557</v>
      </c>
      <c r="F10" s="23">
        <f>calcs!H163</f>
        <v>4228915824</v>
      </c>
      <c r="G10" s="23">
        <f>calcs!I163</f>
        <v>4390336092</v>
      </c>
      <c r="H10" s="23">
        <f>calcs!J163</f>
        <v>4551756359</v>
      </c>
      <c r="I10" s="23">
        <f>calcs!K163</f>
        <v>4713176627</v>
      </c>
      <c r="J10" s="23">
        <f>calcs!L163</f>
        <v>4874596894</v>
      </c>
      <c r="K10" s="23">
        <f>calcs!M163</f>
        <v>5036017162</v>
      </c>
      <c r="L10" s="23">
        <f>calcs!N163</f>
        <v>5197437429</v>
      </c>
      <c r="M10" s="23">
        <f>calcs!O163</f>
        <v>5358857697</v>
      </c>
      <c r="N10" s="23">
        <f>calcs!P163</f>
        <v>5520277964</v>
      </c>
      <c r="O10" s="23">
        <f>calcs!Q163</f>
        <v>5681698232</v>
      </c>
      <c r="P10" s="23">
        <f>calcs!R163</f>
        <v>5843118499</v>
      </c>
      <c r="Q10" s="23">
        <f>calcs!S163</f>
        <v>6004538767</v>
      </c>
      <c r="R10" s="23">
        <f>calcs!T163</f>
        <v>6165959034</v>
      </c>
      <c r="S10" s="23">
        <f>calcs!U163</f>
        <v>6327379302</v>
      </c>
      <c r="T10" s="23">
        <f>calcs!V163</f>
        <v>6488799569</v>
      </c>
      <c r="U10" s="23">
        <f>calcs!W163</f>
        <v>6650219837</v>
      </c>
      <c r="V10" s="23">
        <f>calcs!X163</f>
        <v>6811640104</v>
      </c>
      <c r="W10" s="23">
        <f>calcs!Y163</f>
        <v>6973060372</v>
      </c>
      <c r="X10" s="23">
        <f>calcs!Z163</f>
        <v>7134480640</v>
      </c>
      <c r="Y10" s="23">
        <f>calcs!AA163</f>
        <v>7295900907</v>
      </c>
      <c r="Z10" s="23">
        <f>calcs!AB163</f>
        <v>7457321175</v>
      </c>
      <c r="AA10" s="23">
        <f>calcs!AC163</f>
        <v>7618741442</v>
      </c>
      <c r="AB10" s="23">
        <f>calcs!AD163</f>
        <v>7780161710</v>
      </c>
      <c r="AC10" s="23">
        <f>calcs!AE163</f>
        <v>7941581977</v>
      </c>
      <c r="AD10" s="23">
        <f>calcs!AF163</f>
        <v>8103002245</v>
      </c>
      <c r="AE10" s="23">
        <f>calcs!AG163</f>
        <v>8264422512</v>
      </c>
      <c r="AF10" s="23">
        <f>calcs!AH163</f>
        <v>8425842780</v>
      </c>
    </row>
    <row r="11">
      <c r="A11" s="3" t="s">
        <v>114</v>
      </c>
      <c r="B11" s="23">
        <f>calcs!D164</f>
        <v>96233025410</v>
      </c>
      <c r="C11" s="23">
        <f>calcs!E164</f>
        <v>100555069567</v>
      </c>
      <c r="D11" s="23">
        <f>calcs!F164</f>
        <v>104877113725</v>
      </c>
      <c r="E11" s="23">
        <f>calcs!G164</f>
        <v>109199157883</v>
      </c>
      <c r="F11" s="23">
        <f>calcs!H164</f>
        <v>113521202040</v>
      </c>
      <c r="G11" s="23">
        <f>calcs!I164</f>
        <v>117843246198</v>
      </c>
      <c r="H11" s="23">
        <f>calcs!J164</f>
        <v>122165290355</v>
      </c>
      <c r="I11" s="23">
        <f>calcs!K164</f>
        <v>126487334513</v>
      </c>
      <c r="J11" s="23">
        <f>calcs!L164</f>
        <v>130809378671</v>
      </c>
      <c r="K11" s="23">
        <f>calcs!M164</f>
        <v>135131422828</v>
      </c>
      <c r="L11" s="23">
        <f>calcs!N164</f>
        <v>139453466986</v>
      </c>
      <c r="M11" s="23">
        <f>calcs!O164</f>
        <v>143775511143</v>
      </c>
      <c r="N11" s="23">
        <f>calcs!P164</f>
        <v>148097555301</v>
      </c>
      <c r="O11" s="23">
        <f>calcs!Q164</f>
        <v>152419599459</v>
      </c>
      <c r="P11" s="23">
        <f>calcs!R164</f>
        <v>156741643616</v>
      </c>
      <c r="Q11" s="23">
        <f>calcs!S164</f>
        <v>161063687774</v>
      </c>
      <c r="R11" s="23">
        <f>calcs!T164</f>
        <v>165385731932</v>
      </c>
      <c r="S11" s="23">
        <f>calcs!U164</f>
        <v>169707776089</v>
      </c>
      <c r="T11" s="23">
        <f>calcs!V164</f>
        <v>174029820247</v>
      </c>
      <c r="U11" s="23">
        <f>calcs!W164</f>
        <v>178351864404</v>
      </c>
      <c r="V11" s="23">
        <f>calcs!X164</f>
        <v>182673908562</v>
      </c>
      <c r="W11" s="23">
        <f>calcs!Y164</f>
        <v>186995952720</v>
      </c>
      <c r="X11" s="23">
        <f>calcs!Z164</f>
        <v>191317996877</v>
      </c>
      <c r="Y11" s="23">
        <f>calcs!AA164</f>
        <v>195640041035</v>
      </c>
      <c r="Z11" s="23">
        <f>calcs!AB164</f>
        <v>199962085192</v>
      </c>
      <c r="AA11" s="23">
        <f>calcs!AC164</f>
        <v>204284129350</v>
      </c>
      <c r="AB11" s="23">
        <f>calcs!AD164</f>
        <v>208606173508</v>
      </c>
      <c r="AC11" s="23">
        <f>calcs!AE164</f>
        <v>212928217665</v>
      </c>
      <c r="AD11" s="23">
        <f>calcs!AF164</f>
        <v>217250261823</v>
      </c>
      <c r="AE11" s="23">
        <f>calcs!AG164</f>
        <v>221572305980</v>
      </c>
      <c r="AF11" s="23">
        <f>calcs!AH164</f>
        <v>225894350138</v>
      </c>
    </row>
    <row r="12">
      <c r="A12" s="3" t="s">
        <v>115</v>
      </c>
      <c r="B12" s="23">
        <f>calcs!D165</f>
        <v>72089235610</v>
      </c>
      <c r="C12" s="23">
        <f>calcs!E165</f>
        <v>75326932240</v>
      </c>
      <c r="D12" s="23">
        <f>calcs!F165</f>
        <v>78564628871</v>
      </c>
      <c r="E12" s="23">
        <f>calcs!G165</f>
        <v>81802325501</v>
      </c>
      <c r="F12" s="23">
        <f>calcs!H165</f>
        <v>85040022131</v>
      </c>
      <c r="G12" s="23">
        <f>calcs!I165</f>
        <v>88277718762</v>
      </c>
      <c r="H12" s="23">
        <f>calcs!J165</f>
        <v>91515415392</v>
      </c>
      <c r="I12" s="23">
        <f>calcs!K165</f>
        <v>94753112023</v>
      </c>
      <c r="J12" s="23">
        <f>calcs!L165</f>
        <v>97990808653</v>
      </c>
      <c r="K12" s="23">
        <f>calcs!M165</f>
        <v>101228505283</v>
      </c>
      <c r="L12" s="23">
        <f>calcs!N165</f>
        <v>104466201914</v>
      </c>
      <c r="M12" s="23">
        <f>calcs!O165</f>
        <v>107703898544</v>
      </c>
      <c r="N12" s="23">
        <f>calcs!P165</f>
        <v>110941595174</v>
      </c>
      <c r="O12" s="23">
        <f>calcs!Q165</f>
        <v>114179291805</v>
      </c>
      <c r="P12" s="23">
        <f>calcs!R165</f>
        <v>117416988435</v>
      </c>
      <c r="Q12" s="23">
        <f>calcs!S165</f>
        <v>120654685065</v>
      </c>
      <c r="R12" s="23">
        <f>calcs!T165</f>
        <v>123892381696</v>
      </c>
      <c r="S12" s="23">
        <f>calcs!U165</f>
        <v>127130078326</v>
      </c>
      <c r="T12" s="23">
        <f>calcs!V165</f>
        <v>130367774957</v>
      </c>
      <c r="U12" s="23">
        <f>calcs!W165</f>
        <v>133605471587</v>
      </c>
      <c r="V12" s="23">
        <f>calcs!X165</f>
        <v>136843168217</v>
      </c>
      <c r="W12" s="23">
        <f>calcs!Y165</f>
        <v>140080864848</v>
      </c>
      <c r="X12" s="23">
        <f>calcs!Z165</f>
        <v>143318561478</v>
      </c>
      <c r="Y12" s="23">
        <f>calcs!AA165</f>
        <v>146556258108</v>
      </c>
      <c r="Z12" s="23">
        <f>calcs!AB165</f>
        <v>149793954739</v>
      </c>
      <c r="AA12" s="23">
        <f>calcs!AC165</f>
        <v>153031651369</v>
      </c>
      <c r="AB12" s="23">
        <f>calcs!AD165</f>
        <v>156269347999</v>
      </c>
      <c r="AC12" s="23">
        <f>calcs!AE165</f>
        <v>159507044630</v>
      </c>
      <c r="AD12" s="23">
        <f>calcs!AF165</f>
        <v>162744741260</v>
      </c>
      <c r="AE12" s="23">
        <f>calcs!AG165</f>
        <v>165982437891</v>
      </c>
      <c r="AF12" s="23">
        <f>calcs!AH165</f>
        <v>169220134521</v>
      </c>
    </row>
    <row r="13">
      <c r="A13" s="3" t="s">
        <v>116</v>
      </c>
      <c r="B13" s="23">
        <f>calcs!D166</f>
        <v>0</v>
      </c>
      <c r="C13" s="23">
        <f>calcs!E166</f>
        <v>0</v>
      </c>
      <c r="D13" s="23">
        <f>calcs!F166</f>
        <v>0</v>
      </c>
      <c r="E13" s="23">
        <f>calcs!G166</f>
        <v>0</v>
      </c>
      <c r="F13" s="23">
        <f>calcs!H166</f>
        <v>0</v>
      </c>
      <c r="G13" s="23">
        <f>calcs!I166</f>
        <v>0</v>
      </c>
      <c r="H13" s="23">
        <f>calcs!J166</f>
        <v>0</v>
      </c>
      <c r="I13" s="23">
        <f>calcs!K166</f>
        <v>0</v>
      </c>
      <c r="J13" s="23">
        <f>calcs!L166</f>
        <v>0</v>
      </c>
      <c r="K13" s="23">
        <f>calcs!M166</f>
        <v>0</v>
      </c>
      <c r="L13" s="23">
        <f>calcs!N166</f>
        <v>0</v>
      </c>
      <c r="M13" s="23">
        <f>calcs!O166</f>
        <v>0</v>
      </c>
      <c r="N13" s="23">
        <f>calcs!P166</f>
        <v>0</v>
      </c>
      <c r="O13" s="23">
        <f>calcs!Q166</f>
        <v>0</v>
      </c>
      <c r="P13" s="23">
        <f>calcs!R166</f>
        <v>0</v>
      </c>
      <c r="Q13" s="23">
        <f>calcs!S166</f>
        <v>0</v>
      </c>
      <c r="R13" s="23">
        <f>calcs!T166</f>
        <v>0</v>
      </c>
      <c r="S13" s="23">
        <f>calcs!U166</f>
        <v>0</v>
      </c>
      <c r="T13" s="23">
        <f>calcs!V166</f>
        <v>0</v>
      </c>
      <c r="U13" s="23">
        <f>calcs!W166</f>
        <v>0</v>
      </c>
      <c r="V13" s="23">
        <f>calcs!X166</f>
        <v>0</v>
      </c>
      <c r="W13" s="23">
        <f>calcs!Y166</f>
        <v>0</v>
      </c>
      <c r="X13" s="23">
        <f>calcs!Z166</f>
        <v>0</v>
      </c>
      <c r="Y13" s="23">
        <f>calcs!AA166</f>
        <v>0</v>
      </c>
      <c r="Z13" s="23">
        <f>calcs!AB166</f>
        <v>0</v>
      </c>
      <c r="AA13" s="23">
        <f>calcs!AC166</f>
        <v>0</v>
      </c>
      <c r="AB13" s="23">
        <f>calcs!AD166</f>
        <v>0</v>
      </c>
      <c r="AC13" s="23">
        <f>calcs!AE166</f>
        <v>0</v>
      </c>
      <c r="AD13" s="23">
        <f>calcs!AF166</f>
        <v>0</v>
      </c>
      <c r="AE13" s="23">
        <f>calcs!AG166</f>
        <v>0</v>
      </c>
      <c r="AF13" s="23">
        <f>calcs!AH166</f>
        <v>0</v>
      </c>
    </row>
    <row r="14">
      <c r="A14" s="3" t="s">
        <v>117</v>
      </c>
      <c r="B14" s="23">
        <f>calcs!D167</f>
        <v>0</v>
      </c>
      <c r="C14" s="23">
        <f>calcs!E167</f>
        <v>0</v>
      </c>
      <c r="D14" s="23">
        <f>calcs!F167</f>
        <v>0</v>
      </c>
      <c r="E14" s="23">
        <f>calcs!G167</f>
        <v>0</v>
      </c>
      <c r="F14" s="23">
        <f>calcs!H167</f>
        <v>0</v>
      </c>
      <c r="G14" s="23">
        <f>calcs!I167</f>
        <v>0</v>
      </c>
      <c r="H14" s="23">
        <f>calcs!J167</f>
        <v>0</v>
      </c>
      <c r="I14" s="23">
        <f>calcs!K167</f>
        <v>0</v>
      </c>
      <c r="J14" s="23">
        <f>calcs!L167</f>
        <v>0</v>
      </c>
      <c r="K14" s="23">
        <f>calcs!M167</f>
        <v>0</v>
      </c>
      <c r="L14" s="23">
        <f>calcs!N167</f>
        <v>0</v>
      </c>
      <c r="M14" s="23">
        <f>calcs!O167</f>
        <v>0</v>
      </c>
      <c r="N14" s="23">
        <f>calcs!P167</f>
        <v>0</v>
      </c>
      <c r="O14" s="23">
        <f>calcs!Q167</f>
        <v>0</v>
      </c>
      <c r="P14" s="23">
        <f>calcs!R167</f>
        <v>0</v>
      </c>
      <c r="Q14" s="23">
        <f>calcs!S167</f>
        <v>0</v>
      </c>
      <c r="R14" s="23">
        <f>calcs!T167</f>
        <v>0</v>
      </c>
      <c r="S14" s="23">
        <f>calcs!U167</f>
        <v>0</v>
      </c>
      <c r="T14" s="23">
        <f>calcs!V167</f>
        <v>0</v>
      </c>
      <c r="U14" s="23">
        <f>calcs!W167</f>
        <v>0</v>
      </c>
      <c r="V14" s="23">
        <f>calcs!X167</f>
        <v>0</v>
      </c>
      <c r="W14" s="23">
        <f>calcs!Y167</f>
        <v>0</v>
      </c>
      <c r="X14" s="23">
        <f>calcs!Z167</f>
        <v>0</v>
      </c>
      <c r="Y14" s="23">
        <f>calcs!AA167</f>
        <v>0</v>
      </c>
      <c r="Z14" s="23">
        <f>calcs!AB167</f>
        <v>0</v>
      </c>
      <c r="AA14" s="23">
        <f>calcs!AC167</f>
        <v>0</v>
      </c>
      <c r="AB14" s="23">
        <f>calcs!AD167</f>
        <v>0</v>
      </c>
      <c r="AC14" s="23">
        <f>calcs!AE167</f>
        <v>0</v>
      </c>
      <c r="AD14" s="23">
        <f>calcs!AF167</f>
        <v>0</v>
      </c>
      <c r="AE14" s="23">
        <f>calcs!AG167</f>
        <v>0</v>
      </c>
      <c r="AF14" s="23">
        <f>calcs!AH167</f>
        <v>0</v>
      </c>
    </row>
    <row r="15">
      <c r="A15" s="3" t="s">
        <v>62</v>
      </c>
      <c r="B15" s="23">
        <f>calcs!D168</f>
        <v>0</v>
      </c>
      <c r="C15" s="23">
        <f>calcs!E168</f>
        <v>0</v>
      </c>
      <c r="D15" s="23">
        <f>calcs!F168</f>
        <v>0</v>
      </c>
      <c r="E15" s="23">
        <f>calcs!G168</f>
        <v>0</v>
      </c>
      <c r="F15" s="23">
        <f>calcs!H168</f>
        <v>0</v>
      </c>
      <c r="G15" s="23">
        <f>calcs!I168</f>
        <v>0</v>
      </c>
      <c r="H15" s="23">
        <f>calcs!J168</f>
        <v>0</v>
      </c>
      <c r="I15" s="23">
        <f>calcs!K168</f>
        <v>0</v>
      </c>
      <c r="J15" s="23">
        <f>calcs!L168</f>
        <v>0</v>
      </c>
      <c r="K15" s="23">
        <f>calcs!M168</f>
        <v>0</v>
      </c>
      <c r="L15" s="23">
        <f>calcs!N168</f>
        <v>0</v>
      </c>
      <c r="M15" s="23">
        <f>calcs!O168</f>
        <v>0</v>
      </c>
      <c r="N15" s="23">
        <f>calcs!P168</f>
        <v>0</v>
      </c>
      <c r="O15" s="23">
        <f>calcs!Q168</f>
        <v>0</v>
      </c>
      <c r="P15" s="23">
        <f>calcs!R168</f>
        <v>0</v>
      </c>
      <c r="Q15" s="23">
        <f>calcs!S168</f>
        <v>0</v>
      </c>
      <c r="R15" s="23">
        <f>calcs!T168</f>
        <v>0</v>
      </c>
      <c r="S15" s="23">
        <f>calcs!U168</f>
        <v>0</v>
      </c>
      <c r="T15" s="23">
        <f>calcs!V168</f>
        <v>0</v>
      </c>
      <c r="U15" s="23">
        <f>calcs!W168</f>
        <v>0</v>
      </c>
      <c r="V15" s="23">
        <f>calcs!X168</f>
        <v>0</v>
      </c>
      <c r="W15" s="23">
        <f>calcs!Y168</f>
        <v>0</v>
      </c>
      <c r="X15" s="23">
        <f>calcs!Z168</f>
        <v>0</v>
      </c>
      <c r="Y15" s="23">
        <f>calcs!AA168</f>
        <v>0</v>
      </c>
      <c r="Z15" s="23">
        <f>calcs!AB168</f>
        <v>0</v>
      </c>
      <c r="AA15" s="23">
        <f>calcs!AC168</f>
        <v>0</v>
      </c>
      <c r="AB15" s="23">
        <f>calcs!AD168</f>
        <v>0</v>
      </c>
      <c r="AC15" s="23">
        <f>calcs!AE168</f>
        <v>0</v>
      </c>
      <c r="AD15" s="23">
        <f>calcs!AF168</f>
        <v>0</v>
      </c>
      <c r="AE15" s="23">
        <f>calcs!AG168</f>
        <v>0</v>
      </c>
      <c r="AF15" s="23">
        <f>calcs!AH168</f>
        <v>0</v>
      </c>
    </row>
    <row r="16">
      <c r="A16" s="3" t="s">
        <v>87</v>
      </c>
      <c r="B16" s="23">
        <f>calcs!D169</f>
        <v>0</v>
      </c>
      <c r="C16" s="23">
        <f>calcs!E169</f>
        <v>0</v>
      </c>
      <c r="D16" s="23">
        <f>calcs!F169</f>
        <v>0</v>
      </c>
      <c r="E16" s="23">
        <f>calcs!G169</f>
        <v>0</v>
      </c>
      <c r="F16" s="23">
        <f>calcs!H169</f>
        <v>0</v>
      </c>
      <c r="G16" s="23">
        <f>calcs!I169</f>
        <v>0</v>
      </c>
      <c r="H16" s="23">
        <f>calcs!J169</f>
        <v>0</v>
      </c>
      <c r="I16" s="23">
        <f>calcs!K169</f>
        <v>0</v>
      </c>
      <c r="J16" s="23">
        <f>calcs!L169</f>
        <v>0</v>
      </c>
      <c r="K16" s="23">
        <f>calcs!M169</f>
        <v>0</v>
      </c>
      <c r="L16" s="23">
        <f>calcs!N169</f>
        <v>0</v>
      </c>
      <c r="M16" s="23">
        <f>calcs!O169</f>
        <v>0</v>
      </c>
      <c r="N16" s="23">
        <f>calcs!P169</f>
        <v>0</v>
      </c>
      <c r="O16" s="23">
        <f>calcs!Q169</f>
        <v>0</v>
      </c>
      <c r="P16" s="23">
        <f>calcs!R169</f>
        <v>0</v>
      </c>
      <c r="Q16" s="23">
        <f>calcs!S169</f>
        <v>0</v>
      </c>
      <c r="R16" s="23">
        <f>calcs!T169</f>
        <v>0</v>
      </c>
      <c r="S16" s="23">
        <f>calcs!U169</f>
        <v>0</v>
      </c>
      <c r="T16" s="23">
        <f>calcs!V169</f>
        <v>0</v>
      </c>
      <c r="U16" s="23">
        <f>calcs!W169</f>
        <v>0</v>
      </c>
      <c r="V16" s="23">
        <f>calcs!X169</f>
        <v>0</v>
      </c>
      <c r="W16" s="23">
        <f>calcs!Y169</f>
        <v>0</v>
      </c>
      <c r="X16" s="23">
        <f>calcs!Z169</f>
        <v>0</v>
      </c>
      <c r="Y16" s="23">
        <f>calcs!AA169</f>
        <v>0</v>
      </c>
      <c r="Z16" s="23">
        <f>calcs!AB169</f>
        <v>0</v>
      </c>
      <c r="AA16" s="23">
        <f>calcs!AC169</f>
        <v>0</v>
      </c>
      <c r="AB16" s="23">
        <f>calcs!AD169</f>
        <v>0</v>
      </c>
      <c r="AC16" s="23">
        <f>calcs!AE169</f>
        <v>0</v>
      </c>
      <c r="AD16" s="23">
        <f>calcs!AF169</f>
        <v>0</v>
      </c>
      <c r="AE16" s="23">
        <f>calcs!AG169</f>
        <v>0</v>
      </c>
      <c r="AF16" s="23">
        <f>calcs!AH169</f>
        <v>0</v>
      </c>
    </row>
    <row r="17">
      <c r="A17" s="3" t="s">
        <v>118</v>
      </c>
      <c r="B17" s="23">
        <f>calcs!D170</f>
        <v>132233399646</v>
      </c>
      <c r="C17" s="23">
        <f>calcs!E170</f>
        <v>138172309256</v>
      </c>
      <c r="D17" s="23">
        <f>calcs!F170</f>
        <v>144111218866</v>
      </c>
      <c r="E17" s="23">
        <f>calcs!G170</f>
        <v>150050128476</v>
      </c>
      <c r="F17" s="23">
        <f>calcs!H170</f>
        <v>155989038086</v>
      </c>
      <c r="G17" s="23">
        <f>calcs!I170</f>
        <v>161927947696</v>
      </c>
      <c r="H17" s="23">
        <f>calcs!J170</f>
        <v>167866857306</v>
      </c>
      <c r="I17" s="23">
        <f>calcs!K170</f>
        <v>173805766916</v>
      </c>
      <c r="J17" s="23">
        <f>calcs!L170</f>
        <v>179744676526</v>
      </c>
      <c r="K17" s="23">
        <f>calcs!M170</f>
        <v>185683586136</v>
      </c>
      <c r="L17" s="23">
        <f>calcs!N170</f>
        <v>191622495746</v>
      </c>
      <c r="M17" s="23">
        <f>calcs!O170</f>
        <v>197561405357</v>
      </c>
      <c r="N17" s="23">
        <f>calcs!P170</f>
        <v>203500314967</v>
      </c>
      <c r="O17" s="23">
        <f>calcs!Q170</f>
        <v>209439224577</v>
      </c>
      <c r="P17" s="23">
        <f>calcs!R170</f>
        <v>215378134187</v>
      </c>
      <c r="Q17" s="23">
        <f>calcs!S170</f>
        <v>221317043797</v>
      </c>
      <c r="R17" s="23">
        <f>calcs!T170</f>
        <v>227255953407</v>
      </c>
      <c r="S17" s="23">
        <f>calcs!U170</f>
        <v>233194863017</v>
      </c>
      <c r="T17" s="23">
        <f>calcs!V170</f>
        <v>239133772627</v>
      </c>
      <c r="U17" s="23">
        <f>calcs!W170</f>
        <v>245072682237</v>
      </c>
      <c r="V17" s="23">
        <f>calcs!X170</f>
        <v>251011591847</v>
      </c>
      <c r="W17" s="23">
        <f>calcs!Y170</f>
        <v>256950501457</v>
      </c>
      <c r="X17" s="23">
        <f>calcs!Z170</f>
        <v>262889411067</v>
      </c>
      <c r="Y17" s="23">
        <f>calcs!AA170</f>
        <v>268828320678</v>
      </c>
      <c r="Z17" s="23">
        <f>calcs!AB170</f>
        <v>274767230288</v>
      </c>
      <c r="AA17" s="23">
        <f>calcs!AC170</f>
        <v>280706139898</v>
      </c>
      <c r="AB17" s="23">
        <f>calcs!AD170</f>
        <v>286645049508</v>
      </c>
      <c r="AC17" s="23">
        <f>calcs!AE170</f>
        <v>292583959118</v>
      </c>
      <c r="AD17" s="23">
        <f>calcs!AF170</f>
        <v>298522868728</v>
      </c>
      <c r="AE17" s="23">
        <f>calcs!AG170</f>
        <v>304461778338</v>
      </c>
      <c r="AF17" s="23">
        <f>calcs!AH170</f>
        <v>310400687948</v>
      </c>
    </row>
    <row r="18">
      <c r="A18" s="3" t="s">
        <v>119</v>
      </c>
      <c r="B18" s="23">
        <f>calcs!D171</f>
        <v>50895527902</v>
      </c>
      <c r="C18" s="23">
        <f>calcs!E171</f>
        <v>52996814192</v>
      </c>
      <c r="D18" s="23">
        <f>calcs!F171</f>
        <v>55098100483</v>
      </c>
      <c r="E18" s="23">
        <f>calcs!G171</f>
        <v>57199386773</v>
      </c>
      <c r="F18" s="23">
        <f>calcs!H171</f>
        <v>59300673064</v>
      </c>
      <c r="G18" s="23">
        <f>calcs!I171</f>
        <v>61401959354</v>
      </c>
      <c r="H18" s="23">
        <f>calcs!J171</f>
        <v>63503245644</v>
      </c>
      <c r="I18" s="23">
        <f>calcs!K171</f>
        <v>65604531935</v>
      </c>
      <c r="J18" s="23">
        <f>calcs!L171</f>
        <v>67705818225</v>
      </c>
      <c r="K18" s="23">
        <f>calcs!M171</f>
        <v>69807104516</v>
      </c>
      <c r="L18" s="23">
        <f>calcs!N171</f>
        <v>71908390806</v>
      </c>
      <c r="M18" s="23">
        <f>calcs!O171</f>
        <v>74009677096</v>
      </c>
      <c r="N18" s="23">
        <f>calcs!P171</f>
        <v>76110963387</v>
      </c>
      <c r="O18" s="23">
        <f>calcs!Q171</f>
        <v>78212249677</v>
      </c>
      <c r="P18" s="23">
        <f>calcs!R171</f>
        <v>80313535968</v>
      </c>
      <c r="Q18" s="23">
        <f>calcs!S171</f>
        <v>82414822258</v>
      </c>
      <c r="R18" s="23">
        <f>calcs!T171</f>
        <v>84516108548</v>
      </c>
      <c r="S18" s="23">
        <f>calcs!U171</f>
        <v>86617394839</v>
      </c>
      <c r="T18" s="23">
        <f>calcs!V171</f>
        <v>88718681129</v>
      </c>
      <c r="U18" s="23">
        <f>calcs!W171</f>
        <v>90819967420</v>
      </c>
      <c r="V18" s="23">
        <f>calcs!X171</f>
        <v>92921253710</v>
      </c>
      <c r="W18" s="23">
        <f>calcs!Y171</f>
        <v>95022540000</v>
      </c>
      <c r="X18" s="23">
        <f>calcs!Z171</f>
        <v>97123826291</v>
      </c>
      <c r="Y18" s="23">
        <f>calcs!AA171</f>
        <v>99225112581</v>
      </c>
      <c r="Z18" s="23">
        <f>calcs!AB171</f>
        <v>101326398872</v>
      </c>
      <c r="AA18" s="23">
        <f>calcs!AC171</f>
        <v>103427685162</v>
      </c>
      <c r="AB18" s="23">
        <f>calcs!AD171</f>
        <v>105528971452</v>
      </c>
      <c r="AC18" s="23">
        <f>calcs!AE171</f>
        <v>107630257743</v>
      </c>
      <c r="AD18" s="23">
        <f>calcs!AF171</f>
        <v>109731544033</v>
      </c>
      <c r="AE18" s="23">
        <f>calcs!AG171</f>
        <v>111832830324</v>
      </c>
      <c r="AF18" s="23">
        <f>calcs!AH171</f>
        <v>113934116614</v>
      </c>
    </row>
    <row r="19">
      <c r="A19" s="3" t="s">
        <v>120</v>
      </c>
      <c r="B19" s="23">
        <f>calcs!D172</f>
        <v>26276230961</v>
      </c>
      <c r="C19" s="23">
        <f>calcs!E172</f>
        <v>27467876204</v>
      </c>
      <c r="D19" s="23">
        <f>calcs!F172</f>
        <v>28659521447</v>
      </c>
      <c r="E19" s="23">
        <f>calcs!G172</f>
        <v>29851166690</v>
      </c>
      <c r="F19" s="23">
        <f>calcs!H172</f>
        <v>31042811933</v>
      </c>
      <c r="G19" s="23">
        <f>calcs!I172</f>
        <v>32234457176</v>
      </c>
      <c r="H19" s="23">
        <f>calcs!J172</f>
        <v>33426102418</v>
      </c>
      <c r="I19" s="23">
        <f>calcs!K172</f>
        <v>34617747661</v>
      </c>
      <c r="J19" s="23">
        <f>calcs!L172</f>
        <v>35809392904</v>
      </c>
      <c r="K19" s="23">
        <f>calcs!M172</f>
        <v>37001038147</v>
      </c>
      <c r="L19" s="23">
        <f>calcs!N172</f>
        <v>38192683390</v>
      </c>
      <c r="M19" s="23">
        <f>calcs!O172</f>
        <v>39384328633</v>
      </c>
      <c r="N19" s="23">
        <f>calcs!P172</f>
        <v>40575973875</v>
      </c>
      <c r="O19" s="23">
        <f>calcs!Q172</f>
        <v>41767619118</v>
      </c>
      <c r="P19" s="23">
        <f>calcs!R172</f>
        <v>42959264361</v>
      </c>
      <c r="Q19" s="23">
        <f>calcs!S172</f>
        <v>44150909604</v>
      </c>
      <c r="R19" s="23">
        <f>calcs!T172</f>
        <v>45342554847</v>
      </c>
      <c r="S19" s="23">
        <f>calcs!U172</f>
        <v>46534200090</v>
      </c>
      <c r="T19" s="23">
        <f>calcs!V172</f>
        <v>47725845332</v>
      </c>
      <c r="U19" s="23">
        <f>calcs!W172</f>
        <v>48917490575</v>
      </c>
      <c r="V19" s="23">
        <f>calcs!X172</f>
        <v>50109135818</v>
      </c>
      <c r="W19" s="23">
        <f>calcs!Y172</f>
        <v>51300781061</v>
      </c>
      <c r="X19" s="23">
        <f>calcs!Z172</f>
        <v>52492426304</v>
      </c>
      <c r="Y19" s="23">
        <f>calcs!AA172</f>
        <v>53684071547</v>
      </c>
      <c r="Z19" s="23">
        <f>calcs!AB172</f>
        <v>54875716789</v>
      </c>
      <c r="AA19" s="23">
        <f>calcs!AC172</f>
        <v>56067362032</v>
      </c>
      <c r="AB19" s="23">
        <f>calcs!AD172</f>
        <v>57259007275</v>
      </c>
      <c r="AC19" s="23">
        <f>calcs!AE172</f>
        <v>58450652518</v>
      </c>
      <c r="AD19" s="23">
        <f>calcs!AF172</f>
        <v>59642297761</v>
      </c>
      <c r="AE19" s="23">
        <f>calcs!AG172</f>
        <v>60833943004</v>
      </c>
      <c r="AF19" s="23">
        <f>calcs!AH172</f>
        <v>62025588246</v>
      </c>
    </row>
    <row r="20">
      <c r="A20" s="3" t="s">
        <v>121</v>
      </c>
      <c r="B20" s="23">
        <f>calcs!D173</f>
        <v>51976356276</v>
      </c>
      <c r="C20" s="23">
        <f>calcs!E173</f>
        <v>54310739661</v>
      </c>
      <c r="D20" s="23">
        <f>calcs!F173</f>
        <v>56645123047</v>
      </c>
      <c r="E20" s="23">
        <f>calcs!G173</f>
        <v>58979506432</v>
      </c>
      <c r="F20" s="23">
        <f>calcs!H173</f>
        <v>61313889818</v>
      </c>
      <c r="G20" s="23">
        <f>calcs!I173</f>
        <v>63648273203</v>
      </c>
      <c r="H20" s="23">
        <f>calcs!J173</f>
        <v>65982656589</v>
      </c>
      <c r="I20" s="23">
        <f>calcs!K173</f>
        <v>68317039974</v>
      </c>
      <c r="J20" s="23">
        <f>calcs!L173</f>
        <v>70651423360</v>
      </c>
      <c r="K20" s="23">
        <f>calcs!M173</f>
        <v>72985806745</v>
      </c>
      <c r="L20" s="23">
        <f>calcs!N173</f>
        <v>75320190131</v>
      </c>
      <c r="M20" s="23">
        <f>calcs!O173</f>
        <v>77654573516</v>
      </c>
      <c r="N20" s="23">
        <f>calcs!P173</f>
        <v>79988956902</v>
      </c>
      <c r="O20" s="23">
        <f>calcs!Q173</f>
        <v>82323340287</v>
      </c>
      <c r="P20" s="23">
        <f>calcs!R173</f>
        <v>84657723673</v>
      </c>
      <c r="Q20" s="23">
        <f>calcs!S173</f>
        <v>86992107058</v>
      </c>
      <c r="R20" s="23">
        <f>calcs!T173</f>
        <v>89326490444</v>
      </c>
      <c r="S20" s="23">
        <f>calcs!U173</f>
        <v>91660873829</v>
      </c>
      <c r="T20" s="23">
        <f>calcs!V173</f>
        <v>93995257215</v>
      </c>
      <c r="U20" s="23">
        <f>calcs!W173</f>
        <v>96329640601</v>
      </c>
      <c r="V20" s="23">
        <f>calcs!X173</f>
        <v>98664023986</v>
      </c>
      <c r="W20" s="23">
        <f>calcs!Y173</f>
        <v>100998407372</v>
      </c>
      <c r="X20" s="23">
        <f>calcs!Z173</f>
        <v>103332790757</v>
      </c>
      <c r="Y20" s="23">
        <f>calcs!AA173</f>
        <v>105667174143</v>
      </c>
      <c r="Z20" s="23">
        <f>calcs!AB173</f>
        <v>108001557528</v>
      </c>
      <c r="AA20" s="23">
        <f>calcs!AC173</f>
        <v>110335940914</v>
      </c>
      <c r="AB20" s="23">
        <f>calcs!AD173</f>
        <v>112670324299</v>
      </c>
      <c r="AC20" s="23">
        <f>calcs!AE173</f>
        <v>115004707685</v>
      </c>
      <c r="AD20" s="23">
        <f>calcs!AF173</f>
        <v>117339091070</v>
      </c>
      <c r="AE20" s="23">
        <f>calcs!AG173</f>
        <v>119673474456</v>
      </c>
      <c r="AF20" s="23">
        <f>calcs!AH173</f>
        <v>122007857841</v>
      </c>
    </row>
    <row r="21" ht="15.75" customHeight="1">
      <c r="A21" s="3" t="s">
        <v>122</v>
      </c>
      <c r="B21" s="23">
        <f>calcs!D174</f>
        <v>126509913133</v>
      </c>
      <c r="C21" s="23">
        <f>calcs!E174</f>
        <v>132191762565</v>
      </c>
      <c r="D21" s="23">
        <f>calcs!F174</f>
        <v>137873611996</v>
      </c>
      <c r="E21" s="23">
        <f>calcs!G174</f>
        <v>143555461427</v>
      </c>
      <c r="F21" s="23">
        <f>calcs!H174</f>
        <v>149237310858</v>
      </c>
      <c r="G21" s="23">
        <f>calcs!I174</f>
        <v>154919160290</v>
      </c>
      <c r="H21" s="23">
        <f>calcs!J174</f>
        <v>160601009721</v>
      </c>
      <c r="I21" s="23">
        <f>calcs!K174</f>
        <v>166282859152</v>
      </c>
      <c r="J21" s="23">
        <f>calcs!L174</f>
        <v>171964708584</v>
      </c>
      <c r="K21" s="23">
        <f>calcs!M174</f>
        <v>177646558015</v>
      </c>
      <c r="L21" s="23">
        <f>calcs!N174</f>
        <v>183328407446</v>
      </c>
      <c r="M21" s="23">
        <f>calcs!O174</f>
        <v>189010256877</v>
      </c>
      <c r="N21" s="23">
        <f>calcs!P174</f>
        <v>194692106309</v>
      </c>
      <c r="O21" s="23">
        <f>calcs!Q174</f>
        <v>200373955740</v>
      </c>
      <c r="P21" s="23">
        <f>calcs!R174</f>
        <v>206055805171</v>
      </c>
      <c r="Q21" s="23">
        <f>calcs!S174</f>
        <v>211737654602</v>
      </c>
      <c r="R21" s="23">
        <f>calcs!T174</f>
        <v>217419504034</v>
      </c>
      <c r="S21" s="23">
        <f>calcs!U174</f>
        <v>223101353465</v>
      </c>
      <c r="T21" s="23">
        <f>calcs!V174</f>
        <v>228783202896</v>
      </c>
      <c r="U21" s="23">
        <f>calcs!W174</f>
        <v>234465052327</v>
      </c>
      <c r="V21" s="23">
        <f>calcs!X174</f>
        <v>240146901759</v>
      </c>
      <c r="W21" s="23">
        <f>calcs!Y174</f>
        <v>245828751190</v>
      </c>
      <c r="X21" s="23">
        <f>calcs!Z174</f>
        <v>251510600621</v>
      </c>
      <c r="Y21" s="23">
        <f>calcs!AA174</f>
        <v>257192450052</v>
      </c>
      <c r="Z21" s="23">
        <f>calcs!AB174</f>
        <v>262874299484</v>
      </c>
      <c r="AA21" s="23">
        <f>calcs!AC174</f>
        <v>268556148915</v>
      </c>
      <c r="AB21" s="23">
        <f>calcs!AD174</f>
        <v>274237998346</v>
      </c>
      <c r="AC21" s="23">
        <f>calcs!AE174</f>
        <v>279919847777</v>
      </c>
      <c r="AD21" s="23">
        <f>calcs!AF174</f>
        <v>285601697209</v>
      </c>
      <c r="AE21" s="23">
        <f>calcs!AG174</f>
        <v>291283546640</v>
      </c>
      <c r="AF21" s="23">
        <f>calcs!AH174</f>
        <v>296965396071</v>
      </c>
    </row>
    <row r="22" ht="15.75" customHeight="1">
      <c r="A22" s="3" t="s">
        <v>123</v>
      </c>
      <c r="B22" s="23">
        <f>calcs!D175</f>
        <v>183812601917</v>
      </c>
      <c r="C22" s="23">
        <f>calcs!E175</f>
        <v>191649384612</v>
      </c>
      <c r="D22" s="23">
        <f>calcs!F175</f>
        <v>199486167306</v>
      </c>
      <c r="E22" s="23">
        <f>calcs!G175</f>
        <v>207322950001</v>
      </c>
      <c r="F22" s="23">
        <f>calcs!H175</f>
        <v>215159732696</v>
      </c>
      <c r="G22" s="23">
        <f>calcs!I175</f>
        <v>222996515391</v>
      </c>
      <c r="H22" s="23">
        <f>calcs!J175</f>
        <v>230833298085</v>
      </c>
      <c r="I22" s="23">
        <f>calcs!K175</f>
        <v>238670080780</v>
      </c>
      <c r="J22" s="23">
        <f>calcs!L175</f>
        <v>246506863475</v>
      </c>
      <c r="K22" s="23">
        <f>calcs!M175</f>
        <v>254343646170</v>
      </c>
      <c r="L22" s="23">
        <f>calcs!N175</f>
        <v>262180428864</v>
      </c>
      <c r="M22" s="23">
        <f>calcs!O175</f>
        <v>270017211559</v>
      </c>
      <c r="N22" s="23">
        <f>calcs!P175</f>
        <v>277853994254</v>
      </c>
      <c r="O22" s="23">
        <f>calcs!Q175</f>
        <v>285690776949</v>
      </c>
      <c r="P22" s="23">
        <f>calcs!R175</f>
        <v>293527559643</v>
      </c>
      <c r="Q22" s="23">
        <f>calcs!S175</f>
        <v>301364342338</v>
      </c>
      <c r="R22" s="23">
        <f>calcs!T175</f>
        <v>309201125033</v>
      </c>
      <c r="S22" s="23">
        <f>calcs!U175</f>
        <v>317037907728</v>
      </c>
      <c r="T22" s="23">
        <f>calcs!V175</f>
        <v>324874690422</v>
      </c>
      <c r="U22" s="23">
        <f>calcs!W175</f>
        <v>332711473117</v>
      </c>
      <c r="V22" s="23">
        <f>calcs!X175</f>
        <v>340548255812</v>
      </c>
      <c r="W22" s="23">
        <f>calcs!Y175</f>
        <v>348385038507</v>
      </c>
      <c r="X22" s="23">
        <f>calcs!Z175</f>
        <v>356221821201</v>
      </c>
      <c r="Y22" s="23">
        <f>calcs!AA175</f>
        <v>364058603896</v>
      </c>
      <c r="Z22" s="23">
        <f>calcs!AB175</f>
        <v>371895386591</v>
      </c>
      <c r="AA22" s="23">
        <f>calcs!AC175</f>
        <v>379732169286</v>
      </c>
      <c r="AB22" s="23">
        <f>calcs!AD175</f>
        <v>387568951980</v>
      </c>
      <c r="AC22" s="23">
        <f>calcs!AE175</f>
        <v>395405734675</v>
      </c>
      <c r="AD22" s="23">
        <f>calcs!AF175</f>
        <v>403242517370</v>
      </c>
      <c r="AE22" s="23">
        <f>calcs!AG175</f>
        <v>411079300065</v>
      </c>
      <c r="AF22" s="23">
        <f>calcs!AH175</f>
        <v>418916082759</v>
      </c>
    </row>
    <row r="23" ht="15.75" customHeight="1">
      <c r="A23" s="3" t="s">
        <v>124</v>
      </c>
      <c r="B23" s="23">
        <f>calcs!D176</f>
        <v>179759198911</v>
      </c>
      <c r="C23" s="23">
        <f>calcs!E176</f>
        <v>187961336904</v>
      </c>
      <c r="D23" s="23">
        <f>calcs!F176</f>
        <v>196163474898</v>
      </c>
      <c r="E23" s="23">
        <f>calcs!G176</f>
        <v>204365612892</v>
      </c>
      <c r="F23" s="23">
        <f>calcs!H176</f>
        <v>212567750885</v>
      </c>
      <c r="G23" s="23">
        <f>calcs!I176</f>
        <v>220769888879</v>
      </c>
      <c r="H23" s="23">
        <f>calcs!J176</f>
        <v>228972026872</v>
      </c>
      <c r="I23" s="23">
        <f>calcs!K176</f>
        <v>237174164866</v>
      </c>
      <c r="J23" s="23">
        <f>calcs!L176</f>
        <v>245376302860</v>
      </c>
      <c r="K23" s="23">
        <f>calcs!M176</f>
        <v>253578440853</v>
      </c>
      <c r="L23" s="23">
        <f>calcs!N176</f>
        <v>261780578847</v>
      </c>
      <c r="M23" s="23">
        <f>calcs!O176</f>
        <v>269982716841</v>
      </c>
      <c r="N23" s="23">
        <f>calcs!P176</f>
        <v>278184854834</v>
      </c>
      <c r="O23" s="23">
        <f>calcs!Q176</f>
        <v>286386992828</v>
      </c>
      <c r="P23" s="23">
        <f>calcs!R176</f>
        <v>294589130821</v>
      </c>
      <c r="Q23" s="23">
        <f>calcs!S176</f>
        <v>302791268815</v>
      </c>
      <c r="R23" s="23">
        <f>calcs!T176</f>
        <v>310993406809</v>
      </c>
      <c r="S23" s="23">
        <f>calcs!U176</f>
        <v>319195544802</v>
      </c>
      <c r="T23" s="23">
        <f>calcs!V176</f>
        <v>327397682796</v>
      </c>
      <c r="U23" s="23">
        <f>calcs!W176</f>
        <v>335599820790</v>
      </c>
      <c r="V23" s="23">
        <f>calcs!X176</f>
        <v>343801958783</v>
      </c>
      <c r="W23" s="23">
        <f>calcs!Y176</f>
        <v>352004096777</v>
      </c>
      <c r="X23" s="23">
        <f>calcs!Z176</f>
        <v>360206234770</v>
      </c>
      <c r="Y23" s="23">
        <f>calcs!AA176</f>
        <v>368408372764</v>
      </c>
      <c r="Z23" s="23">
        <f>calcs!AB176</f>
        <v>376610510758</v>
      </c>
      <c r="AA23" s="23">
        <f>calcs!AC176</f>
        <v>384812648751</v>
      </c>
      <c r="AB23" s="23">
        <f>calcs!AD176</f>
        <v>393014786745</v>
      </c>
      <c r="AC23" s="23">
        <f>calcs!AE176</f>
        <v>401216924739</v>
      </c>
      <c r="AD23" s="23">
        <f>calcs!AF176</f>
        <v>409419062732</v>
      </c>
      <c r="AE23" s="23">
        <f>calcs!AG176</f>
        <v>417621200726</v>
      </c>
      <c r="AF23" s="23">
        <f>calcs!AH176</f>
        <v>425823338720</v>
      </c>
    </row>
    <row r="24" ht="15.75" customHeight="1">
      <c r="A24" s="3" t="s">
        <v>84</v>
      </c>
      <c r="B24" s="23">
        <f>calcs!D177</f>
        <v>0</v>
      </c>
      <c r="C24" s="23">
        <f>calcs!E177</f>
        <v>0</v>
      </c>
      <c r="D24" s="23">
        <f>calcs!F177</f>
        <v>0</v>
      </c>
      <c r="E24" s="23">
        <f>calcs!G177</f>
        <v>0</v>
      </c>
      <c r="F24" s="23">
        <f>calcs!H177</f>
        <v>0</v>
      </c>
      <c r="G24" s="23">
        <f>calcs!I177</f>
        <v>0</v>
      </c>
      <c r="H24" s="23">
        <f>calcs!J177</f>
        <v>0</v>
      </c>
      <c r="I24" s="23">
        <f>calcs!K177</f>
        <v>0</v>
      </c>
      <c r="J24" s="23">
        <f>calcs!L177</f>
        <v>0</v>
      </c>
      <c r="K24" s="23">
        <f>calcs!M177</f>
        <v>0</v>
      </c>
      <c r="L24" s="23">
        <f>calcs!N177</f>
        <v>0</v>
      </c>
      <c r="M24" s="23">
        <f>calcs!O177</f>
        <v>0</v>
      </c>
      <c r="N24" s="23">
        <f>calcs!P177</f>
        <v>0</v>
      </c>
      <c r="O24" s="23">
        <f>calcs!Q177</f>
        <v>0</v>
      </c>
      <c r="P24" s="23">
        <f>calcs!R177</f>
        <v>0</v>
      </c>
      <c r="Q24" s="23">
        <f>calcs!S177</f>
        <v>0</v>
      </c>
      <c r="R24" s="23">
        <f>calcs!T177</f>
        <v>0</v>
      </c>
      <c r="S24" s="23">
        <f>calcs!U177</f>
        <v>0</v>
      </c>
      <c r="T24" s="23">
        <f>calcs!V177</f>
        <v>0</v>
      </c>
      <c r="U24" s="23">
        <f>calcs!W177</f>
        <v>0</v>
      </c>
      <c r="V24" s="23">
        <f>calcs!X177</f>
        <v>0</v>
      </c>
      <c r="W24" s="23">
        <f>calcs!Y177</f>
        <v>0</v>
      </c>
      <c r="X24" s="23">
        <f>calcs!Z177</f>
        <v>0</v>
      </c>
      <c r="Y24" s="23">
        <f>calcs!AA177</f>
        <v>0</v>
      </c>
      <c r="Z24" s="23">
        <f>calcs!AB177</f>
        <v>0</v>
      </c>
      <c r="AA24" s="23">
        <f>calcs!AC177</f>
        <v>0</v>
      </c>
      <c r="AB24" s="23">
        <f>calcs!AD177</f>
        <v>0</v>
      </c>
      <c r="AC24" s="23">
        <f>calcs!AE177</f>
        <v>0</v>
      </c>
      <c r="AD24" s="23">
        <f>calcs!AF177</f>
        <v>0</v>
      </c>
      <c r="AE24" s="23">
        <f>calcs!AG177</f>
        <v>0</v>
      </c>
      <c r="AF24" s="23">
        <f>calcs!AH177</f>
        <v>0</v>
      </c>
    </row>
    <row r="25" ht="15.75" customHeight="1">
      <c r="A25" s="3" t="s">
        <v>125</v>
      </c>
      <c r="B25" s="23">
        <f>calcs!D178</f>
        <v>481739032959</v>
      </c>
      <c r="C25" s="23">
        <f>calcs!E178</f>
        <v>502971224867</v>
      </c>
      <c r="D25" s="23">
        <f>calcs!F178</f>
        <v>524203416775</v>
      </c>
      <c r="E25" s="23">
        <f>calcs!G178</f>
        <v>545435608683</v>
      </c>
      <c r="F25" s="23">
        <f>calcs!H178</f>
        <v>566667800592</v>
      </c>
      <c r="G25" s="23">
        <f>calcs!I178</f>
        <v>587899992500</v>
      </c>
      <c r="H25" s="23">
        <f>calcs!J178</f>
        <v>609132184408</v>
      </c>
      <c r="I25" s="23">
        <f>calcs!K178</f>
        <v>630364376316</v>
      </c>
      <c r="J25" s="23">
        <f>calcs!L178</f>
        <v>651596568224</v>
      </c>
      <c r="K25" s="23">
        <f>calcs!M178</f>
        <v>672828760133</v>
      </c>
      <c r="L25" s="23">
        <f>calcs!N178</f>
        <v>694060952041</v>
      </c>
      <c r="M25" s="23">
        <f>calcs!O178</f>
        <v>715293143949</v>
      </c>
      <c r="N25" s="23">
        <f>calcs!P178</f>
        <v>736525335857</v>
      </c>
      <c r="O25" s="23">
        <f>calcs!Q178</f>
        <v>757757527766</v>
      </c>
      <c r="P25" s="23">
        <f>calcs!R178</f>
        <v>778989719674</v>
      </c>
      <c r="Q25" s="23">
        <f>calcs!S178</f>
        <v>800221911582</v>
      </c>
      <c r="R25" s="23">
        <f>calcs!T178</f>
        <v>821454103490</v>
      </c>
      <c r="S25" s="23">
        <f>calcs!U178</f>
        <v>842686295398</v>
      </c>
      <c r="T25" s="23">
        <f>calcs!V178</f>
        <v>863918487307</v>
      </c>
      <c r="U25" s="23">
        <f>calcs!W178</f>
        <v>885150679215</v>
      </c>
      <c r="V25" s="23">
        <f>calcs!X178</f>
        <v>906382871123</v>
      </c>
      <c r="W25" s="23">
        <f>calcs!Y178</f>
        <v>927615063031</v>
      </c>
      <c r="X25" s="23">
        <f>calcs!Z178</f>
        <v>948847254939</v>
      </c>
      <c r="Y25" s="23">
        <f>calcs!AA178</f>
        <v>970079446848</v>
      </c>
      <c r="Z25" s="23">
        <f>calcs!AB178</f>
        <v>991311638756</v>
      </c>
      <c r="AA25" s="23">
        <f>calcs!AC178</f>
        <v>1012543830664</v>
      </c>
      <c r="AB25" s="23">
        <f>calcs!AD178</f>
        <v>1033776022572</v>
      </c>
      <c r="AC25" s="23">
        <f>calcs!AE178</f>
        <v>1055008214480</v>
      </c>
      <c r="AD25" s="23">
        <f>calcs!AF178</f>
        <v>1076240406389</v>
      </c>
      <c r="AE25" s="23">
        <f>calcs!AG178</f>
        <v>1097472598297</v>
      </c>
      <c r="AF25" s="23">
        <f>calcs!AH178</f>
        <v>1118704790205</v>
      </c>
    </row>
    <row r="26" ht="15.75" customHeight="1">
      <c r="A26" s="3" t="s">
        <v>83</v>
      </c>
      <c r="B26" s="23">
        <f>calcs!D179</f>
        <v>0</v>
      </c>
      <c r="C26" s="23">
        <f>calcs!E179</f>
        <v>0</v>
      </c>
      <c r="D26" s="23">
        <f>calcs!F179</f>
        <v>0</v>
      </c>
      <c r="E26" s="23">
        <f>calcs!G179</f>
        <v>0</v>
      </c>
      <c r="F26" s="23">
        <f>calcs!H179</f>
        <v>0</v>
      </c>
      <c r="G26" s="23">
        <f>calcs!I179</f>
        <v>0</v>
      </c>
      <c r="H26" s="23">
        <f>calcs!J179</f>
        <v>0</v>
      </c>
      <c r="I26" s="23">
        <f>calcs!K179</f>
        <v>0</v>
      </c>
      <c r="J26" s="23">
        <f>calcs!L179</f>
        <v>0</v>
      </c>
      <c r="K26" s="23">
        <f>calcs!M179</f>
        <v>0</v>
      </c>
      <c r="L26" s="23">
        <f>calcs!N179</f>
        <v>0</v>
      </c>
      <c r="M26" s="23">
        <f>calcs!O179</f>
        <v>0</v>
      </c>
      <c r="N26" s="23">
        <f>calcs!P179</f>
        <v>0</v>
      </c>
      <c r="O26" s="23">
        <f>calcs!Q179</f>
        <v>0</v>
      </c>
      <c r="P26" s="23">
        <f>calcs!R179</f>
        <v>0</v>
      </c>
      <c r="Q26" s="23">
        <f>calcs!S179</f>
        <v>0</v>
      </c>
      <c r="R26" s="23">
        <f>calcs!T179</f>
        <v>0</v>
      </c>
      <c r="S26" s="23">
        <f>calcs!U179</f>
        <v>0</v>
      </c>
      <c r="T26" s="23">
        <f>calcs!V179</f>
        <v>0</v>
      </c>
      <c r="U26" s="23">
        <f>calcs!W179</f>
        <v>0</v>
      </c>
      <c r="V26" s="23">
        <f>calcs!X179</f>
        <v>0</v>
      </c>
      <c r="W26" s="23">
        <f>calcs!Y179</f>
        <v>0</v>
      </c>
      <c r="X26" s="23">
        <f>calcs!Z179</f>
        <v>0</v>
      </c>
      <c r="Y26" s="23">
        <f>calcs!AA179</f>
        <v>0</v>
      </c>
      <c r="Z26" s="23">
        <f>calcs!AB179</f>
        <v>0</v>
      </c>
      <c r="AA26" s="23">
        <f>calcs!AC179</f>
        <v>0</v>
      </c>
      <c r="AB26" s="23">
        <f>calcs!AD179</f>
        <v>0</v>
      </c>
      <c r="AC26" s="23">
        <f>calcs!AE179</f>
        <v>0</v>
      </c>
      <c r="AD26" s="23">
        <f>calcs!AF179</f>
        <v>0</v>
      </c>
      <c r="AE26" s="23">
        <f>calcs!AG179</f>
        <v>0</v>
      </c>
      <c r="AF26" s="23">
        <f>calcs!AH179</f>
        <v>0</v>
      </c>
    </row>
    <row r="27" ht="15.75" customHeight="1"/>
    <row r="28" ht="15.75" customHeight="1"/>
    <row r="29" ht="15.75" customHeight="1"/>
    <row r="30" ht="15.7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5.75" customHeight="1"/>
    <row r="32" ht="15.75" customHeight="1"/>
    <row r="33" ht="15.75" customHeight="1"/>
    <row r="34" ht="15.75" customHeight="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5.75" customHeight="1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5.75" customHeight="1"/>
    <row r="39" ht="15.7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5.75" customHeight="1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5.75" customHeight="1"/>
    <row r="53" ht="15.75" customHeight="1"/>
    <row r="54" ht="15.75" customHeight="1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5.75" customHeight="1"/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>
      <c r="B83" s="27"/>
    </row>
    <row r="84" ht="15.75" customHeight="1">
      <c r="B84" s="27"/>
    </row>
    <row r="85" ht="15.75" customHeight="1">
      <c r="B85" s="27"/>
    </row>
    <row r="86" ht="15.75" customHeight="1">
      <c r="B86" s="27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2.0"/>
    <col customWidth="1" min="3" max="3" width="11.86"/>
    <col customWidth="1" min="4" max="35" width="9.14"/>
  </cols>
  <sheetData>
    <row r="1">
      <c r="A1" s="8" t="s">
        <v>239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  <c r="H1" s="1">
        <v>2026.0</v>
      </c>
      <c r="I1" s="1">
        <v>2027.0</v>
      </c>
      <c r="J1" s="1">
        <v>2028.0</v>
      </c>
      <c r="K1" s="1">
        <v>2029.0</v>
      </c>
      <c r="L1" s="1">
        <v>2030.0</v>
      </c>
      <c r="M1" s="1">
        <v>2031.0</v>
      </c>
      <c r="N1" s="1">
        <v>2032.0</v>
      </c>
      <c r="O1" s="1">
        <v>2033.0</v>
      </c>
      <c r="P1" s="1">
        <v>2034.0</v>
      </c>
      <c r="Q1" s="1">
        <v>2035.0</v>
      </c>
      <c r="R1" s="1">
        <v>2036.0</v>
      </c>
      <c r="S1" s="1">
        <v>2037.0</v>
      </c>
      <c r="T1" s="1">
        <v>2038.0</v>
      </c>
      <c r="U1" s="1">
        <v>2039.0</v>
      </c>
      <c r="V1" s="1">
        <v>2040.0</v>
      </c>
      <c r="W1" s="1">
        <v>2041.0</v>
      </c>
      <c r="X1" s="1">
        <v>2042.0</v>
      </c>
      <c r="Y1" s="1">
        <v>2043.0</v>
      </c>
      <c r="Z1" s="1">
        <v>2044.0</v>
      </c>
      <c r="AA1" s="1">
        <v>2045.0</v>
      </c>
      <c r="AB1" s="1">
        <v>2046.0</v>
      </c>
      <c r="AC1" s="1">
        <v>2047.0</v>
      </c>
      <c r="AD1" s="1">
        <v>2048.0</v>
      </c>
      <c r="AE1" s="1">
        <v>2049.0</v>
      </c>
      <c r="AF1" s="1">
        <v>2050.0</v>
      </c>
      <c r="AG1" s="1"/>
      <c r="AH1" s="1"/>
      <c r="AI1" s="1"/>
    </row>
    <row r="2">
      <c r="A2" s="3" t="s">
        <v>111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</row>
    <row r="3">
      <c r="A3" s="3" t="s">
        <v>82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</row>
    <row r="4">
      <c r="A4" s="3" t="s">
        <v>86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</row>
    <row r="5">
      <c r="A5" s="3" t="s">
        <v>112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</row>
    <row r="6">
      <c r="A6" s="3" t="s">
        <v>113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</row>
    <row r="7">
      <c r="A7" s="3" t="s">
        <v>44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</row>
    <row r="8">
      <c r="A8" s="3" t="s">
        <v>48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</row>
    <row r="9">
      <c r="A9" s="3" t="s">
        <v>50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</row>
    <row r="10">
      <c r="A10" s="3" t="s">
        <v>53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</row>
    <row r="11">
      <c r="A11" s="3" t="s">
        <v>114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</row>
    <row r="12">
      <c r="A12" s="3" t="s">
        <v>115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</row>
    <row r="13">
      <c r="A13" s="3" t="s">
        <v>116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</row>
    <row r="14">
      <c r="A14" s="3" t="s">
        <v>117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</row>
    <row r="15">
      <c r="A15" s="3" t="s">
        <v>62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</row>
    <row r="16">
      <c r="A16" s="3" t="s">
        <v>87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</row>
    <row r="17">
      <c r="A17" s="3" t="s">
        <v>118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</row>
    <row r="18">
      <c r="A18" s="3" t="s">
        <v>119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</row>
    <row r="19">
      <c r="A19" s="3" t="s">
        <v>120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</row>
    <row r="20">
      <c r="A20" s="3" t="s">
        <v>121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</row>
    <row r="21" ht="15.75" customHeight="1">
      <c r="A21" s="3" t="s">
        <v>122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</row>
    <row r="22" ht="15.75" customHeight="1">
      <c r="A22" s="3" t="s">
        <v>123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</row>
    <row r="23" ht="15.75" customHeight="1">
      <c r="A23" s="3" t="s">
        <v>124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</row>
    <row r="24" ht="15.75" customHeight="1">
      <c r="A24" s="3" t="s">
        <v>84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</row>
    <row r="25" ht="15.75" customHeight="1">
      <c r="A25" s="3" t="s">
        <v>125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</row>
    <row r="26" ht="15.75" customHeight="1">
      <c r="A26" s="3" t="s">
        <v>83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2014-03-20T21:01:41Z</dcterms:created>
  <dc:creator>Jeffrey Rissman</dc:creator>
</cp:coreProperties>
</file>