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ssy02/Desktop/Postdoc Projects/eps-indonesia-cpl/InputData/fuels/BFPaT/"/>
    </mc:Choice>
  </mc:AlternateContent>
  <xr:revisionPtr revIDLastSave="0" documentId="13_ncr:1_{A133822D-8EF0-1348-90CE-C592A777647A}" xr6:coauthVersionLast="47" xr6:coauthVersionMax="47" xr10:uidLastSave="{00000000-0000-0000-0000-000000000000}"/>
  <bookViews>
    <workbookView xWindow="0" yWindow="760" windowWidth="34200" windowHeight="21380" activeTab="6" xr2:uid="{00000000-000D-0000-FFFF-FFFF00000000}"/>
  </bookViews>
  <sheets>
    <sheet name="About" sheetId="1" r:id="rId1"/>
    <sheet name="Fuel Prices - ID" sheetId="2" r:id="rId2"/>
    <sheet name="Tax Percentages" sheetId="3" r:id="rId3"/>
    <sheet name="US_BFPaT-pretax-lignite" sheetId="4" r:id="rId4"/>
    <sheet name="Hydrogen" sheetId="5" r:id="rId5"/>
    <sheet name="Pretax &gt;" sheetId="6" r:id="rId6"/>
    <sheet name="BFPaT-pretax-electricity" sheetId="7" r:id="rId7"/>
    <sheet name="BFPaT-pretax-coal" sheetId="8" r:id="rId8"/>
    <sheet name="BFPaT-pretax-natgas" sheetId="9" r:id="rId9"/>
    <sheet name="BFPaT-pretax-nuclear" sheetId="10" r:id="rId10"/>
    <sheet name="BFPaT-pretax-hydro" sheetId="11" r:id="rId11"/>
    <sheet name="BFPaT-pretax-wind" sheetId="12" r:id="rId12"/>
    <sheet name="BFPaT-pretax-solar" sheetId="13" r:id="rId13"/>
    <sheet name="BFPaT-pretax-biomass" sheetId="14" r:id="rId14"/>
    <sheet name="BFPaT-pretax-petgas" sheetId="15" r:id="rId15"/>
    <sheet name="BFPaT-pretax-petdies" sheetId="16" r:id="rId16"/>
    <sheet name="BFPaT-pretax-biogas" sheetId="17" r:id="rId17"/>
    <sheet name="BFPaT-pretax-biodies" sheetId="18" r:id="rId18"/>
    <sheet name="BFPaT-pretax-jetkerosene" sheetId="19" r:id="rId19"/>
    <sheet name="BFPaT-pretax-heat" sheetId="20" r:id="rId20"/>
    <sheet name="BFPaT-pretax-geothermal" sheetId="21" r:id="rId21"/>
    <sheet name="BFPaT-pretax-lignite" sheetId="22" r:id="rId22"/>
    <sheet name="BFPaT-pretax-crude" sheetId="23" r:id="rId23"/>
    <sheet name="BFPaT-pretax-heavyfueloil" sheetId="24" r:id="rId24"/>
    <sheet name="BFPaT-pretax-lpgpropbut" sheetId="25" r:id="rId25"/>
    <sheet name="BFPaT-pretax-msw" sheetId="26" r:id="rId26"/>
    <sheet name="BFPaT-pretax-hydrogen" sheetId="27" r:id="rId27"/>
    <sheet name="Fuel Tax &gt;" sheetId="28" r:id="rId28"/>
    <sheet name="BFPaT-fueltax-electricity" sheetId="29" r:id="rId29"/>
    <sheet name="BFPaT-fueltax-coal" sheetId="30" r:id="rId30"/>
    <sheet name="BFPaT-fueltax-natgas" sheetId="31" r:id="rId31"/>
    <sheet name="BFPaT-fueltax-nuclear" sheetId="32" r:id="rId32"/>
    <sheet name="BFPaT-fueltax-hydro" sheetId="33" r:id="rId33"/>
    <sheet name="BFPaT-fueltax-wind" sheetId="34" r:id="rId34"/>
    <sheet name="BFPaT-fueltax-solar" sheetId="35" r:id="rId35"/>
    <sheet name="BFPaT-fueltax-biomass" sheetId="36" r:id="rId36"/>
    <sheet name="BFPaT-fueltax-petgas" sheetId="37" r:id="rId37"/>
    <sheet name="BFPaT-fueltax-petdies" sheetId="38" r:id="rId38"/>
    <sheet name="BFPaT-fueltax-biogas" sheetId="39" r:id="rId39"/>
    <sheet name="BFPaT-fueltax-biodies" sheetId="40" r:id="rId40"/>
    <sheet name="BFPaT-fueltax-jetkerosene" sheetId="41" r:id="rId41"/>
    <sheet name="BFPaT-fueltax-heat" sheetId="42" r:id="rId42"/>
    <sheet name="BFPaT-fueltax-geothermal" sheetId="43" r:id="rId43"/>
    <sheet name="BFPaT-fueltax-lignite" sheetId="44" r:id="rId44"/>
    <sheet name="BFPaT-fueltax-crude" sheetId="45" r:id="rId45"/>
    <sheet name="BFPaT-fueltax-heavyfueloil" sheetId="46" r:id="rId46"/>
    <sheet name="BFPaT-fueltax-lpgpropbut" sheetId="47" r:id="rId47"/>
    <sheet name="BFPaT-fueltax-msw" sheetId="48" r:id="rId48"/>
    <sheet name="BFPaT-fueltax-hydrogen" sheetId="49" r:id="rId49"/>
  </sheets>
  <externalReferences>
    <externalReference r:id="rId50"/>
  </externalReferences>
  <definedNames>
    <definedName name="dollars_2019_2012">About!$A$70</definedName>
    <definedName name="dollars_2020_2012">About!$A$105</definedName>
    <definedName name="dollars_2021_2012">About!$A$104</definedName>
    <definedName name="dollars_2022_2012">About!$A$103</definedName>
    <definedName name="lignite_multiplier" localSheetId="48">'[1]Hard Coal and Lig Multipliers'!$N$15</definedName>
    <definedName name="lignite_multiplier" localSheetId="26">'[1]Hard Coal and Lig Multipliers'!$N$15</definedName>
    <definedName name="lignite_multiplier" localSheetId="4">'[1]Hard Coal and Lig Multipliers'!$N$15</definedName>
    <definedName name="lignite_multiplier">#REF!</definedName>
    <definedName name="nonlignite_multiplier" localSheetId="48">'[1]Hard Coal and Lig Multipliers'!$N$16</definedName>
    <definedName name="nonlignite_multiplier" localSheetId="26">'[1]Hard Coal and Lig Multipliers'!$N$16</definedName>
    <definedName name="nonlignite_multiplier" localSheetId="4">'[1]Hard Coal and Lig Multipliers'!$N$16</definedName>
    <definedName name="nonlignite_multiplier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4" roundtripDataChecksum="0HQkqNSa2b8xXusJOxifrOW4WojJXn4hz+vxWydszP0="/>
    </ext>
  </extLst>
</workbook>
</file>

<file path=xl/calcChain.xml><?xml version="1.0" encoding="utf-8"?>
<calcChain xmlns="http://schemas.openxmlformats.org/spreadsheetml/2006/main">
  <c r="C3" i="30" l="1"/>
  <c r="D3" i="30"/>
  <c r="E3" i="30"/>
  <c r="F3" i="30"/>
  <c r="G3" i="30"/>
  <c r="H3" i="30"/>
  <c r="I3" i="30"/>
  <c r="J3" i="30"/>
  <c r="K3" i="30"/>
  <c r="L3" i="30"/>
  <c r="M3" i="30"/>
  <c r="N3" i="30"/>
  <c r="O3" i="30"/>
  <c r="P3" i="30"/>
  <c r="Q3" i="30"/>
  <c r="R3" i="30"/>
  <c r="S3" i="30"/>
  <c r="T3" i="30"/>
  <c r="U3" i="30"/>
  <c r="V3" i="30"/>
  <c r="W3" i="30"/>
  <c r="X3" i="30"/>
  <c r="Y3" i="30"/>
  <c r="Z3" i="30"/>
  <c r="AA3" i="30"/>
  <c r="AB3" i="30"/>
  <c r="AC3" i="30"/>
  <c r="AD3" i="30"/>
  <c r="AE3" i="30"/>
  <c r="AF3" i="30"/>
  <c r="AG3" i="30"/>
  <c r="B3" i="30"/>
  <c r="M8" i="2"/>
  <c r="C56" i="2"/>
  <c r="E2" i="49" l="1" a="1"/>
  <c r="E2" i="49" s="1"/>
  <c r="F2" i="49" a="1"/>
  <c r="F2" i="49" s="1"/>
  <c r="G2" i="49" a="1"/>
  <c r="G2" i="49"/>
  <c r="H2" i="49" a="1"/>
  <c r="H2" i="49"/>
  <c r="I2" i="49" a="1"/>
  <c r="I2" i="49" s="1"/>
  <c r="J2" i="49" a="1"/>
  <c r="J2" i="49" s="1"/>
  <c r="K2" i="49" a="1"/>
  <c r="K2" i="49"/>
  <c r="L2" i="49" a="1"/>
  <c r="L2" i="49"/>
  <c r="M2" i="49" a="1"/>
  <c r="M2" i="49" s="1"/>
  <c r="N2" i="49" a="1"/>
  <c r="N2" i="49" s="1"/>
  <c r="O2" i="49" a="1"/>
  <c r="O2" i="49"/>
  <c r="P2" i="49" a="1"/>
  <c r="P2" i="49"/>
  <c r="Q2" i="49" a="1"/>
  <c r="Q2" i="49" s="1"/>
  <c r="R2" i="49" a="1"/>
  <c r="R2" i="49" s="1"/>
  <c r="S2" i="49" a="1"/>
  <c r="S2" i="49"/>
  <c r="T2" i="49" a="1"/>
  <c r="T2" i="49"/>
  <c r="U2" i="49" a="1"/>
  <c r="U2" i="49" s="1"/>
  <c r="V2" i="49" a="1"/>
  <c r="V2" i="49" s="1"/>
  <c r="W2" i="49" a="1"/>
  <c r="W2" i="49"/>
  <c r="X2" i="49" a="1"/>
  <c r="X2" i="49"/>
  <c r="Y2" i="49" a="1"/>
  <c r="Y2" i="49" s="1"/>
  <c r="Z2" i="49" a="1"/>
  <c r="Z2" i="49" s="1"/>
  <c r="AA2" i="49" a="1"/>
  <c r="AA2" i="49"/>
  <c r="AB2" i="49" a="1"/>
  <c r="AB2" i="49"/>
  <c r="AC2" i="49" a="1"/>
  <c r="AC2" i="49" s="1"/>
  <c r="AD2" i="49" a="1"/>
  <c r="AD2" i="49" s="1"/>
  <c r="AE2" i="49" a="1"/>
  <c r="AE2" i="49"/>
  <c r="AF2" i="49" a="1"/>
  <c r="AF2" i="49"/>
  <c r="AG2" i="49" a="1"/>
  <c r="AG2" i="49" s="1"/>
  <c r="D2" i="49" a="1"/>
  <c r="D2" i="49" s="1"/>
  <c r="E2" i="27" a="1"/>
  <c r="E2" i="27" s="1"/>
  <c r="F2" i="27" a="1"/>
  <c r="F2" i="27"/>
  <c r="G2" i="27" a="1"/>
  <c r="G2" i="27"/>
  <c r="H2" i="27" a="1"/>
  <c r="H2" i="27"/>
  <c r="I2" i="27" a="1"/>
  <c r="I2" i="27" s="1"/>
  <c r="J2" i="27" a="1"/>
  <c r="J2" i="27"/>
  <c r="K2" i="27" a="1"/>
  <c r="K2" i="27"/>
  <c r="L2" i="27" a="1"/>
  <c r="L2" i="27"/>
  <c r="M2" i="27" a="1"/>
  <c r="M2" i="27" s="1"/>
  <c r="N2" i="27" a="1"/>
  <c r="N2" i="27"/>
  <c r="O2" i="27" a="1"/>
  <c r="O2" i="27"/>
  <c r="P2" i="27" a="1"/>
  <c r="P2" i="27"/>
  <c r="Q2" i="27" a="1"/>
  <c r="Q2" i="27" s="1"/>
  <c r="R2" i="27" a="1"/>
  <c r="R2" i="27"/>
  <c r="S2" i="27" a="1"/>
  <c r="S2" i="27"/>
  <c r="T2" i="27" a="1"/>
  <c r="T2" i="27"/>
  <c r="U2" i="27" a="1"/>
  <c r="U2" i="27" s="1"/>
  <c r="V2" i="27" a="1"/>
  <c r="V2" i="27"/>
  <c r="W2" i="27" a="1"/>
  <c r="W2" i="27"/>
  <c r="X2" i="27" a="1"/>
  <c r="X2" i="27"/>
  <c r="Y2" i="27" a="1"/>
  <c r="Y2" i="27" s="1"/>
  <c r="Z2" i="27" a="1"/>
  <c r="Z2" i="27"/>
  <c r="AA2" i="27" a="1"/>
  <c r="AA2" i="27"/>
  <c r="AB2" i="27" a="1"/>
  <c r="AB2" i="27"/>
  <c r="AC2" i="27" a="1"/>
  <c r="AC2" i="27" s="1"/>
  <c r="AD2" i="27" a="1"/>
  <c r="AD2" i="27"/>
  <c r="AE2" i="27" a="1"/>
  <c r="AE2" i="27"/>
  <c r="AF2" i="27" a="1"/>
  <c r="AF2" i="27"/>
  <c r="AG2" i="27" a="1"/>
  <c r="AG2" i="27" s="1"/>
  <c r="D2" i="27" a="1"/>
  <c r="D2" i="27" s="1"/>
  <c r="C8" i="49"/>
  <c r="B8" i="49"/>
  <c r="W9" i="48"/>
  <c r="V9" i="48"/>
  <c r="U9" i="48"/>
  <c r="T9" i="48"/>
  <c r="S9" i="48"/>
  <c r="R9" i="48"/>
  <c r="Q9" i="48"/>
  <c r="P9" i="48"/>
  <c r="O9" i="48"/>
  <c r="N9" i="48"/>
  <c r="M9" i="48"/>
  <c r="L9" i="48"/>
  <c r="K9" i="48"/>
  <c r="J9" i="48"/>
  <c r="I9" i="48"/>
  <c r="H9" i="48"/>
  <c r="G9" i="48"/>
  <c r="F9" i="48"/>
  <c r="E9" i="48"/>
  <c r="D9" i="48"/>
  <c r="C9" i="48"/>
  <c r="B9" i="48"/>
  <c r="C6" i="45"/>
  <c r="C9" i="45" s="1"/>
  <c r="C3" i="45"/>
  <c r="B3" i="45"/>
  <c r="B6" i="45" s="1"/>
  <c r="B9" i="45" s="1"/>
  <c r="AG8" i="44"/>
  <c r="AF8" i="44"/>
  <c r="AE8" i="44"/>
  <c r="AD8" i="44"/>
  <c r="AC8" i="44"/>
  <c r="AB8" i="44"/>
  <c r="AA8" i="44"/>
  <c r="Z8" i="44"/>
  <c r="Y8" i="44"/>
  <c r="X8" i="44"/>
  <c r="W8" i="44"/>
  <c r="V8" i="44"/>
  <c r="U8" i="44"/>
  <c r="T8" i="44"/>
  <c r="S8" i="44"/>
  <c r="R8" i="44"/>
  <c r="Q8" i="44"/>
  <c r="P8" i="44"/>
  <c r="O8" i="44"/>
  <c r="N8" i="44"/>
  <c r="M8" i="44"/>
  <c r="L8" i="44"/>
  <c r="K8" i="44"/>
  <c r="J8" i="44"/>
  <c r="I8" i="44"/>
  <c r="H8" i="44"/>
  <c r="G8" i="44"/>
  <c r="F8" i="44"/>
  <c r="E8" i="44"/>
  <c r="D8" i="44"/>
  <c r="C8" i="44"/>
  <c r="B8" i="44"/>
  <c r="AG5" i="44"/>
  <c r="AF5" i="44"/>
  <c r="AE5" i="44"/>
  <c r="AD5" i="44"/>
  <c r="AC5" i="44"/>
  <c r="AB5" i="44"/>
  <c r="AA5" i="44"/>
  <c r="Z5" i="44"/>
  <c r="Y5" i="44"/>
  <c r="X5" i="44"/>
  <c r="W5" i="44"/>
  <c r="V5" i="44"/>
  <c r="U5" i="44"/>
  <c r="T5" i="44"/>
  <c r="S5" i="44"/>
  <c r="R5" i="44"/>
  <c r="Q5" i="44"/>
  <c r="P5" i="44"/>
  <c r="O5" i="44"/>
  <c r="N5" i="44"/>
  <c r="M5" i="44"/>
  <c r="L5" i="44"/>
  <c r="K5" i="44"/>
  <c r="J5" i="44"/>
  <c r="I5" i="44"/>
  <c r="H5" i="44"/>
  <c r="G5" i="44"/>
  <c r="F5" i="44"/>
  <c r="E5" i="44"/>
  <c r="D5" i="44"/>
  <c r="C5" i="44"/>
  <c r="B5" i="44"/>
  <c r="AG4" i="44"/>
  <c r="AF4" i="44"/>
  <c r="AE4" i="44"/>
  <c r="AD4" i="44"/>
  <c r="AC4" i="44"/>
  <c r="AB4" i="44"/>
  <c r="AA4" i="44"/>
  <c r="Z4" i="44"/>
  <c r="Y4" i="44"/>
  <c r="X4" i="44"/>
  <c r="W4" i="44"/>
  <c r="V4" i="44"/>
  <c r="U4" i="44"/>
  <c r="T4" i="44"/>
  <c r="S4" i="44"/>
  <c r="R4" i="44"/>
  <c r="Q4" i="44"/>
  <c r="P4" i="44"/>
  <c r="O4" i="44"/>
  <c r="N4" i="44"/>
  <c r="M4" i="44"/>
  <c r="L4" i="44"/>
  <c r="K4" i="44"/>
  <c r="J4" i="44"/>
  <c r="I4" i="44"/>
  <c r="H4" i="44"/>
  <c r="G4" i="44"/>
  <c r="F4" i="44"/>
  <c r="E4" i="44"/>
  <c r="D4" i="44"/>
  <c r="C4" i="44"/>
  <c r="B4" i="44"/>
  <c r="AG2" i="44"/>
  <c r="AF2" i="44"/>
  <c r="AE2" i="44"/>
  <c r="AD2" i="44"/>
  <c r="AC2" i="44"/>
  <c r="AB2" i="44"/>
  <c r="AA2" i="44"/>
  <c r="Z2" i="44"/>
  <c r="Y2" i="44"/>
  <c r="X2" i="44"/>
  <c r="W2" i="44"/>
  <c r="V2" i="44"/>
  <c r="U2" i="44"/>
  <c r="T2" i="44"/>
  <c r="S2" i="44"/>
  <c r="R2" i="44"/>
  <c r="Q2" i="44"/>
  <c r="P2" i="44"/>
  <c r="O2" i="44"/>
  <c r="N2" i="44"/>
  <c r="M2" i="44"/>
  <c r="L2" i="44"/>
  <c r="K2" i="44"/>
  <c r="J2" i="44"/>
  <c r="I2" i="44"/>
  <c r="H2" i="44"/>
  <c r="G2" i="44"/>
  <c r="F2" i="44"/>
  <c r="E2" i="44"/>
  <c r="D2" i="44"/>
  <c r="C2" i="44"/>
  <c r="B2" i="44"/>
  <c r="W9" i="43"/>
  <c r="V9" i="43"/>
  <c r="U9" i="43"/>
  <c r="T9" i="43"/>
  <c r="S9" i="43"/>
  <c r="R9" i="43"/>
  <c r="Q9" i="43"/>
  <c r="P9" i="43"/>
  <c r="O9" i="43"/>
  <c r="N9" i="43"/>
  <c r="M9" i="43"/>
  <c r="L9" i="43"/>
  <c r="K9" i="43"/>
  <c r="J9" i="43"/>
  <c r="I9" i="43"/>
  <c r="H9" i="43"/>
  <c r="G9" i="43"/>
  <c r="F9" i="43"/>
  <c r="E9" i="43"/>
  <c r="D9" i="43"/>
  <c r="C9" i="43"/>
  <c r="B9" i="43"/>
  <c r="Y9" i="41"/>
  <c r="X9" i="41"/>
  <c r="W9" i="41"/>
  <c r="V9" i="41"/>
  <c r="U9" i="41"/>
  <c r="T9" i="41"/>
  <c r="S9" i="41"/>
  <c r="R9" i="41"/>
  <c r="Q9" i="41"/>
  <c r="P9" i="41"/>
  <c r="O9" i="41"/>
  <c r="N9" i="41"/>
  <c r="M9" i="41"/>
  <c r="L9" i="41"/>
  <c r="K9" i="41"/>
  <c r="J9" i="41"/>
  <c r="I9" i="41"/>
  <c r="H9" i="41"/>
  <c r="G9" i="41"/>
  <c r="F9" i="41"/>
  <c r="E9" i="41"/>
  <c r="D9" i="41"/>
  <c r="C9" i="41"/>
  <c r="B9" i="41"/>
  <c r="Y7" i="41"/>
  <c r="X7" i="41"/>
  <c r="W7" i="41"/>
  <c r="V7" i="41"/>
  <c r="U7" i="41"/>
  <c r="T7" i="41"/>
  <c r="S7" i="41"/>
  <c r="R7" i="41"/>
  <c r="Q7" i="41"/>
  <c r="P7" i="41"/>
  <c r="O7" i="41"/>
  <c r="N7" i="41"/>
  <c r="M7" i="41"/>
  <c r="L7" i="41"/>
  <c r="K7" i="41"/>
  <c r="J7" i="41"/>
  <c r="I7" i="41"/>
  <c r="H7" i="41"/>
  <c r="G7" i="41"/>
  <c r="F7" i="41"/>
  <c r="E7" i="41"/>
  <c r="D7" i="41"/>
  <c r="C7" i="41"/>
  <c r="B7" i="41"/>
  <c r="Y9" i="40"/>
  <c r="X9" i="40"/>
  <c r="W9" i="40"/>
  <c r="V9" i="40"/>
  <c r="U9" i="40"/>
  <c r="T9" i="40"/>
  <c r="S9" i="40"/>
  <c r="R9" i="40"/>
  <c r="Q9" i="40"/>
  <c r="P9" i="40"/>
  <c r="O9" i="40"/>
  <c r="N9" i="40"/>
  <c r="M9" i="40"/>
  <c r="L9" i="40"/>
  <c r="K9" i="40"/>
  <c r="J9" i="40"/>
  <c r="I9" i="40"/>
  <c r="H9" i="40"/>
  <c r="G9" i="40"/>
  <c r="F9" i="40"/>
  <c r="E9" i="40"/>
  <c r="D9" i="40"/>
  <c r="C9" i="40"/>
  <c r="B9" i="40"/>
  <c r="Y7" i="40"/>
  <c r="X7" i="40"/>
  <c r="W7" i="40"/>
  <c r="V7" i="40"/>
  <c r="U7" i="40"/>
  <c r="T7" i="40"/>
  <c r="S7" i="40"/>
  <c r="R7" i="40"/>
  <c r="Q7" i="40"/>
  <c r="P7" i="40"/>
  <c r="O7" i="40"/>
  <c r="N7" i="40"/>
  <c r="M7" i="40"/>
  <c r="L7" i="40"/>
  <c r="K7" i="40"/>
  <c r="J7" i="40"/>
  <c r="I7" i="40"/>
  <c r="H7" i="40"/>
  <c r="G7" i="40"/>
  <c r="F7" i="40"/>
  <c r="E7" i="40"/>
  <c r="D7" i="40"/>
  <c r="C7" i="40"/>
  <c r="B7" i="40"/>
  <c r="Y9" i="39"/>
  <c r="X9" i="39"/>
  <c r="W9" i="39"/>
  <c r="V9" i="39"/>
  <c r="U9" i="39"/>
  <c r="T9" i="39"/>
  <c r="S9" i="39"/>
  <c r="R9" i="39"/>
  <c r="Q9" i="39"/>
  <c r="P9" i="39"/>
  <c r="O9" i="39"/>
  <c r="N9" i="39"/>
  <c r="M9" i="39"/>
  <c r="L9" i="39"/>
  <c r="K9" i="39"/>
  <c r="J9" i="39"/>
  <c r="I9" i="39"/>
  <c r="H9" i="39"/>
  <c r="G9" i="39"/>
  <c r="F9" i="39"/>
  <c r="E9" i="39"/>
  <c r="D9" i="39"/>
  <c r="C9" i="39"/>
  <c r="B9" i="39"/>
  <c r="Y7" i="39"/>
  <c r="X7" i="39"/>
  <c r="W7" i="39"/>
  <c r="V7" i="39"/>
  <c r="U7" i="39"/>
  <c r="T7" i="39"/>
  <c r="S7" i="39"/>
  <c r="R7" i="39"/>
  <c r="Q7" i="39"/>
  <c r="P7" i="39"/>
  <c r="O7" i="39"/>
  <c r="N7" i="39"/>
  <c r="M7" i="39"/>
  <c r="L7" i="39"/>
  <c r="K7" i="39"/>
  <c r="J7" i="39"/>
  <c r="I7" i="39"/>
  <c r="H7" i="39"/>
  <c r="G7" i="39"/>
  <c r="F7" i="39"/>
  <c r="E7" i="39"/>
  <c r="D7" i="39"/>
  <c r="C7" i="39"/>
  <c r="B7" i="39"/>
  <c r="B6" i="38"/>
  <c r="B9" i="38" s="1"/>
  <c r="C4" i="38"/>
  <c r="C2" i="38"/>
  <c r="C6" i="38" s="1"/>
  <c r="C9" i="38" s="1"/>
  <c r="B2" i="38"/>
  <c r="B5" i="38" s="1"/>
  <c r="Y9" i="37"/>
  <c r="X9" i="37"/>
  <c r="W9" i="37"/>
  <c r="V9" i="37"/>
  <c r="U9" i="37"/>
  <c r="T9" i="37"/>
  <c r="S9" i="37"/>
  <c r="R9" i="37"/>
  <c r="Q9" i="37"/>
  <c r="P9" i="37"/>
  <c r="O9" i="37"/>
  <c r="N9" i="37"/>
  <c r="M9" i="37"/>
  <c r="L9" i="37"/>
  <c r="K9" i="37"/>
  <c r="J9" i="37"/>
  <c r="I9" i="37"/>
  <c r="H9" i="37"/>
  <c r="G9" i="37"/>
  <c r="F9" i="37"/>
  <c r="E9" i="37"/>
  <c r="D9" i="37"/>
  <c r="C9" i="37"/>
  <c r="B9" i="37"/>
  <c r="Y7" i="37"/>
  <c r="X7" i="37"/>
  <c r="W7" i="37"/>
  <c r="V7" i="37"/>
  <c r="U7" i="37"/>
  <c r="T7" i="37"/>
  <c r="S7" i="37"/>
  <c r="R7" i="37"/>
  <c r="Q7" i="37"/>
  <c r="P7" i="37"/>
  <c r="O7" i="37"/>
  <c r="N7" i="37"/>
  <c r="M7" i="37"/>
  <c r="L7" i="37"/>
  <c r="K7" i="37"/>
  <c r="J7" i="37"/>
  <c r="I7" i="37"/>
  <c r="H7" i="37"/>
  <c r="G7" i="37"/>
  <c r="F7" i="37"/>
  <c r="E7" i="37"/>
  <c r="D7" i="37"/>
  <c r="C7" i="37"/>
  <c r="B7" i="37"/>
  <c r="C2" i="37"/>
  <c r="B2" i="37"/>
  <c r="Y9" i="35"/>
  <c r="X9" i="35"/>
  <c r="W9" i="35"/>
  <c r="V9" i="35"/>
  <c r="U9" i="35"/>
  <c r="T9" i="35"/>
  <c r="S9" i="35"/>
  <c r="R9" i="35"/>
  <c r="Q9" i="35"/>
  <c r="P9" i="35"/>
  <c r="O9" i="35"/>
  <c r="N9" i="35"/>
  <c r="M9" i="35"/>
  <c r="L9" i="35"/>
  <c r="K9" i="35"/>
  <c r="J9" i="35"/>
  <c r="I9" i="35"/>
  <c r="H9" i="35"/>
  <c r="G9" i="35"/>
  <c r="F9" i="35"/>
  <c r="E9" i="35"/>
  <c r="D9" i="35"/>
  <c r="C9" i="35"/>
  <c r="B9" i="35"/>
  <c r="Y9" i="34"/>
  <c r="X9" i="34"/>
  <c r="W9" i="34"/>
  <c r="V9" i="34"/>
  <c r="U9" i="34"/>
  <c r="T9" i="34"/>
  <c r="S9" i="34"/>
  <c r="R9" i="34"/>
  <c r="Q9" i="34"/>
  <c r="P9" i="34"/>
  <c r="O9" i="34"/>
  <c r="N9" i="34"/>
  <c r="M9" i="34"/>
  <c r="L9" i="34"/>
  <c r="K9" i="34"/>
  <c r="J9" i="34"/>
  <c r="I9" i="34"/>
  <c r="H9" i="34"/>
  <c r="G9" i="34"/>
  <c r="F9" i="34"/>
  <c r="E9" i="34"/>
  <c r="D9" i="34"/>
  <c r="C9" i="34"/>
  <c r="B9" i="34"/>
  <c r="Y9" i="33"/>
  <c r="X9" i="33"/>
  <c r="W9" i="33"/>
  <c r="V9" i="33"/>
  <c r="U9" i="33"/>
  <c r="T9" i="33"/>
  <c r="S9" i="33"/>
  <c r="R9" i="33"/>
  <c r="Q9" i="33"/>
  <c r="P9" i="33"/>
  <c r="O9" i="33"/>
  <c r="N9" i="33"/>
  <c r="M9" i="33"/>
  <c r="L9" i="33"/>
  <c r="K9" i="33"/>
  <c r="J9" i="33"/>
  <c r="I9" i="33"/>
  <c r="H9" i="33"/>
  <c r="G9" i="33"/>
  <c r="F9" i="33"/>
  <c r="E9" i="33"/>
  <c r="D9" i="33"/>
  <c r="C9" i="33"/>
  <c r="B9" i="33"/>
  <c r="AG9" i="32"/>
  <c r="AF9" i="32"/>
  <c r="AE9" i="32"/>
  <c r="AD9" i="32"/>
  <c r="AC9" i="32"/>
  <c r="AB9" i="32"/>
  <c r="AA9" i="32"/>
  <c r="Z9" i="32"/>
  <c r="Y9" i="32"/>
  <c r="X9" i="32"/>
  <c r="W9" i="32"/>
  <c r="V9" i="32"/>
  <c r="U9" i="32"/>
  <c r="T9" i="32"/>
  <c r="S9" i="32"/>
  <c r="R9" i="32"/>
  <c r="Q9" i="32"/>
  <c r="P9" i="32"/>
  <c r="O9" i="32"/>
  <c r="N9" i="32"/>
  <c r="M9" i="32"/>
  <c r="L9" i="32"/>
  <c r="K9" i="32"/>
  <c r="J9" i="32"/>
  <c r="I9" i="32"/>
  <c r="H9" i="32"/>
  <c r="G9" i="32"/>
  <c r="F9" i="32"/>
  <c r="E9" i="32"/>
  <c r="D9" i="32"/>
  <c r="C9" i="32"/>
  <c r="B9" i="32"/>
  <c r="C8" i="27"/>
  <c r="B8" i="27"/>
  <c r="W9" i="26"/>
  <c r="V9" i="26"/>
  <c r="U9" i="26"/>
  <c r="T9" i="26"/>
  <c r="S9" i="26"/>
  <c r="R9" i="26"/>
  <c r="Q9" i="26"/>
  <c r="P9" i="26"/>
  <c r="O9" i="26"/>
  <c r="N9" i="26"/>
  <c r="M9" i="26"/>
  <c r="L9" i="26"/>
  <c r="K9" i="26"/>
  <c r="J9" i="26"/>
  <c r="I9" i="26"/>
  <c r="H9" i="26"/>
  <c r="G9" i="26"/>
  <c r="F9" i="26"/>
  <c r="E9" i="26"/>
  <c r="D9" i="26"/>
  <c r="C9" i="26"/>
  <c r="B9" i="26"/>
  <c r="C3" i="23"/>
  <c r="C6" i="23" s="1"/>
  <c r="C9" i="23" s="1"/>
  <c r="B3" i="23"/>
  <c r="B6" i="23" s="1"/>
  <c r="B9" i="23" s="1"/>
  <c r="AG9" i="22"/>
  <c r="AF9" i="22"/>
  <c r="AE9" i="22"/>
  <c r="AD9" i="22"/>
  <c r="AC9" i="22"/>
  <c r="AB9" i="22"/>
  <c r="AG8" i="22"/>
  <c r="AF8" i="22"/>
  <c r="AE8" i="22"/>
  <c r="AD8" i="22"/>
  <c r="AC8" i="22"/>
  <c r="AB8" i="22"/>
  <c r="AA8" i="22"/>
  <c r="Z8" i="22"/>
  <c r="Y8" i="22"/>
  <c r="X8" i="22"/>
  <c r="W8" i="22"/>
  <c r="V8" i="22"/>
  <c r="U8" i="22"/>
  <c r="T8" i="22"/>
  <c r="S8" i="22"/>
  <c r="R8" i="22"/>
  <c r="Q8" i="22"/>
  <c r="P8" i="22"/>
  <c r="O8" i="22"/>
  <c r="N8" i="22"/>
  <c r="M8" i="22"/>
  <c r="L8" i="22"/>
  <c r="K8" i="22"/>
  <c r="J8" i="22"/>
  <c r="I8" i="22"/>
  <c r="H8" i="22"/>
  <c r="G8" i="22"/>
  <c r="F8" i="22"/>
  <c r="E8" i="22"/>
  <c r="D8" i="22"/>
  <c r="AG7" i="22"/>
  <c r="AF7" i="22"/>
  <c r="AE7" i="22"/>
  <c r="AD7" i="22"/>
  <c r="AC7" i="22"/>
  <c r="AB7" i="22"/>
  <c r="AA7" i="22"/>
  <c r="Z7" i="22"/>
  <c r="Y7" i="22"/>
  <c r="X7" i="22"/>
  <c r="W7" i="22"/>
  <c r="V7" i="22"/>
  <c r="U7" i="22"/>
  <c r="T7" i="22"/>
  <c r="S7" i="22"/>
  <c r="R7" i="22"/>
  <c r="Q7" i="22"/>
  <c r="P7" i="22"/>
  <c r="O7" i="22"/>
  <c r="N7" i="22"/>
  <c r="M7" i="22"/>
  <c r="L7" i="22"/>
  <c r="K7" i="22"/>
  <c r="J7" i="22"/>
  <c r="I7" i="22"/>
  <c r="H7" i="22"/>
  <c r="G7" i="22"/>
  <c r="F7" i="22"/>
  <c r="E7" i="22"/>
  <c r="D7" i="22"/>
  <c r="AG6" i="22"/>
  <c r="AF6" i="22"/>
  <c r="AE6" i="22"/>
  <c r="AD6" i="22"/>
  <c r="AC6" i="22"/>
  <c r="AB6" i="22"/>
  <c r="AA6" i="22"/>
  <c r="Z6" i="22"/>
  <c r="Y6" i="22"/>
  <c r="X6" i="22"/>
  <c r="W6" i="22"/>
  <c r="V6" i="22"/>
  <c r="U6" i="22"/>
  <c r="T6" i="22"/>
  <c r="S6" i="22"/>
  <c r="R6" i="22"/>
  <c r="Q6" i="22"/>
  <c r="P6" i="22"/>
  <c r="O6" i="22"/>
  <c r="N6" i="22"/>
  <c r="M6" i="22"/>
  <c r="L6" i="22"/>
  <c r="K6" i="22"/>
  <c r="J6" i="22"/>
  <c r="I6" i="22"/>
  <c r="H6" i="22"/>
  <c r="G6" i="22"/>
  <c r="F6" i="22"/>
  <c r="E6" i="22"/>
  <c r="D6" i="22"/>
  <c r="AG5" i="22"/>
  <c r="AF5" i="22"/>
  <c r="AE5" i="22"/>
  <c r="AD5" i="22"/>
  <c r="AC5" i="22"/>
  <c r="AB5" i="22"/>
  <c r="AA5" i="22"/>
  <c r="Z5" i="22"/>
  <c r="Y5" i="22"/>
  <c r="X5" i="22"/>
  <c r="W5" i="22"/>
  <c r="V5" i="22"/>
  <c r="U5" i="22"/>
  <c r="T5" i="22"/>
  <c r="S5" i="22"/>
  <c r="R5" i="22"/>
  <c r="Q5" i="22"/>
  <c r="P5" i="22"/>
  <c r="O5" i="22"/>
  <c r="N5" i="22"/>
  <c r="M5" i="22"/>
  <c r="L5" i="22"/>
  <c r="K5" i="22"/>
  <c r="J5" i="22"/>
  <c r="I5" i="22"/>
  <c r="H5" i="22"/>
  <c r="G5" i="22"/>
  <c r="F5" i="22"/>
  <c r="E5" i="22"/>
  <c r="D5" i="22"/>
  <c r="AG4" i="22"/>
  <c r="AF4" i="22"/>
  <c r="AE4" i="22"/>
  <c r="AD4" i="22"/>
  <c r="AC4" i="22"/>
  <c r="AB4" i="22"/>
  <c r="AA4" i="22"/>
  <c r="Z4" i="22"/>
  <c r="Y4" i="22"/>
  <c r="X4" i="22"/>
  <c r="W4" i="22"/>
  <c r="V4" i="22"/>
  <c r="U4" i="22"/>
  <c r="T4" i="22"/>
  <c r="S4" i="22"/>
  <c r="R4" i="22"/>
  <c r="Q4" i="22"/>
  <c r="P4" i="22"/>
  <c r="O4" i="22"/>
  <c r="N4" i="22"/>
  <c r="M4" i="22"/>
  <c r="L4" i="22"/>
  <c r="K4" i="22"/>
  <c r="J4" i="22"/>
  <c r="I4" i="22"/>
  <c r="H4" i="22"/>
  <c r="G4" i="22"/>
  <c r="F4" i="22"/>
  <c r="E4" i="22"/>
  <c r="D4" i="22"/>
  <c r="AG3" i="22"/>
  <c r="AF3" i="22"/>
  <c r="AE3" i="22"/>
  <c r="AD3" i="22"/>
  <c r="AC3" i="22"/>
  <c r="AB3" i="22"/>
  <c r="AA3" i="22"/>
  <c r="Z3" i="22"/>
  <c r="Y3" i="22"/>
  <c r="X3" i="22"/>
  <c r="W3" i="22"/>
  <c r="V3" i="22"/>
  <c r="U3" i="22"/>
  <c r="T3" i="22"/>
  <c r="S3" i="22"/>
  <c r="R3" i="22"/>
  <c r="Q3" i="22"/>
  <c r="P3" i="22"/>
  <c r="O3" i="22"/>
  <c r="N3" i="22"/>
  <c r="M3" i="22"/>
  <c r="L3" i="22"/>
  <c r="K3" i="22"/>
  <c r="J3" i="22"/>
  <c r="I3" i="22"/>
  <c r="H3" i="22"/>
  <c r="G3" i="22"/>
  <c r="F3" i="22"/>
  <c r="E3" i="22"/>
  <c r="D3" i="22"/>
  <c r="AG2" i="22"/>
  <c r="AF2" i="22"/>
  <c r="AE2" i="22"/>
  <c r="AD2" i="22"/>
  <c r="AC2" i="22"/>
  <c r="AB2" i="22"/>
  <c r="AA2" i="22"/>
  <c r="Z2" i="22"/>
  <c r="Y2" i="22"/>
  <c r="X2" i="22"/>
  <c r="W2" i="22"/>
  <c r="V2" i="22"/>
  <c r="U2" i="22"/>
  <c r="T2" i="22"/>
  <c r="S2" i="22"/>
  <c r="R2" i="22"/>
  <c r="Q2" i="22"/>
  <c r="P2" i="22"/>
  <c r="O2" i="22"/>
  <c r="N2" i="22"/>
  <c r="M2" i="22"/>
  <c r="L2" i="22"/>
  <c r="K2" i="22"/>
  <c r="J2" i="22"/>
  <c r="I2" i="22"/>
  <c r="H2" i="22"/>
  <c r="G2" i="22"/>
  <c r="F2" i="22"/>
  <c r="E2" i="22"/>
  <c r="D2" i="22"/>
  <c r="W9" i="21"/>
  <c r="V9" i="21"/>
  <c r="U9" i="21"/>
  <c r="T9" i="21"/>
  <c r="S9" i="21"/>
  <c r="R9" i="21"/>
  <c r="Q9" i="21"/>
  <c r="P9" i="21"/>
  <c r="O9" i="21"/>
  <c r="N9" i="21"/>
  <c r="M9" i="21"/>
  <c r="L9" i="21"/>
  <c r="K9" i="21"/>
  <c r="J9" i="21"/>
  <c r="I9" i="21"/>
  <c r="H9" i="21"/>
  <c r="G9" i="21"/>
  <c r="F9" i="21"/>
  <c r="E9" i="21"/>
  <c r="D9" i="21"/>
  <c r="C9" i="21"/>
  <c r="B9" i="21"/>
  <c r="Y9" i="19"/>
  <c r="X9" i="19"/>
  <c r="W9" i="19"/>
  <c r="V9" i="19"/>
  <c r="U9" i="19"/>
  <c r="T9" i="19"/>
  <c r="S9" i="19"/>
  <c r="R9" i="19"/>
  <c r="Q9" i="19"/>
  <c r="P9" i="19"/>
  <c r="O9" i="19"/>
  <c r="N9" i="19"/>
  <c r="M9" i="19"/>
  <c r="L9" i="19"/>
  <c r="K9" i="19"/>
  <c r="J9" i="19"/>
  <c r="I9" i="19"/>
  <c r="H9" i="19"/>
  <c r="G9" i="19"/>
  <c r="F9" i="19"/>
  <c r="E9" i="19"/>
  <c r="D9" i="19"/>
  <c r="C9" i="19"/>
  <c r="B9" i="19"/>
  <c r="Y7" i="19"/>
  <c r="X7" i="19"/>
  <c r="W7" i="19"/>
  <c r="V7" i="19"/>
  <c r="U7" i="19"/>
  <c r="T7" i="19"/>
  <c r="S7" i="19"/>
  <c r="R7" i="19"/>
  <c r="Q7" i="19"/>
  <c r="P7" i="19"/>
  <c r="O7" i="19"/>
  <c r="N7" i="19"/>
  <c r="M7" i="19"/>
  <c r="L7" i="19"/>
  <c r="K7" i="19"/>
  <c r="J7" i="19"/>
  <c r="I7" i="19"/>
  <c r="H7" i="19"/>
  <c r="G7" i="19"/>
  <c r="F7" i="19"/>
  <c r="E7" i="19"/>
  <c r="D7" i="19"/>
  <c r="C7" i="19"/>
  <c r="B7" i="19"/>
  <c r="Y9" i="18"/>
  <c r="X9" i="18"/>
  <c r="W9" i="18"/>
  <c r="V9" i="18"/>
  <c r="U9" i="18"/>
  <c r="T9" i="18"/>
  <c r="S9" i="18"/>
  <c r="R9" i="18"/>
  <c r="Q9" i="18"/>
  <c r="P9" i="18"/>
  <c r="O9" i="18"/>
  <c r="N9" i="18"/>
  <c r="M9" i="18"/>
  <c r="L9" i="18"/>
  <c r="K9" i="18"/>
  <c r="J9" i="18"/>
  <c r="I9" i="18"/>
  <c r="H9" i="18"/>
  <c r="G9" i="18"/>
  <c r="F9" i="18"/>
  <c r="E9" i="18"/>
  <c r="D9" i="18"/>
  <c r="C9" i="18"/>
  <c r="B9" i="18"/>
  <c r="Y7" i="18"/>
  <c r="X7" i="18"/>
  <c r="W7" i="18"/>
  <c r="V7" i="18"/>
  <c r="U7" i="18"/>
  <c r="T7" i="18"/>
  <c r="S7" i="18"/>
  <c r="R7" i="18"/>
  <c r="Q7" i="18"/>
  <c r="P7" i="18"/>
  <c r="O7" i="18"/>
  <c r="N7" i="18"/>
  <c r="M7" i="18"/>
  <c r="L7" i="18"/>
  <c r="K7" i="18"/>
  <c r="J7" i="18"/>
  <c r="I7" i="18"/>
  <c r="H7" i="18"/>
  <c r="G7" i="18"/>
  <c r="F7" i="18"/>
  <c r="E7" i="18"/>
  <c r="D7" i="18"/>
  <c r="C7" i="18"/>
  <c r="B7" i="18"/>
  <c r="Y9" i="17"/>
  <c r="X9" i="17"/>
  <c r="W9" i="17"/>
  <c r="V9" i="17"/>
  <c r="U9" i="17"/>
  <c r="T9" i="17"/>
  <c r="S9" i="17"/>
  <c r="R9" i="17"/>
  <c r="Q9" i="17"/>
  <c r="P9" i="17"/>
  <c r="O9" i="17"/>
  <c r="N9" i="17"/>
  <c r="M9" i="17"/>
  <c r="L9" i="17"/>
  <c r="K9" i="17"/>
  <c r="J9" i="17"/>
  <c r="I9" i="17"/>
  <c r="H9" i="17"/>
  <c r="G9" i="17"/>
  <c r="F9" i="17"/>
  <c r="E9" i="17"/>
  <c r="D9" i="17"/>
  <c r="C9" i="17"/>
  <c r="B9" i="17"/>
  <c r="Y7" i="17"/>
  <c r="X7" i="17"/>
  <c r="W7" i="17"/>
  <c r="V7" i="17"/>
  <c r="U7" i="17"/>
  <c r="T7" i="17"/>
  <c r="S7" i="17"/>
  <c r="R7" i="17"/>
  <c r="Q7" i="17"/>
  <c r="P7" i="17"/>
  <c r="O7" i="17"/>
  <c r="N7" i="17"/>
  <c r="M7" i="17"/>
  <c r="L7" i="17"/>
  <c r="K7" i="17"/>
  <c r="J7" i="17"/>
  <c r="I7" i="17"/>
  <c r="H7" i="17"/>
  <c r="G7" i="17"/>
  <c r="F7" i="17"/>
  <c r="E7" i="17"/>
  <c r="D7" i="17"/>
  <c r="C7" i="17"/>
  <c r="B7" i="17"/>
  <c r="C9" i="16"/>
  <c r="C6" i="16"/>
  <c r="B6" i="16"/>
  <c r="B9" i="16" s="1"/>
  <c r="C5" i="16"/>
  <c r="B5" i="16"/>
  <c r="C4" i="16"/>
  <c r="B4" i="16"/>
  <c r="C3" i="16"/>
  <c r="C7" i="16" s="1"/>
  <c r="B3" i="16"/>
  <c r="B7" i="16" s="1"/>
  <c r="C2" i="16"/>
  <c r="B2" i="16"/>
  <c r="Y9" i="15"/>
  <c r="X9" i="15"/>
  <c r="W9" i="15"/>
  <c r="V9" i="15"/>
  <c r="U9" i="15"/>
  <c r="T9" i="15"/>
  <c r="S9" i="15"/>
  <c r="R9" i="15"/>
  <c r="Q9" i="15"/>
  <c r="P9" i="15"/>
  <c r="O9" i="15"/>
  <c r="N9" i="15"/>
  <c r="M9" i="15"/>
  <c r="L9" i="15"/>
  <c r="K9" i="15"/>
  <c r="J9" i="15"/>
  <c r="I9" i="15"/>
  <c r="H9" i="15"/>
  <c r="G9" i="15"/>
  <c r="F9" i="15"/>
  <c r="E9" i="15"/>
  <c r="D9" i="15"/>
  <c r="C9" i="15"/>
  <c r="B9" i="15"/>
  <c r="Y7" i="15"/>
  <c r="X7" i="15"/>
  <c r="W7" i="15"/>
  <c r="V7" i="15"/>
  <c r="U7" i="15"/>
  <c r="T7" i="15"/>
  <c r="S7" i="15"/>
  <c r="R7" i="15"/>
  <c r="Q7" i="15"/>
  <c r="P7" i="15"/>
  <c r="O7" i="15"/>
  <c r="N7" i="15"/>
  <c r="M7" i="15"/>
  <c r="L7" i="15"/>
  <c r="K7" i="15"/>
  <c r="J7" i="15"/>
  <c r="I7" i="15"/>
  <c r="H7" i="15"/>
  <c r="G7" i="15"/>
  <c r="F7" i="15"/>
  <c r="E7" i="15"/>
  <c r="D7" i="15"/>
  <c r="C7" i="15"/>
  <c r="B7" i="15"/>
  <c r="C2" i="15"/>
  <c r="B2" i="15"/>
  <c r="AG9" i="14"/>
  <c r="AF9" i="14"/>
  <c r="AE9" i="14"/>
  <c r="AD9" i="14"/>
  <c r="AC9" i="14"/>
  <c r="AB9" i="14"/>
  <c r="AA9" i="14"/>
  <c r="Z9" i="14"/>
  <c r="Y9" i="14"/>
  <c r="X9" i="14"/>
  <c r="W9" i="14"/>
  <c r="V9" i="14"/>
  <c r="U9" i="14"/>
  <c r="T9" i="14"/>
  <c r="S9" i="14"/>
  <c r="R9" i="14"/>
  <c r="Q9" i="14"/>
  <c r="P9" i="14"/>
  <c r="O9" i="14"/>
  <c r="N9" i="14"/>
  <c r="M9" i="14"/>
  <c r="L9" i="14"/>
  <c r="K9" i="14"/>
  <c r="J9" i="14"/>
  <c r="I9" i="14"/>
  <c r="H9" i="14"/>
  <c r="G9" i="14"/>
  <c r="F9" i="14"/>
  <c r="E9" i="14"/>
  <c r="D9" i="14"/>
  <c r="C9" i="14"/>
  <c r="B9" i="14"/>
  <c r="AG7" i="14"/>
  <c r="AF7" i="14"/>
  <c r="AE7" i="14"/>
  <c r="AD7" i="14"/>
  <c r="AC7" i="14"/>
  <c r="AB7" i="14"/>
  <c r="AA7" i="14"/>
  <c r="Z7" i="14"/>
  <c r="Y7" i="14"/>
  <c r="X7" i="14"/>
  <c r="W7" i="14"/>
  <c r="V7" i="14"/>
  <c r="U7" i="14"/>
  <c r="T7" i="14"/>
  <c r="S7" i="14"/>
  <c r="R7" i="14"/>
  <c r="Q7" i="14"/>
  <c r="P7" i="14"/>
  <c r="O7" i="14"/>
  <c r="N7" i="14"/>
  <c r="M7" i="14"/>
  <c r="L7" i="14"/>
  <c r="K7" i="14"/>
  <c r="J7" i="14"/>
  <c r="I7" i="14"/>
  <c r="H7" i="14"/>
  <c r="G7" i="14"/>
  <c r="F7" i="14"/>
  <c r="E7" i="14"/>
  <c r="D7" i="14"/>
  <c r="C7" i="14"/>
  <c r="B7" i="14"/>
  <c r="Y9" i="13"/>
  <c r="X9" i="13"/>
  <c r="W9" i="13"/>
  <c r="V9" i="13"/>
  <c r="U9" i="13"/>
  <c r="T9" i="13"/>
  <c r="S9" i="13"/>
  <c r="R9" i="13"/>
  <c r="Q9" i="13"/>
  <c r="P9" i="13"/>
  <c r="O9" i="13"/>
  <c r="N9" i="13"/>
  <c r="M9" i="13"/>
  <c r="L9" i="13"/>
  <c r="K9" i="13"/>
  <c r="J9" i="13"/>
  <c r="I9" i="13"/>
  <c r="H9" i="13"/>
  <c r="G9" i="13"/>
  <c r="F9" i="13"/>
  <c r="E9" i="13"/>
  <c r="D9" i="13"/>
  <c r="C9" i="13"/>
  <c r="B9" i="13"/>
  <c r="Y9" i="12"/>
  <c r="X9" i="12"/>
  <c r="W9" i="12"/>
  <c r="V9" i="12"/>
  <c r="U9" i="12"/>
  <c r="T9" i="12"/>
  <c r="S9" i="12"/>
  <c r="R9" i="12"/>
  <c r="Q9" i="12"/>
  <c r="P9" i="12"/>
  <c r="O9" i="12"/>
  <c r="N9" i="12"/>
  <c r="M9" i="12"/>
  <c r="L9" i="12"/>
  <c r="K9" i="12"/>
  <c r="J9" i="12"/>
  <c r="I9" i="12"/>
  <c r="H9" i="12"/>
  <c r="G9" i="12"/>
  <c r="F9" i="12"/>
  <c r="E9" i="12"/>
  <c r="D9" i="12"/>
  <c r="C9" i="12"/>
  <c r="B9" i="12"/>
  <c r="Y9" i="11"/>
  <c r="X9" i="11"/>
  <c r="W9" i="11"/>
  <c r="V9" i="11"/>
  <c r="U9" i="11"/>
  <c r="T9" i="11"/>
  <c r="S9" i="11"/>
  <c r="R9" i="11"/>
  <c r="Q9" i="11"/>
  <c r="P9" i="11"/>
  <c r="O9" i="11"/>
  <c r="N9" i="11"/>
  <c r="M9" i="11"/>
  <c r="L9" i="11"/>
  <c r="K9" i="11"/>
  <c r="J9" i="11"/>
  <c r="I9" i="11"/>
  <c r="H9" i="11"/>
  <c r="G9" i="11"/>
  <c r="F9" i="11"/>
  <c r="E9" i="11"/>
  <c r="D9" i="11"/>
  <c r="C9" i="11"/>
  <c r="B9" i="11"/>
  <c r="AG9" i="10"/>
  <c r="AF9" i="10"/>
  <c r="AE9" i="10"/>
  <c r="AD9" i="10"/>
  <c r="AC9" i="10"/>
  <c r="AB9" i="10"/>
  <c r="AA9" i="10"/>
  <c r="Z9" i="10"/>
  <c r="Y9" i="10"/>
  <c r="X9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F9" i="10"/>
  <c r="E9" i="10"/>
  <c r="D9" i="10"/>
  <c r="C9" i="10"/>
  <c r="B9" i="10"/>
  <c r="X46" i="5"/>
  <c r="W46" i="5"/>
  <c r="P46" i="5"/>
  <c r="O46" i="5"/>
  <c r="N46" i="5"/>
  <c r="M46" i="5"/>
  <c r="L46" i="5"/>
  <c r="K46" i="5"/>
  <c r="J46" i="5"/>
  <c r="I46" i="5"/>
  <c r="H46" i="5"/>
  <c r="G46" i="5"/>
  <c r="F46" i="5"/>
  <c r="E46" i="5"/>
  <c r="D46" i="5"/>
  <c r="C46" i="5"/>
  <c r="B46" i="5"/>
  <c r="AE45" i="5"/>
  <c r="AE46" i="5" s="1"/>
  <c r="AD45" i="5"/>
  <c r="AD46" i="5" s="1"/>
  <c r="AC45" i="5"/>
  <c r="AC46" i="5" s="1"/>
  <c r="AB45" i="5"/>
  <c r="AB46" i="5" s="1"/>
  <c r="AA45" i="5"/>
  <c r="AA46" i="5" s="1"/>
  <c r="Z45" i="5"/>
  <c r="Z46" i="5" s="1"/>
  <c r="Y45" i="5"/>
  <c r="Y46" i="5" s="1"/>
  <c r="X45" i="5"/>
  <c r="W45" i="5"/>
  <c r="V45" i="5"/>
  <c r="V46" i="5" s="1"/>
  <c r="U45" i="5"/>
  <c r="U46" i="5" s="1"/>
  <c r="T45" i="5"/>
  <c r="T46" i="5" s="1"/>
  <c r="S45" i="5"/>
  <c r="S46" i="5" s="1"/>
  <c r="R45" i="5"/>
  <c r="R46" i="5" s="1"/>
  <c r="Q45" i="5"/>
  <c r="Q46" i="5" s="1"/>
  <c r="AB41" i="5"/>
  <c r="Z41" i="5"/>
  <c r="T41" i="5"/>
  <c r="R41" i="5"/>
  <c r="F37" i="5"/>
  <c r="E37" i="5"/>
  <c r="AG41" i="5" s="1"/>
  <c r="L24" i="5"/>
  <c r="K24" i="5"/>
  <c r="J24" i="5"/>
  <c r="I24" i="5"/>
  <c r="H24" i="5"/>
  <c r="G24" i="5"/>
  <c r="F24" i="5"/>
  <c r="E24" i="5"/>
  <c r="D24" i="5"/>
  <c r="D37" i="5" s="1"/>
  <c r="C24" i="5"/>
  <c r="B24" i="5"/>
  <c r="AA9" i="4"/>
  <c r="AA9" i="22" s="1"/>
  <c r="Z9" i="4"/>
  <c r="Z9" i="22" s="1"/>
  <c r="Y9" i="4"/>
  <c r="Y9" i="22" s="1"/>
  <c r="X9" i="4"/>
  <c r="X9" i="22" s="1"/>
  <c r="W9" i="4"/>
  <c r="W9" i="22" s="1"/>
  <c r="V9" i="4"/>
  <c r="V9" i="22" s="1"/>
  <c r="U9" i="4"/>
  <c r="U9" i="22" s="1"/>
  <c r="T9" i="4"/>
  <c r="T9" i="22" s="1"/>
  <c r="S9" i="4"/>
  <c r="S9" i="22" s="1"/>
  <c r="R9" i="4"/>
  <c r="R9" i="22" s="1"/>
  <c r="Q9" i="4"/>
  <c r="Q9" i="22" s="1"/>
  <c r="P9" i="4"/>
  <c r="P9" i="22" s="1"/>
  <c r="O9" i="4"/>
  <c r="O9" i="22" s="1"/>
  <c r="N9" i="4"/>
  <c r="N9" i="22" s="1"/>
  <c r="M9" i="4"/>
  <c r="M9" i="22" s="1"/>
  <c r="L9" i="4"/>
  <c r="L9" i="22" s="1"/>
  <c r="K9" i="4"/>
  <c r="K9" i="22" s="1"/>
  <c r="J9" i="4"/>
  <c r="J9" i="22" s="1"/>
  <c r="I9" i="4"/>
  <c r="I9" i="22" s="1"/>
  <c r="H9" i="4"/>
  <c r="H9" i="22" s="1"/>
  <c r="G9" i="4"/>
  <c r="G9" i="22" s="1"/>
  <c r="F9" i="4"/>
  <c r="F9" i="22" s="1"/>
  <c r="E9" i="4"/>
  <c r="E9" i="22" s="1"/>
  <c r="D9" i="4"/>
  <c r="C8" i="4"/>
  <c r="C8" i="22" s="1"/>
  <c r="B8" i="4"/>
  <c r="B8" i="22" s="1"/>
  <c r="C7" i="4"/>
  <c r="C7" i="22" s="1"/>
  <c r="B7" i="4"/>
  <c r="B7" i="22" s="1"/>
  <c r="C6" i="4"/>
  <c r="C6" i="22" s="1"/>
  <c r="B6" i="4"/>
  <c r="B6" i="22" s="1"/>
  <c r="C5" i="4"/>
  <c r="C5" i="22" s="1"/>
  <c r="B5" i="4"/>
  <c r="B5" i="22" s="1"/>
  <c r="C4" i="4"/>
  <c r="C4" i="22" s="1"/>
  <c r="B4" i="4"/>
  <c r="B4" i="22" s="1"/>
  <c r="C3" i="4"/>
  <c r="C3" i="22" s="1"/>
  <c r="B3" i="4"/>
  <c r="B3" i="22" s="1"/>
  <c r="C2" i="4"/>
  <c r="C2" i="22" s="1"/>
  <c r="B2" i="4"/>
  <c r="B2" i="22" s="1"/>
  <c r="AG25" i="3"/>
  <c r="AF25" i="3"/>
  <c r="AE25" i="3"/>
  <c r="AD25" i="3"/>
  <c r="AC25" i="3"/>
  <c r="AB25" i="3"/>
  <c r="AA25" i="3"/>
  <c r="Z25" i="3"/>
  <c r="Y25" i="3"/>
  <c r="X25" i="3"/>
  <c r="W25" i="3"/>
  <c r="V25" i="3"/>
  <c r="U25" i="3"/>
  <c r="T25" i="3"/>
  <c r="S25" i="3"/>
  <c r="R25" i="3"/>
  <c r="Q25" i="3"/>
  <c r="P25" i="3"/>
  <c r="O25" i="3"/>
  <c r="N25" i="3"/>
  <c r="M25" i="3"/>
  <c r="L25" i="3"/>
  <c r="K25" i="3"/>
  <c r="J25" i="3"/>
  <c r="I25" i="3"/>
  <c r="H25" i="3"/>
  <c r="G25" i="3"/>
  <c r="F25" i="3"/>
  <c r="E25" i="3"/>
  <c r="D25" i="3"/>
  <c r="C25" i="3"/>
  <c r="B25" i="3"/>
  <c r="AG23" i="3"/>
  <c r="AF23" i="3"/>
  <c r="AE23" i="3"/>
  <c r="AD23" i="3"/>
  <c r="AC23" i="3"/>
  <c r="AB23" i="3"/>
  <c r="AA23" i="3"/>
  <c r="Z23" i="3"/>
  <c r="Y23" i="3"/>
  <c r="X23" i="3"/>
  <c r="W23" i="3"/>
  <c r="V23" i="3"/>
  <c r="U23" i="3"/>
  <c r="T23" i="3"/>
  <c r="S23" i="3"/>
  <c r="R23" i="3"/>
  <c r="Q23" i="3"/>
  <c r="P23" i="3"/>
  <c r="O23" i="3"/>
  <c r="N23" i="3"/>
  <c r="M23" i="3"/>
  <c r="L23" i="3"/>
  <c r="K23" i="3"/>
  <c r="J23" i="3"/>
  <c r="I23" i="3"/>
  <c r="H23" i="3"/>
  <c r="G23" i="3"/>
  <c r="F23" i="3"/>
  <c r="E23" i="3"/>
  <c r="D23" i="3"/>
  <c r="C23" i="3"/>
  <c r="B23" i="3"/>
  <c r="AG20" i="3"/>
  <c r="AF20" i="3"/>
  <c r="AE20" i="3"/>
  <c r="AD20" i="3"/>
  <c r="AC20" i="3"/>
  <c r="AB20" i="3"/>
  <c r="AA20" i="3"/>
  <c r="Z20" i="3"/>
  <c r="Y20" i="3"/>
  <c r="X20" i="3"/>
  <c r="W20" i="3"/>
  <c r="V20" i="3"/>
  <c r="U20" i="3"/>
  <c r="T20" i="3"/>
  <c r="S20" i="3"/>
  <c r="R20" i="3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D20" i="3"/>
  <c r="C20" i="3"/>
  <c r="B20" i="3"/>
  <c r="AG18" i="3"/>
  <c r="AF18" i="3"/>
  <c r="AE18" i="3"/>
  <c r="AD18" i="3"/>
  <c r="AC18" i="3"/>
  <c r="AB18" i="3"/>
  <c r="AA18" i="3"/>
  <c r="Z18" i="3"/>
  <c r="Y18" i="3"/>
  <c r="X18" i="3"/>
  <c r="W18" i="3"/>
  <c r="V18" i="3"/>
  <c r="U18" i="3"/>
  <c r="T18" i="3"/>
  <c r="S18" i="3"/>
  <c r="R18" i="3"/>
  <c r="Q18" i="3"/>
  <c r="P18" i="3"/>
  <c r="O18" i="3"/>
  <c r="N18" i="3"/>
  <c r="M18" i="3"/>
  <c r="L18" i="3"/>
  <c r="K18" i="3"/>
  <c r="J18" i="3"/>
  <c r="I18" i="3"/>
  <c r="H18" i="3"/>
  <c r="G18" i="3"/>
  <c r="F18" i="3"/>
  <c r="E18" i="3"/>
  <c r="D18" i="3"/>
  <c r="C18" i="3"/>
  <c r="B18" i="3"/>
  <c r="AG17" i="3"/>
  <c r="AF17" i="3"/>
  <c r="AE17" i="3"/>
  <c r="AD17" i="3"/>
  <c r="AC17" i="3"/>
  <c r="AB17" i="3"/>
  <c r="AA17" i="3"/>
  <c r="Z17" i="3"/>
  <c r="Y17" i="3"/>
  <c r="X17" i="3"/>
  <c r="W17" i="3"/>
  <c r="V17" i="3"/>
  <c r="U17" i="3"/>
  <c r="T17" i="3"/>
  <c r="S17" i="3"/>
  <c r="R17" i="3"/>
  <c r="Q17" i="3"/>
  <c r="P17" i="3"/>
  <c r="O17" i="3"/>
  <c r="N17" i="3"/>
  <c r="M17" i="3"/>
  <c r="L17" i="3"/>
  <c r="K17" i="3"/>
  <c r="J17" i="3"/>
  <c r="I17" i="3"/>
  <c r="H17" i="3"/>
  <c r="G17" i="3"/>
  <c r="F17" i="3"/>
  <c r="E17" i="3"/>
  <c r="D17" i="3"/>
  <c r="C17" i="3"/>
  <c r="B17" i="3"/>
  <c r="AG16" i="3"/>
  <c r="AF16" i="3"/>
  <c r="AE16" i="3"/>
  <c r="AD16" i="3"/>
  <c r="AC16" i="3"/>
  <c r="AB16" i="3"/>
  <c r="AA16" i="3"/>
  <c r="Z16" i="3"/>
  <c r="Y16" i="3"/>
  <c r="X16" i="3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G16" i="3"/>
  <c r="F16" i="3"/>
  <c r="E16" i="3"/>
  <c r="D16" i="3"/>
  <c r="C16" i="3"/>
  <c r="B16" i="3"/>
  <c r="AG15" i="3"/>
  <c r="AF15" i="3"/>
  <c r="AE15" i="3"/>
  <c r="AD15" i="3"/>
  <c r="AC15" i="3"/>
  <c r="AB15" i="3"/>
  <c r="AA15" i="3"/>
  <c r="Z15" i="3"/>
  <c r="Y15" i="3"/>
  <c r="X15" i="3"/>
  <c r="W15" i="3"/>
  <c r="V15" i="3"/>
  <c r="U15" i="3"/>
  <c r="T15" i="3"/>
  <c r="S15" i="3"/>
  <c r="R15" i="3"/>
  <c r="Q15" i="3"/>
  <c r="P15" i="3"/>
  <c r="O15" i="3"/>
  <c r="N15" i="3"/>
  <c r="M15" i="3"/>
  <c r="L15" i="3"/>
  <c r="K15" i="3"/>
  <c r="J15" i="3"/>
  <c r="I15" i="3"/>
  <c r="H15" i="3"/>
  <c r="G15" i="3"/>
  <c r="F15" i="3"/>
  <c r="E15" i="3"/>
  <c r="D15" i="3"/>
  <c r="C15" i="3"/>
  <c r="B15" i="3"/>
  <c r="AG12" i="3"/>
  <c r="AF12" i="3"/>
  <c r="AE12" i="3"/>
  <c r="AD12" i="3"/>
  <c r="AC12" i="3"/>
  <c r="AB12" i="3"/>
  <c r="AA12" i="3"/>
  <c r="Z12" i="3"/>
  <c r="Y12" i="3"/>
  <c r="X12" i="3"/>
  <c r="W12" i="3"/>
  <c r="V12" i="3"/>
  <c r="U12" i="3"/>
  <c r="T12" i="3"/>
  <c r="S12" i="3"/>
  <c r="R12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C12" i="3"/>
  <c r="B12" i="3"/>
  <c r="AG8" i="3"/>
  <c r="AF8" i="3"/>
  <c r="AE8" i="3"/>
  <c r="AD8" i="3"/>
  <c r="AC8" i="3"/>
  <c r="AB8" i="3"/>
  <c r="AA8" i="3"/>
  <c r="Z8" i="3"/>
  <c r="Y8" i="3"/>
  <c r="X8" i="3"/>
  <c r="W8" i="3"/>
  <c r="V8" i="3"/>
  <c r="U8" i="3"/>
  <c r="T8" i="3"/>
  <c r="S8" i="3"/>
  <c r="R8" i="3"/>
  <c r="Q8" i="3"/>
  <c r="P8" i="3"/>
  <c r="O8" i="3"/>
  <c r="N8" i="3"/>
  <c r="M8" i="3"/>
  <c r="L8" i="3"/>
  <c r="K8" i="3"/>
  <c r="J8" i="3"/>
  <c r="I8" i="3"/>
  <c r="H8" i="3"/>
  <c r="G8" i="3"/>
  <c r="F8" i="3"/>
  <c r="E8" i="3"/>
  <c r="D8" i="3"/>
  <c r="C8" i="3"/>
  <c r="B8" i="3"/>
  <c r="AG7" i="3"/>
  <c r="AF7" i="3"/>
  <c r="AE7" i="3"/>
  <c r="AD7" i="3"/>
  <c r="AC7" i="3"/>
  <c r="AB7" i="3"/>
  <c r="AA7" i="3"/>
  <c r="Z7" i="3"/>
  <c r="Y7" i="3"/>
  <c r="X7" i="3"/>
  <c r="W7" i="3"/>
  <c r="V7" i="3"/>
  <c r="U7" i="3"/>
  <c r="T7" i="3"/>
  <c r="S7" i="3"/>
  <c r="R7" i="3"/>
  <c r="Q7" i="3"/>
  <c r="P7" i="3"/>
  <c r="O7" i="3"/>
  <c r="N7" i="3"/>
  <c r="M7" i="3"/>
  <c r="L7" i="3"/>
  <c r="K7" i="3"/>
  <c r="J7" i="3"/>
  <c r="I7" i="3"/>
  <c r="H7" i="3"/>
  <c r="G7" i="3"/>
  <c r="F7" i="3"/>
  <c r="E7" i="3"/>
  <c r="D7" i="3"/>
  <c r="C7" i="3"/>
  <c r="B7" i="3"/>
  <c r="AG6" i="3"/>
  <c r="AF6" i="3"/>
  <c r="AE6" i="3"/>
  <c r="AD6" i="3"/>
  <c r="AC6" i="3"/>
  <c r="AB6" i="3"/>
  <c r="AA6" i="3"/>
  <c r="Z6" i="3"/>
  <c r="Y6" i="3"/>
  <c r="X6" i="3"/>
  <c r="W6" i="3"/>
  <c r="V6" i="3"/>
  <c r="U6" i="3"/>
  <c r="T6" i="3"/>
  <c r="S6" i="3"/>
  <c r="R6" i="3"/>
  <c r="Q6" i="3"/>
  <c r="P6" i="3"/>
  <c r="O6" i="3"/>
  <c r="N6" i="3"/>
  <c r="M6" i="3"/>
  <c r="L6" i="3"/>
  <c r="K6" i="3"/>
  <c r="J6" i="3"/>
  <c r="I6" i="3"/>
  <c r="H6" i="3"/>
  <c r="G6" i="3"/>
  <c r="F6" i="3"/>
  <c r="E6" i="3"/>
  <c r="D6" i="3"/>
  <c r="C6" i="3"/>
  <c r="B6" i="3"/>
  <c r="AG5" i="3"/>
  <c r="AF5" i="3"/>
  <c r="AE5" i="3"/>
  <c r="AD5" i="3"/>
  <c r="AC5" i="3"/>
  <c r="AB5" i="3"/>
  <c r="AA5" i="3"/>
  <c r="Z5" i="3"/>
  <c r="Y5" i="3"/>
  <c r="X5" i="3"/>
  <c r="W5" i="3"/>
  <c r="V5" i="3"/>
  <c r="U5" i="3"/>
  <c r="T5" i="3"/>
  <c r="S5" i="3"/>
  <c r="R5" i="3"/>
  <c r="Q5" i="3"/>
  <c r="P5" i="3"/>
  <c r="O5" i="3"/>
  <c r="N5" i="3"/>
  <c r="M5" i="3"/>
  <c r="L5" i="3"/>
  <c r="K5" i="3"/>
  <c r="J5" i="3"/>
  <c r="I5" i="3"/>
  <c r="H5" i="3"/>
  <c r="G5" i="3"/>
  <c r="F5" i="3"/>
  <c r="E5" i="3"/>
  <c r="D5" i="3"/>
  <c r="C5" i="3"/>
  <c r="B5" i="3"/>
  <c r="N17" i="2"/>
  <c r="AH16" i="2"/>
  <c r="M16" i="2"/>
  <c r="L16" i="2"/>
  <c r="K16" i="2"/>
  <c r="J16" i="2"/>
  <c r="I16" i="2"/>
  <c r="H16" i="2"/>
  <c r="G16" i="2"/>
  <c r="F16" i="2"/>
  <c r="E16" i="2"/>
  <c r="D16" i="2"/>
  <c r="C16" i="2"/>
  <c r="T12" i="2"/>
  <c r="S12" i="2"/>
  <c r="R12" i="2"/>
  <c r="Q12" i="2"/>
  <c r="P12" i="2"/>
  <c r="O12" i="2"/>
  <c r="N12" i="2"/>
  <c r="R11" i="2"/>
  <c r="Q11" i="2"/>
  <c r="P11" i="2"/>
  <c r="O11" i="2"/>
  <c r="N11" i="2"/>
  <c r="N10" i="2"/>
  <c r="AQ9" i="2"/>
  <c r="AG2" i="37" s="1"/>
  <c r="AP9" i="2"/>
  <c r="AO9" i="2"/>
  <c r="AN9" i="2"/>
  <c r="AM9" i="2"/>
  <c r="AC2" i="37" s="1"/>
  <c r="AL9" i="2"/>
  <c r="AK9" i="2"/>
  <c r="AJ9" i="2"/>
  <c r="AI9" i="2"/>
  <c r="AH9" i="2"/>
  <c r="AG9" i="2"/>
  <c r="W2" i="37" s="1"/>
  <c r="AF9" i="2"/>
  <c r="AE9" i="2"/>
  <c r="AD9" i="2"/>
  <c r="AC9" i="2"/>
  <c r="AB9" i="2"/>
  <c r="AA9" i="2"/>
  <c r="Q2" i="37" s="1"/>
  <c r="Z9" i="2"/>
  <c r="Y9" i="2"/>
  <c r="X9" i="2"/>
  <c r="N2" i="37" s="1"/>
  <c r="W9" i="2"/>
  <c r="V9" i="2"/>
  <c r="U9" i="2"/>
  <c r="T9" i="2"/>
  <c r="S9" i="2"/>
  <c r="R9" i="2"/>
  <c r="Q9" i="2"/>
  <c r="G2" i="37" s="1"/>
  <c r="P9" i="2"/>
  <c r="O9" i="2"/>
  <c r="E2" i="37" s="1"/>
  <c r="N9" i="2"/>
  <c r="N8" i="2"/>
  <c r="O8" i="2" s="1"/>
  <c r="K7" i="2"/>
  <c r="J7" i="2"/>
  <c r="I7" i="2"/>
  <c r="H7" i="2"/>
  <c r="G7" i="2"/>
  <c r="F7" i="2"/>
  <c r="E7" i="2"/>
  <c r="AI6" i="2" s="1"/>
  <c r="D7" i="2"/>
  <c r="AH6" i="2" s="1"/>
  <c r="C7" i="2"/>
  <c r="P5" i="2"/>
  <c r="Q5" i="2" s="1"/>
  <c r="O5" i="2"/>
  <c r="N5" i="2"/>
  <c r="AQ4" i="2"/>
  <c r="AG6" i="7" s="1"/>
  <c r="AP4" i="2"/>
  <c r="AO4" i="2"/>
  <c r="AN4" i="2"/>
  <c r="AM4" i="2"/>
  <c r="AL4" i="2"/>
  <c r="AK4" i="2"/>
  <c r="AJ4" i="2"/>
  <c r="AI4" i="2"/>
  <c r="Y6" i="29" s="1"/>
  <c r="AH4" i="2"/>
  <c r="AG4" i="2"/>
  <c r="AF4" i="2"/>
  <c r="AE4" i="2"/>
  <c r="AD4" i="2"/>
  <c r="AC4" i="2"/>
  <c r="AB4" i="2"/>
  <c r="AA4" i="2"/>
  <c r="Q6" i="29" s="1"/>
  <c r="Z4" i="2"/>
  <c r="Y4" i="2"/>
  <c r="X4" i="2"/>
  <c r="W4" i="2"/>
  <c r="V4" i="2"/>
  <c r="U4" i="2"/>
  <c r="T4" i="2"/>
  <c r="S4" i="2"/>
  <c r="I6" i="29" s="1"/>
  <c r="R4" i="2"/>
  <c r="Q4" i="2"/>
  <c r="P4" i="2"/>
  <c r="O4" i="2"/>
  <c r="N4" i="2"/>
  <c r="AQ3" i="2"/>
  <c r="AP3" i="2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S3" i="2"/>
  <c r="R3" i="2"/>
  <c r="Q3" i="2"/>
  <c r="P3" i="2"/>
  <c r="O3" i="2"/>
  <c r="N3" i="2"/>
  <c r="Y3" i="8" l="1"/>
  <c r="G5" i="29"/>
  <c r="G2" i="29" s="1"/>
  <c r="G5" i="7"/>
  <c r="G2" i="7" s="1"/>
  <c r="X3" i="8"/>
  <c r="Z4" i="29"/>
  <c r="Z4" i="7"/>
  <c r="S4" i="29"/>
  <c r="S4" i="7"/>
  <c r="S2" i="37"/>
  <c r="S2" i="15"/>
  <c r="O10" i="2"/>
  <c r="AM16" i="2"/>
  <c r="AE16" i="2"/>
  <c r="W16" i="2"/>
  <c r="O16" i="2"/>
  <c r="AL16" i="2"/>
  <c r="AD16" i="2"/>
  <c r="V16" i="2"/>
  <c r="N16" i="2"/>
  <c r="AK16" i="2"/>
  <c r="AC16" i="2"/>
  <c r="U16" i="2"/>
  <c r="AJ16" i="2"/>
  <c r="AB16" i="2"/>
  <c r="T16" i="2"/>
  <c r="AO16" i="2"/>
  <c r="AG16" i="2"/>
  <c r="Y16" i="2"/>
  <c r="Q16" i="2"/>
  <c r="AN16" i="2"/>
  <c r="AF16" i="2"/>
  <c r="X16" i="2"/>
  <c r="P16" i="2"/>
  <c r="AI16" i="2"/>
  <c r="D9" i="22"/>
  <c r="C9" i="4"/>
  <c r="C9" i="22" s="1"/>
  <c r="B9" i="4"/>
  <c r="B9" i="22" s="1"/>
  <c r="R7" i="49" a="1"/>
  <c r="R7" i="49" s="1"/>
  <c r="R3" i="49" a="1"/>
  <c r="R3" i="49" s="1"/>
  <c r="R4" i="49" a="1"/>
  <c r="R4" i="49" s="1"/>
  <c r="R6" i="49" a="1"/>
  <c r="R6" i="49" s="1"/>
  <c r="R9" i="49" s="1"/>
  <c r="R5" i="49" a="1"/>
  <c r="R5" i="49" s="1"/>
  <c r="R5" i="27" a="1"/>
  <c r="R5" i="27" s="1"/>
  <c r="R6" i="27" a="1"/>
  <c r="R6" i="27" s="1"/>
  <c r="R9" i="27" s="1"/>
  <c r="R7" i="27" a="1"/>
  <c r="R7" i="27" s="1"/>
  <c r="R3" i="27" a="1"/>
  <c r="R3" i="27" s="1"/>
  <c r="R4" i="27" a="1"/>
  <c r="R4" i="27" s="1"/>
  <c r="R4" i="29"/>
  <c r="R4" i="7"/>
  <c r="AA4" i="29"/>
  <c r="AA4" i="7"/>
  <c r="AB2" i="37"/>
  <c r="AB2" i="15"/>
  <c r="J4" i="41"/>
  <c r="J5" i="41" s="1"/>
  <c r="J4" i="19"/>
  <c r="J5" i="19" s="1"/>
  <c r="T4" i="29"/>
  <c r="T4" i="7"/>
  <c r="G6" i="29"/>
  <c r="G6" i="7"/>
  <c r="AB6" i="29"/>
  <c r="AB6" i="7"/>
  <c r="N6" i="2"/>
  <c r="E2" i="31"/>
  <c r="E2" i="9"/>
  <c r="X4" i="47"/>
  <c r="X4" i="25"/>
  <c r="E6" i="29"/>
  <c r="E6" i="7"/>
  <c r="K2" i="37"/>
  <c r="K2" i="15"/>
  <c r="AB4" i="29"/>
  <c r="AB4" i="7"/>
  <c r="AD6" i="29"/>
  <c r="AD6" i="7"/>
  <c r="R5" i="2"/>
  <c r="R6" i="2"/>
  <c r="AB6" i="2"/>
  <c r="AL6" i="2"/>
  <c r="AP16" i="2"/>
  <c r="B2" i="31"/>
  <c r="B2" i="9"/>
  <c r="B4" i="41"/>
  <c r="B5" i="41" s="1"/>
  <c r="B2" i="41"/>
  <c r="B2" i="19"/>
  <c r="B4" i="19"/>
  <c r="B5" i="19" s="1"/>
  <c r="F4" i="29"/>
  <c r="F4" i="7"/>
  <c r="N4" i="29"/>
  <c r="N4" i="7"/>
  <c r="H6" i="29"/>
  <c r="H6" i="7"/>
  <c r="P6" i="29"/>
  <c r="P6" i="7"/>
  <c r="X6" i="29"/>
  <c r="X6" i="7"/>
  <c r="AF6" i="29"/>
  <c r="AF6" i="7"/>
  <c r="T6" i="2"/>
  <c r="AD6" i="2"/>
  <c r="AP6" i="2"/>
  <c r="R16" i="2"/>
  <c r="C4" i="29"/>
  <c r="C6" i="29"/>
  <c r="C5" i="29"/>
  <c r="C2" i="29" s="1"/>
  <c r="C6" i="7"/>
  <c r="C4" i="7"/>
  <c r="C5" i="7"/>
  <c r="C2" i="7" s="1"/>
  <c r="C3" i="8"/>
  <c r="C2" i="31"/>
  <c r="C2" i="9"/>
  <c r="C2" i="41"/>
  <c r="C4" i="41"/>
  <c r="C5" i="41" s="1"/>
  <c r="C4" i="19"/>
  <c r="C5" i="19" s="1"/>
  <c r="C2" i="19"/>
  <c r="AE4" i="49" a="1"/>
  <c r="AE4" i="49" s="1"/>
  <c r="AE5" i="49" a="1"/>
  <c r="AE5" i="49" s="1"/>
  <c r="AE7" i="49" a="1"/>
  <c r="AE7" i="49" s="1"/>
  <c r="AE6" i="49" a="1"/>
  <c r="AE6" i="49" s="1"/>
  <c r="AE9" i="49" s="1"/>
  <c r="AE3" i="49" a="1"/>
  <c r="AE3" i="49" s="1"/>
  <c r="AE6" i="27" a="1"/>
  <c r="AE6" i="27" s="1"/>
  <c r="AE9" i="27" s="1"/>
  <c r="AE3" i="27" a="1"/>
  <c r="AE3" i="27" s="1"/>
  <c r="AE4" i="27" a="1"/>
  <c r="AE4" i="27" s="1"/>
  <c r="AE7" i="27" a="1"/>
  <c r="AE7" i="27" s="1"/>
  <c r="AE5" i="27" a="1"/>
  <c r="AE5" i="27" s="1"/>
  <c r="J4" i="29"/>
  <c r="J4" i="7"/>
  <c r="T6" i="29"/>
  <c r="T6" i="7"/>
  <c r="Z6" i="2"/>
  <c r="Z2" i="37"/>
  <c r="Z2" i="15"/>
  <c r="M6" i="29"/>
  <c r="M6" i="7"/>
  <c r="AA6" i="2"/>
  <c r="L4" i="29"/>
  <c r="L4" i="7"/>
  <c r="V6" i="29"/>
  <c r="V6" i="7"/>
  <c r="T2" i="37"/>
  <c r="T2" i="15"/>
  <c r="P10" i="2"/>
  <c r="U4" i="29"/>
  <c r="U4" i="7"/>
  <c r="W6" i="29"/>
  <c r="W6" i="7"/>
  <c r="AO6" i="2"/>
  <c r="AD4" i="29"/>
  <c r="AD4" i="7"/>
  <c r="G4" i="29"/>
  <c r="G4" i="7"/>
  <c r="O4" i="29"/>
  <c r="O4" i="7"/>
  <c r="W4" i="29"/>
  <c r="W4" i="7"/>
  <c r="AE4" i="29"/>
  <c r="AE4" i="7"/>
  <c r="I9" i="29"/>
  <c r="I7" i="29"/>
  <c r="AG7" i="7"/>
  <c r="AG9" i="7"/>
  <c r="U6" i="2"/>
  <c r="AG6" i="2"/>
  <c r="AQ6" i="2"/>
  <c r="S16" i="2"/>
  <c r="D6" i="29"/>
  <c r="D6" i="7"/>
  <c r="F5" i="29"/>
  <c r="F2" i="29" s="1"/>
  <c r="F5" i="7"/>
  <c r="F2" i="7" s="1"/>
  <c r="AJ6" i="2"/>
  <c r="R2" i="37"/>
  <c r="R2" i="15"/>
  <c r="H2" i="41"/>
  <c r="H2" i="19"/>
  <c r="K4" i="29"/>
  <c r="K4" i="7"/>
  <c r="AC6" i="29"/>
  <c r="AC6" i="7"/>
  <c r="Q6" i="2"/>
  <c r="AK6" i="2"/>
  <c r="D4" i="29"/>
  <c r="D4" i="7"/>
  <c r="F6" i="29"/>
  <c r="F6" i="7"/>
  <c r="D2" i="37"/>
  <c r="D2" i="15"/>
  <c r="E4" i="29"/>
  <c r="E4" i="7"/>
  <c r="AC4" i="29"/>
  <c r="AC4" i="7"/>
  <c r="AE6" i="7"/>
  <c r="AE6" i="29"/>
  <c r="AC6" i="2"/>
  <c r="B4" i="29"/>
  <c r="B5" i="29"/>
  <c r="B2" i="29" s="1"/>
  <c r="B6" i="29"/>
  <c r="B6" i="7"/>
  <c r="B4" i="7"/>
  <c r="B5" i="7"/>
  <c r="B2" i="7" s="1"/>
  <c r="B3" i="8"/>
  <c r="I41" i="5"/>
  <c r="H41" i="5"/>
  <c r="O41" i="5"/>
  <c r="G41" i="5"/>
  <c r="N41" i="5"/>
  <c r="F41" i="5"/>
  <c r="M41" i="5"/>
  <c r="E41" i="5"/>
  <c r="K41" i="5"/>
  <c r="C41" i="5"/>
  <c r="J41" i="5"/>
  <c r="B41" i="5"/>
  <c r="V4" i="29"/>
  <c r="V4" i="7"/>
  <c r="H4" i="29"/>
  <c r="H4" i="7"/>
  <c r="P4" i="29"/>
  <c r="P4" i="7"/>
  <c r="X4" i="29"/>
  <c r="X4" i="7"/>
  <c r="AF4" i="29"/>
  <c r="AF4" i="7"/>
  <c r="J6" i="29"/>
  <c r="J6" i="7"/>
  <c r="R6" i="29"/>
  <c r="R6" i="7"/>
  <c r="Z6" i="29"/>
  <c r="Z6" i="7"/>
  <c r="D5" i="29"/>
  <c r="D2" i="29" s="1"/>
  <c r="D5" i="7"/>
  <c r="D2" i="7" s="1"/>
  <c r="V6" i="2"/>
  <c r="AM6" i="2"/>
  <c r="F2" i="41"/>
  <c r="F2" i="19"/>
  <c r="S11" i="2"/>
  <c r="H4" i="41"/>
  <c r="H5" i="41" s="1"/>
  <c r="H4" i="19"/>
  <c r="H5" i="19" s="1"/>
  <c r="U12" i="2"/>
  <c r="Z16" i="2"/>
  <c r="D41" i="5"/>
  <c r="L6" i="7"/>
  <c r="L6" i="29"/>
  <c r="J2" i="37"/>
  <c r="J2" i="15"/>
  <c r="D2" i="38"/>
  <c r="D6" i="16"/>
  <c r="D9" i="16" s="1"/>
  <c r="D4" i="16"/>
  <c r="D2" i="16"/>
  <c r="D5" i="16"/>
  <c r="D3" i="16"/>
  <c r="D7" i="16" s="1"/>
  <c r="U6" i="29"/>
  <c r="U6" i="7"/>
  <c r="AA2" i="37"/>
  <c r="AA2" i="15"/>
  <c r="N6" i="29"/>
  <c r="N6" i="7"/>
  <c r="L2" i="37"/>
  <c r="L2" i="15"/>
  <c r="M4" i="7"/>
  <c r="M4" i="29"/>
  <c r="O6" i="29"/>
  <c r="O6" i="7"/>
  <c r="S6" i="2"/>
  <c r="AQ16" i="2"/>
  <c r="Z7" i="49" a="1"/>
  <c r="Z7" i="49" s="1"/>
  <c r="Z3" i="49" a="1"/>
  <c r="Z3" i="49" s="1"/>
  <c r="Z4" i="49" a="1"/>
  <c r="Z4" i="49" s="1"/>
  <c r="Z6" i="49" a="1"/>
  <c r="Z6" i="49" s="1"/>
  <c r="Z9" i="49" s="1"/>
  <c r="Z5" i="49" a="1"/>
  <c r="Z5" i="49" s="1"/>
  <c r="Z5" i="27" a="1"/>
  <c r="Z5" i="27" s="1"/>
  <c r="Z4" i="27" a="1"/>
  <c r="Z4" i="27" s="1"/>
  <c r="Z3" i="27" a="1"/>
  <c r="Z3" i="27" s="1"/>
  <c r="Z6" i="27" a="1"/>
  <c r="Z6" i="27" s="1"/>
  <c r="Z9" i="27" s="1"/>
  <c r="Z7" i="27" a="1"/>
  <c r="Z7" i="27" s="1"/>
  <c r="I4" i="29"/>
  <c r="I4" i="7"/>
  <c r="Q4" i="29"/>
  <c r="Q4" i="7"/>
  <c r="Y4" i="29"/>
  <c r="Y4" i="7"/>
  <c r="AG4" i="29"/>
  <c r="AG4" i="7"/>
  <c r="K6" i="29"/>
  <c r="K6" i="7"/>
  <c r="S6" i="29"/>
  <c r="S6" i="7"/>
  <c r="AA6" i="29"/>
  <c r="AA6" i="7"/>
  <c r="E5" i="7"/>
  <c r="E2" i="7" s="1"/>
  <c r="E5" i="29"/>
  <c r="E2" i="29" s="1"/>
  <c r="Y6" i="2"/>
  <c r="D2" i="31"/>
  <c r="D2" i="9"/>
  <c r="P8" i="2"/>
  <c r="G2" i="41"/>
  <c r="G2" i="19"/>
  <c r="I4" i="41"/>
  <c r="I5" i="41" s="1"/>
  <c r="I4" i="19"/>
  <c r="I5" i="19" s="1"/>
  <c r="AA16" i="2"/>
  <c r="L41" i="5"/>
  <c r="P6" i="2"/>
  <c r="X6" i="2"/>
  <c r="AF6" i="2"/>
  <c r="AN6" i="2"/>
  <c r="I2" i="37"/>
  <c r="I2" i="15"/>
  <c r="Y2" i="37"/>
  <c r="Y2" i="15"/>
  <c r="E2" i="41"/>
  <c r="E2" i="19"/>
  <c r="G4" i="41"/>
  <c r="G5" i="41" s="1"/>
  <c r="G4" i="19"/>
  <c r="G5" i="19" s="1"/>
  <c r="P5" i="49" a="1"/>
  <c r="P5" i="49" s="1"/>
  <c r="P6" i="49" a="1"/>
  <c r="P6" i="49" s="1"/>
  <c r="P9" i="49" s="1"/>
  <c r="P4" i="49" a="1"/>
  <c r="P4" i="49" s="1"/>
  <c r="P7" i="49" a="1"/>
  <c r="P7" i="49" s="1"/>
  <c r="P3" i="49" a="1"/>
  <c r="P3" i="49" s="1"/>
  <c r="P7" i="27" a="1"/>
  <c r="P7" i="27" s="1"/>
  <c r="P3" i="27" a="1"/>
  <c r="P3" i="27" s="1"/>
  <c r="P4" i="27" a="1"/>
  <c r="P4" i="27" s="1"/>
  <c r="P5" i="27" a="1"/>
  <c r="P5" i="27" s="1"/>
  <c r="P6" i="27" a="1"/>
  <c r="P6" i="27" s="1"/>
  <c r="P9" i="27" s="1"/>
  <c r="X5" i="49" a="1"/>
  <c r="X5" i="49" s="1"/>
  <c r="X6" i="49" a="1"/>
  <c r="X6" i="49" s="1"/>
  <c r="X9" i="49" s="1"/>
  <c r="X4" i="49" a="1"/>
  <c r="X4" i="49" s="1"/>
  <c r="X7" i="49" a="1"/>
  <c r="X7" i="49" s="1"/>
  <c r="X3" i="49" a="1"/>
  <c r="X3" i="49" s="1"/>
  <c r="X7" i="27" a="1"/>
  <c r="X7" i="27" s="1"/>
  <c r="X3" i="27" a="1"/>
  <c r="X3" i="27" s="1"/>
  <c r="X4" i="27" a="1"/>
  <c r="X4" i="27" s="1"/>
  <c r="X6" i="27" a="1"/>
  <c r="X6" i="27" s="1"/>
  <c r="X9" i="27" s="1"/>
  <c r="X5" i="27" a="1"/>
  <c r="X5" i="27" s="1"/>
  <c r="AH41" i="5"/>
  <c r="G2" i="15"/>
  <c r="AG2" i="15"/>
  <c r="S41" i="5"/>
  <c r="AA41" i="5"/>
  <c r="AI41" i="5"/>
  <c r="I6" i="7"/>
  <c r="N2" i="15"/>
  <c r="U41" i="5"/>
  <c r="AC41" i="5"/>
  <c r="Y6" i="7"/>
  <c r="Q2" i="15"/>
  <c r="M2" i="37"/>
  <c r="M2" i="15"/>
  <c r="U2" i="37"/>
  <c r="U2" i="15"/>
  <c r="B4" i="47"/>
  <c r="B4" i="25"/>
  <c r="D3" i="45"/>
  <c r="D6" i="45" s="1"/>
  <c r="D9" i="45" s="1"/>
  <c r="D3" i="23"/>
  <c r="D6" i="23" s="1"/>
  <c r="D9" i="23" s="1"/>
  <c r="V41" i="5"/>
  <c r="AD41" i="5"/>
  <c r="F2" i="37"/>
  <c r="F2" i="15"/>
  <c r="V2" i="37"/>
  <c r="V2" i="15"/>
  <c r="AD2" i="37"/>
  <c r="AD2" i="15"/>
  <c r="T11" i="2"/>
  <c r="D4" i="41"/>
  <c r="D5" i="41" s="1"/>
  <c r="D4" i="19"/>
  <c r="D5" i="19" s="1"/>
  <c r="V12" i="2"/>
  <c r="C4" i="47"/>
  <c r="C4" i="25"/>
  <c r="O17" i="2"/>
  <c r="W41" i="5"/>
  <c r="AE41" i="5"/>
  <c r="W2" i="15"/>
  <c r="O2" i="37"/>
  <c r="O2" i="15"/>
  <c r="AE2" i="37"/>
  <c r="AE2" i="15"/>
  <c r="E4" i="41"/>
  <c r="E5" i="41" s="1"/>
  <c r="E4" i="19"/>
  <c r="E5" i="19" s="1"/>
  <c r="P17" i="2"/>
  <c r="P41" i="5"/>
  <c r="X41" i="5"/>
  <c r="AF41" i="5"/>
  <c r="Q6" i="7"/>
  <c r="Q7" i="29"/>
  <c r="Q9" i="29"/>
  <c r="Y9" i="29"/>
  <c r="Y7" i="29"/>
  <c r="AG6" i="29"/>
  <c r="O6" i="2"/>
  <c r="W6" i="2"/>
  <c r="AE6" i="2"/>
  <c r="H2" i="37"/>
  <c r="H2" i="15"/>
  <c r="P2" i="37"/>
  <c r="P2" i="15"/>
  <c r="X2" i="15"/>
  <c r="X2" i="37"/>
  <c r="AF2" i="37"/>
  <c r="AF2" i="15"/>
  <c r="D2" i="41"/>
  <c r="D2" i="19"/>
  <c r="F4" i="41"/>
  <c r="F5" i="41" s="1"/>
  <c r="F4" i="19"/>
  <c r="F5" i="19" s="1"/>
  <c r="Q41" i="5"/>
  <c r="Y41" i="5"/>
  <c r="E2" i="15"/>
  <c r="AC2" i="15"/>
  <c r="C5" i="38"/>
  <c r="C3" i="38"/>
  <c r="C7" i="38" s="1"/>
  <c r="B3" i="38"/>
  <c r="B7" i="38" s="1"/>
  <c r="B4" i="38"/>
  <c r="L4" i="41" l="1"/>
  <c r="L5" i="41" s="1"/>
  <c r="L4" i="19"/>
  <c r="L5" i="19" s="1"/>
  <c r="D6" i="31"/>
  <c r="D9" i="31" s="1"/>
  <c r="D5" i="31"/>
  <c r="D4" i="31"/>
  <c r="D3" i="31"/>
  <c r="D7" i="31" s="1"/>
  <c r="S9" i="29"/>
  <c r="S7" i="29"/>
  <c r="S5" i="2"/>
  <c r="N9" i="29"/>
  <c r="N7" i="29"/>
  <c r="D6" i="38"/>
  <c r="D9" i="38" s="1"/>
  <c r="D5" i="38"/>
  <c r="D4" i="38"/>
  <c r="D3" i="38"/>
  <c r="D7" i="38" s="1"/>
  <c r="AC3" i="8"/>
  <c r="R9" i="7"/>
  <c r="R7" i="7"/>
  <c r="F7" i="49" a="1"/>
  <c r="F7" i="49" s="1"/>
  <c r="F3" i="49" a="1"/>
  <c r="F3" i="49" s="1"/>
  <c r="F4" i="49" a="1"/>
  <c r="F4" i="49" s="1"/>
  <c r="F6" i="49" a="1"/>
  <c r="F6" i="49" s="1"/>
  <c r="F9" i="49" s="1"/>
  <c r="F5" i="49" a="1"/>
  <c r="F5" i="49" s="1"/>
  <c r="F5" i="27" a="1"/>
  <c r="F5" i="27" s="1"/>
  <c r="F6" i="27" a="1"/>
  <c r="F6" i="27" s="1"/>
  <c r="F9" i="27" s="1"/>
  <c r="F7" i="27" a="1"/>
  <c r="F7" i="27" s="1"/>
  <c r="F3" i="27" a="1"/>
  <c r="F3" i="27" s="1"/>
  <c r="F4" i="27" a="1"/>
  <c r="F4" i="27" s="1"/>
  <c r="AA3" i="8"/>
  <c r="D9" i="29"/>
  <c r="D7" i="29"/>
  <c r="Q3" i="8"/>
  <c r="C6" i="8"/>
  <c r="C9" i="8" s="1"/>
  <c r="C7" i="8"/>
  <c r="T5" i="2"/>
  <c r="H9" i="29"/>
  <c r="H7" i="29"/>
  <c r="E9" i="7"/>
  <c r="E7" i="7"/>
  <c r="AB9" i="29"/>
  <c r="AB7" i="29"/>
  <c r="O4" i="47"/>
  <c r="O4" i="25"/>
  <c r="AA4" i="47"/>
  <c r="AA4" i="25"/>
  <c r="AC4" i="47"/>
  <c r="AC4" i="25"/>
  <c r="U3" i="8"/>
  <c r="Q9" i="7"/>
  <c r="Q7" i="7"/>
  <c r="B5" i="47"/>
  <c r="B6" i="47"/>
  <c r="B9" i="47" s="1"/>
  <c r="B2" i="47"/>
  <c r="F3" i="8"/>
  <c r="I6" i="49" a="1"/>
  <c r="I6" i="49" s="1"/>
  <c r="I9" i="49" s="1"/>
  <c r="I7" i="49" a="1"/>
  <c r="I7" i="49" s="1"/>
  <c r="I3" i="49" a="1"/>
  <c r="I3" i="49" s="1"/>
  <c r="I5" i="49" a="1"/>
  <c r="I5" i="49" s="1"/>
  <c r="I4" i="49" a="1"/>
  <c r="I4" i="49" s="1"/>
  <c r="I4" i="27" a="1"/>
  <c r="I4" i="27" s="1"/>
  <c r="I5" i="27" a="1"/>
  <c r="I5" i="27" s="1"/>
  <c r="I7" i="27" a="1"/>
  <c r="I7" i="27" s="1"/>
  <c r="I3" i="27" a="1"/>
  <c r="I3" i="27" s="1"/>
  <c r="I6" i="27" a="1"/>
  <c r="I6" i="27" s="1"/>
  <c r="I9" i="27" s="1"/>
  <c r="I4" i="47"/>
  <c r="I4" i="25"/>
  <c r="M9" i="7"/>
  <c r="M7" i="7"/>
  <c r="C3" i="44"/>
  <c r="C7" i="30"/>
  <c r="C7" i="44" s="1"/>
  <c r="C6" i="30"/>
  <c r="H4" i="47"/>
  <c r="H4" i="25"/>
  <c r="AF9" i="7"/>
  <c r="AF7" i="7"/>
  <c r="B3" i="9"/>
  <c r="B7" i="9" s="1"/>
  <c r="B6" i="9"/>
  <c r="B9" i="9" s="1"/>
  <c r="B5" i="9"/>
  <c r="B4" i="9"/>
  <c r="H5" i="29"/>
  <c r="H2" i="29" s="1"/>
  <c r="H5" i="7"/>
  <c r="H2" i="7" s="1"/>
  <c r="E7" i="29"/>
  <c r="E9" i="29"/>
  <c r="G9" i="7"/>
  <c r="G7" i="7"/>
  <c r="W4" i="47"/>
  <c r="W4" i="25"/>
  <c r="D4" i="47"/>
  <c r="D4" i="25"/>
  <c r="AA9" i="7"/>
  <c r="AA7" i="7"/>
  <c r="AG9" i="29"/>
  <c r="AG7" i="29"/>
  <c r="N7" i="49" a="1"/>
  <c r="N7" i="49" s="1"/>
  <c r="N3" i="49" a="1"/>
  <c r="N3" i="49" s="1"/>
  <c r="N4" i="49" a="1"/>
  <c r="N4" i="49" s="1"/>
  <c r="N6" i="49" a="1"/>
  <c r="N6" i="49" s="1"/>
  <c r="N9" i="49" s="1"/>
  <c r="N5" i="49" a="1"/>
  <c r="N5" i="49" s="1"/>
  <c r="N5" i="27" a="1"/>
  <c r="N5" i="27" s="1"/>
  <c r="N7" i="27" a="1"/>
  <c r="N7" i="27" s="1"/>
  <c r="N6" i="27" a="1"/>
  <c r="N6" i="27" s="1"/>
  <c r="N9" i="27" s="1"/>
  <c r="N4" i="27" a="1"/>
  <c r="N4" i="27" s="1"/>
  <c r="N3" i="27" a="1"/>
  <c r="N3" i="27" s="1"/>
  <c r="U6" i="49" a="1"/>
  <c r="U6" i="49" s="1"/>
  <c r="U9" i="49" s="1"/>
  <c r="U7" i="49" a="1"/>
  <c r="U7" i="49" s="1"/>
  <c r="U3" i="49" a="1"/>
  <c r="U3" i="49" s="1"/>
  <c r="U5" i="49" a="1"/>
  <c r="U5" i="49" s="1"/>
  <c r="U4" i="49" a="1"/>
  <c r="U4" i="49" s="1"/>
  <c r="U4" i="27" a="1"/>
  <c r="U4" i="27" s="1"/>
  <c r="U5" i="27" a="1"/>
  <c r="U5" i="27" s="1"/>
  <c r="U3" i="27" a="1"/>
  <c r="U3" i="27" s="1"/>
  <c r="U6" i="27" a="1"/>
  <c r="U6" i="27" s="1"/>
  <c r="U9" i="27" s="1"/>
  <c r="U7" i="27" a="1"/>
  <c r="U7" i="27" s="1"/>
  <c r="J2" i="41"/>
  <c r="J2" i="19"/>
  <c r="T5" i="49" a="1"/>
  <c r="T5" i="49" s="1"/>
  <c r="T6" i="49" a="1"/>
  <c r="T6" i="49" s="1"/>
  <c r="T9" i="49" s="1"/>
  <c r="T4" i="49" a="1"/>
  <c r="T4" i="49" s="1"/>
  <c r="T3" i="49" a="1"/>
  <c r="T3" i="49" s="1"/>
  <c r="T7" i="49" a="1"/>
  <c r="T7" i="49" s="1"/>
  <c r="T7" i="27" a="1"/>
  <c r="T7" i="27" s="1"/>
  <c r="T3" i="27" a="1"/>
  <c r="T3" i="27" s="1"/>
  <c r="T4" i="27" a="1"/>
  <c r="T4" i="27" s="1"/>
  <c r="T5" i="27" a="1"/>
  <c r="T5" i="27" s="1"/>
  <c r="T6" i="27" a="1"/>
  <c r="T6" i="27" s="1"/>
  <c r="T9" i="27" s="1"/>
  <c r="O3" i="8"/>
  <c r="K7" i="7"/>
  <c r="K9" i="7"/>
  <c r="O9" i="7"/>
  <c r="O7" i="7"/>
  <c r="L3" i="8"/>
  <c r="R7" i="29"/>
  <c r="R9" i="29"/>
  <c r="G3" i="8"/>
  <c r="V11" i="2"/>
  <c r="F3" i="45"/>
  <c r="F6" i="45" s="1"/>
  <c r="F9" i="45" s="1"/>
  <c r="F3" i="23"/>
  <c r="F6" i="23" s="1"/>
  <c r="F9" i="23" s="1"/>
  <c r="E3" i="45"/>
  <c r="E6" i="45" s="1"/>
  <c r="E9" i="45" s="1"/>
  <c r="E3" i="23"/>
  <c r="E6" i="23" s="1"/>
  <c r="E9" i="23" s="1"/>
  <c r="C2" i="27"/>
  <c r="B2" i="27"/>
  <c r="K9" i="29"/>
  <c r="K7" i="29"/>
  <c r="O9" i="29"/>
  <c r="O7" i="29"/>
  <c r="U11" i="2"/>
  <c r="AF9" i="29"/>
  <c r="AF7" i="29"/>
  <c r="B3" i="31"/>
  <c r="B7" i="31" s="1"/>
  <c r="B6" i="31"/>
  <c r="B9" i="31" s="1"/>
  <c r="B5" i="31"/>
  <c r="B4" i="31"/>
  <c r="AD9" i="7"/>
  <c r="AD7" i="7"/>
  <c r="X6" i="25"/>
  <c r="X9" i="25" s="1"/>
  <c r="X2" i="25"/>
  <c r="X5" i="25"/>
  <c r="G9" i="29"/>
  <c r="G7" i="29"/>
  <c r="Y4" i="47"/>
  <c r="Y4" i="25"/>
  <c r="AE4" i="47"/>
  <c r="AE4" i="25"/>
  <c r="L4" i="47"/>
  <c r="L4" i="25"/>
  <c r="I7" i="7"/>
  <c r="I9" i="7"/>
  <c r="G4" i="49" a="1"/>
  <c r="G4" i="49" s="1"/>
  <c r="G5" i="49" a="1"/>
  <c r="G5" i="49" s="1"/>
  <c r="G7" i="49" a="1"/>
  <c r="G7" i="49" s="1"/>
  <c r="G3" i="49" a="1"/>
  <c r="G3" i="49" s="1"/>
  <c r="G6" i="49" a="1"/>
  <c r="G6" i="49" s="1"/>
  <c r="G9" i="49" s="1"/>
  <c r="G6" i="27" a="1"/>
  <c r="G6" i="27" s="1"/>
  <c r="G9" i="27" s="1"/>
  <c r="G7" i="27" a="1"/>
  <c r="G7" i="27" s="1"/>
  <c r="G3" i="27" a="1"/>
  <c r="G3" i="27" s="1"/>
  <c r="G5" i="27" a="1"/>
  <c r="G5" i="27" s="1"/>
  <c r="G4" i="27" a="1"/>
  <c r="G4" i="27" s="1"/>
  <c r="F2" i="38"/>
  <c r="F5" i="16"/>
  <c r="F3" i="16"/>
  <c r="F7" i="16" s="1"/>
  <c r="F2" i="16"/>
  <c r="F4" i="16"/>
  <c r="F6" i="16"/>
  <c r="F9" i="16" s="1"/>
  <c r="AD3" i="8"/>
  <c r="J7" i="49" a="1"/>
  <c r="J7" i="49" s="1"/>
  <c r="J3" i="49" a="1"/>
  <c r="J3" i="49" s="1"/>
  <c r="J4" i="49" a="1"/>
  <c r="J4" i="49" s="1"/>
  <c r="J6" i="49" a="1"/>
  <c r="J6" i="49" s="1"/>
  <c r="J9" i="49" s="1"/>
  <c r="J5" i="49" a="1"/>
  <c r="J5" i="49" s="1"/>
  <c r="J5" i="27" a="1"/>
  <c r="J5" i="27" s="1"/>
  <c r="J4" i="27" a="1"/>
  <c r="J4" i="27" s="1"/>
  <c r="J6" i="27" a="1"/>
  <c r="J6" i="27" s="1"/>
  <c r="J9" i="27" s="1"/>
  <c r="J3" i="27" a="1"/>
  <c r="J3" i="27" s="1"/>
  <c r="J7" i="27" a="1"/>
  <c r="J7" i="27" s="1"/>
  <c r="Q8" i="2"/>
  <c r="J7" i="7"/>
  <c r="J9" i="7"/>
  <c r="B6" i="8"/>
  <c r="B9" i="8" s="1"/>
  <c r="B7" i="8"/>
  <c r="M9" i="29"/>
  <c r="M7" i="29"/>
  <c r="W4" i="49" a="1"/>
  <c r="W4" i="49" s="1"/>
  <c r="W5" i="49" a="1"/>
  <c r="W5" i="49" s="1"/>
  <c r="W7" i="49" a="1"/>
  <c r="W7" i="49" s="1"/>
  <c r="W6" i="49" a="1"/>
  <c r="W6" i="49" s="1"/>
  <c r="W9" i="49" s="1"/>
  <c r="W3" i="49" a="1"/>
  <c r="W3" i="49" s="1"/>
  <c r="W6" i="27" a="1"/>
  <c r="W6" i="27" s="1"/>
  <c r="W9" i="27" s="1"/>
  <c r="W7" i="27" a="1"/>
  <c r="W7" i="27" s="1"/>
  <c r="W5" i="27" a="1"/>
  <c r="W5" i="27" s="1"/>
  <c r="W3" i="27" a="1"/>
  <c r="W3" i="27" s="1"/>
  <c r="W4" i="27" a="1"/>
  <c r="W4" i="27" s="1"/>
  <c r="W12" i="2"/>
  <c r="C5" i="25"/>
  <c r="C2" i="25"/>
  <c r="C6" i="25"/>
  <c r="C9" i="25" s="1"/>
  <c r="Y7" i="7"/>
  <c r="Y9" i="7"/>
  <c r="C2" i="49"/>
  <c r="B2" i="49"/>
  <c r="AF5" i="49" a="1"/>
  <c r="AF5" i="49" s="1"/>
  <c r="AF6" i="49" a="1"/>
  <c r="AF6" i="49" s="1"/>
  <c r="AF9" i="49" s="1"/>
  <c r="AF4" i="49" a="1"/>
  <c r="AF4" i="49" s="1"/>
  <c r="AF3" i="49" a="1"/>
  <c r="AF3" i="49" s="1"/>
  <c r="AF7" i="49" a="1"/>
  <c r="AF7" i="49" s="1"/>
  <c r="AF7" i="27" a="1"/>
  <c r="AF7" i="27" s="1"/>
  <c r="AF3" i="27" a="1"/>
  <c r="AF3" i="27" s="1"/>
  <c r="AF4" i="27" a="1"/>
  <c r="AF4" i="27" s="1"/>
  <c r="AF5" i="27" a="1"/>
  <c r="AF5" i="27" s="1"/>
  <c r="AF6" i="27" a="1"/>
  <c r="AF6" i="27" s="1"/>
  <c r="AF9" i="27" s="1"/>
  <c r="V3" i="8"/>
  <c r="Q4" i="47"/>
  <c r="Q4" i="25"/>
  <c r="U9" i="7"/>
  <c r="U7" i="7"/>
  <c r="L9" i="29"/>
  <c r="L7" i="29"/>
  <c r="I2" i="41"/>
  <c r="I2" i="19"/>
  <c r="U5" i="2"/>
  <c r="J9" i="29"/>
  <c r="J7" i="29"/>
  <c r="K4" i="49" a="1"/>
  <c r="K4" i="49" s="1"/>
  <c r="K5" i="49" a="1"/>
  <c r="K5" i="49" s="1"/>
  <c r="K7" i="49" a="1"/>
  <c r="K7" i="49" s="1"/>
  <c r="K6" i="49" a="1"/>
  <c r="K6" i="49" s="1"/>
  <c r="K9" i="49" s="1"/>
  <c r="K3" i="49" a="1"/>
  <c r="K3" i="49" s="1"/>
  <c r="K6" i="27" a="1"/>
  <c r="K6" i="27" s="1"/>
  <c r="K9" i="27" s="1"/>
  <c r="K4" i="27" a="1"/>
  <c r="K4" i="27" s="1"/>
  <c r="K5" i="27" a="1"/>
  <c r="K5" i="27" s="1"/>
  <c r="K7" i="27" a="1"/>
  <c r="K7" i="27" s="1"/>
  <c r="K3" i="27" a="1"/>
  <c r="K3" i="27" s="1"/>
  <c r="B3" i="44"/>
  <c r="B6" i="30"/>
  <c r="B7" i="30"/>
  <c r="B7" i="44" s="1"/>
  <c r="S3" i="8"/>
  <c r="AC9" i="7"/>
  <c r="AC7" i="7"/>
  <c r="AG3" i="8"/>
  <c r="X7" i="7"/>
  <c r="X9" i="7"/>
  <c r="AF4" i="47"/>
  <c r="AF4" i="25"/>
  <c r="AD9" i="29"/>
  <c r="AD7" i="29"/>
  <c r="X6" i="47"/>
  <c r="X9" i="47" s="1"/>
  <c r="X2" i="47"/>
  <c r="X5" i="47"/>
  <c r="F4" i="47"/>
  <c r="F4" i="25"/>
  <c r="J4" i="47"/>
  <c r="J4" i="25"/>
  <c r="T4" i="47"/>
  <c r="T4" i="25"/>
  <c r="E2" i="38"/>
  <c r="E6" i="16"/>
  <c r="E9" i="16" s="1"/>
  <c r="E4" i="16"/>
  <c r="E2" i="16"/>
  <c r="E3" i="16"/>
  <c r="E7" i="16" s="1"/>
  <c r="E5" i="16"/>
  <c r="O4" i="49" a="1"/>
  <c r="O4" i="49" s="1"/>
  <c r="O5" i="49" a="1"/>
  <c r="O5" i="49" s="1"/>
  <c r="O7" i="49" a="1"/>
  <c r="O7" i="49" s="1"/>
  <c r="O6" i="49" a="1"/>
  <c r="O6" i="49" s="1"/>
  <c r="O9" i="49" s="1"/>
  <c r="O3" i="49" a="1"/>
  <c r="O3" i="49" s="1"/>
  <c r="O6" i="27" a="1"/>
  <c r="O6" i="27" s="1"/>
  <c r="O9" i="27" s="1"/>
  <c r="O4" i="27" a="1"/>
  <c r="O4" i="27" s="1"/>
  <c r="O3" i="27" a="1"/>
  <c r="O3" i="27" s="1"/>
  <c r="O5" i="27" a="1"/>
  <c r="O5" i="27" s="1"/>
  <c r="O7" i="27" a="1"/>
  <c r="O7" i="27" s="1"/>
  <c r="C6" i="47"/>
  <c r="C9" i="47" s="1"/>
  <c r="C5" i="47"/>
  <c r="C2" i="47"/>
  <c r="B5" i="25"/>
  <c r="B2" i="25"/>
  <c r="B6" i="25"/>
  <c r="B9" i="25" s="1"/>
  <c r="AG6" i="49" a="1"/>
  <c r="AG6" i="49" s="1"/>
  <c r="AG9" i="49" s="1"/>
  <c r="AG7" i="49" a="1"/>
  <c r="AG7" i="49" s="1"/>
  <c r="AG3" i="49" a="1"/>
  <c r="AG3" i="49" s="1"/>
  <c r="AG5" i="49" a="1"/>
  <c r="AG5" i="49" s="1"/>
  <c r="AG4" i="49" a="1"/>
  <c r="AG4" i="49" s="1"/>
  <c r="AG4" i="27" a="1"/>
  <c r="AG4" i="27" s="1"/>
  <c r="AG5" i="27" a="1"/>
  <c r="AG5" i="27" s="1"/>
  <c r="AG6" i="27" a="1"/>
  <c r="AG6" i="27" s="1"/>
  <c r="AG9" i="27" s="1"/>
  <c r="AG3" i="27" a="1"/>
  <c r="AG3" i="27" s="1"/>
  <c r="AG7" i="27" a="1"/>
  <c r="AG7" i="27" s="1"/>
  <c r="N3" i="8"/>
  <c r="U9" i="29"/>
  <c r="U7" i="29"/>
  <c r="L9" i="7"/>
  <c r="L7" i="7"/>
  <c r="D5" i="49" a="1"/>
  <c r="D5" i="49" s="1"/>
  <c r="D6" i="49" a="1"/>
  <c r="D6" i="49" s="1"/>
  <c r="D7" i="49" a="1"/>
  <c r="D7" i="49" s="1"/>
  <c r="D4" i="49" a="1"/>
  <c r="D4" i="49" s="1"/>
  <c r="D3" i="49" a="1"/>
  <c r="D3" i="49" s="1"/>
  <c r="D7" i="27" a="1"/>
  <c r="D7" i="27" s="1"/>
  <c r="D3" i="27" a="1"/>
  <c r="D3" i="27" s="1"/>
  <c r="D4" i="27" a="1"/>
  <c r="D4" i="27" s="1"/>
  <c r="D5" i="27" a="1"/>
  <c r="D5" i="27" s="1"/>
  <c r="D6" i="27" a="1"/>
  <c r="D6" i="27" s="1"/>
  <c r="AE7" i="29"/>
  <c r="AE9" i="29"/>
  <c r="F9" i="7"/>
  <c r="F7" i="7"/>
  <c r="AC9" i="29"/>
  <c r="AC7" i="29"/>
  <c r="Z3" i="8"/>
  <c r="W3" i="8"/>
  <c r="AE3" i="8"/>
  <c r="V7" i="7"/>
  <c r="V9" i="7"/>
  <c r="C9" i="7"/>
  <c r="C7" i="7"/>
  <c r="X9" i="29"/>
  <c r="X7" i="29"/>
  <c r="E6" i="9"/>
  <c r="E9" i="9" s="1"/>
  <c r="E4" i="9"/>
  <c r="E3" i="9"/>
  <c r="E7" i="9" s="1"/>
  <c r="E5" i="9"/>
  <c r="N4" i="47"/>
  <c r="N4" i="25"/>
  <c r="R4" i="47"/>
  <c r="R4" i="25"/>
  <c r="AB4" i="47"/>
  <c r="AB4" i="25"/>
  <c r="V5" i="2"/>
  <c r="Y6" i="49" a="1"/>
  <c r="Y6" i="49" s="1"/>
  <c r="Y9" i="49" s="1"/>
  <c r="Y7" i="49" a="1"/>
  <c r="Y7" i="49" s="1"/>
  <c r="Y3" i="49" a="1"/>
  <c r="Y3" i="49" s="1"/>
  <c r="Y5" i="49" a="1"/>
  <c r="Y5" i="49" s="1"/>
  <c r="Y4" i="49" a="1"/>
  <c r="Y4" i="49" s="1"/>
  <c r="Y4" i="27" a="1"/>
  <c r="Y4" i="27" s="1"/>
  <c r="Y5" i="27" a="1"/>
  <c r="Y5" i="27" s="1"/>
  <c r="Y7" i="27" a="1"/>
  <c r="Y7" i="27" s="1"/>
  <c r="Y6" i="27" a="1"/>
  <c r="Y6" i="27" s="1"/>
  <c r="Y9" i="27" s="1"/>
  <c r="Y3" i="27" a="1"/>
  <c r="Y3" i="27" s="1"/>
  <c r="F2" i="31"/>
  <c r="F2" i="9"/>
  <c r="AE9" i="7"/>
  <c r="AE7" i="7"/>
  <c r="V9" i="29"/>
  <c r="V7" i="29"/>
  <c r="AB3" i="8"/>
  <c r="E4" i="31"/>
  <c r="E3" i="31"/>
  <c r="E7" i="31" s="1"/>
  <c r="E5" i="31"/>
  <c r="E6" i="31"/>
  <c r="E9" i="31" s="1"/>
  <c r="V4" i="47"/>
  <c r="V4" i="25"/>
  <c r="Z4" i="47"/>
  <c r="Z4" i="25"/>
  <c r="E4" i="47"/>
  <c r="E4" i="25"/>
  <c r="X7" i="8"/>
  <c r="X6" i="8"/>
  <c r="X9" i="8" s="1"/>
  <c r="Y7" i="8"/>
  <c r="Y6" i="8"/>
  <c r="Y9" i="8" s="1"/>
  <c r="L5" i="49" a="1"/>
  <c r="L5" i="49" s="1"/>
  <c r="L6" i="49" a="1"/>
  <c r="L6" i="49" s="1"/>
  <c r="L9" i="49" s="1"/>
  <c r="L3" i="49" a="1"/>
  <c r="L3" i="49" s="1"/>
  <c r="L7" i="49" a="1"/>
  <c r="L7" i="49" s="1"/>
  <c r="L4" i="49" a="1"/>
  <c r="L4" i="49" s="1"/>
  <c r="L7" i="27" a="1"/>
  <c r="L7" i="27" s="1"/>
  <c r="L3" i="27" a="1"/>
  <c r="L3" i="27" s="1"/>
  <c r="L5" i="27" a="1"/>
  <c r="L5" i="27" s="1"/>
  <c r="L6" i="27" a="1"/>
  <c r="L6" i="27" s="1"/>
  <c r="L9" i="27" s="1"/>
  <c r="L4" i="27" a="1"/>
  <c r="L4" i="27" s="1"/>
  <c r="F9" i="29"/>
  <c r="F7" i="29"/>
  <c r="K3" i="8"/>
  <c r="W9" i="7"/>
  <c r="W7" i="7"/>
  <c r="P3" i="8"/>
  <c r="AF3" i="8"/>
  <c r="P9" i="7"/>
  <c r="P7" i="7"/>
  <c r="Q17" i="2"/>
  <c r="M3" i="8"/>
  <c r="AD7" i="49" a="1"/>
  <c r="AD7" i="49" s="1"/>
  <c r="AD3" i="49" a="1"/>
  <c r="AD3" i="49" s="1"/>
  <c r="AD4" i="49" a="1"/>
  <c r="AD4" i="49" s="1"/>
  <c r="AD6" i="49" a="1"/>
  <c r="AD6" i="49" s="1"/>
  <c r="AD9" i="49" s="1"/>
  <c r="AD5" i="49" a="1"/>
  <c r="AD5" i="49" s="1"/>
  <c r="AD5" i="27" a="1"/>
  <c r="AD5" i="27" s="1"/>
  <c r="AD7" i="27" a="1"/>
  <c r="AD7" i="27" s="1"/>
  <c r="AD3" i="27" a="1"/>
  <c r="AD3" i="27" s="1"/>
  <c r="AD4" i="27" a="1"/>
  <c r="AD4" i="27" s="1"/>
  <c r="AD6" i="27" a="1"/>
  <c r="AD6" i="27" s="1"/>
  <c r="AD9" i="27" s="1"/>
  <c r="AA4" i="49" a="1"/>
  <c r="AA4" i="49" s="1"/>
  <c r="AA5" i="49" a="1"/>
  <c r="AA5" i="49" s="1"/>
  <c r="AA7" i="49" a="1"/>
  <c r="AA7" i="49" s="1"/>
  <c r="AA3" i="49" a="1"/>
  <c r="AA3" i="49" s="1"/>
  <c r="AA6" i="49" a="1"/>
  <c r="AA6" i="49" s="1"/>
  <c r="AA9" i="49" s="1"/>
  <c r="AA6" i="27" a="1"/>
  <c r="AA6" i="27" s="1"/>
  <c r="AA9" i="27" s="1"/>
  <c r="AA4" i="27" a="1"/>
  <c r="AA4" i="27" s="1"/>
  <c r="AA5" i="27" a="1"/>
  <c r="AA5" i="27" s="1"/>
  <c r="AA7" i="27" a="1"/>
  <c r="AA7" i="27" s="1"/>
  <c r="AA3" i="27" a="1"/>
  <c r="AA3" i="27" s="1"/>
  <c r="Q6" i="49" a="1"/>
  <c r="Q6" i="49" s="1"/>
  <c r="Q9" i="49" s="1"/>
  <c r="Q7" i="49" a="1"/>
  <c r="Q7" i="49" s="1"/>
  <c r="Q3" i="49" a="1"/>
  <c r="Q3" i="49" s="1"/>
  <c r="Q5" i="49" a="1"/>
  <c r="Q5" i="49" s="1"/>
  <c r="Q4" i="49" a="1"/>
  <c r="Q4" i="49" s="1"/>
  <c r="Q4" i="27" a="1"/>
  <c r="Q4" i="27" s="1"/>
  <c r="Q5" i="27" a="1"/>
  <c r="Q5" i="27" s="1"/>
  <c r="Q3" i="27" a="1"/>
  <c r="Q3" i="27" s="1"/>
  <c r="Q6" i="27" a="1"/>
  <c r="Q6" i="27" s="1"/>
  <c r="Q9" i="27" s="1"/>
  <c r="Q7" i="27" a="1"/>
  <c r="Q7" i="27" s="1"/>
  <c r="AA9" i="29"/>
  <c r="AA7" i="29"/>
  <c r="Q10" i="2"/>
  <c r="P4" i="47"/>
  <c r="P4" i="25"/>
  <c r="Z9" i="7"/>
  <c r="Z7" i="7"/>
  <c r="E6" i="49" a="1"/>
  <c r="E6" i="49" s="1"/>
  <c r="E9" i="49" s="1"/>
  <c r="E7" i="49" a="1"/>
  <c r="E7" i="49" s="1"/>
  <c r="E3" i="49" a="1"/>
  <c r="E3" i="49" s="1"/>
  <c r="E5" i="49" a="1"/>
  <c r="E5" i="49" s="1"/>
  <c r="E4" i="49" a="1"/>
  <c r="E4" i="49" s="1"/>
  <c r="E4" i="27" a="1"/>
  <c r="E4" i="27" s="1"/>
  <c r="E5" i="27" a="1"/>
  <c r="E5" i="27" s="1"/>
  <c r="E6" i="27" a="1"/>
  <c r="E6" i="27" s="1"/>
  <c r="E9" i="27" s="1"/>
  <c r="E7" i="27" a="1"/>
  <c r="E7" i="27" s="1"/>
  <c r="E3" i="27" a="1"/>
  <c r="E3" i="27" s="1"/>
  <c r="B9" i="7"/>
  <c r="B7" i="7"/>
  <c r="W7" i="29"/>
  <c r="W9" i="29"/>
  <c r="T9" i="7"/>
  <c r="T7" i="7"/>
  <c r="C5" i="9"/>
  <c r="C3" i="9"/>
  <c r="C7" i="9" s="1"/>
  <c r="C6" i="9"/>
  <c r="C9" i="9" s="1"/>
  <c r="C4" i="9"/>
  <c r="C7" i="29"/>
  <c r="C9" i="29"/>
  <c r="T3" i="8"/>
  <c r="P9" i="29"/>
  <c r="P7" i="29"/>
  <c r="R3" i="8"/>
  <c r="D3" i="8"/>
  <c r="AD4" i="47"/>
  <c r="AD4" i="25"/>
  <c r="K4" i="47"/>
  <c r="K4" i="25"/>
  <c r="M4" i="47"/>
  <c r="M4" i="25"/>
  <c r="X3" i="44"/>
  <c r="X7" i="30"/>
  <c r="X7" i="44" s="1"/>
  <c r="X6" i="30"/>
  <c r="Y3" i="44"/>
  <c r="Y7" i="30"/>
  <c r="Y7" i="44" s="1"/>
  <c r="Y6" i="30"/>
  <c r="AG4" i="47"/>
  <c r="AG4" i="25"/>
  <c r="X12" i="2"/>
  <c r="E3" i="8"/>
  <c r="V7" i="49" a="1"/>
  <c r="V7" i="49" s="1"/>
  <c r="V3" i="49" a="1"/>
  <c r="V3" i="49" s="1"/>
  <c r="V4" i="49" a="1"/>
  <c r="V4" i="49" s="1"/>
  <c r="V6" i="49" a="1"/>
  <c r="V6" i="49" s="1"/>
  <c r="V9" i="49" s="1"/>
  <c r="V5" i="49" a="1"/>
  <c r="V5" i="49" s="1"/>
  <c r="V5" i="27" a="1"/>
  <c r="V5" i="27" s="1"/>
  <c r="V3" i="27" a="1"/>
  <c r="V3" i="27" s="1"/>
  <c r="V6" i="27" a="1"/>
  <c r="V6" i="27" s="1"/>
  <c r="V9" i="27" s="1"/>
  <c r="V7" i="27" a="1"/>
  <c r="V7" i="27" s="1"/>
  <c r="V4" i="27" a="1"/>
  <c r="V4" i="27" s="1"/>
  <c r="AC6" i="49" a="1"/>
  <c r="AC6" i="49" s="1"/>
  <c r="AC9" i="49" s="1"/>
  <c r="AC7" i="49" a="1"/>
  <c r="AC7" i="49" s="1"/>
  <c r="AC3" i="49" a="1"/>
  <c r="AC3" i="49" s="1"/>
  <c r="AC5" i="49" a="1"/>
  <c r="AC5" i="49" s="1"/>
  <c r="AC4" i="49" a="1"/>
  <c r="AC4" i="49" s="1"/>
  <c r="AC4" i="27" a="1"/>
  <c r="AC4" i="27" s="1"/>
  <c r="AC6" i="27" a="1"/>
  <c r="AC6" i="27" s="1"/>
  <c r="AC9" i="27" s="1"/>
  <c r="AC7" i="27" a="1"/>
  <c r="AC7" i="27" s="1"/>
  <c r="AC3" i="27" a="1"/>
  <c r="AC3" i="27" s="1"/>
  <c r="AC5" i="27" a="1"/>
  <c r="AC5" i="27" s="1"/>
  <c r="AB5" i="49" a="1"/>
  <c r="AB5" i="49" s="1"/>
  <c r="AB6" i="49" a="1"/>
  <c r="AB6" i="49" s="1"/>
  <c r="AB9" i="49" s="1"/>
  <c r="AB4" i="49" a="1"/>
  <c r="AB4" i="49" s="1"/>
  <c r="AB7" i="49" a="1"/>
  <c r="AB7" i="49" s="1"/>
  <c r="AB3" i="49" a="1"/>
  <c r="AB3" i="49" s="1"/>
  <c r="AB7" i="27" a="1"/>
  <c r="AB7" i="27" s="1"/>
  <c r="AB3" i="27" a="1"/>
  <c r="AB3" i="27" s="1"/>
  <c r="AB5" i="27" a="1"/>
  <c r="AB5" i="27" s="1"/>
  <c r="AB6" i="27" a="1"/>
  <c r="AB6" i="27" s="1"/>
  <c r="AB9" i="27" s="1"/>
  <c r="AB4" i="27" a="1"/>
  <c r="AB4" i="27" s="1"/>
  <c r="S4" i="49" a="1"/>
  <c r="S4" i="49" s="1"/>
  <c r="S5" i="49" a="1"/>
  <c r="S5" i="49" s="1"/>
  <c r="S7" i="49" a="1"/>
  <c r="S7" i="49" s="1"/>
  <c r="S3" i="49" a="1"/>
  <c r="S3" i="49" s="1"/>
  <c r="S6" i="49" a="1"/>
  <c r="S6" i="49" s="1"/>
  <c r="S9" i="49" s="1"/>
  <c r="S6" i="27" a="1"/>
  <c r="S6" i="27" s="1"/>
  <c r="S9" i="27" s="1"/>
  <c r="S7" i="27" a="1"/>
  <c r="S7" i="27" s="1"/>
  <c r="S4" i="27" a="1"/>
  <c r="S4" i="27" s="1"/>
  <c r="S3" i="27" a="1"/>
  <c r="S3" i="27" s="1"/>
  <c r="S5" i="27" a="1"/>
  <c r="S5" i="27" s="1"/>
  <c r="D6" i="9"/>
  <c r="D9" i="9" s="1"/>
  <c r="D4" i="9"/>
  <c r="D3" i="9"/>
  <c r="D7" i="9" s="1"/>
  <c r="D5" i="9"/>
  <c r="S7" i="7"/>
  <c r="S9" i="7"/>
  <c r="I3" i="8"/>
  <c r="N9" i="7"/>
  <c r="N7" i="7"/>
  <c r="K4" i="41"/>
  <c r="K5" i="41" s="1"/>
  <c r="K4" i="19"/>
  <c r="K5" i="19" s="1"/>
  <c r="Z9" i="29"/>
  <c r="Z7" i="29"/>
  <c r="H5" i="49" a="1"/>
  <c r="H5" i="49" s="1"/>
  <c r="H6" i="49" a="1"/>
  <c r="H6" i="49" s="1"/>
  <c r="H9" i="49" s="1"/>
  <c r="H4" i="49" a="1"/>
  <c r="H4" i="49" s="1"/>
  <c r="H7" i="49" a="1"/>
  <c r="H7" i="49" s="1"/>
  <c r="H3" i="49" a="1"/>
  <c r="H3" i="49" s="1"/>
  <c r="H7" i="27" a="1"/>
  <c r="H7" i="27" s="1"/>
  <c r="H3" i="27" a="1"/>
  <c r="H3" i="27" s="1"/>
  <c r="H4" i="27" a="1"/>
  <c r="H4" i="27" s="1"/>
  <c r="H6" i="27" a="1"/>
  <c r="H6" i="27" s="1"/>
  <c r="H9" i="27" s="1"/>
  <c r="H5" i="27" a="1"/>
  <c r="H5" i="27" s="1"/>
  <c r="M6" i="49" a="1"/>
  <c r="M6" i="49" s="1"/>
  <c r="M9" i="49" s="1"/>
  <c r="M7" i="49" a="1"/>
  <c r="M7" i="49" s="1"/>
  <c r="M3" i="49" a="1"/>
  <c r="M3" i="49" s="1"/>
  <c r="M5" i="49" a="1"/>
  <c r="M5" i="49" s="1"/>
  <c r="M4" i="49" a="1"/>
  <c r="M4" i="49" s="1"/>
  <c r="M4" i="27" a="1"/>
  <c r="M4" i="27" s="1"/>
  <c r="M6" i="27" a="1"/>
  <c r="M6" i="27" s="1"/>
  <c r="M9" i="27" s="1"/>
  <c r="M3" i="27" a="1"/>
  <c r="M3" i="27" s="1"/>
  <c r="M7" i="27" a="1"/>
  <c r="M7" i="27" s="1"/>
  <c r="M5" i="27" a="1"/>
  <c r="M5" i="27" s="1"/>
  <c r="B7" i="29"/>
  <c r="B9" i="29"/>
  <c r="D9" i="7"/>
  <c r="D7" i="7"/>
  <c r="T7" i="29"/>
  <c r="T9" i="29"/>
  <c r="C6" i="31"/>
  <c r="C9" i="31" s="1"/>
  <c r="C5" i="31"/>
  <c r="C4" i="31"/>
  <c r="C3" i="31"/>
  <c r="C7" i="31" s="1"/>
  <c r="J3" i="8"/>
  <c r="H7" i="7"/>
  <c r="H9" i="7"/>
  <c r="H3" i="8"/>
  <c r="AB9" i="7"/>
  <c r="AB7" i="7"/>
  <c r="G4" i="47"/>
  <c r="G4" i="25"/>
  <c r="S4" i="47"/>
  <c r="S4" i="25"/>
  <c r="U4" i="47"/>
  <c r="U4" i="25"/>
  <c r="R6" i="8" l="1"/>
  <c r="R9" i="8" s="1"/>
  <c r="R7" i="8"/>
  <c r="M6" i="47"/>
  <c r="M9" i="47" s="1"/>
  <c r="M5" i="47"/>
  <c r="M2" i="47"/>
  <c r="C7" i="27"/>
  <c r="B7" i="27"/>
  <c r="H7" i="8"/>
  <c r="H6" i="8"/>
  <c r="H9" i="8" s="1"/>
  <c r="E3" i="44"/>
  <c r="E7" i="30"/>
  <c r="E7" i="44" s="1"/>
  <c r="E6" i="30"/>
  <c r="D7" i="8"/>
  <c r="D6" i="8"/>
  <c r="D9" i="8" s="1"/>
  <c r="P6" i="25"/>
  <c r="P9" i="25" s="1"/>
  <c r="P5" i="25"/>
  <c r="P2" i="25"/>
  <c r="K7" i="8"/>
  <c r="K6" i="8"/>
  <c r="K9" i="8" s="1"/>
  <c r="L5" i="29"/>
  <c r="L2" i="29" s="1"/>
  <c r="L5" i="7"/>
  <c r="L2" i="7" s="1"/>
  <c r="Z3" i="44"/>
  <c r="Z7" i="30"/>
  <c r="Z7" i="44" s="1"/>
  <c r="Z6" i="30"/>
  <c r="B5" i="27"/>
  <c r="C5" i="27"/>
  <c r="C5" i="49"/>
  <c r="B5" i="49"/>
  <c r="N6" i="8"/>
  <c r="N9" i="8" s="1"/>
  <c r="N7" i="8"/>
  <c r="J5" i="47"/>
  <c r="J2" i="47"/>
  <c r="J6" i="47"/>
  <c r="J9" i="47" s="1"/>
  <c r="AF5" i="25"/>
  <c r="AF6" i="25"/>
  <c r="AF9" i="25" s="1"/>
  <c r="AF2" i="25"/>
  <c r="AE5" i="25"/>
  <c r="AE6" i="25"/>
  <c r="AE9" i="25" s="1"/>
  <c r="AE2" i="25"/>
  <c r="O3" i="44"/>
  <c r="O7" i="30"/>
  <c r="O7" i="44" s="1"/>
  <c r="O6" i="30"/>
  <c r="D6" i="47"/>
  <c r="D9" i="47" s="1"/>
  <c r="D5" i="47"/>
  <c r="D2" i="47"/>
  <c r="H5" i="25"/>
  <c r="H2" i="25"/>
  <c r="H6" i="25"/>
  <c r="H9" i="25" s="1"/>
  <c r="I5" i="47"/>
  <c r="I2" i="47"/>
  <c r="I6" i="47"/>
  <c r="I9" i="47" s="1"/>
  <c r="O6" i="25"/>
  <c r="O9" i="25" s="1"/>
  <c r="O5" i="25"/>
  <c r="O2" i="25"/>
  <c r="AA6" i="8"/>
  <c r="AA9" i="8" s="1"/>
  <c r="AA7" i="8"/>
  <c r="M6" i="25"/>
  <c r="M9" i="25" s="1"/>
  <c r="M2" i="25"/>
  <c r="M5" i="25"/>
  <c r="R3" i="44"/>
  <c r="R6" i="30"/>
  <c r="R7" i="30"/>
  <c r="R7" i="44" s="1"/>
  <c r="AF3" i="44"/>
  <c r="AF7" i="30"/>
  <c r="AF7" i="44" s="1"/>
  <c r="AF6" i="30"/>
  <c r="E6" i="47"/>
  <c r="E9" i="47" s="1"/>
  <c r="E5" i="47"/>
  <c r="E2" i="47"/>
  <c r="R5" i="25"/>
  <c r="R2" i="25"/>
  <c r="R6" i="25"/>
  <c r="R9" i="25" s="1"/>
  <c r="U5" i="25"/>
  <c r="U2" i="25"/>
  <c r="U6" i="25"/>
  <c r="U9" i="25" s="1"/>
  <c r="U5" i="47"/>
  <c r="U6" i="47"/>
  <c r="U9" i="47" s="1"/>
  <c r="U2" i="47"/>
  <c r="H3" i="44"/>
  <c r="H6" i="30"/>
  <c r="H7" i="30"/>
  <c r="H7" i="44" s="1"/>
  <c r="N4" i="41"/>
  <c r="N5" i="41" s="1"/>
  <c r="N4" i="19"/>
  <c r="N5" i="19" s="1"/>
  <c r="D3" i="44"/>
  <c r="D7" i="30"/>
  <c r="D7" i="44" s="1"/>
  <c r="D6" i="30"/>
  <c r="P5" i="47"/>
  <c r="P6" i="47"/>
  <c r="P9" i="47" s="1"/>
  <c r="P2" i="47"/>
  <c r="K3" i="44"/>
  <c r="K6" i="30"/>
  <c r="K7" i="30"/>
  <c r="K7" i="44" s="1"/>
  <c r="AB5" i="25"/>
  <c r="AB2" i="25"/>
  <c r="AB6" i="25"/>
  <c r="AB9" i="25" s="1"/>
  <c r="B4" i="27"/>
  <c r="C4" i="27"/>
  <c r="N3" i="44"/>
  <c r="N7" i="30"/>
  <c r="N7" i="44" s="1"/>
  <c r="N6" i="30"/>
  <c r="F6" i="25"/>
  <c r="F9" i="25" s="1"/>
  <c r="F5" i="25"/>
  <c r="F2" i="25"/>
  <c r="AF6" i="47"/>
  <c r="AF9" i="47" s="1"/>
  <c r="AF2" i="47"/>
  <c r="AF5" i="47"/>
  <c r="S7" i="8"/>
  <c r="S6" i="8"/>
  <c r="S9" i="8" s="1"/>
  <c r="M4" i="41"/>
  <c r="M5" i="41" s="1"/>
  <c r="M4" i="19"/>
  <c r="M5" i="19" s="1"/>
  <c r="AD6" i="8"/>
  <c r="AD9" i="8" s="1"/>
  <c r="AD7" i="8"/>
  <c r="F6" i="38"/>
  <c r="F9" i="38" s="1"/>
  <c r="F5" i="38"/>
  <c r="F4" i="38"/>
  <c r="F3" i="38"/>
  <c r="F7" i="38" s="1"/>
  <c r="AE6" i="47"/>
  <c r="AE9" i="47" s="1"/>
  <c r="AE5" i="47"/>
  <c r="AE2" i="47"/>
  <c r="L7" i="8"/>
  <c r="L6" i="8"/>
  <c r="L9" i="8" s="1"/>
  <c r="W6" i="25"/>
  <c r="W9" i="25" s="1"/>
  <c r="W2" i="25"/>
  <c r="W5" i="25"/>
  <c r="H5" i="47"/>
  <c r="H2" i="47"/>
  <c r="H6" i="47"/>
  <c r="H9" i="47" s="1"/>
  <c r="O6" i="47"/>
  <c r="O9" i="47" s="1"/>
  <c r="O5" i="47"/>
  <c r="O2" i="47"/>
  <c r="J5" i="29"/>
  <c r="J2" i="29" s="1"/>
  <c r="J5" i="7"/>
  <c r="J2" i="7" s="1"/>
  <c r="AA3" i="44"/>
  <c r="AA6" i="30"/>
  <c r="AA7" i="30"/>
  <c r="AA7" i="44" s="1"/>
  <c r="G2" i="38"/>
  <c r="G6" i="16"/>
  <c r="G9" i="16" s="1"/>
  <c r="G4" i="16"/>
  <c r="G2" i="16"/>
  <c r="G3" i="16"/>
  <c r="G7" i="16" s="1"/>
  <c r="G5" i="16"/>
  <c r="AF6" i="8"/>
  <c r="AF9" i="8" s="1"/>
  <c r="AF7" i="8"/>
  <c r="E5" i="25"/>
  <c r="E6" i="25"/>
  <c r="E9" i="25" s="1"/>
  <c r="E2" i="25"/>
  <c r="AB6" i="47"/>
  <c r="AB9" i="47" s="1"/>
  <c r="AB5" i="47"/>
  <c r="AB2" i="47"/>
  <c r="C3" i="27"/>
  <c r="B3" i="27"/>
  <c r="F6" i="47"/>
  <c r="F9" i="47" s="1"/>
  <c r="F2" i="47"/>
  <c r="F5" i="47"/>
  <c r="S3" i="44"/>
  <c r="S6" i="30"/>
  <c r="S7" i="30"/>
  <c r="S7" i="44" s="1"/>
  <c r="K5" i="29"/>
  <c r="K2" i="29" s="1"/>
  <c r="K5" i="7"/>
  <c r="K2" i="7" s="1"/>
  <c r="AD3" i="44"/>
  <c r="AD6" i="30"/>
  <c r="AD7" i="30"/>
  <c r="AD7" i="44" s="1"/>
  <c r="Y6" i="25"/>
  <c r="Y9" i="25" s="1"/>
  <c r="Y5" i="25"/>
  <c r="Y2" i="25"/>
  <c r="K2" i="41"/>
  <c r="K2" i="19"/>
  <c r="L3" i="44"/>
  <c r="L6" i="30"/>
  <c r="L7" i="30"/>
  <c r="L7" i="44" s="1"/>
  <c r="W6" i="47"/>
  <c r="W9" i="47" s="1"/>
  <c r="W5" i="47"/>
  <c r="W2" i="47"/>
  <c r="C6" i="44"/>
  <c r="C9" i="30"/>
  <c r="C9" i="44" s="1"/>
  <c r="U7" i="8"/>
  <c r="U6" i="8"/>
  <c r="U9" i="8" s="1"/>
  <c r="AE7" i="8"/>
  <c r="AE6" i="8"/>
  <c r="AE9" i="8" s="1"/>
  <c r="Q6" i="25"/>
  <c r="Q9" i="25" s="1"/>
  <c r="Q5" i="25"/>
  <c r="Q2" i="25"/>
  <c r="Y6" i="47"/>
  <c r="Y9" i="47" s="1"/>
  <c r="Y2" i="47"/>
  <c r="Y5" i="47"/>
  <c r="F6" i="8"/>
  <c r="F9" i="8" s="1"/>
  <c r="F7" i="8"/>
  <c r="U3" i="44"/>
  <c r="U7" i="30"/>
  <c r="U7" i="44" s="1"/>
  <c r="U6" i="30"/>
  <c r="R17" i="2"/>
  <c r="AG6" i="25"/>
  <c r="AG9" i="25" s="1"/>
  <c r="AG5" i="25"/>
  <c r="AG2" i="25"/>
  <c r="S5" i="47"/>
  <c r="S2" i="47"/>
  <c r="S6" i="47"/>
  <c r="S9" i="47" s="1"/>
  <c r="AG6" i="47"/>
  <c r="AG9" i="47" s="1"/>
  <c r="AG5" i="47"/>
  <c r="AG2" i="47"/>
  <c r="G6" i="25"/>
  <c r="G9" i="25" s="1"/>
  <c r="G5" i="25"/>
  <c r="G2" i="25"/>
  <c r="J7" i="8"/>
  <c r="J6" i="8"/>
  <c r="J9" i="8" s="1"/>
  <c r="P6" i="8"/>
  <c r="P9" i="8" s="1"/>
  <c r="P7" i="8"/>
  <c r="Z6" i="25"/>
  <c r="Z9" i="25" s="1"/>
  <c r="Z5" i="25"/>
  <c r="Z2" i="25"/>
  <c r="F3" i="9"/>
  <c r="F7" i="9" s="1"/>
  <c r="F6" i="9"/>
  <c r="F9" i="9" s="1"/>
  <c r="F5" i="9"/>
  <c r="F4" i="9"/>
  <c r="R5" i="47"/>
  <c r="R2" i="47"/>
  <c r="R6" i="47"/>
  <c r="R9" i="47" s="1"/>
  <c r="AE3" i="44"/>
  <c r="AE7" i="30"/>
  <c r="AE7" i="44" s="1"/>
  <c r="AE6" i="30"/>
  <c r="C3" i="49"/>
  <c r="B3" i="49"/>
  <c r="E6" i="38"/>
  <c r="E9" i="38" s="1"/>
  <c r="E5" i="38"/>
  <c r="E4" i="38"/>
  <c r="E3" i="38"/>
  <c r="E7" i="38" s="1"/>
  <c r="B6" i="44"/>
  <c r="B9" i="30"/>
  <c r="B9" i="44" s="1"/>
  <c r="Q5" i="47"/>
  <c r="Q2" i="47"/>
  <c r="Q6" i="47"/>
  <c r="Q9" i="47" s="1"/>
  <c r="W5" i="2"/>
  <c r="L2" i="41"/>
  <c r="L2" i="19"/>
  <c r="F3" i="44"/>
  <c r="F7" i="30"/>
  <c r="F7" i="44" s="1"/>
  <c r="F6" i="30"/>
  <c r="AC5" i="25"/>
  <c r="AC2" i="25"/>
  <c r="AC6" i="25"/>
  <c r="AC9" i="25" s="1"/>
  <c r="Q6" i="8"/>
  <c r="Q9" i="8" s="1"/>
  <c r="Q7" i="8"/>
  <c r="S5" i="25"/>
  <c r="S2" i="25"/>
  <c r="S6" i="25"/>
  <c r="S9" i="25" s="1"/>
  <c r="Y6" i="44"/>
  <c r="Y9" i="30"/>
  <c r="Y9" i="44" s="1"/>
  <c r="K5" i="25"/>
  <c r="K2" i="25"/>
  <c r="K6" i="25"/>
  <c r="K9" i="25" s="1"/>
  <c r="G6" i="47"/>
  <c r="G9" i="47" s="1"/>
  <c r="G2" i="47"/>
  <c r="G5" i="47"/>
  <c r="J3" i="44"/>
  <c r="J6" i="30"/>
  <c r="J7" i="30"/>
  <c r="J7" i="44" s="1"/>
  <c r="K2" i="47"/>
  <c r="K5" i="47"/>
  <c r="K6" i="47"/>
  <c r="K9" i="47" s="1"/>
  <c r="M7" i="8"/>
  <c r="M6" i="8"/>
  <c r="M9" i="8" s="1"/>
  <c r="P3" i="44"/>
  <c r="P6" i="30"/>
  <c r="P7" i="30"/>
  <c r="P7" i="44" s="1"/>
  <c r="Z5" i="47"/>
  <c r="Z2" i="47"/>
  <c r="Z6" i="47"/>
  <c r="Z9" i="47" s="1"/>
  <c r="AB7" i="8"/>
  <c r="AB6" i="8"/>
  <c r="AB9" i="8" s="1"/>
  <c r="F4" i="31"/>
  <c r="F6" i="31"/>
  <c r="F9" i="31" s="1"/>
  <c r="F5" i="31"/>
  <c r="F3" i="31"/>
  <c r="F7" i="31" s="1"/>
  <c r="N5" i="25"/>
  <c r="N6" i="25"/>
  <c r="N9" i="25" s="1"/>
  <c r="N2" i="25"/>
  <c r="W7" i="8"/>
  <c r="W6" i="8"/>
  <c r="W9" i="8" s="1"/>
  <c r="C4" i="49"/>
  <c r="B4" i="49"/>
  <c r="T5" i="25"/>
  <c r="T2" i="25"/>
  <c r="T6" i="25"/>
  <c r="T9" i="25" s="1"/>
  <c r="AG7" i="8"/>
  <c r="AG6" i="8"/>
  <c r="AG9" i="8" s="1"/>
  <c r="V7" i="8"/>
  <c r="V6" i="8"/>
  <c r="V9" i="8" s="1"/>
  <c r="G7" i="8"/>
  <c r="G6" i="8"/>
  <c r="G9" i="8" s="1"/>
  <c r="AC5" i="47"/>
  <c r="AC2" i="47"/>
  <c r="AC6" i="47"/>
  <c r="AC9" i="47" s="1"/>
  <c r="Q3" i="44"/>
  <c r="Q7" i="30"/>
  <c r="Q7" i="44" s="1"/>
  <c r="Q6" i="30"/>
  <c r="M3" i="44"/>
  <c r="M7" i="30"/>
  <c r="M7" i="44" s="1"/>
  <c r="M6" i="30"/>
  <c r="V5" i="25"/>
  <c r="V6" i="25"/>
  <c r="V9" i="25" s="1"/>
  <c r="V2" i="25"/>
  <c r="AB3" i="44"/>
  <c r="AB6" i="30"/>
  <c r="AB7" i="30"/>
  <c r="AB7" i="44" s="1"/>
  <c r="N6" i="47"/>
  <c r="N9" i="47" s="1"/>
  <c r="N2" i="47"/>
  <c r="N5" i="47"/>
  <c r="W7" i="30"/>
  <c r="W7" i="44" s="1"/>
  <c r="W6" i="30"/>
  <c r="W3" i="44"/>
  <c r="C7" i="49"/>
  <c r="B7" i="49"/>
  <c r="T6" i="47"/>
  <c r="T9" i="47" s="1"/>
  <c r="T5" i="47"/>
  <c r="T2" i="47"/>
  <c r="AG3" i="44"/>
  <c r="AG7" i="30"/>
  <c r="AG7" i="44" s="1"/>
  <c r="AG6" i="30"/>
  <c r="V7" i="30"/>
  <c r="V7" i="44" s="1"/>
  <c r="V6" i="30"/>
  <c r="V3" i="44"/>
  <c r="G2" i="31"/>
  <c r="G2" i="9"/>
  <c r="L5" i="25"/>
  <c r="L2" i="25"/>
  <c r="L6" i="25"/>
  <c r="L9" i="25" s="1"/>
  <c r="G3" i="44"/>
  <c r="G7" i="30"/>
  <c r="G7" i="44" s="1"/>
  <c r="G6" i="30"/>
  <c r="AA6" i="25"/>
  <c r="AA9" i="25" s="1"/>
  <c r="AA5" i="25"/>
  <c r="AA2" i="25"/>
  <c r="AC7" i="8"/>
  <c r="AC6" i="8"/>
  <c r="AC9" i="8" s="1"/>
  <c r="Y12" i="2"/>
  <c r="Z12" i="2" s="1"/>
  <c r="R8" i="2"/>
  <c r="I7" i="8"/>
  <c r="I6" i="8"/>
  <c r="I9" i="8" s="1"/>
  <c r="AD5" i="25"/>
  <c r="AD2" i="25"/>
  <c r="AD6" i="25"/>
  <c r="AD9" i="25" s="1"/>
  <c r="T3" i="44"/>
  <c r="T6" i="30"/>
  <c r="T7" i="30"/>
  <c r="T7" i="44" s="1"/>
  <c r="I3" i="44"/>
  <c r="I7" i="30"/>
  <c r="I7" i="44" s="1"/>
  <c r="I6" i="30"/>
  <c r="E7" i="8"/>
  <c r="E6" i="8"/>
  <c r="E9" i="8" s="1"/>
  <c r="X6" i="44"/>
  <c r="X9" i="30"/>
  <c r="X9" i="44" s="1"/>
  <c r="AD2" i="47"/>
  <c r="AD5" i="47"/>
  <c r="AD6" i="47"/>
  <c r="AD9" i="47" s="1"/>
  <c r="T7" i="8"/>
  <c r="T6" i="8"/>
  <c r="T9" i="8" s="1"/>
  <c r="G3" i="45"/>
  <c r="G6" i="45" s="1"/>
  <c r="G9" i="45" s="1"/>
  <c r="G3" i="23"/>
  <c r="G6" i="23" s="1"/>
  <c r="G9" i="23" s="1"/>
  <c r="V6" i="47"/>
  <c r="V9" i="47" s="1"/>
  <c r="V5" i="47"/>
  <c r="V2" i="47"/>
  <c r="Z6" i="8"/>
  <c r="Z9" i="8" s="1"/>
  <c r="Z7" i="8"/>
  <c r="C6" i="27"/>
  <c r="D9" i="27"/>
  <c r="B6" i="27"/>
  <c r="C6" i="49"/>
  <c r="B6" i="49"/>
  <c r="D9" i="49"/>
  <c r="J2" i="25"/>
  <c r="J6" i="25"/>
  <c r="J9" i="25" s="1"/>
  <c r="J5" i="25"/>
  <c r="W11" i="2"/>
  <c r="L6" i="47"/>
  <c r="L9" i="47" s="1"/>
  <c r="L5" i="47"/>
  <c r="L2" i="47"/>
  <c r="O7" i="8"/>
  <c r="O6" i="8"/>
  <c r="O9" i="8" s="1"/>
  <c r="D5" i="25"/>
  <c r="D6" i="25"/>
  <c r="D9" i="25" s="1"/>
  <c r="D2" i="25"/>
  <c r="I6" i="25"/>
  <c r="I9" i="25" s="1"/>
  <c r="I5" i="25"/>
  <c r="I2" i="25"/>
  <c r="AA5" i="47"/>
  <c r="AA2" i="47"/>
  <c r="AA6" i="47"/>
  <c r="AA9" i="47" s="1"/>
  <c r="AC3" i="44"/>
  <c r="AC6" i="30"/>
  <c r="AC7" i="30"/>
  <c r="AC7" i="44" s="1"/>
  <c r="I5" i="29"/>
  <c r="I2" i="29" s="1"/>
  <c r="I5" i="7"/>
  <c r="I2" i="7" s="1"/>
  <c r="R10" i="2"/>
  <c r="P4" i="41" l="1"/>
  <c r="P5" i="41" s="1"/>
  <c r="P4" i="19"/>
  <c r="P5" i="19" s="1"/>
  <c r="AA12" i="2"/>
  <c r="M6" i="44"/>
  <c r="M9" i="30"/>
  <c r="M9" i="44" s="1"/>
  <c r="M5" i="29"/>
  <c r="M2" i="29" s="1"/>
  <c r="M5" i="7"/>
  <c r="M2" i="7" s="1"/>
  <c r="S6" i="44"/>
  <c r="S9" i="30"/>
  <c r="S9" i="44" s="1"/>
  <c r="S10" i="2"/>
  <c r="O6" i="44"/>
  <c r="O9" i="30"/>
  <c r="O9" i="44" s="1"/>
  <c r="M2" i="41"/>
  <c r="M2" i="19"/>
  <c r="I6" i="44"/>
  <c r="I9" i="30"/>
  <c r="I9" i="44" s="1"/>
  <c r="V9" i="30"/>
  <c r="V9" i="44" s="1"/>
  <c r="V6" i="44"/>
  <c r="F6" i="44"/>
  <c r="F9" i="30"/>
  <c r="F9" i="44" s="1"/>
  <c r="L6" i="44"/>
  <c r="L9" i="30"/>
  <c r="L9" i="44" s="1"/>
  <c r="AA6" i="44"/>
  <c r="AA9" i="30"/>
  <c r="AA9" i="44" s="1"/>
  <c r="AF6" i="44"/>
  <c r="AF9" i="30"/>
  <c r="AF9" i="44" s="1"/>
  <c r="H3" i="45"/>
  <c r="H6" i="45" s="1"/>
  <c r="H9" i="45" s="1"/>
  <c r="H3" i="23"/>
  <c r="H6" i="23" s="1"/>
  <c r="H9" i="23" s="1"/>
  <c r="T17" i="2"/>
  <c r="AD6" i="44"/>
  <c r="AD9" i="30"/>
  <c r="AD9" i="44" s="1"/>
  <c r="Z6" i="44"/>
  <c r="Z9" i="30"/>
  <c r="Z9" i="44" s="1"/>
  <c r="AG6" i="44"/>
  <c r="AG9" i="30"/>
  <c r="AG9" i="44" s="1"/>
  <c r="AB6" i="44"/>
  <c r="AB9" i="30"/>
  <c r="AB9" i="44" s="1"/>
  <c r="X11" i="2"/>
  <c r="U6" i="44"/>
  <c r="U9" i="30"/>
  <c r="U9" i="44" s="1"/>
  <c r="H6" i="44"/>
  <c r="H9" i="30"/>
  <c r="H9" i="44" s="1"/>
  <c r="X5" i="2"/>
  <c r="H2" i="38"/>
  <c r="H6" i="16"/>
  <c r="H9" i="16" s="1"/>
  <c r="H5" i="16"/>
  <c r="H4" i="16"/>
  <c r="H3" i="16"/>
  <c r="H7" i="16" s="1"/>
  <c r="H2" i="16"/>
  <c r="B9" i="27"/>
  <c r="C9" i="27"/>
  <c r="H2" i="31"/>
  <c r="H2" i="9"/>
  <c r="S8" i="2"/>
  <c r="T8" i="2"/>
  <c r="Q6" i="44"/>
  <c r="Q9" i="30"/>
  <c r="Q9" i="44" s="1"/>
  <c r="D6" i="44"/>
  <c r="D9" i="30"/>
  <c r="D9" i="44" s="1"/>
  <c r="S17" i="2"/>
  <c r="T6" i="44"/>
  <c r="T9" i="30"/>
  <c r="T9" i="44" s="1"/>
  <c r="O4" i="41"/>
  <c r="O5" i="41" s="1"/>
  <c r="O4" i="19"/>
  <c r="O5" i="19" s="1"/>
  <c r="AB12" i="2"/>
  <c r="AE6" i="44"/>
  <c r="AE9" i="30"/>
  <c r="AE9" i="44" s="1"/>
  <c r="R6" i="44"/>
  <c r="R9" i="30"/>
  <c r="R9" i="44" s="1"/>
  <c r="G6" i="44"/>
  <c r="G9" i="30"/>
  <c r="G9" i="44" s="1"/>
  <c r="G6" i="9"/>
  <c r="G9" i="9" s="1"/>
  <c r="G4" i="9"/>
  <c r="G3" i="9"/>
  <c r="G7" i="9" s="1"/>
  <c r="G5" i="9"/>
  <c r="W6" i="44"/>
  <c r="W9" i="30"/>
  <c r="W9" i="44" s="1"/>
  <c r="C9" i="49"/>
  <c r="B9" i="49"/>
  <c r="G6" i="31"/>
  <c r="G9" i="31" s="1"/>
  <c r="G4" i="31"/>
  <c r="G5" i="31"/>
  <c r="G3" i="31"/>
  <c r="G7" i="31" s="1"/>
  <c r="P6" i="44"/>
  <c r="P9" i="30"/>
  <c r="P9" i="44" s="1"/>
  <c r="J6" i="44"/>
  <c r="J9" i="30"/>
  <c r="J9" i="44" s="1"/>
  <c r="N6" i="44"/>
  <c r="N9" i="30"/>
  <c r="N9" i="44" s="1"/>
  <c r="AC6" i="44"/>
  <c r="AC9" i="30"/>
  <c r="AC9" i="44" s="1"/>
  <c r="G6" i="38"/>
  <c r="G9" i="38" s="1"/>
  <c r="G5" i="38"/>
  <c r="G4" i="38"/>
  <c r="G3" i="38"/>
  <c r="G7" i="38" s="1"/>
  <c r="K6" i="44"/>
  <c r="K9" i="30"/>
  <c r="K9" i="44" s="1"/>
  <c r="E6" i="44"/>
  <c r="E9" i="30"/>
  <c r="E9" i="44" s="1"/>
  <c r="I3" i="45" l="1"/>
  <c r="I6" i="45" s="1"/>
  <c r="I9" i="45" s="1"/>
  <c r="I3" i="23"/>
  <c r="I6" i="23" s="1"/>
  <c r="I9" i="23" s="1"/>
  <c r="U17" i="2"/>
  <c r="N5" i="29"/>
  <c r="N2" i="29" s="1"/>
  <c r="N5" i="7"/>
  <c r="N2" i="7" s="1"/>
  <c r="N2" i="41"/>
  <c r="N2" i="19"/>
  <c r="I2" i="38"/>
  <c r="I5" i="16"/>
  <c r="I3" i="16"/>
  <c r="I7" i="16" s="1"/>
  <c r="I6" i="16"/>
  <c r="I9" i="16" s="1"/>
  <c r="I4" i="16"/>
  <c r="I2" i="16"/>
  <c r="Y11" i="2"/>
  <c r="J2" i="31"/>
  <c r="J2" i="9"/>
  <c r="R4" i="41"/>
  <c r="R5" i="41" s="1"/>
  <c r="R4" i="19"/>
  <c r="R5" i="19" s="1"/>
  <c r="H6" i="9"/>
  <c r="H9" i="9" s="1"/>
  <c r="H5" i="9"/>
  <c r="H4" i="9"/>
  <c r="H3" i="9"/>
  <c r="H7" i="9" s="1"/>
  <c r="Q4" i="41"/>
  <c r="Q5" i="41" s="1"/>
  <c r="Q4" i="19"/>
  <c r="Q5" i="19" s="1"/>
  <c r="Y5" i="2"/>
  <c r="AD12" i="2"/>
  <c r="AC12" i="2"/>
  <c r="H3" i="31"/>
  <c r="H7" i="31" s="1"/>
  <c r="H4" i="31"/>
  <c r="H5" i="31"/>
  <c r="H6" i="31"/>
  <c r="H9" i="31" s="1"/>
  <c r="I2" i="31"/>
  <c r="I2" i="9"/>
  <c r="J3" i="45"/>
  <c r="J6" i="45" s="1"/>
  <c r="J9" i="45" s="1"/>
  <c r="J3" i="23"/>
  <c r="J6" i="23" s="1"/>
  <c r="J9" i="23" s="1"/>
  <c r="U10" i="2"/>
  <c r="T10" i="2"/>
  <c r="U8" i="2"/>
  <c r="H5" i="38"/>
  <c r="H4" i="38"/>
  <c r="H3" i="38"/>
  <c r="H7" i="38" s="1"/>
  <c r="H6" i="38"/>
  <c r="H9" i="38" s="1"/>
  <c r="I5" i="9" l="1"/>
  <c r="I6" i="9"/>
  <c r="I9" i="9" s="1"/>
  <c r="I4" i="9"/>
  <c r="I3" i="9"/>
  <c r="I7" i="9" s="1"/>
  <c r="T4" i="41"/>
  <c r="T5" i="41" s="1"/>
  <c r="T4" i="19"/>
  <c r="T5" i="19" s="1"/>
  <c r="J3" i="31"/>
  <c r="J7" i="31" s="1"/>
  <c r="J4" i="31"/>
  <c r="J5" i="31"/>
  <c r="J6" i="31"/>
  <c r="J9" i="31" s="1"/>
  <c r="V17" i="2"/>
  <c r="O5" i="29"/>
  <c r="O2" i="29" s="1"/>
  <c r="O5" i="7"/>
  <c r="O2" i="7" s="1"/>
  <c r="I5" i="38"/>
  <c r="I4" i="38"/>
  <c r="I3" i="38"/>
  <c r="I7" i="38" s="1"/>
  <c r="I6" i="38"/>
  <c r="I9" i="38" s="1"/>
  <c r="J2" i="38"/>
  <c r="J5" i="16"/>
  <c r="J3" i="16"/>
  <c r="J7" i="16" s="1"/>
  <c r="J2" i="16"/>
  <c r="J4" i="16"/>
  <c r="J6" i="16"/>
  <c r="J9" i="16" s="1"/>
  <c r="Z11" i="2"/>
  <c r="K3" i="45"/>
  <c r="K6" i="45" s="1"/>
  <c r="K9" i="45" s="1"/>
  <c r="K3" i="23"/>
  <c r="K6" i="23" s="1"/>
  <c r="K9" i="23" s="1"/>
  <c r="K2" i="31"/>
  <c r="K2" i="9"/>
  <c r="K2" i="38"/>
  <c r="K6" i="16"/>
  <c r="K9" i="16" s="1"/>
  <c r="K4" i="16"/>
  <c r="K2" i="16"/>
  <c r="K5" i="16"/>
  <c r="K3" i="16"/>
  <c r="K7" i="16" s="1"/>
  <c r="V8" i="2"/>
  <c r="Z5" i="2"/>
  <c r="W17" i="2"/>
  <c r="AE12" i="2"/>
  <c r="V10" i="2"/>
  <c r="I6" i="31"/>
  <c r="I9" i="31" s="1"/>
  <c r="I5" i="31"/>
  <c r="I4" i="31"/>
  <c r="I3" i="31"/>
  <c r="I7" i="31" s="1"/>
  <c r="O2" i="41"/>
  <c r="O2" i="19"/>
  <c r="S4" i="41"/>
  <c r="S5" i="41" s="1"/>
  <c r="S4" i="19"/>
  <c r="S5" i="19" s="1"/>
  <c r="AF12" i="2"/>
  <c r="J5" i="9"/>
  <c r="J4" i="9"/>
  <c r="J3" i="9"/>
  <c r="J7" i="9" s="1"/>
  <c r="J6" i="9"/>
  <c r="J9" i="9" s="1"/>
  <c r="K5" i="9" l="1"/>
  <c r="K4" i="9"/>
  <c r="K3" i="9"/>
  <c r="K7" i="9" s="1"/>
  <c r="K6" i="9"/>
  <c r="K9" i="9" s="1"/>
  <c r="L2" i="38"/>
  <c r="L5" i="16"/>
  <c r="L3" i="16"/>
  <c r="L7" i="16" s="1"/>
  <c r="L2" i="16"/>
  <c r="L4" i="16"/>
  <c r="L6" i="16"/>
  <c r="L9" i="16" s="1"/>
  <c r="L2" i="31"/>
  <c r="L2" i="9"/>
  <c r="W8" i="2"/>
  <c r="K3" i="31"/>
  <c r="K7" i="31" s="1"/>
  <c r="K6" i="31"/>
  <c r="K9" i="31" s="1"/>
  <c r="K5" i="31"/>
  <c r="K4" i="31"/>
  <c r="V4" i="41"/>
  <c r="V5" i="41" s="1"/>
  <c r="V4" i="19"/>
  <c r="V5" i="19" s="1"/>
  <c r="U4" i="41"/>
  <c r="U5" i="41" s="1"/>
  <c r="U4" i="19"/>
  <c r="U5" i="19" s="1"/>
  <c r="M3" i="45"/>
  <c r="M6" i="45" s="1"/>
  <c r="M9" i="45" s="1"/>
  <c r="M3" i="23"/>
  <c r="M6" i="23" s="1"/>
  <c r="M9" i="23" s="1"/>
  <c r="P2" i="41"/>
  <c r="P2" i="19"/>
  <c r="AA11" i="2"/>
  <c r="K6" i="38"/>
  <c r="K9" i="38" s="1"/>
  <c r="K5" i="38"/>
  <c r="K4" i="38"/>
  <c r="K3" i="38"/>
  <c r="K7" i="38" s="1"/>
  <c r="W10" i="2"/>
  <c r="J5" i="38"/>
  <c r="J4" i="38"/>
  <c r="J3" i="38"/>
  <c r="J7" i="38" s="1"/>
  <c r="J6" i="38"/>
  <c r="J9" i="38" s="1"/>
  <c r="X17" i="2"/>
  <c r="P5" i="29"/>
  <c r="P2" i="29" s="1"/>
  <c r="P5" i="7"/>
  <c r="P2" i="7" s="1"/>
  <c r="Y17" i="2"/>
  <c r="AA5" i="2"/>
  <c r="AG12" i="2"/>
  <c r="L3" i="45"/>
  <c r="L6" i="45" s="1"/>
  <c r="L9" i="45" s="1"/>
  <c r="L3" i="23"/>
  <c r="L6" i="23" s="1"/>
  <c r="L9" i="23" s="1"/>
  <c r="L3" i="9" l="1"/>
  <c r="L7" i="9" s="1"/>
  <c r="L5" i="9"/>
  <c r="L4" i="9"/>
  <c r="L6" i="9"/>
  <c r="L9" i="9" s="1"/>
  <c r="L6" i="38"/>
  <c r="L9" i="38" s="1"/>
  <c r="L5" i="38"/>
  <c r="L4" i="38"/>
  <c r="L3" i="38"/>
  <c r="L7" i="38" s="1"/>
  <c r="L6" i="31"/>
  <c r="L9" i="31" s="1"/>
  <c r="L5" i="31"/>
  <c r="L3" i="31"/>
  <c r="L7" i="31" s="1"/>
  <c r="L4" i="31"/>
  <c r="W4" i="41"/>
  <c r="W5" i="41" s="1"/>
  <c r="W4" i="19"/>
  <c r="W5" i="19" s="1"/>
  <c r="O3" i="45"/>
  <c r="O6" i="45" s="1"/>
  <c r="O9" i="45" s="1"/>
  <c r="O3" i="23"/>
  <c r="O6" i="23" s="1"/>
  <c r="O9" i="23" s="1"/>
  <c r="Z17" i="2"/>
  <c r="AH12" i="2"/>
  <c r="Q2" i="41"/>
  <c r="Q2" i="19"/>
  <c r="AB11" i="2"/>
  <c r="M2" i="31"/>
  <c r="M2" i="9"/>
  <c r="X8" i="2"/>
  <c r="Q5" i="29"/>
  <c r="Q2" i="29" s="1"/>
  <c r="Q5" i="7"/>
  <c r="Q2" i="7" s="1"/>
  <c r="AB5" i="2"/>
  <c r="M2" i="38"/>
  <c r="M6" i="16"/>
  <c r="M9" i="16" s="1"/>
  <c r="M4" i="16"/>
  <c r="M2" i="16"/>
  <c r="M5" i="16"/>
  <c r="M3" i="16"/>
  <c r="M7" i="16" s="1"/>
  <c r="X10" i="2"/>
  <c r="N3" i="45"/>
  <c r="N6" i="45" s="1"/>
  <c r="N9" i="45" s="1"/>
  <c r="N3" i="23"/>
  <c r="N6" i="23" s="1"/>
  <c r="N9" i="23" s="1"/>
  <c r="R2" i="41" l="1"/>
  <c r="R2" i="19"/>
  <c r="AC11" i="2"/>
  <c r="M6" i="31"/>
  <c r="M9" i="31" s="1"/>
  <c r="M5" i="31"/>
  <c r="M4" i="31"/>
  <c r="M3" i="31"/>
  <c r="M7" i="31" s="1"/>
  <c r="N2" i="38"/>
  <c r="N6" i="16"/>
  <c r="N9" i="16" s="1"/>
  <c r="N4" i="16"/>
  <c r="N2" i="16"/>
  <c r="N3" i="16"/>
  <c r="N7" i="16" s="1"/>
  <c r="N5" i="16"/>
  <c r="Y10" i="2"/>
  <c r="N2" i="31"/>
  <c r="N2" i="9"/>
  <c r="Y8" i="2"/>
  <c r="X4" i="41"/>
  <c r="X5" i="41" s="1"/>
  <c r="X4" i="19"/>
  <c r="X5" i="19" s="1"/>
  <c r="R5" i="29"/>
  <c r="R2" i="29" s="1"/>
  <c r="R5" i="7"/>
  <c r="R2" i="7" s="1"/>
  <c r="AC5" i="2"/>
  <c r="P3" i="45"/>
  <c r="P6" i="45" s="1"/>
  <c r="P9" i="45" s="1"/>
  <c r="P3" i="23"/>
  <c r="P6" i="23" s="1"/>
  <c r="P9" i="23" s="1"/>
  <c r="AA17" i="2"/>
  <c r="M3" i="9"/>
  <c r="M7" i="9" s="1"/>
  <c r="M6" i="9"/>
  <c r="M9" i="9" s="1"/>
  <c r="M4" i="9"/>
  <c r="M5" i="9"/>
  <c r="AJ12" i="2"/>
  <c r="M6" i="38"/>
  <c r="M9" i="38" s="1"/>
  <c r="M5" i="38"/>
  <c r="M4" i="38"/>
  <c r="M3" i="38"/>
  <c r="M7" i="38" s="1"/>
  <c r="AI12" i="2"/>
  <c r="N6" i="38" l="1"/>
  <c r="N9" i="38" s="1"/>
  <c r="N5" i="38"/>
  <c r="N4" i="38"/>
  <c r="N3" i="38"/>
  <c r="N7" i="38" s="1"/>
  <c r="S2" i="41"/>
  <c r="S2" i="19"/>
  <c r="AD11" i="2"/>
  <c r="O2" i="31"/>
  <c r="O2" i="9"/>
  <c r="Z8" i="2"/>
  <c r="S5" i="29"/>
  <c r="S2" i="29" s="1"/>
  <c r="S5" i="7"/>
  <c r="S2" i="7" s="1"/>
  <c r="AD5" i="2"/>
  <c r="N6" i="31"/>
  <c r="N9" i="31" s="1"/>
  <c r="N5" i="31"/>
  <c r="N4" i="31"/>
  <c r="N3" i="31"/>
  <c r="N7" i="31" s="1"/>
  <c r="N6" i="9"/>
  <c r="N9" i="9" s="1"/>
  <c r="N4" i="9"/>
  <c r="N3" i="9"/>
  <c r="N7" i="9" s="1"/>
  <c r="N5" i="9"/>
  <c r="Q3" i="45"/>
  <c r="Q6" i="45" s="1"/>
  <c r="Q9" i="45" s="1"/>
  <c r="Q3" i="23"/>
  <c r="Q6" i="23" s="1"/>
  <c r="Q9" i="23" s="1"/>
  <c r="AB17" i="2"/>
  <c r="Z4" i="41"/>
  <c r="Z5" i="41" s="1"/>
  <c r="Z4" i="19"/>
  <c r="Z5" i="19" s="1"/>
  <c r="AK12" i="2"/>
  <c r="O2" i="38"/>
  <c r="O5" i="16"/>
  <c r="O3" i="16"/>
  <c r="O7" i="16" s="1"/>
  <c r="O2" i="16"/>
  <c r="O4" i="16"/>
  <c r="O6" i="16"/>
  <c r="O9" i="16" s="1"/>
  <c r="Z10" i="2"/>
  <c r="Y4" i="41"/>
  <c r="Y5" i="41" s="1"/>
  <c r="Y4" i="19"/>
  <c r="Y5" i="19" s="1"/>
  <c r="O3" i="9" l="1"/>
  <c r="O7" i="9" s="1"/>
  <c r="O6" i="9"/>
  <c r="O9" i="9" s="1"/>
  <c r="O5" i="9"/>
  <c r="O4" i="9"/>
  <c r="AA4" i="41"/>
  <c r="AA5" i="41" s="1"/>
  <c r="AA4" i="19"/>
  <c r="AA5" i="19" s="1"/>
  <c r="AM12" i="2"/>
  <c r="T2" i="41"/>
  <c r="T2" i="19"/>
  <c r="AE11" i="2"/>
  <c r="P2" i="38"/>
  <c r="P6" i="16"/>
  <c r="P9" i="16" s="1"/>
  <c r="P5" i="16"/>
  <c r="P4" i="16"/>
  <c r="P3" i="16"/>
  <c r="P7" i="16" s="1"/>
  <c r="P2" i="16"/>
  <c r="AA10" i="2"/>
  <c r="R3" i="45"/>
  <c r="R6" i="45" s="1"/>
  <c r="R9" i="45" s="1"/>
  <c r="R3" i="23"/>
  <c r="R6" i="23" s="1"/>
  <c r="R9" i="23" s="1"/>
  <c r="AC17" i="2"/>
  <c r="O6" i="38"/>
  <c r="O9" i="38" s="1"/>
  <c r="O5" i="38"/>
  <c r="O4" i="38"/>
  <c r="O3" i="38"/>
  <c r="O7" i="38" s="1"/>
  <c r="P2" i="31"/>
  <c r="P2" i="9"/>
  <c r="AA8" i="2"/>
  <c r="O4" i="31"/>
  <c r="O3" i="31"/>
  <c r="O7" i="31" s="1"/>
  <c r="O6" i="31"/>
  <c r="O9" i="31" s="1"/>
  <c r="O5" i="31"/>
  <c r="T5" i="7"/>
  <c r="T2" i="7" s="1"/>
  <c r="T5" i="29"/>
  <c r="T2" i="29" s="1"/>
  <c r="AE5" i="2"/>
  <c r="AL12" i="2"/>
  <c r="U5" i="29" l="1"/>
  <c r="U2" i="29" s="1"/>
  <c r="U5" i="7"/>
  <c r="U2" i="7" s="1"/>
  <c r="AF5" i="2"/>
  <c r="S3" i="45"/>
  <c r="S6" i="45" s="1"/>
  <c r="S9" i="45" s="1"/>
  <c r="S3" i="23"/>
  <c r="S6" i="23" s="1"/>
  <c r="S9" i="23" s="1"/>
  <c r="AD17" i="2"/>
  <c r="P5" i="38"/>
  <c r="P4" i="38"/>
  <c r="P3" i="38"/>
  <c r="P7" i="38" s="1"/>
  <c r="P6" i="38"/>
  <c r="P9" i="38" s="1"/>
  <c r="AC4" i="41"/>
  <c r="AC5" i="41" s="1"/>
  <c r="AC4" i="19"/>
  <c r="AC5" i="19" s="1"/>
  <c r="Q2" i="38"/>
  <c r="Q6" i="16"/>
  <c r="Q9" i="16" s="1"/>
  <c r="Q4" i="16"/>
  <c r="Q2" i="16"/>
  <c r="Q3" i="16"/>
  <c r="Q7" i="16" s="1"/>
  <c r="Q5" i="16"/>
  <c r="AB10" i="2"/>
  <c r="AB4" i="41"/>
  <c r="AB5" i="41" s="1"/>
  <c r="AB4" i="19"/>
  <c r="AB5" i="19" s="1"/>
  <c r="P6" i="31"/>
  <c r="P9" i="31" s="1"/>
  <c r="P5" i="31"/>
  <c r="P3" i="31"/>
  <c r="P7" i="31" s="1"/>
  <c r="P4" i="31"/>
  <c r="AN12" i="2"/>
  <c r="Q2" i="31"/>
  <c r="Q2" i="9"/>
  <c r="AB8" i="2"/>
  <c r="P6" i="9"/>
  <c r="P9" i="9" s="1"/>
  <c r="P5" i="9"/>
  <c r="P4" i="9"/>
  <c r="P3" i="9"/>
  <c r="P7" i="9" s="1"/>
  <c r="U2" i="41"/>
  <c r="U2" i="19"/>
  <c r="AF11" i="2"/>
  <c r="V5" i="29" l="1"/>
  <c r="V2" i="29" s="1"/>
  <c r="V5" i="7"/>
  <c r="V2" i="7" s="1"/>
  <c r="AG5" i="2"/>
  <c r="T3" i="45"/>
  <c r="T6" i="45" s="1"/>
  <c r="T9" i="45" s="1"/>
  <c r="T3" i="23"/>
  <c r="T6" i="23" s="1"/>
  <c r="T9" i="23" s="1"/>
  <c r="AE17" i="2"/>
  <c r="AD4" i="41"/>
  <c r="AD5" i="41" s="1"/>
  <c r="AD4" i="19"/>
  <c r="AD5" i="19" s="1"/>
  <c r="AO12" i="2"/>
  <c r="AP12" i="2"/>
  <c r="Q6" i="9"/>
  <c r="Q9" i="9" s="1"/>
  <c r="Q4" i="9"/>
  <c r="Q3" i="9"/>
  <c r="Q7" i="9" s="1"/>
  <c r="Q5" i="9"/>
  <c r="V2" i="41"/>
  <c r="V2" i="19"/>
  <c r="AG11" i="2"/>
  <c r="Q6" i="31"/>
  <c r="Q9" i="31" s="1"/>
  <c r="Q5" i="31"/>
  <c r="Q4" i="31"/>
  <c r="Q3" i="31"/>
  <c r="Q7" i="31" s="1"/>
  <c r="Q5" i="38"/>
  <c r="Q4" i="38"/>
  <c r="Q3" i="38"/>
  <c r="Q7" i="38" s="1"/>
  <c r="Q6" i="38"/>
  <c r="Q9" i="38" s="1"/>
  <c r="R2" i="38"/>
  <c r="R5" i="16"/>
  <c r="R3" i="16"/>
  <c r="R7" i="16" s="1"/>
  <c r="R6" i="16"/>
  <c r="R9" i="16" s="1"/>
  <c r="R4" i="16"/>
  <c r="R2" i="16"/>
  <c r="AC10" i="2"/>
  <c r="R2" i="31"/>
  <c r="R2" i="9"/>
  <c r="AC8" i="2"/>
  <c r="S2" i="31" l="1"/>
  <c r="S2" i="9"/>
  <c r="AD8" i="2"/>
  <c r="W5" i="29"/>
  <c r="W2" i="29" s="1"/>
  <c r="W5" i="7"/>
  <c r="W2" i="7" s="1"/>
  <c r="AH5" i="2"/>
  <c r="W2" i="41"/>
  <c r="W2" i="19"/>
  <c r="AH11" i="2"/>
  <c r="U3" i="45"/>
  <c r="U6" i="45" s="1"/>
  <c r="U9" i="45" s="1"/>
  <c r="U3" i="23"/>
  <c r="U6" i="23" s="1"/>
  <c r="U9" i="23" s="1"/>
  <c r="AF17" i="2"/>
  <c r="R5" i="38"/>
  <c r="R4" i="38"/>
  <c r="R3" i="38"/>
  <c r="R7" i="38" s="1"/>
  <c r="R6" i="38"/>
  <c r="R9" i="38" s="1"/>
  <c r="AE4" i="41"/>
  <c r="AE5" i="41" s="1"/>
  <c r="AE4" i="19"/>
  <c r="AE5" i="19" s="1"/>
  <c r="R5" i="9"/>
  <c r="R3" i="9"/>
  <c r="R7" i="9" s="1"/>
  <c r="R6" i="9"/>
  <c r="R9" i="9" s="1"/>
  <c r="R4" i="9"/>
  <c r="R3" i="31"/>
  <c r="R7" i="31" s="1"/>
  <c r="R4" i="31"/>
  <c r="R5" i="31"/>
  <c r="R6" i="31"/>
  <c r="R9" i="31" s="1"/>
  <c r="AF4" i="41"/>
  <c r="AF5" i="41" s="1"/>
  <c r="AF4" i="19"/>
  <c r="AF5" i="19" s="1"/>
  <c r="AQ12" i="2"/>
  <c r="S2" i="38"/>
  <c r="S5" i="16"/>
  <c r="S3" i="16"/>
  <c r="S7" i="16" s="1"/>
  <c r="S2" i="16"/>
  <c r="S4" i="16"/>
  <c r="S6" i="16"/>
  <c r="S9" i="16" s="1"/>
  <c r="AD10" i="2"/>
  <c r="T2" i="38" l="1"/>
  <c r="T6" i="16"/>
  <c r="T9" i="16" s="1"/>
  <c r="T4" i="16"/>
  <c r="T2" i="16"/>
  <c r="T3" i="16"/>
  <c r="T7" i="16" s="1"/>
  <c r="T5" i="16"/>
  <c r="AE10" i="2"/>
  <c r="AG4" i="41"/>
  <c r="AG5" i="41" s="1"/>
  <c r="AG4" i="19"/>
  <c r="AG5" i="19" s="1"/>
  <c r="V3" i="45"/>
  <c r="V6" i="45" s="1"/>
  <c r="V9" i="45" s="1"/>
  <c r="V3" i="23"/>
  <c r="V6" i="23" s="1"/>
  <c r="V9" i="23" s="1"/>
  <c r="AG17" i="2"/>
  <c r="T2" i="9"/>
  <c r="T2" i="31"/>
  <c r="AE8" i="2"/>
  <c r="S5" i="9"/>
  <c r="S6" i="9"/>
  <c r="S9" i="9" s="1"/>
  <c r="S4" i="9"/>
  <c r="S3" i="9"/>
  <c r="S7" i="9" s="1"/>
  <c r="S3" i="31"/>
  <c r="S7" i="31" s="1"/>
  <c r="S6" i="31"/>
  <c r="S9" i="31" s="1"/>
  <c r="S5" i="31"/>
  <c r="S4" i="31"/>
  <c r="X5" i="29"/>
  <c r="X2" i="29" s="1"/>
  <c r="X5" i="7"/>
  <c r="X2" i="7" s="1"/>
  <c r="AI5" i="2"/>
  <c r="X2" i="41"/>
  <c r="X2" i="19"/>
  <c r="AI11" i="2"/>
  <c r="S6" i="38"/>
  <c r="S9" i="38" s="1"/>
  <c r="S5" i="38"/>
  <c r="S4" i="38"/>
  <c r="S3" i="38"/>
  <c r="S7" i="38" s="1"/>
  <c r="Y5" i="29" l="1"/>
  <c r="Y2" i="29" s="1"/>
  <c r="Y5" i="7"/>
  <c r="Y2" i="7" s="1"/>
  <c r="AJ5" i="2"/>
  <c r="U2" i="38"/>
  <c r="U5" i="16"/>
  <c r="U3" i="16"/>
  <c r="U7" i="16" s="1"/>
  <c r="U4" i="16"/>
  <c r="U6" i="16"/>
  <c r="U9" i="16" s="1"/>
  <c r="U2" i="16"/>
  <c r="AF10" i="2"/>
  <c r="W3" i="45"/>
  <c r="W6" i="45" s="1"/>
  <c r="W9" i="45" s="1"/>
  <c r="W3" i="23"/>
  <c r="W6" i="23" s="1"/>
  <c r="W9" i="23" s="1"/>
  <c r="AH17" i="2"/>
  <c r="U2" i="31"/>
  <c r="U2" i="9"/>
  <c r="AF8" i="2"/>
  <c r="Y2" i="41"/>
  <c r="Y2" i="19"/>
  <c r="AJ11" i="2"/>
  <c r="T6" i="31"/>
  <c r="T9" i="31" s="1"/>
  <c r="T5" i="31"/>
  <c r="T3" i="31"/>
  <c r="T7" i="31" s="1"/>
  <c r="T4" i="31"/>
  <c r="T3" i="9"/>
  <c r="T7" i="9" s="1"/>
  <c r="T6" i="9"/>
  <c r="T9" i="9" s="1"/>
  <c r="T5" i="9"/>
  <c r="T4" i="9"/>
  <c r="T6" i="38"/>
  <c r="T9" i="38" s="1"/>
  <c r="T5" i="38"/>
  <c r="T4" i="38"/>
  <c r="T3" i="38"/>
  <c r="T7" i="38" s="1"/>
  <c r="X3" i="45" l="1"/>
  <c r="X6" i="45" s="1"/>
  <c r="X9" i="45" s="1"/>
  <c r="X3" i="23"/>
  <c r="X6" i="23" s="1"/>
  <c r="X9" i="23" s="1"/>
  <c r="AI17" i="2"/>
  <c r="U6" i="38"/>
  <c r="U9" i="38" s="1"/>
  <c r="U5" i="38"/>
  <c r="U4" i="38"/>
  <c r="U3" i="38"/>
  <c r="U7" i="38" s="1"/>
  <c r="V2" i="31"/>
  <c r="V2" i="9"/>
  <c r="AG8" i="2"/>
  <c r="Z5" i="29"/>
  <c r="Z2" i="29" s="1"/>
  <c r="Z5" i="7"/>
  <c r="Z2" i="7" s="1"/>
  <c r="AK5" i="2"/>
  <c r="Z2" i="41"/>
  <c r="Z2" i="19"/>
  <c r="AK11" i="2"/>
  <c r="U3" i="9"/>
  <c r="U7" i="9" s="1"/>
  <c r="U5" i="9"/>
  <c r="U6" i="9"/>
  <c r="U9" i="9" s="1"/>
  <c r="U4" i="9"/>
  <c r="U6" i="31"/>
  <c r="U9" i="31" s="1"/>
  <c r="U4" i="31"/>
  <c r="U3" i="31"/>
  <c r="U7" i="31" s="1"/>
  <c r="U5" i="31"/>
  <c r="V2" i="38"/>
  <c r="V6" i="16"/>
  <c r="V9" i="16" s="1"/>
  <c r="V4" i="16"/>
  <c r="V2" i="16"/>
  <c r="V5" i="16"/>
  <c r="V3" i="16"/>
  <c r="V7" i="16" s="1"/>
  <c r="AG10" i="2"/>
  <c r="AA5" i="29" l="1"/>
  <c r="AA2" i="29" s="1"/>
  <c r="AA5" i="7"/>
  <c r="AA2" i="7" s="1"/>
  <c r="AL5" i="2"/>
  <c r="V6" i="9"/>
  <c r="V9" i="9" s="1"/>
  <c r="V4" i="9"/>
  <c r="V5" i="9"/>
  <c r="V3" i="9"/>
  <c r="V7" i="9" s="1"/>
  <c r="Y3" i="45"/>
  <c r="Y6" i="45" s="1"/>
  <c r="Y9" i="45" s="1"/>
  <c r="Y3" i="23"/>
  <c r="Y6" i="23" s="1"/>
  <c r="Y9" i="23" s="1"/>
  <c r="AJ17" i="2"/>
  <c r="W2" i="31"/>
  <c r="W2" i="9"/>
  <c r="AH8" i="2"/>
  <c r="V6" i="38"/>
  <c r="V9" i="38" s="1"/>
  <c r="V5" i="38"/>
  <c r="V4" i="38"/>
  <c r="V3" i="38"/>
  <c r="V7" i="38" s="1"/>
  <c r="V6" i="31"/>
  <c r="V9" i="31" s="1"/>
  <c r="V5" i="31"/>
  <c r="V4" i="31"/>
  <c r="V3" i="31"/>
  <c r="V7" i="31" s="1"/>
  <c r="W2" i="38"/>
  <c r="W6" i="16"/>
  <c r="W9" i="16" s="1"/>
  <c r="W4" i="16"/>
  <c r="W2" i="16"/>
  <c r="W3" i="16"/>
  <c r="W7" i="16" s="1"/>
  <c r="W5" i="16"/>
  <c r="AH10" i="2"/>
  <c r="AA2" i="41"/>
  <c r="AA2" i="19"/>
  <c r="AL11" i="2"/>
  <c r="X2" i="38" l="1"/>
  <c r="X6" i="16"/>
  <c r="X9" i="16" s="1"/>
  <c r="X5" i="16"/>
  <c r="X4" i="16"/>
  <c r="X3" i="16"/>
  <c r="X7" i="16" s="1"/>
  <c r="X2" i="16"/>
  <c r="AI10" i="2"/>
  <c r="X2" i="31"/>
  <c r="X2" i="9"/>
  <c r="AI8" i="2"/>
  <c r="W6" i="9"/>
  <c r="W9" i="9" s="1"/>
  <c r="W4" i="9"/>
  <c r="W3" i="9"/>
  <c r="W7" i="9" s="1"/>
  <c r="W5" i="9"/>
  <c r="W6" i="31"/>
  <c r="W9" i="31" s="1"/>
  <c r="W5" i="31"/>
  <c r="W4" i="31"/>
  <c r="W3" i="31"/>
  <c r="W7" i="31" s="1"/>
  <c r="AB2" i="41"/>
  <c r="AB2" i="19"/>
  <c r="AM11" i="2"/>
  <c r="Z3" i="45"/>
  <c r="Z6" i="45" s="1"/>
  <c r="Z9" i="45" s="1"/>
  <c r="Z3" i="23"/>
  <c r="Z6" i="23" s="1"/>
  <c r="Z9" i="23" s="1"/>
  <c r="AK17" i="2"/>
  <c r="AB5" i="29"/>
  <c r="AB2" i="29" s="1"/>
  <c r="AB5" i="7"/>
  <c r="AB2" i="7" s="1"/>
  <c r="AM5" i="2"/>
  <c r="W6" i="38"/>
  <c r="W9" i="38" s="1"/>
  <c r="W5" i="38"/>
  <c r="W4" i="38"/>
  <c r="W3" i="38"/>
  <c r="W7" i="38" s="1"/>
  <c r="AA3" i="45" l="1"/>
  <c r="AA6" i="45" s="1"/>
  <c r="AA9" i="45" s="1"/>
  <c r="AA3" i="23"/>
  <c r="AA6" i="23" s="1"/>
  <c r="AA9" i="23" s="1"/>
  <c r="AL17" i="2"/>
  <c r="Y2" i="31"/>
  <c r="Y2" i="9"/>
  <c r="AJ8" i="2"/>
  <c r="X6" i="31"/>
  <c r="X9" i="31" s="1"/>
  <c r="X5" i="31"/>
  <c r="X4" i="31"/>
  <c r="X3" i="31"/>
  <c r="X7" i="31" s="1"/>
  <c r="Y2" i="38"/>
  <c r="Y5" i="16"/>
  <c r="Y3" i="16"/>
  <c r="Y7" i="16" s="1"/>
  <c r="Y6" i="16"/>
  <c r="Y9" i="16" s="1"/>
  <c r="Y2" i="16"/>
  <c r="Y4" i="16"/>
  <c r="AJ10" i="2"/>
  <c r="X6" i="9"/>
  <c r="X9" i="9" s="1"/>
  <c r="X5" i="9"/>
  <c r="X4" i="9"/>
  <c r="X3" i="9"/>
  <c r="X7" i="9" s="1"/>
  <c r="AC5" i="29"/>
  <c r="AC2" i="29" s="1"/>
  <c r="AC5" i="7"/>
  <c r="AC2" i="7" s="1"/>
  <c r="AN5" i="2"/>
  <c r="AC2" i="41"/>
  <c r="AC2" i="19"/>
  <c r="AN11" i="2"/>
  <c r="X4" i="38"/>
  <c r="X3" i="38"/>
  <c r="X7" i="38" s="1"/>
  <c r="X5" i="38"/>
  <c r="X6" i="38"/>
  <c r="X9" i="38" s="1"/>
  <c r="Y4" i="38" l="1"/>
  <c r="Y3" i="38"/>
  <c r="Y7" i="38" s="1"/>
  <c r="Y5" i="38"/>
  <c r="Y6" i="38"/>
  <c r="Y9" i="38" s="1"/>
  <c r="AB3" i="45"/>
  <c r="AB6" i="45" s="1"/>
  <c r="AB9" i="45" s="1"/>
  <c r="AB3" i="23"/>
  <c r="AB6" i="23" s="1"/>
  <c r="AB9" i="23" s="1"/>
  <c r="AM17" i="2"/>
  <c r="AD2" i="41"/>
  <c r="AD2" i="19"/>
  <c r="AO11" i="2"/>
  <c r="AD5" i="29"/>
  <c r="AD2" i="29" s="1"/>
  <c r="AD5" i="7"/>
  <c r="AD2" i="7" s="1"/>
  <c r="AO5" i="2"/>
  <c r="Z2" i="38"/>
  <c r="Z6" i="16"/>
  <c r="Z9" i="16" s="1"/>
  <c r="Z4" i="16"/>
  <c r="Z2" i="16"/>
  <c r="Z3" i="16"/>
  <c r="Z7" i="16" s="1"/>
  <c r="Z5" i="16"/>
  <c r="AK10" i="2"/>
  <c r="Z2" i="31"/>
  <c r="Z2" i="9"/>
  <c r="AK8" i="2"/>
  <c r="Y5" i="9"/>
  <c r="Y4" i="9"/>
  <c r="Y3" i="9"/>
  <c r="Y7" i="9" s="1"/>
  <c r="Y6" i="9"/>
  <c r="Y9" i="9" s="1"/>
  <c r="Y6" i="31"/>
  <c r="Y9" i="31" s="1"/>
  <c r="Y5" i="31"/>
  <c r="Y4" i="31"/>
  <c r="Y3" i="31"/>
  <c r="Y7" i="31" s="1"/>
  <c r="AE5" i="29" l="1"/>
  <c r="AE2" i="29" s="1"/>
  <c r="AE5" i="7"/>
  <c r="AE2" i="7" s="1"/>
  <c r="AP5" i="2"/>
  <c r="AA2" i="38"/>
  <c r="AA5" i="16"/>
  <c r="AA3" i="16"/>
  <c r="AA7" i="16" s="1"/>
  <c r="AA6" i="16"/>
  <c r="AA9" i="16" s="1"/>
  <c r="AA4" i="16"/>
  <c r="AA2" i="16"/>
  <c r="AL10" i="2"/>
  <c r="AA2" i="31"/>
  <c r="AA2" i="9"/>
  <c r="AL8" i="2"/>
  <c r="Z6" i="9"/>
  <c r="Z9" i="9" s="1"/>
  <c r="Z4" i="9"/>
  <c r="Z3" i="9"/>
  <c r="Z7" i="9" s="1"/>
  <c r="Z5" i="9"/>
  <c r="Z4" i="38"/>
  <c r="Z3" i="38"/>
  <c r="Z7" i="38" s="1"/>
  <c r="Z5" i="38"/>
  <c r="Z6" i="38"/>
  <c r="Z9" i="38" s="1"/>
  <c r="AE2" i="41"/>
  <c r="AE2" i="19"/>
  <c r="AP11" i="2"/>
  <c r="AC3" i="45"/>
  <c r="AC6" i="45" s="1"/>
  <c r="AC9" i="45" s="1"/>
  <c r="AC3" i="23"/>
  <c r="AC6" i="23" s="1"/>
  <c r="AC9" i="23" s="1"/>
  <c r="AN17" i="2"/>
  <c r="Z5" i="31"/>
  <c r="Z6" i="31"/>
  <c r="Z9" i="31" s="1"/>
  <c r="Z3" i="31"/>
  <c r="Z7" i="31" s="1"/>
  <c r="Z4" i="31"/>
  <c r="AD3" i="45" l="1"/>
  <c r="AD6" i="45" s="1"/>
  <c r="AD9" i="45" s="1"/>
  <c r="AD3" i="23"/>
  <c r="AD6" i="23" s="1"/>
  <c r="AD9" i="23" s="1"/>
  <c r="AO17" i="2"/>
  <c r="AA5" i="38"/>
  <c r="AA4" i="38"/>
  <c r="AA3" i="38"/>
  <c r="AA7" i="38" s="1"/>
  <c r="AA6" i="38"/>
  <c r="AA9" i="38" s="1"/>
  <c r="AA3" i="31"/>
  <c r="AA7" i="31" s="1"/>
  <c r="AA6" i="31"/>
  <c r="AA9" i="31" s="1"/>
  <c r="AA5" i="31"/>
  <c r="AA4" i="31"/>
  <c r="AF5" i="29"/>
  <c r="AF2" i="29" s="1"/>
  <c r="AF5" i="7"/>
  <c r="AF2" i="7" s="1"/>
  <c r="AQ5" i="2"/>
  <c r="AB2" i="38"/>
  <c r="AB5" i="16"/>
  <c r="AB3" i="16"/>
  <c r="AB7" i="16" s="1"/>
  <c r="AB2" i="16"/>
  <c r="AB4" i="16"/>
  <c r="AB6" i="16"/>
  <c r="AB9" i="16" s="1"/>
  <c r="AM10" i="2"/>
  <c r="AB2" i="31"/>
  <c r="AB2" i="9"/>
  <c r="AM8" i="2"/>
  <c r="AA5" i="9"/>
  <c r="AA4" i="9"/>
  <c r="AA3" i="9"/>
  <c r="AA7" i="9" s="1"/>
  <c r="AA6" i="9"/>
  <c r="AA9" i="9" s="1"/>
  <c r="AF2" i="41"/>
  <c r="AF2" i="19"/>
  <c r="AQ11" i="2"/>
  <c r="AG2" i="41" l="1"/>
  <c r="AG2" i="19"/>
  <c r="AG5" i="29"/>
  <c r="AG2" i="29" s="1"/>
  <c r="AG5" i="7"/>
  <c r="AG2" i="7" s="1"/>
  <c r="AB5" i="9"/>
  <c r="AB3" i="9"/>
  <c r="AB7" i="9" s="1"/>
  <c r="AB4" i="9"/>
  <c r="AB6" i="9"/>
  <c r="AB9" i="9" s="1"/>
  <c r="AB6" i="31"/>
  <c r="AB9" i="31" s="1"/>
  <c r="AB5" i="31"/>
  <c r="AB4" i="31"/>
  <c r="AB3" i="31"/>
  <c r="AB7" i="31" s="1"/>
  <c r="AB4" i="38"/>
  <c r="AB3" i="38"/>
  <c r="AB7" i="38" s="1"/>
  <c r="AB6" i="38"/>
  <c r="AB9" i="38" s="1"/>
  <c r="AB5" i="38"/>
  <c r="AC2" i="38"/>
  <c r="AC6" i="16"/>
  <c r="AC9" i="16" s="1"/>
  <c r="AC4" i="16"/>
  <c r="AC2" i="16"/>
  <c r="AC3" i="16"/>
  <c r="AC7" i="16" s="1"/>
  <c r="AC5" i="16"/>
  <c r="AN10" i="2"/>
  <c r="AE3" i="45"/>
  <c r="AE6" i="45" s="1"/>
  <c r="AE9" i="45" s="1"/>
  <c r="AE3" i="23"/>
  <c r="AE6" i="23" s="1"/>
  <c r="AE9" i="23" s="1"/>
  <c r="AP17" i="2"/>
  <c r="AC2" i="31"/>
  <c r="AC2" i="9"/>
  <c r="AN8" i="2"/>
  <c r="AC3" i="9" l="1"/>
  <c r="AC7" i="9" s="1"/>
  <c r="AC6" i="9"/>
  <c r="AC9" i="9" s="1"/>
  <c r="AC5" i="9"/>
  <c r="AC4" i="9"/>
  <c r="AC3" i="31"/>
  <c r="AC7" i="31" s="1"/>
  <c r="AC6" i="31"/>
  <c r="AC9" i="31" s="1"/>
  <c r="AC4" i="31"/>
  <c r="AC5" i="31"/>
  <c r="AD2" i="38"/>
  <c r="AD5" i="16"/>
  <c r="AD3" i="16"/>
  <c r="AD7" i="16" s="1"/>
  <c r="AD2" i="16"/>
  <c r="AD4" i="16"/>
  <c r="AD6" i="16"/>
  <c r="AD9" i="16" s="1"/>
  <c r="AO10" i="2"/>
  <c r="AD2" i="31"/>
  <c r="AD2" i="9"/>
  <c r="AO8" i="2"/>
  <c r="AF3" i="45"/>
  <c r="AF6" i="45" s="1"/>
  <c r="AF9" i="45" s="1"/>
  <c r="AF3" i="23"/>
  <c r="AF6" i="23" s="1"/>
  <c r="AF9" i="23" s="1"/>
  <c r="AQ17" i="2"/>
  <c r="AC6" i="38"/>
  <c r="AC9" i="38" s="1"/>
  <c r="AC5" i="38"/>
  <c r="AC4" i="38"/>
  <c r="AC3" i="38"/>
  <c r="AC7" i="38" s="1"/>
  <c r="AG3" i="45" l="1"/>
  <c r="AG6" i="45" s="1"/>
  <c r="AG9" i="45" s="1"/>
  <c r="AG3" i="23"/>
  <c r="AG6" i="23" s="1"/>
  <c r="AG9" i="23" s="1"/>
  <c r="AD5" i="9"/>
  <c r="AD3" i="9"/>
  <c r="AD7" i="9" s="1"/>
  <c r="AD6" i="9"/>
  <c r="AD9" i="9" s="1"/>
  <c r="AD4" i="9"/>
  <c r="AE2" i="38"/>
  <c r="AE6" i="16"/>
  <c r="AE9" i="16" s="1"/>
  <c r="AE4" i="16"/>
  <c r="AE2" i="16"/>
  <c r="AE5" i="16"/>
  <c r="AE3" i="16"/>
  <c r="AE7" i="16" s="1"/>
  <c r="AP10" i="2"/>
  <c r="AE2" i="31"/>
  <c r="AE2" i="9"/>
  <c r="AP8" i="2"/>
  <c r="AD5" i="31"/>
  <c r="AD3" i="31"/>
  <c r="AD7" i="31" s="1"/>
  <c r="AD6" i="31"/>
  <c r="AD9" i="31" s="1"/>
  <c r="AD4" i="31"/>
  <c r="AD6" i="38"/>
  <c r="AD9" i="38" s="1"/>
  <c r="AD5" i="38"/>
  <c r="AD4" i="38"/>
  <c r="AD3" i="38"/>
  <c r="AD7" i="38" s="1"/>
  <c r="AE6" i="9" l="1"/>
  <c r="AE9" i="9" s="1"/>
  <c r="AE4" i="9"/>
  <c r="AE3" i="9"/>
  <c r="AE7" i="9" s="1"/>
  <c r="AE5" i="9"/>
  <c r="AE3" i="31"/>
  <c r="AE7" i="31" s="1"/>
  <c r="AE5" i="31"/>
  <c r="AE4" i="31"/>
  <c r="AE6" i="31"/>
  <c r="AE9" i="31" s="1"/>
  <c r="AF2" i="31"/>
  <c r="AF2" i="9"/>
  <c r="AQ8" i="2"/>
  <c r="AE6" i="38"/>
  <c r="AE9" i="38" s="1"/>
  <c r="AE5" i="38"/>
  <c r="AE4" i="38"/>
  <c r="AE3" i="38"/>
  <c r="AE7" i="38" s="1"/>
  <c r="AF2" i="38"/>
  <c r="AF6" i="16"/>
  <c r="AF9" i="16" s="1"/>
  <c r="AF5" i="16"/>
  <c r="AF4" i="16"/>
  <c r="AF3" i="16"/>
  <c r="AF7" i="16" s="1"/>
  <c r="AF2" i="16"/>
  <c r="AQ10" i="2"/>
  <c r="AF6" i="38" l="1"/>
  <c r="AF9" i="38" s="1"/>
  <c r="AF4" i="38"/>
  <c r="AF3" i="38"/>
  <c r="AF7" i="38" s="1"/>
  <c r="AF5" i="38"/>
  <c r="AG2" i="31"/>
  <c r="AG2" i="9"/>
  <c r="AG2" i="38"/>
  <c r="AG6" i="16"/>
  <c r="AG9" i="16" s="1"/>
  <c r="AG4" i="16"/>
  <c r="AG2" i="16"/>
  <c r="AG3" i="16"/>
  <c r="AG7" i="16" s="1"/>
  <c r="AG5" i="16"/>
  <c r="AF6" i="9"/>
  <c r="AF9" i="9" s="1"/>
  <c r="AF5" i="9"/>
  <c r="AF4" i="9"/>
  <c r="AF3" i="9"/>
  <c r="AF7" i="9" s="1"/>
  <c r="AF6" i="31"/>
  <c r="AF9" i="31" s="1"/>
  <c r="AF5" i="31"/>
  <c r="AF4" i="31"/>
  <c r="AF3" i="31"/>
  <c r="AF7" i="31" s="1"/>
  <c r="AG4" i="38" l="1"/>
  <c r="AG3" i="38"/>
  <c r="AG7" i="38" s="1"/>
  <c r="AG6" i="38"/>
  <c r="AG9" i="38" s="1"/>
  <c r="AG5" i="38"/>
  <c r="AG6" i="31"/>
  <c r="AG9" i="31" s="1"/>
  <c r="AG5" i="31"/>
  <c r="AG4" i="31"/>
  <c r="AG3" i="31"/>
  <c r="AG7" i="31" s="1"/>
  <c r="AG6" i="9"/>
  <c r="AG9" i="9" s="1"/>
  <c r="AG4" i="9"/>
  <c r="AG5" i="9"/>
  <c r="AG3" i="9"/>
  <c r="AG7" i="9" s="1"/>
</calcChain>
</file>

<file path=xl/sharedStrings.xml><?xml version="1.0" encoding="utf-8"?>
<sst xmlns="http://schemas.openxmlformats.org/spreadsheetml/2006/main" count="566" uniqueCount="162">
  <si>
    <t>BFPaT BAU Pretax Fuel Price by Sector</t>
  </si>
  <si>
    <t>BFPaT BAU Fuel Tax by Sector</t>
  </si>
  <si>
    <t>Sources:</t>
  </si>
  <si>
    <t>All Fuel Prices</t>
  </si>
  <si>
    <t>Handbook of Energy Economics and Statistics</t>
  </si>
  <si>
    <t>https://www.esdm.go.id/assets/media/content/content-handbook-of-energy-and-economic-statistics-of-indonesia-2020.pdf</t>
  </si>
  <si>
    <t>Hydrogen values are from the US version, but used the Indonesia tax percentages</t>
  </si>
  <si>
    <t>Notes</t>
  </si>
  <si>
    <t>Pre-Tax Prices</t>
  </si>
  <si>
    <r>
      <rPr>
        <sz val="11"/>
        <color theme="1"/>
        <rFont val="Calibri"/>
        <family val="2"/>
      </rPr>
      <t xml:space="preserve">This variable contains </t>
    </r>
    <r>
      <rPr>
        <b/>
        <sz val="11"/>
        <color theme="1"/>
        <rFont val="Calibri"/>
        <family val="2"/>
      </rPr>
      <t>PRE-TAX</t>
    </r>
    <r>
      <rPr>
        <sz val="11"/>
        <color theme="1"/>
        <rFont val="Calibri"/>
        <family val="2"/>
      </rPr>
      <t xml:space="preserve"> fuel prices per unit energy, disaggregated by sector.</t>
    </r>
  </si>
  <si>
    <t>BAU Fuel Taxes</t>
  </si>
  <si>
    <t>Separately, it also specifies the amount of BAU fuel tax per unit energy that is levied on each fuel.</t>
  </si>
  <si>
    <t>BAU fuel taxes include sales taxes, value-added taxes (VAT), and excise taxes, not carbon taxes.</t>
  </si>
  <si>
    <t>If there is a BAU Carbon Tax in the modeled region, its effect on fuel prices must not be included here.</t>
  </si>
  <si>
    <t>(A BAU carbon tax is specified separately in fuels/BCTR BAU Carbon Tax Rate.)</t>
  </si>
  <si>
    <t>BAU Fuel Subsidies</t>
  </si>
  <si>
    <t>All pre-tax fuel prices in this variable should incorporate the contribution of any BAU subsidies.</t>
  </si>
  <si>
    <t>This is because BAU subsidies are often applied far upstream of retail sales, such as subsidies for oil</t>
  </si>
  <si>
    <t>and gas drilling companies.  Similarly, subsidies paid for electricity generation</t>
  </si>
  <si>
    <t>(such as a subsidy per MWh of electricity generated from wind)</t>
  </si>
  <si>
    <t>and for capacity construction (such as a subsidy per MW of wind built) go to electricity suppliers upstream.</t>
  </si>
  <si>
    <t>Therefore, the effects of these subsidies, insofar as they impact retail prices,</t>
  </si>
  <si>
    <t>are already included in the reported fuel prices you are likely to find for any country or region.</t>
  </si>
  <si>
    <t>(In the event you do have pre-subsidy fuel prices, you must subtract out the subsidy before entering</t>
  </si>
  <si>
    <t>fuel price data in this variable, to reflect the pre-tax price seen by fuel purchasers.)</t>
  </si>
  <si>
    <t>Buildings Sectors</t>
  </si>
  <si>
    <t>Since fuel pricing differs between residential and commercial buidlings, the buildings</t>
  </si>
  <si>
    <t>sector has been split into two "sectors" for purposes of this variable and related calculations.</t>
  </si>
  <si>
    <t>U.S. Data Notes</t>
  </si>
  <si>
    <t>For coal, industry prices are weighted by consumption by coal type from AEO Table 2. The remaining prices are from AEO Table 3.</t>
  </si>
  <si>
    <t>Biomass and district heat prices are taken to be constant in real dollars throughout the model run.</t>
  </si>
  <si>
    <t>We assume the price of biodiesel scales up or down by the same percentage as petroleum diesel,</t>
  </si>
  <si>
    <t>based on historical fuel price correlation.</t>
  </si>
  <si>
    <t>Hydro, wind, solar, and geothermal do not have fuel cost.  These sheets contain zeroes.</t>
  </si>
  <si>
    <t>District Heating and Hydrogen Supply</t>
  </si>
  <si>
    <t>Prices for fuels for the District Heating sector are assumed to be the same as the prices for those fuels for the Electricity</t>
  </si>
  <si>
    <t>Sector, as both heat and electricity plants are run by utilities (and some CHP plants produce both heat and electricity).</t>
  </si>
  <si>
    <t>The hydrogen supply sector uses the District Heating prices, and uses electricity, so we use electricity prices seen by</t>
  </si>
  <si>
    <t>the Industry sector.</t>
  </si>
  <si>
    <t>The LULUCF sector does not use fuel.  (Agriculture fuel use is handled as part of Industry.)</t>
  </si>
  <si>
    <t>Tax rate projections have only been located for petroleum gasoline, petroleum diesel, and jet fuel.</t>
  </si>
  <si>
    <t>We assume biofuel gasoline is taxed at the same rate as petroleum gasoline and biofuel diesel</t>
  </si>
  <si>
    <t>is taxed at the same rate as petroleum diesel.</t>
  </si>
  <si>
    <t>Based on AEO Table 59, crude oil and heavy fuel oil (residual oil) do not appear to be taxed.</t>
  </si>
  <si>
    <t>For all other fuels, we assume the national average sales tax rate.</t>
  </si>
  <si>
    <t>Currency Year Adjustment</t>
  </si>
  <si>
    <t>The EIA SEDS document reports dollars that are not adjusted for inflation (according to associated technical notes document).  We</t>
  </si>
  <si>
    <t>use the 2014 row, so it is reported in 2014 dollars.</t>
  </si>
  <si>
    <t>We adjust dollars of the following years to 2012 dollars using the following conversion factors:</t>
  </si>
  <si>
    <t>2019 to 2012</t>
  </si>
  <si>
    <t>2018 to 2012; used for EIA AEO 2018 and DOE Clean Cities report</t>
  </si>
  <si>
    <t>2015 to 2012; used for CEC/CARB hydrogen report</t>
  </si>
  <si>
    <t>2011 to 2012; used for Euroheat and Power statistics</t>
  </si>
  <si>
    <t>See "cpi.xlsx" in the InputData folder for source information.</t>
  </si>
  <si>
    <t>Crude Oil Heat Content</t>
  </si>
  <si>
    <t>million BTU / barrel (U.S.-produced crude)</t>
  </si>
  <si>
    <t>million BTU / barrel (imported crude)</t>
  </si>
  <si>
    <t>Source: EIA AEO 2019, Appendix G, Conversion Factors</t>
  </si>
  <si>
    <t>For the United States EPS, we use West Texas Intermediate as our crude benchmark, as this is typical in the U.S.</t>
  </si>
  <si>
    <t>When adapting the EPS to other countries, using Brent crude (also available in AEO table 12) is advised, and</t>
  </si>
  <si>
    <t>the heat content used should be switched to the value for "imported" crude above.</t>
  </si>
  <si>
    <t>Municipal Solid Waste Prices</t>
  </si>
  <si>
    <t>Rather than costing money, companies usually pay a "tipping fee" to the processor for accepting their</t>
  </si>
  <si>
    <t>municipal solid waste.  This would imply a negative fuel price.  However, there may be extra expenses</t>
  </si>
  <si>
    <t>associated with sorting the waste so that only suitable MSW is combusted, while other items (such as</t>
  </si>
  <si>
    <t>electronics and batteries, which should not have been part of the MSW stream) don't get combusted.</t>
  </si>
  <si>
    <t>For simplicity, we assume that the added processing costs of dealing with MSW offset the tipping fees,</t>
  </si>
  <si>
    <t>resulting in a fuel cost of zero.   (This assumes MSW power plants get all their profit from selling power,</t>
  </si>
  <si>
    <t>and they break even on the tipping fees.)</t>
  </si>
  <si>
    <t>2022 to 2012</t>
  </si>
  <si>
    <t>2021 to 2012</t>
  </si>
  <si>
    <t>2020 to 2012</t>
  </si>
  <si>
    <t>Units (US$/BOE)</t>
  </si>
  <si>
    <t>Electricity - Household</t>
  </si>
  <si>
    <t>Electricity - Industry</t>
  </si>
  <si>
    <t>Electricity - Commercial</t>
  </si>
  <si>
    <t>Coal - Indonesia</t>
  </si>
  <si>
    <t>Coal - US</t>
  </si>
  <si>
    <t>Gasoline</t>
  </si>
  <si>
    <t>Gasoil CN 48 - Indonesia</t>
  </si>
  <si>
    <t>Avtur (Jet Fuel)</t>
  </si>
  <si>
    <t>Kerosene</t>
  </si>
  <si>
    <t>LPG 3 kg</t>
  </si>
  <si>
    <t>LPG 12 kg</t>
  </si>
  <si>
    <t>LPG 50 kg</t>
  </si>
  <si>
    <t>Average LPG</t>
  </si>
  <si>
    <t>Crude Oil</t>
  </si>
  <si>
    <t>Conversion Rate</t>
  </si>
  <si>
    <t xml:space="preserve">Assumption: </t>
  </si>
  <si>
    <t>BOE</t>
  </si>
  <si>
    <t>transportation = commercial sector</t>
  </si>
  <si>
    <t>industry = dist. heating and geoengineering sector</t>
  </si>
  <si>
    <t>Average Sales Tax Rate</t>
  </si>
  <si>
    <t>Used when no more specific data are available for a fuel type.</t>
  </si>
  <si>
    <t>electricity</t>
  </si>
  <si>
    <t>hard coal</t>
  </si>
  <si>
    <t>natural gas</t>
  </si>
  <si>
    <t>nuclear</t>
  </si>
  <si>
    <t>hydro (does not use fuel)</t>
  </si>
  <si>
    <t>wind (does not use fuel)</t>
  </si>
  <si>
    <t>solar (does not use fuel)</t>
  </si>
  <si>
    <t>biomass</t>
  </si>
  <si>
    <t>petroleum gasoline</t>
  </si>
  <si>
    <t>petroleum diesel</t>
  </si>
  <si>
    <t>biofuel gasoline</t>
  </si>
  <si>
    <t>biofuel diesel</t>
  </si>
  <si>
    <t>jet fuel</t>
  </si>
  <si>
    <t>heat</t>
  </si>
  <si>
    <t>geothermal (does not use fuel)</t>
  </si>
  <si>
    <t>lignite</t>
  </si>
  <si>
    <t>crude oil</t>
  </si>
  <si>
    <t>heavy fuel oil</t>
  </si>
  <si>
    <t>LPG propane or butane</t>
  </si>
  <si>
    <t>municipal solid waste (no fuel cost)</t>
  </si>
  <si>
    <t>hydrogen</t>
  </si>
  <si>
    <t>Fuel Price ($/BTU)</t>
  </si>
  <si>
    <t>Transportation Sector</t>
  </si>
  <si>
    <t>Electricity Sector</t>
  </si>
  <si>
    <t>Residential Buildings Sector</t>
  </si>
  <si>
    <t>Commercial Buildings Sector</t>
  </si>
  <si>
    <t>Industry Sector</t>
  </si>
  <si>
    <t>District Heating Sector</t>
  </si>
  <si>
    <t>LULUCF Sector</t>
  </si>
  <si>
    <t>Geoengineering Sector</t>
  </si>
  <si>
    <t>Table 12: New Vehicle Fuel Economies, Fuel Economy Ratios, Gasoline Fuel Prices, and GasolineEquivalent Hydrogen Prices</t>
  </si>
  <si>
    <t>Vehicle Fuel Economies</t>
  </si>
  <si>
    <t xml:space="preserve">New Fuel Cell Electric Vehicle (FCEV) </t>
  </si>
  <si>
    <t xml:space="preserve">New Conventional Gasoline Vehicle (CGV)  </t>
  </si>
  <si>
    <t xml:space="preserve">Fuel Economy Ratio (FCEV/CGV)   </t>
  </si>
  <si>
    <t>Fuel Prices</t>
  </si>
  <si>
    <t xml:space="preserve">Gasoline Price ($/gal)    </t>
  </si>
  <si>
    <t xml:space="preserve">Gasoline-Equivalent Hydrogen Price ($/kg)   </t>
  </si>
  <si>
    <t>Hydrogen Price used in Scenario Analyses ($/kg)</t>
  </si>
  <si>
    <t>Hydrogen Energy Content (using Higher Heating Values)</t>
  </si>
  <si>
    <t>BTU/lb</t>
  </si>
  <si>
    <t>Source: U.S. DOE, Alternative Fuels Data Center, https://afdc.energy.gov/fuels/fuel_comparison_chart.pdf</t>
  </si>
  <si>
    <t>Conversion factor</t>
  </si>
  <si>
    <t>lb/kg</t>
  </si>
  <si>
    <t>Hydrogen Prices in $/BTU and Extrapolated to 2050</t>
  </si>
  <si>
    <t>Hydrogen Prices ($/BTU)</t>
  </si>
  <si>
    <t>These data points form a linear cost decline.  Projecting it out to 2050 results in a cost decline of 70% relative to 2018.</t>
  </si>
  <si>
    <t>However, the IEA source (The Future of Hydrogen) only projects a 50% cost cecline in hydrogen supplier CapEx and OpEx</t>
  </si>
  <si>
    <t>over that time period, and only for electrolysis, not for natural gas reforming or coal gasification.</t>
  </si>
  <si>
    <t>To have the drop in prices charged by hydrogen suppliers better match the price drops in their CapEx and OpEx costs,</t>
  </si>
  <si>
    <t>we use IEA data to project percentage declines in hydrogen cost, though we continue to rely on</t>
  </si>
  <si>
    <t>California Energy Commission / California Air Resources Board data for prices in the start year.</t>
  </si>
  <si>
    <t>We only use electrolysis costs here, because they are the only costs that decline, and they may drive the market</t>
  </si>
  <si>
    <t>price of hydrogen fuel.  (In any case, these declines are already more conservative than extrapolating CEC/CARB values.)</t>
  </si>
  <si>
    <t>BNEF Year</t>
  </si>
  <si>
    <t>Hydrogen Price ($/BTU)</t>
  </si>
  <si>
    <t>Hydrogen Prices using CEC/CARB Start Year Price and IEA Rate of Price Decline</t>
  </si>
  <si>
    <t>Transportation Sector Hydrogen Prices</t>
  </si>
  <si>
    <t>$/kg (2020 USD)</t>
  </si>
  <si>
    <t>#REF!</t>
  </si>
  <si>
    <t>$/BTU (2012 USD)</t>
  </si>
  <si>
    <t>Fuel Tax ($/BTU)</t>
  </si>
  <si>
    <t xml:space="preserve">Natural Gas </t>
  </si>
  <si>
    <t>IESR</t>
  </si>
  <si>
    <t>https://www.climate-transparency.org/wp-content/uploads/2019/04/SPM-english-lowres.pdf</t>
  </si>
  <si>
    <t>Natural Gas</t>
  </si>
  <si>
    <t>MMBTU</t>
  </si>
  <si>
    <t>BTU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</si>
</sst>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8" formatCode="&quot;$&quot;#,##0.00_);[Red]\(&quot;$&quot;#,##0.00\)"/>
    <numFmt numFmtId="164" formatCode="_(* #,##0.000_);_(* \(#,##0.000\);_(* &quot;-&quot;??_);_(@_)"/>
    <numFmt numFmtId="165" formatCode="0.000"/>
    <numFmt numFmtId="166" formatCode="_(* #,##0.0000_);_(* \(#,##0.0000\);_(* &quot;-&quot;??_);_(@_)"/>
    <numFmt numFmtId="167" formatCode="0.000E+00"/>
    <numFmt numFmtId="168" formatCode="0.0000000"/>
  </numFmts>
  <fonts count="11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u/>
      <sz val="11"/>
      <color theme="1"/>
      <name val="Calibri"/>
      <family val="2"/>
    </font>
    <font>
      <sz val="11"/>
      <color rgb="FF0070C0"/>
      <name val="Calibri"/>
      <family val="2"/>
    </font>
    <font>
      <sz val="10"/>
      <color theme="4"/>
      <name val="Calibri"/>
      <family val="2"/>
    </font>
    <font>
      <i/>
      <sz val="11"/>
      <color theme="1"/>
      <name val="Calibri"/>
      <family val="2"/>
    </font>
    <font>
      <sz val="11"/>
      <color rgb="FF000000"/>
      <name val="Arial"/>
      <family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F3C018"/>
        <bgColor rgb="FFF3C018"/>
      </patternFill>
    </fill>
    <fill>
      <patternFill patternType="solid">
        <fgColor rgb="FF88DBFF"/>
        <bgColor rgb="FF88DBFF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7F7F7F"/>
        <bgColor rgb="FF7F7F7F"/>
      </patternFill>
    </fill>
    <fill>
      <patternFill patternType="solid">
        <fgColor rgb="FF92D050"/>
        <bgColor rgb="FF92D05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4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0" fontId="2" fillId="0" borderId="0" xfId="0" applyFont="1" applyAlignment="1">
      <alignment horizontal="left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1" fillId="3" borderId="1" xfId="0" applyFont="1" applyFill="1" applyBorder="1"/>
    <xf numFmtId="0" fontId="1" fillId="4" borderId="1" xfId="0" applyFont="1" applyFill="1" applyBorder="1"/>
    <xf numFmtId="164" fontId="2" fillId="0" borderId="0" xfId="0" applyNumberFormat="1" applyFont="1"/>
    <xf numFmtId="165" fontId="2" fillId="0" borderId="0" xfId="0" applyNumberFormat="1" applyFont="1"/>
    <xf numFmtId="0" fontId="6" fillId="0" borderId="0" xfId="0" applyFont="1"/>
    <xf numFmtId="166" fontId="2" fillId="0" borderId="0" xfId="0" applyNumberFormat="1" applyFont="1"/>
    <xf numFmtId="0" fontId="2" fillId="0" borderId="2" xfId="0" applyFont="1" applyBorder="1"/>
    <xf numFmtId="0" fontId="1" fillId="0" borderId="2" xfId="0" applyFont="1" applyBorder="1"/>
    <xf numFmtId="0" fontId="1" fillId="5" borderId="2" xfId="0" applyFont="1" applyFill="1" applyBorder="1"/>
    <xf numFmtId="0" fontId="1" fillId="6" borderId="2" xfId="0" applyFont="1" applyFill="1" applyBorder="1"/>
    <xf numFmtId="4" fontId="2" fillId="0" borderId="2" xfId="0" applyNumberFormat="1" applyFont="1" applyBorder="1"/>
    <xf numFmtId="4" fontId="2" fillId="5" borderId="2" xfId="0" applyNumberFormat="1" applyFont="1" applyFill="1" applyBorder="1"/>
    <xf numFmtId="4" fontId="2" fillId="0" borderId="2" xfId="0" applyNumberFormat="1" applyFont="1" applyBorder="1" applyAlignment="1">
      <alignment horizontal="right" wrapText="1"/>
    </xf>
    <xf numFmtId="4" fontId="1" fillId="6" borderId="2" xfId="0" applyNumberFormat="1" applyFont="1" applyFill="1" applyBorder="1"/>
    <xf numFmtId="4" fontId="2" fillId="5" borderId="2" xfId="0" applyNumberFormat="1" applyFont="1" applyFill="1" applyBorder="1" applyAlignment="1">
      <alignment horizontal="right" wrapText="1"/>
    </xf>
    <xf numFmtId="4" fontId="2" fillId="0" borderId="0" xfId="0" applyNumberFormat="1" applyFont="1"/>
    <xf numFmtId="4" fontId="2" fillId="0" borderId="0" xfId="0" applyNumberFormat="1" applyFont="1" applyAlignment="1">
      <alignment horizontal="right" wrapText="1"/>
    </xf>
    <xf numFmtId="11" fontId="2" fillId="0" borderId="2" xfId="0" applyNumberFormat="1" applyFont="1" applyBorder="1"/>
    <xf numFmtId="0" fontId="7" fillId="7" borderId="1" xfId="0" applyFont="1" applyFill="1" applyBorder="1" applyAlignment="1">
      <alignment horizontal="left"/>
    </xf>
    <xf numFmtId="2" fontId="2" fillId="0" borderId="0" xfId="0" applyNumberFormat="1" applyFont="1"/>
    <xf numFmtId="2" fontId="1" fillId="0" borderId="0" xfId="0" applyNumberFormat="1" applyFont="1"/>
    <xf numFmtId="0" fontId="2" fillId="2" borderId="1" xfId="0" applyFont="1" applyFill="1" applyBorder="1"/>
    <xf numFmtId="2" fontId="2" fillId="2" borderId="1" xfId="0" applyNumberFormat="1" applyFont="1" applyFill="1" applyBorder="1"/>
    <xf numFmtId="167" fontId="2" fillId="0" borderId="0" xfId="0" applyNumberFormat="1" applyFont="1"/>
    <xf numFmtId="0" fontId="1" fillId="8" borderId="1" xfId="0" applyFont="1" applyFill="1" applyBorder="1"/>
    <xf numFmtId="0" fontId="2" fillId="8" borderId="1" xfId="0" applyFont="1" applyFill="1" applyBorder="1"/>
    <xf numFmtId="8" fontId="2" fillId="0" borderId="0" xfId="0" applyNumberFormat="1" applyFont="1"/>
    <xf numFmtId="11" fontId="2" fillId="0" borderId="0" xfId="0" applyNumberFormat="1" applyFont="1"/>
    <xf numFmtId="0" fontId="1" fillId="9" borderId="1" xfId="0" applyFont="1" applyFill="1" applyBorder="1"/>
    <xf numFmtId="0" fontId="2" fillId="9" borderId="1" xfId="0" applyFont="1" applyFill="1" applyBorder="1"/>
    <xf numFmtId="11" fontId="1" fillId="0" borderId="0" xfId="0" applyNumberFormat="1" applyFont="1"/>
    <xf numFmtId="168" fontId="2" fillId="0" borderId="0" xfId="0" applyNumberFormat="1" applyFont="1"/>
    <xf numFmtId="0" fontId="10" fillId="0" borderId="0" xfId="0" applyFont="1"/>
    <xf numFmtId="0" fontId="0" fillId="0" borderId="0" xfId="0" applyAlignment="1">
      <alignment horizontal="left"/>
    </xf>
    <xf numFmtId="0" fontId="8" fillId="0" borderId="0" xfId="1"/>
    <xf numFmtId="0" fontId="9" fillId="0" borderId="0" xfId="0" applyFont="1"/>
    <xf numFmtId="11" fontId="2" fillId="0" borderId="0" xfId="0" applyNumberFormat="1" applyFont="1"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0" borderId="0" xfId="0" applyFont="1" applyAlignment="1">
      <alignment horizontal="center"/>
    </xf>
    <xf numFmtId="0" fontId="0" fillId="0" borderId="0" xfId="0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externalLink" Target="externalLinks/externalLink1.xml"/><Relationship Id="rId55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8" Type="http://schemas.microsoft.com/office/2022/11/relationships/FeaturePropertyBag" Target="featurePropertyBag/featurePropertyBag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customschemas.google.com/relationships/workbookmetadata" Target="meta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23</xdr:row>
      <xdr:rowOff>95250</xdr:rowOff>
    </xdr:from>
    <xdr:ext cx="8220075" cy="4362450"/>
    <xdr:pic>
      <xdr:nvPicPr>
        <xdr:cNvPr id="2" name="image4.png" title="Imag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</xdr:colOff>
      <xdr:row>25</xdr:row>
      <xdr:rowOff>133350</xdr:rowOff>
    </xdr:from>
    <xdr:ext cx="8229600" cy="4067175"/>
    <xdr:pic>
      <xdr:nvPicPr>
        <xdr:cNvPr id="3" name="image3.png" title="Image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59</xdr:row>
      <xdr:rowOff>82550</xdr:rowOff>
    </xdr:from>
    <xdr:ext cx="9705975" cy="4362450"/>
    <xdr:pic>
      <xdr:nvPicPr>
        <xdr:cNvPr id="4" name="image1.png" title="Image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11322050"/>
          <a:ext cx="9705975" cy="436245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444500</xdr:colOff>
      <xdr:row>26</xdr:row>
      <xdr:rowOff>130175</xdr:rowOff>
    </xdr:from>
    <xdr:ext cx="3629025" cy="4362450"/>
    <xdr:pic>
      <xdr:nvPicPr>
        <xdr:cNvPr id="5" name="image2.png" title="Image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0083800" y="5083175"/>
          <a:ext cx="3629025" cy="4362450"/>
        </a:xfrm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oh14/Desktop/Copy%20of%20BAU%20Fuel%20Prices%20and%20Taxes_U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out"/>
      <sheetName val="AEO 2023 Table 2"/>
      <sheetName val="AEO 2022 Table 2"/>
      <sheetName val="Gas Futures"/>
      <sheetName val="Henry Hub Historicals"/>
      <sheetName val="NG Sector Price Historicals"/>
      <sheetName val="Historical Monthly Gas Cons"/>
      <sheetName val="NG Calcs"/>
      <sheetName val="AEO 2023 Table 3"/>
      <sheetName val="AEO 2022 Table 3"/>
      <sheetName val="AEO 2023 Table 12"/>
      <sheetName val="AEO 2022 Table 12"/>
      <sheetName val="AEO 2023 Table 57"/>
      <sheetName val="AEO 2022 Table 57"/>
      <sheetName val="AEO Table 57"/>
      <sheetName val="STEO"/>
      <sheetName val="Hard Coal and Lig Multipliers"/>
      <sheetName val="Hydrogen"/>
      <sheetName val="Transp Charging"/>
      <sheetName val="Other Fuels"/>
      <sheetName val="Tax Percentages"/>
      <sheetName val="Pretax &gt;"/>
      <sheetName val="BFPaT-pretax-electricity"/>
      <sheetName val="BFPaT-pretax-coal"/>
      <sheetName val="BFPaT-pretax-natgas"/>
      <sheetName val="BFPaT-pretax-nuclear"/>
      <sheetName val="BFPaT-pretax-hydro"/>
      <sheetName val="BFPaT-pretax-wind"/>
      <sheetName val="BFPaT-pretax-solar"/>
      <sheetName val="BFPaT-pretax-biomass"/>
      <sheetName val="BFPaT-pretax-petgas"/>
      <sheetName val="BFPaT-pretax-petdies"/>
      <sheetName val="BFPaT-pretax-biogas"/>
      <sheetName val="BFPaT-pretax-biodies"/>
      <sheetName val="BFPaT-pretax-jetkerosene"/>
      <sheetName val="BFPaT-pretax-heat"/>
      <sheetName val="BFPaT-pretax-geothermal"/>
      <sheetName val="BFPaT-pretax-lignite"/>
      <sheetName val="BFPaT-pretax-crude"/>
      <sheetName val="BFPaT-pretax-heavyfueloil"/>
      <sheetName val="BFPaT-pretax-lpgpropbut"/>
      <sheetName val="BFPaT-pretax-msw"/>
      <sheetName val="BFPaT-pretax-hydrogen"/>
      <sheetName val="Summary_pretax"/>
      <sheetName val="Fuel Tax &gt;"/>
      <sheetName val="BFPaT-fueltax-electricity"/>
      <sheetName val="BFPaT-fueltax-coal"/>
      <sheetName val="BFPaT-fueltax-natgas"/>
      <sheetName val="BFPaT-fueltax-nuclear"/>
      <sheetName val="BFPaT-fueltax-hydro"/>
      <sheetName val="BFPaT-fueltax-wind"/>
      <sheetName val="BFPaT-fueltax-solar"/>
      <sheetName val="BFPaT-fueltax-biomass"/>
      <sheetName val="BFPaT-fueltax-petgas"/>
      <sheetName val="BFPaT-fueltax-petdies"/>
      <sheetName val="BFPaT-fueltax-biogas"/>
      <sheetName val="BFPaT-fueltax-biodies"/>
      <sheetName val="BFPaT-fueltax-jetkerosene"/>
      <sheetName val="BFPaT-fueltax-heat"/>
      <sheetName val="BFPaT-fueltax-geothermal"/>
      <sheetName val="BFPaT-fueltax-lignite"/>
      <sheetName val="BFPaT-fueltax-crude"/>
      <sheetName val="BFPaT-fueltax-heavyfueloil"/>
      <sheetName val="BFPaT-fueltax-lpgpropbut"/>
      <sheetName val="BFPaT-fueltax-msw"/>
      <sheetName val="BFPaT-fueltax-hydrogen"/>
      <sheetName val="Summary_tax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96D7"/>
      </a:accent1>
      <a:accent2>
        <a:srgbClr val="BD732A"/>
      </a:accent2>
      <a:accent3>
        <a:srgbClr val="5D9732"/>
      </a:accent3>
      <a:accent4>
        <a:srgbClr val="FFC702"/>
      </a:accent4>
      <a:accent5>
        <a:srgbClr val="A33340"/>
      </a:accent5>
      <a:accent6>
        <a:srgbClr val="675005"/>
      </a:accent6>
      <a:hlink>
        <a:srgbClr val="0096D7"/>
      </a:hlink>
      <a:folHlink>
        <a:srgbClr val="0096D7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climate-transparency.org/wp-content/uploads/2019/04/SPM-english-lowres.pdf" TargetMode="External"/><Relationship Id="rId1" Type="http://schemas.openxmlformats.org/officeDocument/2006/relationships/hyperlink" Target="https://www.esdm.go.id/assets/media/content/content-handbook-of-energy-and-economic-statistics-of-indonesia-2020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workbookViewId="0">
      <selection activeCell="B11" sqref="B11:B13"/>
    </sheetView>
  </sheetViews>
  <sheetFormatPr baseColWidth="10" defaultColWidth="14.5" defaultRowHeight="15" customHeight="1" x14ac:dyDescent="0.2"/>
  <cols>
    <col min="1" max="1" width="19.83203125" customWidth="1"/>
    <col min="2" max="2" width="91.6640625" customWidth="1"/>
    <col min="3" max="3" width="9.1640625" customWidth="1"/>
    <col min="4" max="4" width="70.6640625" customWidth="1"/>
    <col min="5" max="6" width="9.1640625" customWidth="1"/>
  </cols>
  <sheetData>
    <row r="1" spans="1:4" x14ac:dyDescent="0.2">
      <c r="A1" s="1" t="s">
        <v>0</v>
      </c>
    </row>
    <row r="2" spans="1:4" x14ac:dyDescent="0.2">
      <c r="A2" s="1" t="s">
        <v>1</v>
      </c>
    </row>
    <row r="4" spans="1:4" x14ac:dyDescent="0.2">
      <c r="A4" s="1" t="s">
        <v>2</v>
      </c>
      <c r="B4" s="2" t="s">
        <v>3</v>
      </c>
      <c r="D4" s="1"/>
    </row>
    <row r="5" spans="1:4" x14ac:dyDescent="0.2">
      <c r="B5" s="3" t="s">
        <v>4</v>
      </c>
    </row>
    <row r="6" spans="1:4" x14ac:dyDescent="0.2">
      <c r="B6" s="4">
        <v>2020</v>
      </c>
      <c r="D6" s="4"/>
    </row>
    <row r="7" spans="1:4" x14ac:dyDescent="0.2">
      <c r="B7" s="5" t="s">
        <v>5</v>
      </c>
    </row>
    <row r="8" spans="1:4" x14ac:dyDescent="0.2">
      <c r="B8" s="6"/>
      <c r="D8" s="7"/>
    </row>
    <row r="9" spans="1:4" ht="15.75" customHeight="1" x14ac:dyDescent="0.2">
      <c r="B9" s="3" t="s">
        <v>6</v>
      </c>
    </row>
    <row r="10" spans="1:4" ht="15.75" customHeight="1" x14ac:dyDescent="0.2"/>
    <row r="11" spans="1:4" ht="15.75" customHeight="1" x14ac:dyDescent="0.2">
      <c r="B11" s="40" t="s">
        <v>157</v>
      </c>
    </row>
    <row r="12" spans="1:4" ht="15.75" customHeight="1" x14ac:dyDescent="0.2">
      <c r="B12" s="41">
        <v>2019</v>
      </c>
    </row>
    <row r="13" spans="1:4" ht="15.75" customHeight="1" x14ac:dyDescent="0.2">
      <c r="B13" s="42" t="s">
        <v>158</v>
      </c>
    </row>
    <row r="14" spans="1:4" ht="15.75" customHeight="1" x14ac:dyDescent="0.2"/>
    <row r="15" spans="1:4" ht="15.75" customHeight="1" x14ac:dyDescent="0.2"/>
    <row r="16" spans="1:4" ht="15.75" customHeight="1" x14ac:dyDescent="0.2">
      <c r="A16" s="1" t="s">
        <v>7</v>
      </c>
    </row>
    <row r="17" spans="1:1" ht="15.75" customHeight="1" x14ac:dyDescent="0.2"/>
    <row r="18" spans="1:1" ht="15.75" customHeight="1" x14ac:dyDescent="0.2">
      <c r="A18" s="8" t="s">
        <v>8</v>
      </c>
    </row>
    <row r="19" spans="1:1" ht="15.75" customHeight="1" x14ac:dyDescent="0.2">
      <c r="A19" s="3" t="s">
        <v>9</v>
      </c>
    </row>
    <row r="20" spans="1:1" ht="15.75" customHeight="1" x14ac:dyDescent="0.2"/>
    <row r="21" spans="1:1" ht="15.75" customHeight="1" x14ac:dyDescent="0.2">
      <c r="A21" s="8" t="s">
        <v>10</v>
      </c>
    </row>
    <row r="22" spans="1:1" ht="15.75" customHeight="1" x14ac:dyDescent="0.2">
      <c r="A22" s="3" t="s">
        <v>11</v>
      </c>
    </row>
    <row r="23" spans="1:1" ht="15.75" customHeight="1" x14ac:dyDescent="0.2">
      <c r="A23" s="1" t="s">
        <v>12</v>
      </c>
    </row>
    <row r="24" spans="1:1" ht="15.75" customHeight="1" x14ac:dyDescent="0.2">
      <c r="A24" s="3" t="s">
        <v>13</v>
      </c>
    </row>
    <row r="25" spans="1:1" ht="15.75" customHeight="1" x14ac:dyDescent="0.2">
      <c r="A25" s="3" t="s">
        <v>14</v>
      </c>
    </row>
    <row r="26" spans="1:1" ht="15.75" customHeight="1" x14ac:dyDescent="0.2"/>
    <row r="27" spans="1:1" ht="15.75" customHeight="1" x14ac:dyDescent="0.2">
      <c r="A27" s="8" t="s">
        <v>15</v>
      </c>
    </row>
    <row r="28" spans="1:1" ht="15.75" customHeight="1" x14ac:dyDescent="0.2">
      <c r="A28" s="1" t="s">
        <v>16</v>
      </c>
    </row>
    <row r="29" spans="1:1" ht="15.75" customHeight="1" x14ac:dyDescent="0.2">
      <c r="A29" s="3" t="s">
        <v>17</v>
      </c>
    </row>
    <row r="30" spans="1:1" ht="15.75" customHeight="1" x14ac:dyDescent="0.2">
      <c r="A30" s="3" t="s">
        <v>18</v>
      </c>
    </row>
    <row r="31" spans="1:1" ht="15.75" customHeight="1" x14ac:dyDescent="0.2">
      <c r="A31" s="3" t="s">
        <v>19</v>
      </c>
    </row>
    <row r="32" spans="1:1" ht="15.75" customHeight="1" x14ac:dyDescent="0.2">
      <c r="A32" s="3" t="s">
        <v>20</v>
      </c>
    </row>
    <row r="33" spans="1:1" ht="15.75" customHeight="1" x14ac:dyDescent="0.2">
      <c r="A33" s="3" t="s">
        <v>21</v>
      </c>
    </row>
    <row r="34" spans="1:1" ht="15.75" customHeight="1" x14ac:dyDescent="0.2">
      <c r="A34" s="3" t="s">
        <v>22</v>
      </c>
    </row>
    <row r="35" spans="1:1" ht="15.75" customHeight="1" x14ac:dyDescent="0.2">
      <c r="A35" s="3" t="s">
        <v>23</v>
      </c>
    </row>
    <row r="36" spans="1:1" ht="15.75" customHeight="1" x14ac:dyDescent="0.2">
      <c r="A36" s="3" t="s">
        <v>24</v>
      </c>
    </row>
    <row r="37" spans="1:1" ht="15.75" customHeight="1" x14ac:dyDescent="0.2"/>
    <row r="38" spans="1:1" ht="15.75" customHeight="1" x14ac:dyDescent="0.2">
      <c r="A38" s="8" t="s">
        <v>25</v>
      </c>
    </row>
    <row r="39" spans="1:1" ht="15.75" customHeight="1" x14ac:dyDescent="0.2">
      <c r="A39" s="3" t="s">
        <v>26</v>
      </c>
    </row>
    <row r="40" spans="1:1" ht="15.75" customHeight="1" x14ac:dyDescent="0.2">
      <c r="A40" s="3" t="s">
        <v>27</v>
      </c>
    </row>
    <row r="41" spans="1:1" ht="15.75" customHeight="1" x14ac:dyDescent="0.2"/>
    <row r="42" spans="1:1" ht="15.75" customHeight="1" x14ac:dyDescent="0.2">
      <c r="A42" s="8" t="s">
        <v>28</v>
      </c>
    </row>
    <row r="43" spans="1:1" ht="15.75" customHeight="1" x14ac:dyDescent="0.2">
      <c r="A43" s="3" t="s">
        <v>29</v>
      </c>
    </row>
    <row r="44" spans="1:1" ht="15.75" customHeight="1" x14ac:dyDescent="0.2"/>
    <row r="45" spans="1:1" ht="15.75" customHeight="1" x14ac:dyDescent="0.2">
      <c r="A45" s="3" t="s">
        <v>30</v>
      </c>
    </row>
    <row r="46" spans="1:1" ht="15.75" customHeight="1" x14ac:dyDescent="0.2">
      <c r="A46" s="3" t="s">
        <v>31</v>
      </c>
    </row>
    <row r="47" spans="1:1" ht="15.75" customHeight="1" x14ac:dyDescent="0.2">
      <c r="A47" s="3" t="s">
        <v>32</v>
      </c>
    </row>
    <row r="48" spans="1:1" ht="15.75" customHeight="1" x14ac:dyDescent="0.2"/>
    <row r="49" spans="1:1" ht="15.75" customHeight="1" x14ac:dyDescent="0.2">
      <c r="A49" s="3" t="s">
        <v>33</v>
      </c>
    </row>
    <row r="50" spans="1:1" ht="15.75" customHeight="1" x14ac:dyDescent="0.2"/>
    <row r="51" spans="1:1" ht="15.75" customHeight="1" x14ac:dyDescent="0.2">
      <c r="A51" s="1" t="s">
        <v>34</v>
      </c>
    </row>
    <row r="52" spans="1:1" ht="15.75" customHeight="1" x14ac:dyDescent="0.2">
      <c r="A52" s="3" t="s">
        <v>35</v>
      </c>
    </row>
    <row r="53" spans="1:1" ht="15.75" customHeight="1" x14ac:dyDescent="0.2">
      <c r="A53" s="3" t="s">
        <v>36</v>
      </c>
    </row>
    <row r="54" spans="1:1" ht="15.75" customHeight="1" x14ac:dyDescent="0.2">
      <c r="A54" s="3" t="s">
        <v>37</v>
      </c>
    </row>
    <row r="55" spans="1:1" ht="15.75" customHeight="1" x14ac:dyDescent="0.2">
      <c r="A55" s="3" t="s">
        <v>38</v>
      </c>
    </row>
    <row r="56" spans="1:1" ht="15.75" customHeight="1" x14ac:dyDescent="0.2"/>
    <row r="57" spans="1:1" ht="15.75" customHeight="1" x14ac:dyDescent="0.2">
      <c r="A57" s="3" t="s">
        <v>39</v>
      </c>
    </row>
    <row r="58" spans="1:1" ht="15.75" customHeight="1" x14ac:dyDescent="0.2"/>
    <row r="59" spans="1:1" ht="15.75" customHeight="1" x14ac:dyDescent="0.2">
      <c r="A59" s="9" t="s">
        <v>10</v>
      </c>
    </row>
    <row r="60" spans="1:1" ht="15.75" customHeight="1" x14ac:dyDescent="0.2">
      <c r="A60" s="3" t="s">
        <v>40</v>
      </c>
    </row>
    <row r="61" spans="1:1" ht="15.75" customHeight="1" x14ac:dyDescent="0.2">
      <c r="A61" s="3" t="s">
        <v>41</v>
      </c>
    </row>
    <row r="62" spans="1:1" ht="15.75" customHeight="1" x14ac:dyDescent="0.2">
      <c r="A62" s="3" t="s">
        <v>42</v>
      </c>
    </row>
    <row r="63" spans="1:1" ht="15.75" customHeight="1" x14ac:dyDescent="0.2">
      <c r="A63" s="3" t="s">
        <v>43</v>
      </c>
    </row>
    <row r="64" spans="1:1" ht="15.75" customHeight="1" x14ac:dyDescent="0.2">
      <c r="A64" s="3" t="s">
        <v>44</v>
      </c>
    </row>
    <row r="65" spans="1:2" ht="15.75" customHeight="1" x14ac:dyDescent="0.2"/>
    <row r="66" spans="1:2" ht="15.75" customHeight="1" x14ac:dyDescent="0.2">
      <c r="A66" s="1" t="s">
        <v>45</v>
      </c>
    </row>
    <row r="67" spans="1:2" ht="15.75" customHeight="1" x14ac:dyDescent="0.2">
      <c r="A67" s="3" t="s">
        <v>46</v>
      </c>
    </row>
    <row r="68" spans="1:2" ht="15.75" customHeight="1" x14ac:dyDescent="0.2">
      <c r="A68" s="3" t="s">
        <v>47</v>
      </c>
    </row>
    <row r="69" spans="1:2" ht="15.75" customHeight="1" x14ac:dyDescent="0.2">
      <c r="A69" s="3" t="s">
        <v>48</v>
      </c>
    </row>
    <row r="70" spans="1:2" ht="15.75" customHeight="1" x14ac:dyDescent="0.2">
      <c r="A70" s="10">
        <v>0.89805481563188172</v>
      </c>
      <c r="B70" s="3" t="s">
        <v>49</v>
      </c>
    </row>
    <row r="71" spans="1:2" ht="15.75" customHeight="1" x14ac:dyDescent="0.2">
      <c r="A71" s="11">
        <v>0.91400000000000003</v>
      </c>
      <c r="B71" s="3" t="s">
        <v>50</v>
      </c>
    </row>
    <row r="72" spans="1:2" ht="15.75" customHeight="1" x14ac:dyDescent="0.2">
      <c r="A72" s="11">
        <v>0.9686815713640794</v>
      </c>
      <c r="B72" s="3" t="s">
        <v>51</v>
      </c>
    </row>
    <row r="73" spans="1:2" ht="15.75" customHeight="1" x14ac:dyDescent="0.2">
      <c r="A73" s="3">
        <v>1.022</v>
      </c>
      <c r="B73" s="3" t="s">
        <v>52</v>
      </c>
    </row>
    <row r="74" spans="1:2" ht="15.75" customHeight="1" x14ac:dyDescent="0.2">
      <c r="A74" s="3" t="s">
        <v>53</v>
      </c>
    </row>
    <row r="75" spans="1:2" ht="15.75" customHeight="1" x14ac:dyDescent="0.2"/>
    <row r="76" spans="1:2" ht="15.75" customHeight="1" x14ac:dyDescent="0.2"/>
    <row r="77" spans="1:2" ht="15.75" customHeight="1" x14ac:dyDescent="0.2">
      <c r="A77" s="1" t="s">
        <v>54</v>
      </c>
    </row>
    <row r="78" spans="1:2" ht="15.75" customHeight="1" x14ac:dyDescent="0.2">
      <c r="A78" s="3">
        <v>5.7190000000000003</v>
      </c>
      <c r="B78" s="3" t="s">
        <v>55</v>
      </c>
    </row>
    <row r="79" spans="1:2" ht="15.75" customHeight="1" x14ac:dyDescent="0.2">
      <c r="A79" s="3">
        <v>6.0629999999999997</v>
      </c>
      <c r="B79" s="3" t="s">
        <v>56</v>
      </c>
    </row>
    <row r="80" spans="1:2" ht="15.75" customHeight="1" x14ac:dyDescent="0.2">
      <c r="A80" s="12" t="s">
        <v>57</v>
      </c>
    </row>
    <row r="81" spans="1:1" ht="15.75" customHeight="1" x14ac:dyDescent="0.2"/>
    <row r="82" spans="1:1" ht="15.75" customHeight="1" x14ac:dyDescent="0.2">
      <c r="A82" s="3" t="s">
        <v>58</v>
      </c>
    </row>
    <row r="83" spans="1:1" ht="15.75" customHeight="1" x14ac:dyDescent="0.2">
      <c r="A83" s="3" t="s">
        <v>59</v>
      </c>
    </row>
    <row r="84" spans="1:1" ht="15.75" customHeight="1" x14ac:dyDescent="0.2">
      <c r="A84" s="3" t="s">
        <v>60</v>
      </c>
    </row>
    <row r="85" spans="1:1" ht="15.75" customHeight="1" x14ac:dyDescent="0.2"/>
    <row r="86" spans="1:1" ht="15.75" customHeight="1" x14ac:dyDescent="0.2">
      <c r="A86" s="1" t="s">
        <v>61</v>
      </c>
    </row>
    <row r="87" spans="1:1" ht="15.75" customHeight="1" x14ac:dyDescent="0.2">
      <c r="A87" s="3" t="s">
        <v>62</v>
      </c>
    </row>
    <row r="88" spans="1:1" ht="15.75" customHeight="1" x14ac:dyDescent="0.2">
      <c r="A88" s="3" t="s">
        <v>63</v>
      </c>
    </row>
    <row r="89" spans="1:1" ht="15.75" customHeight="1" x14ac:dyDescent="0.2">
      <c r="A89" s="3" t="s">
        <v>64</v>
      </c>
    </row>
    <row r="90" spans="1:1" ht="15.75" customHeight="1" x14ac:dyDescent="0.2">
      <c r="A90" s="3" t="s">
        <v>65</v>
      </c>
    </row>
    <row r="91" spans="1:1" ht="15.75" customHeight="1" x14ac:dyDescent="0.2">
      <c r="A91" s="3" t="s">
        <v>66</v>
      </c>
    </row>
    <row r="92" spans="1:1" ht="15.75" customHeight="1" x14ac:dyDescent="0.2">
      <c r="A92" s="3" t="s">
        <v>67</v>
      </c>
    </row>
    <row r="93" spans="1:1" ht="15.75" customHeight="1" x14ac:dyDescent="0.2">
      <c r="A93" s="3" t="s">
        <v>68</v>
      </c>
    </row>
    <row r="94" spans="1:1" ht="15.75" customHeight="1" x14ac:dyDescent="0.2"/>
    <row r="95" spans="1:1" ht="15.75" customHeight="1" x14ac:dyDescent="0.2"/>
    <row r="96" spans="1:1" ht="15.75" customHeight="1" x14ac:dyDescent="0.2"/>
    <row r="97" spans="1:2" ht="15.75" customHeight="1" x14ac:dyDescent="0.2"/>
    <row r="98" spans="1:2" ht="15.75" customHeight="1" x14ac:dyDescent="0.2"/>
    <row r="99" spans="1:2" ht="15.75" customHeight="1" x14ac:dyDescent="0.2">
      <c r="A99" s="1" t="s">
        <v>45</v>
      </c>
    </row>
    <row r="100" spans="1:2" ht="15.75" customHeight="1" x14ac:dyDescent="0.2">
      <c r="A100" s="3" t="s">
        <v>46</v>
      </c>
    </row>
    <row r="101" spans="1:2" ht="15.75" customHeight="1" x14ac:dyDescent="0.2">
      <c r="A101" s="3" t="s">
        <v>47</v>
      </c>
    </row>
    <row r="102" spans="1:2" ht="15.75" customHeight="1" x14ac:dyDescent="0.2">
      <c r="A102" s="3" t="s">
        <v>48</v>
      </c>
    </row>
    <row r="103" spans="1:2" ht="15.75" customHeight="1" x14ac:dyDescent="0.2">
      <c r="A103" s="3">
        <v>0.78500000000000003</v>
      </c>
      <c r="B103" s="3" t="s">
        <v>69</v>
      </c>
    </row>
    <row r="104" spans="1:2" ht="15.75" customHeight="1" x14ac:dyDescent="0.2">
      <c r="A104" s="3">
        <v>0.84730412960844359</v>
      </c>
      <c r="B104" s="3" t="s">
        <v>70</v>
      </c>
    </row>
    <row r="105" spans="1:2" ht="15.75" customHeight="1" x14ac:dyDescent="0.2">
      <c r="A105" s="13">
        <v>0.88711067149387013</v>
      </c>
      <c r="B105" s="3" t="s">
        <v>71</v>
      </c>
    </row>
    <row r="106" spans="1:2" ht="15.75" customHeight="1" x14ac:dyDescent="0.2">
      <c r="A106" s="10">
        <v>0.89805481563188172</v>
      </c>
      <c r="B106" s="3" t="s">
        <v>49</v>
      </c>
    </row>
    <row r="107" spans="1:2" ht="15.75" customHeight="1" x14ac:dyDescent="0.2">
      <c r="A107" s="11">
        <v>0.91400000000000003</v>
      </c>
      <c r="B107" s="3" t="s">
        <v>50</v>
      </c>
    </row>
    <row r="108" spans="1:2" ht="15.75" customHeight="1" x14ac:dyDescent="0.2">
      <c r="A108" s="11">
        <v>0.9686815713640794</v>
      </c>
      <c r="B108" s="3" t="s">
        <v>51</v>
      </c>
    </row>
    <row r="109" spans="1:2" ht="15.75" customHeight="1" x14ac:dyDescent="0.2">
      <c r="A109" s="3">
        <v>1.022</v>
      </c>
      <c r="B109" s="3" t="s">
        <v>52</v>
      </c>
    </row>
    <row r="110" spans="1:2" ht="15.75" customHeight="1" x14ac:dyDescent="0.2">
      <c r="A110" s="3" t="s">
        <v>53</v>
      </c>
    </row>
    <row r="111" spans="1:2" ht="15.75" customHeight="1" x14ac:dyDescent="0.2"/>
    <row r="112" spans="1: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hyperlinks>
    <hyperlink ref="B7" r:id="rId1" xr:uid="{00000000-0004-0000-0000-000000000000}"/>
    <hyperlink ref="B13" r:id="rId2" xr:uid="{4C36218A-FED7-5842-A980-B7F4D077195F}"/>
  </hyperlink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2:AQ1000"/>
  <sheetViews>
    <sheetView topLeftCell="G1" workbookViewId="0">
      <selection activeCell="AM9" sqref="AM9:AQ9"/>
    </sheetView>
  </sheetViews>
  <sheetFormatPr baseColWidth="10" defaultColWidth="14.5" defaultRowHeight="15" customHeight="1" x14ac:dyDescent="0.2"/>
  <cols>
    <col min="2" max="2" width="25" customWidth="1"/>
  </cols>
  <sheetData>
    <row r="2" spans="2:43" x14ac:dyDescent="0.2">
      <c r="B2" s="14" t="s">
        <v>72</v>
      </c>
      <c r="C2" s="15">
        <v>2010</v>
      </c>
      <c r="D2" s="15">
        <v>2011</v>
      </c>
      <c r="E2" s="15">
        <v>2012</v>
      </c>
      <c r="F2" s="15">
        <v>2013</v>
      </c>
      <c r="G2" s="15">
        <v>2014</v>
      </c>
      <c r="H2" s="15">
        <v>2015</v>
      </c>
      <c r="I2" s="15">
        <v>2016</v>
      </c>
      <c r="J2" s="15">
        <v>2017</v>
      </c>
      <c r="K2" s="15">
        <v>2018</v>
      </c>
      <c r="L2" s="16">
        <v>2019</v>
      </c>
      <c r="M2" s="16">
        <v>2020</v>
      </c>
      <c r="N2" s="16">
        <v>2021</v>
      </c>
      <c r="O2" s="16">
        <v>2022</v>
      </c>
      <c r="P2" s="16">
        <v>2023</v>
      </c>
      <c r="Q2" s="16">
        <v>2024</v>
      </c>
      <c r="R2" s="16">
        <v>2025</v>
      </c>
      <c r="S2" s="16">
        <v>2026</v>
      </c>
      <c r="T2" s="16">
        <v>2027</v>
      </c>
      <c r="U2" s="16">
        <v>2028</v>
      </c>
      <c r="V2" s="16">
        <v>2029</v>
      </c>
      <c r="W2" s="16">
        <v>2030</v>
      </c>
      <c r="X2" s="16">
        <v>2031</v>
      </c>
      <c r="Y2" s="16">
        <v>2032</v>
      </c>
      <c r="Z2" s="16">
        <v>2033</v>
      </c>
      <c r="AA2" s="16">
        <v>2034</v>
      </c>
      <c r="AB2" s="16">
        <v>2035</v>
      </c>
      <c r="AC2" s="16">
        <v>2036</v>
      </c>
      <c r="AD2" s="16">
        <v>2037</v>
      </c>
      <c r="AE2" s="16">
        <v>2038</v>
      </c>
      <c r="AF2" s="16">
        <v>2039</v>
      </c>
      <c r="AG2" s="16">
        <v>2040</v>
      </c>
      <c r="AH2" s="16">
        <v>2041</v>
      </c>
      <c r="AI2" s="16">
        <v>2042</v>
      </c>
      <c r="AJ2" s="16">
        <v>2043</v>
      </c>
      <c r="AK2" s="16">
        <v>2044</v>
      </c>
      <c r="AL2" s="16">
        <v>2045</v>
      </c>
      <c r="AM2" s="16">
        <v>2046</v>
      </c>
      <c r="AN2" s="16">
        <v>2047</v>
      </c>
      <c r="AO2" s="16">
        <v>2048</v>
      </c>
      <c r="AP2" s="16">
        <v>2049</v>
      </c>
      <c r="AQ2" s="16">
        <v>2050</v>
      </c>
    </row>
    <row r="3" spans="2:43" x14ac:dyDescent="0.2">
      <c r="B3" s="17" t="s">
        <v>73</v>
      </c>
      <c r="C3" s="18">
        <v>112</v>
      </c>
      <c r="D3" s="18">
        <v>111</v>
      </c>
      <c r="E3" s="18">
        <v>107</v>
      </c>
      <c r="F3" s="18">
        <v>93</v>
      </c>
      <c r="G3" s="18">
        <v>99</v>
      </c>
      <c r="H3" s="18">
        <v>99</v>
      </c>
      <c r="I3" s="18">
        <v>102</v>
      </c>
      <c r="J3" s="18">
        <v>127</v>
      </c>
      <c r="K3" s="18">
        <v>128</v>
      </c>
      <c r="L3" s="19">
        <v>129</v>
      </c>
      <c r="M3" s="19">
        <v>115</v>
      </c>
      <c r="N3" s="19">
        <f t="shared" ref="N3:AQ3" si="0">TREND($C$3:$M$3,$C$2:$M$2,N2)</f>
        <v>123.14545454545487</v>
      </c>
      <c r="O3" s="19">
        <f t="shared" si="0"/>
        <v>125.15454545454577</v>
      </c>
      <c r="P3" s="19">
        <f t="shared" si="0"/>
        <v>127.16363636363667</v>
      </c>
      <c r="Q3" s="19">
        <f t="shared" si="0"/>
        <v>129.17272727272757</v>
      </c>
      <c r="R3" s="19">
        <f t="shared" si="0"/>
        <v>131.18181818181847</v>
      </c>
      <c r="S3" s="19">
        <f t="shared" si="0"/>
        <v>133.19090909090937</v>
      </c>
      <c r="T3" s="19">
        <f t="shared" si="0"/>
        <v>135.20000000000027</v>
      </c>
      <c r="U3" s="19">
        <f t="shared" si="0"/>
        <v>137.20909090909117</v>
      </c>
      <c r="V3" s="19">
        <f t="shared" si="0"/>
        <v>139.21818181818207</v>
      </c>
      <c r="W3" s="19">
        <f t="shared" si="0"/>
        <v>141.22727272727298</v>
      </c>
      <c r="X3" s="19">
        <f t="shared" si="0"/>
        <v>143.23636363636388</v>
      </c>
      <c r="Y3" s="19">
        <f t="shared" si="0"/>
        <v>145.24545454545478</v>
      </c>
      <c r="Z3" s="19">
        <f t="shared" si="0"/>
        <v>147.25454545454568</v>
      </c>
      <c r="AA3" s="19">
        <f t="shared" si="0"/>
        <v>149.26363636363658</v>
      </c>
      <c r="AB3" s="19">
        <f t="shared" si="0"/>
        <v>151.27272727272748</v>
      </c>
      <c r="AC3" s="19">
        <f t="shared" si="0"/>
        <v>153.28181818181838</v>
      </c>
      <c r="AD3" s="19">
        <f t="shared" si="0"/>
        <v>155.29090909090928</v>
      </c>
      <c r="AE3" s="19">
        <f t="shared" si="0"/>
        <v>157.30000000000018</v>
      </c>
      <c r="AF3" s="19">
        <f t="shared" si="0"/>
        <v>159.30909090909063</v>
      </c>
      <c r="AG3" s="19">
        <f t="shared" si="0"/>
        <v>161.31818181818198</v>
      </c>
      <c r="AH3" s="19">
        <f t="shared" si="0"/>
        <v>163.32727272727243</v>
      </c>
      <c r="AI3" s="19">
        <f t="shared" si="0"/>
        <v>165.33636363636379</v>
      </c>
      <c r="AJ3" s="19">
        <f t="shared" si="0"/>
        <v>167.34545454545423</v>
      </c>
      <c r="AK3" s="19">
        <f t="shared" si="0"/>
        <v>169.35454545454559</v>
      </c>
      <c r="AL3" s="19">
        <f t="shared" si="0"/>
        <v>171.36363636363603</v>
      </c>
      <c r="AM3" s="19">
        <f t="shared" si="0"/>
        <v>173.37272727272739</v>
      </c>
      <c r="AN3" s="19">
        <f t="shared" si="0"/>
        <v>175.38181818181783</v>
      </c>
      <c r="AO3" s="19">
        <f t="shared" si="0"/>
        <v>177.39090909090919</v>
      </c>
      <c r="AP3" s="19">
        <f t="shared" si="0"/>
        <v>179.40000000000055</v>
      </c>
      <c r="AQ3" s="19">
        <f t="shared" si="0"/>
        <v>181.40909090909099</v>
      </c>
    </row>
    <row r="4" spans="2:43" x14ac:dyDescent="0.2">
      <c r="B4" s="17" t="s">
        <v>74</v>
      </c>
      <c r="C4" s="18">
        <v>120</v>
      </c>
      <c r="D4" s="18">
        <v>125</v>
      </c>
      <c r="E4" s="18">
        <v>120</v>
      </c>
      <c r="F4" s="18">
        <v>107</v>
      </c>
      <c r="G4" s="18">
        <v>128</v>
      </c>
      <c r="H4" s="18">
        <v>135</v>
      </c>
      <c r="I4" s="18">
        <v>128</v>
      </c>
      <c r="J4" s="18">
        <v>131</v>
      </c>
      <c r="K4" s="18">
        <v>126</v>
      </c>
      <c r="L4" s="19">
        <v>129</v>
      </c>
      <c r="M4" s="19">
        <v>126</v>
      </c>
      <c r="N4" s="19">
        <f t="shared" ref="N4:AQ4" si="1">TREND($C$4:$M$4,$C$2:$M$2,N2)</f>
        <v>131.10909090909081</v>
      </c>
      <c r="O4" s="19">
        <f t="shared" si="1"/>
        <v>132.12727272727261</v>
      </c>
      <c r="P4" s="19">
        <f t="shared" si="1"/>
        <v>133.14545454545441</v>
      </c>
      <c r="Q4" s="19">
        <f t="shared" si="1"/>
        <v>134.16363636363621</v>
      </c>
      <c r="R4" s="19">
        <f t="shared" si="1"/>
        <v>135.18181818181802</v>
      </c>
      <c r="S4" s="19">
        <f t="shared" si="1"/>
        <v>136.19999999999982</v>
      </c>
      <c r="T4" s="19">
        <f t="shared" si="1"/>
        <v>137.21818181818162</v>
      </c>
      <c r="U4" s="19">
        <f t="shared" si="1"/>
        <v>138.23636363636342</v>
      </c>
      <c r="V4" s="19">
        <f t="shared" si="1"/>
        <v>139.25454545454522</v>
      </c>
      <c r="W4" s="19">
        <f t="shared" si="1"/>
        <v>140.27272727272702</v>
      </c>
      <c r="X4" s="19">
        <f t="shared" si="1"/>
        <v>141.29090909090883</v>
      </c>
      <c r="Y4" s="19">
        <f t="shared" si="1"/>
        <v>142.30909090909063</v>
      </c>
      <c r="Z4" s="19">
        <f t="shared" si="1"/>
        <v>143.32727272727243</v>
      </c>
      <c r="AA4" s="19">
        <f t="shared" si="1"/>
        <v>144.34545454545423</v>
      </c>
      <c r="AB4" s="19">
        <f t="shared" si="1"/>
        <v>145.36363636363649</v>
      </c>
      <c r="AC4" s="19">
        <f t="shared" si="1"/>
        <v>146.38181818181829</v>
      </c>
      <c r="AD4" s="19">
        <f t="shared" si="1"/>
        <v>147.40000000000009</v>
      </c>
      <c r="AE4" s="19">
        <f t="shared" si="1"/>
        <v>148.41818181818189</v>
      </c>
      <c r="AF4" s="19">
        <f t="shared" si="1"/>
        <v>149.43636363636369</v>
      </c>
      <c r="AG4" s="19">
        <f t="shared" si="1"/>
        <v>150.4545454545455</v>
      </c>
      <c r="AH4" s="19">
        <f t="shared" si="1"/>
        <v>151.4727272727273</v>
      </c>
      <c r="AI4" s="19">
        <f t="shared" si="1"/>
        <v>152.4909090909091</v>
      </c>
      <c r="AJ4" s="19">
        <f t="shared" si="1"/>
        <v>153.5090909090909</v>
      </c>
      <c r="AK4" s="19">
        <f t="shared" si="1"/>
        <v>154.5272727272727</v>
      </c>
      <c r="AL4" s="19">
        <f t="shared" si="1"/>
        <v>155.5454545454545</v>
      </c>
      <c r="AM4" s="19">
        <f t="shared" si="1"/>
        <v>156.56363636363631</v>
      </c>
      <c r="AN4" s="19">
        <f t="shared" si="1"/>
        <v>157.58181818181811</v>
      </c>
      <c r="AO4" s="19">
        <f t="shared" si="1"/>
        <v>158.59999999999991</v>
      </c>
      <c r="AP4" s="19">
        <f t="shared" si="1"/>
        <v>159.61818181818171</v>
      </c>
      <c r="AQ4" s="19">
        <f t="shared" si="1"/>
        <v>160.63636363636351</v>
      </c>
    </row>
    <row r="5" spans="2:43" x14ac:dyDescent="0.2">
      <c r="B5" s="17" t="s">
        <v>75</v>
      </c>
      <c r="C5" s="18">
        <v>170</v>
      </c>
      <c r="D5" s="18">
        <v>171</v>
      </c>
      <c r="E5" s="18">
        <v>163</v>
      </c>
      <c r="F5" s="18">
        <v>149</v>
      </c>
      <c r="G5" s="18">
        <v>166</v>
      </c>
      <c r="H5" s="18">
        <v>152</v>
      </c>
      <c r="I5" s="18">
        <v>146</v>
      </c>
      <c r="J5" s="18">
        <v>150</v>
      </c>
      <c r="K5" s="18">
        <v>145</v>
      </c>
      <c r="L5" s="19">
        <v>148</v>
      </c>
      <c r="M5" s="19">
        <v>143</v>
      </c>
      <c r="N5" s="19">
        <f t="shared" ref="N5:AQ5" si="2">AVERAGE(C5:M5)</f>
        <v>154.81818181818181</v>
      </c>
      <c r="O5" s="19">
        <f t="shared" si="2"/>
        <v>153.4380165289256</v>
      </c>
      <c r="P5" s="19">
        <f t="shared" si="2"/>
        <v>151.84147257700977</v>
      </c>
      <c r="Q5" s="19">
        <f t="shared" si="2"/>
        <v>150.82706099310155</v>
      </c>
      <c r="R5" s="19">
        <f t="shared" si="2"/>
        <v>150.99315744701988</v>
      </c>
      <c r="S5" s="19">
        <f t="shared" si="2"/>
        <v>149.62889903311259</v>
      </c>
      <c r="T5" s="19">
        <f t="shared" si="2"/>
        <v>149.41334439975918</v>
      </c>
      <c r="U5" s="19">
        <f t="shared" si="2"/>
        <v>149.72364843610092</v>
      </c>
      <c r="V5" s="19">
        <f t="shared" si="2"/>
        <v>149.69852556665555</v>
      </c>
      <c r="W5" s="19">
        <f t="shared" si="2"/>
        <v>150.12566425453332</v>
      </c>
      <c r="X5" s="19">
        <f t="shared" si="2"/>
        <v>150.3189064594909</v>
      </c>
      <c r="Y5" s="19">
        <f t="shared" si="2"/>
        <v>150.98426159217195</v>
      </c>
      <c r="Z5" s="19">
        <f t="shared" si="2"/>
        <v>150.6357233898074</v>
      </c>
      <c r="AA5" s="19">
        <f t="shared" si="2"/>
        <v>150.38096946806937</v>
      </c>
      <c r="AB5" s="19">
        <f t="shared" si="2"/>
        <v>150.24819645816572</v>
      </c>
      <c r="AC5" s="19">
        <f t="shared" si="2"/>
        <v>150.19557240953517</v>
      </c>
      <c r="AD5" s="19">
        <f t="shared" si="2"/>
        <v>150.12306467885472</v>
      </c>
      <c r="AE5" s="19">
        <f t="shared" si="2"/>
        <v>150.16798882846766</v>
      </c>
      <c r="AF5" s="19">
        <f t="shared" si="2"/>
        <v>150.23659286744115</v>
      </c>
      <c r="AG5" s="19">
        <f t="shared" si="2"/>
        <v>150.28322417938116</v>
      </c>
      <c r="AH5" s="19">
        <f t="shared" si="2"/>
        <v>150.33637859871988</v>
      </c>
      <c r="AI5" s="19">
        <f t="shared" si="2"/>
        <v>150.35553444819141</v>
      </c>
      <c r="AJ5" s="19">
        <f t="shared" si="2"/>
        <v>150.35886426534597</v>
      </c>
      <c r="AK5" s="19">
        <f t="shared" si="2"/>
        <v>150.30200996290725</v>
      </c>
      <c r="AL5" s="19">
        <f t="shared" si="2"/>
        <v>150.27167237864359</v>
      </c>
      <c r="AM5" s="19">
        <f t="shared" si="2"/>
        <v>150.26173627960486</v>
      </c>
      <c r="AN5" s="19">
        <f t="shared" si="2"/>
        <v>150.26296717246296</v>
      </c>
      <c r="AO5" s="19">
        <f t="shared" si="2"/>
        <v>150.26909396909278</v>
      </c>
      <c r="AP5" s="19">
        <f t="shared" si="2"/>
        <v>150.28236935911445</v>
      </c>
      <c r="AQ5" s="19">
        <f t="shared" si="2"/>
        <v>150.29276758917328</v>
      </c>
    </row>
    <row r="6" spans="2:43" x14ac:dyDescent="0.2">
      <c r="B6" s="17" t="s">
        <v>76</v>
      </c>
      <c r="C6" s="18">
        <v>17</v>
      </c>
      <c r="D6" s="18">
        <v>18</v>
      </c>
      <c r="E6" s="18">
        <v>18</v>
      </c>
      <c r="F6" s="18">
        <v>18</v>
      </c>
      <c r="G6" s="18">
        <v>19</v>
      </c>
      <c r="H6" s="18">
        <v>11</v>
      </c>
      <c r="I6" s="18">
        <v>11</v>
      </c>
      <c r="J6" s="18">
        <v>14</v>
      </c>
      <c r="K6" s="18">
        <v>13</v>
      </c>
      <c r="L6" s="19">
        <v>13</v>
      </c>
      <c r="M6" s="19">
        <v>15</v>
      </c>
      <c r="N6" s="19">
        <f t="shared" ref="N6:AQ6" si="3">TREND($C$6:$M$6,$C$7:$M$7,N7)</f>
        <v>14.679144653290091</v>
      </c>
      <c r="O6" s="19">
        <f t="shared" si="3"/>
        <v>15.210972840931603</v>
      </c>
      <c r="P6" s="19">
        <f t="shared" si="3"/>
        <v>15.461244929233491</v>
      </c>
      <c r="Q6" s="19">
        <f t="shared" si="3"/>
        <v>15.461244929233491</v>
      </c>
      <c r="R6" s="19">
        <f t="shared" si="3"/>
        <v>15.461244929233491</v>
      </c>
      <c r="S6" s="19">
        <f t="shared" si="3"/>
        <v>15.429960918195755</v>
      </c>
      <c r="T6" s="19">
        <f t="shared" si="3"/>
        <v>15.336108885082547</v>
      </c>
      <c r="U6" s="19">
        <f t="shared" si="3"/>
        <v>15.273540863007074</v>
      </c>
      <c r="V6" s="19">
        <f t="shared" si="3"/>
        <v>15.148404818856131</v>
      </c>
      <c r="W6" s="19">
        <f t="shared" si="3"/>
        <v>15.023268774705187</v>
      </c>
      <c r="X6" s="19">
        <f t="shared" si="3"/>
        <v>14.898132730554241</v>
      </c>
      <c r="Y6" s="19">
        <f t="shared" si="3"/>
        <v>14.804280697441035</v>
      </c>
      <c r="Z6" s="19">
        <f t="shared" si="3"/>
        <v>14.679144653290091</v>
      </c>
      <c r="AA6" s="19">
        <f t="shared" si="3"/>
        <v>14.585292620176883</v>
      </c>
      <c r="AB6" s="19">
        <f t="shared" si="3"/>
        <v>14.460156576025939</v>
      </c>
      <c r="AC6" s="19">
        <f t="shared" si="3"/>
        <v>14.366304542912729</v>
      </c>
      <c r="AD6" s="19">
        <f t="shared" si="3"/>
        <v>14.272452509799523</v>
      </c>
      <c r="AE6" s="19">
        <f t="shared" si="3"/>
        <v>14.178600476686313</v>
      </c>
      <c r="AF6" s="19">
        <f t="shared" si="3"/>
        <v>14.053464432535369</v>
      </c>
      <c r="AG6" s="19">
        <f t="shared" si="3"/>
        <v>13.959612399422161</v>
      </c>
      <c r="AH6" s="19">
        <f t="shared" si="3"/>
        <v>13.834476355271217</v>
      </c>
      <c r="AI6" s="19">
        <f t="shared" si="3"/>
        <v>13.740624322158009</v>
      </c>
      <c r="AJ6" s="19">
        <f t="shared" si="3"/>
        <v>13.615488278007065</v>
      </c>
      <c r="AK6" s="19">
        <f t="shared" si="3"/>
        <v>13.490352233856122</v>
      </c>
      <c r="AL6" s="19">
        <f t="shared" si="3"/>
        <v>13.365216189705176</v>
      </c>
      <c r="AM6" s="19">
        <f t="shared" si="3"/>
        <v>13.271364156591968</v>
      </c>
      <c r="AN6" s="19">
        <f t="shared" si="3"/>
        <v>13.146228112441024</v>
      </c>
      <c r="AO6" s="19">
        <f t="shared" si="3"/>
        <v>13.021092068290081</v>
      </c>
      <c r="AP6" s="19">
        <f t="shared" si="3"/>
        <v>12.895956024139137</v>
      </c>
      <c r="AQ6" s="19">
        <f t="shared" si="3"/>
        <v>12.770819979988191</v>
      </c>
    </row>
    <row r="7" spans="2:43" x14ac:dyDescent="0.2">
      <c r="B7" s="15" t="s">
        <v>77</v>
      </c>
      <c r="C7" s="18">
        <f t="shared" ref="C7:K7" si="4">TREND($L$7:$AQ$7,$L$2:$AQ$2,C2)</f>
        <v>3.0998662023460355</v>
      </c>
      <c r="D7" s="18">
        <f t="shared" si="4"/>
        <v>3.1208027859237504</v>
      </c>
      <c r="E7" s="18">
        <f t="shared" si="4"/>
        <v>3.1417393695014653</v>
      </c>
      <c r="F7" s="18">
        <f t="shared" si="4"/>
        <v>3.162675953079173</v>
      </c>
      <c r="G7" s="18">
        <f t="shared" si="4"/>
        <v>3.1836125366568879</v>
      </c>
      <c r="H7" s="18">
        <f t="shared" si="4"/>
        <v>3.2045491202346028</v>
      </c>
      <c r="I7" s="18">
        <f t="shared" si="4"/>
        <v>3.2254857038123106</v>
      </c>
      <c r="J7" s="18">
        <f t="shared" si="4"/>
        <v>3.2464222873900255</v>
      </c>
      <c r="K7" s="18">
        <f t="shared" si="4"/>
        <v>3.2673588709677404</v>
      </c>
      <c r="L7" s="20">
        <v>4.1399999999999997</v>
      </c>
      <c r="M7" s="20">
        <v>3.72</v>
      </c>
      <c r="N7" s="20">
        <v>3.48</v>
      </c>
      <c r="O7" s="20">
        <v>3.31</v>
      </c>
      <c r="P7" s="20">
        <v>3.23</v>
      </c>
      <c r="Q7" s="20">
        <v>3.23</v>
      </c>
      <c r="R7" s="20">
        <v>3.23</v>
      </c>
      <c r="S7" s="20">
        <v>3.24</v>
      </c>
      <c r="T7" s="20">
        <v>3.27</v>
      </c>
      <c r="U7" s="20">
        <v>3.29</v>
      </c>
      <c r="V7" s="20">
        <v>3.33</v>
      </c>
      <c r="W7" s="20">
        <v>3.37</v>
      </c>
      <c r="X7" s="20">
        <v>3.41</v>
      </c>
      <c r="Y7" s="20">
        <v>3.44</v>
      </c>
      <c r="Z7" s="20">
        <v>3.48</v>
      </c>
      <c r="AA7" s="20">
        <v>3.51</v>
      </c>
      <c r="AB7" s="20">
        <v>3.55</v>
      </c>
      <c r="AC7" s="20">
        <v>3.58</v>
      </c>
      <c r="AD7" s="20">
        <v>3.61</v>
      </c>
      <c r="AE7" s="20">
        <v>3.64</v>
      </c>
      <c r="AF7" s="20">
        <v>3.68</v>
      </c>
      <c r="AG7" s="20">
        <v>3.71</v>
      </c>
      <c r="AH7" s="20">
        <v>3.75</v>
      </c>
      <c r="AI7" s="20">
        <v>3.78</v>
      </c>
      <c r="AJ7" s="20">
        <v>3.82</v>
      </c>
      <c r="AK7" s="20">
        <v>3.86</v>
      </c>
      <c r="AL7" s="20">
        <v>3.9</v>
      </c>
      <c r="AM7" s="20">
        <v>3.93</v>
      </c>
      <c r="AN7" s="20">
        <v>3.97</v>
      </c>
      <c r="AO7" s="20">
        <v>4.01</v>
      </c>
      <c r="AP7" s="20">
        <v>4.05</v>
      </c>
      <c r="AQ7" s="20">
        <v>4.09</v>
      </c>
    </row>
    <row r="8" spans="2:43" x14ac:dyDescent="0.2">
      <c r="B8" s="17" t="s">
        <v>156</v>
      </c>
      <c r="C8" s="18">
        <v>6</v>
      </c>
      <c r="D8" s="18">
        <v>4.01</v>
      </c>
      <c r="E8" s="18">
        <v>2.76</v>
      </c>
      <c r="F8" s="18">
        <v>3.71</v>
      </c>
      <c r="G8" s="18">
        <v>4.3499999999999996</v>
      </c>
      <c r="H8" s="18">
        <v>2.6</v>
      </c>
      <c r="I8" s="18">
        <v>2.46</v>
      </c>
      <c r="J8" s="18">
        <v>2.96</v>
      </c>
      <c r="K8" s="18">
        <v>3.13</v>
      </c>
      <c r="L8" s="18">
        <v>2.5299999999999998</v>
      </c>
      <c r="M8" s="18">
        <f>C56</f>
        <v>2.99</v>
      </c>
      <c r="N8" s="18">
        <f t="shared" ref="N8:AQ8" si="5">AVERAGE(C8:M8)</f>
        <v>3.4090909090909092</v>
      </c>
      <c r="O8" s="18">
        <f t="shared" si="5"/>
        <v>3.1735537190082641</v>
      </c>
      <c r="P8" s="18">
        <f t="shared" si="5"/>
        <v>3.0975131480090159</v>
      </c>
      <c r="Q8" s="18">
        <f t="shared" si="5"/>
        <v>3.1281961614643805</v>
      </c>
      <c r="R8" s="18">
        <f t="shared" si="5"/>
        <v>3.0753049034156885</v>
      </c>
      <c r="S8" s="18">
        <f t="shared" si="5"/>
        <v>2.959423530998933</v>
      </c>
      <c r="T8" s="18">
        <f t="shared" si="5"/>
        <v>2.9920983974533808</v>
      </c>
      <c r="U8" s="18">
        <f t="shared" si="5"/>
        <v>3.0404709790400517</v>
      </c>
      <c r="V8" s="18">
        <f t="shared" si="5"/>
        <v>3.0477865225891474</v>
      </c>
      <c r="W8" s="18">
        <f t="shared" si="5"/>
        <v>3.0403125700972522</v>
      </c>
      <c r="X8" s="18">
        <f t="shared" si="5"/>
        <v>3.0867046219242749</v>
      </c>
      <c r="Y8" s="18">
        <f t="shared" si="5"/>
        <v>3.0954959511901179</v>
      </c>
      <c r="Z8" s="18">
        <f t="shared" si="5"/>
        <v>3.0669873186536822</v>
      </c>
      <c r="AA8" s="18">
        <f t="shared" si="5"/>
        <v>3.0572994640759927</v>
      </c>
      <c r="AB8" s="18">
        <f t="shared" si="5"/>
        <v>3.0536436746275366</v>
      </c>
      <c r="AC8" s="18">
        <f t="shared" si="5"/>
        <v>3.0468661758241864</v>
      </c>
      <c r="AD8" s="18">
        <f t="shared" si="5"/>
        <v>3.0442808369522325</v>
      </c>
      <c r="AE8" s="18">
        <f t="shared" si="5"/>
        <v>3.0519951374934418</v>
      </c>
      <c r="AF8" s="18">
        <f t="shared" si="5"/>
        <v>3.0574402956789011</v>
      </c>
      <c r="AG8" s="18">
        <f t="shared" si="5"/>
        <v>3.0589829608278878</v>
      </c>
      <c r="AH8" s="18">
        <f t="shared" si="5"/>
        <v>3.0600008188495917</v>
      </c>
      <c r="AI8" s="18">
        <f t="shared" si="5"/>
        <v>3.0617906596452586</v>
      </c>
      <c r="AJ8" s="18">
        <f t="shared" si="5"/>
        <v>3.0595257539835301</v>
      </c>
      <c r="AK8" s="18">
        <f t="shared" si="5"/>
        <v>3.0562557360556584</v>
      </c>
      <c r="AL8" s="18">
        <f t="shared" si="5"/>
        <v>3.0552801376376562</v>
      </c>
      <c r="AM8" s="18">
        <f t="shared" si="5"/>
        <v>3.0550965625068982</v>
      </c>
      <c r="AN8" s="18">
        <f t="shared" si="5"/>
        <v>3.0552286432232036</v>
      </c>
      <c r="AO8" s="18">
        <f t="shared" si="5"/>
        <v>3.0559888675322053</v>
      </c>
      <c r="AP8" s="18">
        <f t="shared" si="5"/>
        <v>3.0570532339485657</v>
      </c>
      <c r="AQ8" s="18">
        <f t="shared" si="5"/>
        <v>3.0575130608990322</v>
      </c>
    </row>
    <row r="9" spans="2:43" x14ac:dyDescent="0.2">
      <c r="B9" s="17" t="s">
        <v>78</v>
      </c>
      <c r="C9" s="18">
        <v>82</v>
      </c>
      <c r="D9" s="18">
        <v>85</v>
      </c>
      <c r="E9" s="18">
        <v>80</v>
      </c>
      <c r="F9" s="18">
        <v>78</v>
      </c>
      <c r="G9" s="18">
        <v>93</v>
      </c>
      <c r="H9" s="18">
        <v>90</v>
      </c>
      <c r="I9" s="18">
        <v>4</v>
      </c>
      <c r="J9" s="18">
        <v>82</v>
      </c>
      <c r="K9" s="18">
        <v>79</v>
      </c>
      <c r="L9" s="19">
        <v>80</v>
      </c>
      <c r="M9" s="19">
        <v>79</v>
      </c>
      <c r="N9" s="19">
        <f t="shared" ref="N9:AQ9" si="6">TREND($C$9:$M$9,$C$2:$M$2,N2)</f>
        <v>69.145454545454413</v>
      </c>
      <c r="O9" s="19">
        <f t="shared" si="6"/>
        <v>68.063636363636306</v>
      </c>
      <c r="P9" s="19">
        <f t="shared" si="6"/>
        <v>66.981818181818198</v>
      </c>
      <c r="Q9" s="19">
        <f t="shared" si="6"/>
        <v>65.900000000000091</v>
      </c>
      <c r="R9" s="19">
        <f t="shared" si="6"/>
        <v>64.818181818181984</v>
      </c>
      <c r="S9" s="19">
        <f t="shared" si="6"/>
        <v>63.736363636363876</v>
      </c>
      <c r="T9" s="19">
        <f t="shared" si="6"/>
        <v>62.654545454545314</v>
      </c>
      <c r="U9" s="19">
        <f t="shared" si="6"/>
        <v>61.572727272727207</v>
      </c>
      <c r="V9" s="19">
        <f t="shared" si="6"/>
        <v>60.490909090909099</v>
      </c>
      <c r="W9" s="19">
        <f t="shared" si="6"/>
        <v>59.409090909090992</v>
      </c>
      <c r="X9" s="19">
        <f t="shared" si="6"/>
        <v>58.327272727272884</v>
      </c>
      <c r="Y9" s="19">
        <f t="shared" si="6"/>
        <v>57.245454545454777</v>
      </c>
      <c r="Z9" s="19">
        <f t="shared" si="6"/>
        <v>56.163636363636215</v>
      </c>
      <c r="AA9" s="19">
        <f t="shared" si="6"/>
        <v>55.081818181818107</v>
      </c>
      <c r="AB9" s="19">
        <f t="shared" si="6"/>
        <v>54</v>
      </c>
      <c r="AC9" s="19">
        <f t="shared" si="6"/>
        <v>52.918181818181893</v>
      </c>
      <c r="AD9" s="19">
        <f t="shared" si="6"/>
        <v>51.836363636363785</v>
      </c>
      <c r="AE9" s="19">
        <f t="shared" si="6"/>
        <v>50.754545454545678</v>
      </c>
      <c r="AF9" s="19">
        <f t="shared" si="6"/>
        <v>49.672727272727116</v>
      </c>
      <c r="AG9" s="19">
        <f t="shared" si="6"/>
        <v>48.590909090909008</v>
      </c>
      <c r="AH9" s="19">
        <f t="shared" si="6"/>
        <v>47.509090909090901</v>
      </c>
      <c r="AI9" s="19">
        <f t="shared" si="6"/>
        <v>46.427272727272793</v>
      </c>
      <c r="AJ9" s="19">
        <f t="shared" si="6"/>
        <v>45.345454545454686</v>
      </c>
      <c r="AK9" s="19">
        <f t="shared" si="6"/>
        <v>44.263636363636579</v>
      </c>
      <c r="AL9" s="19">
        <f t="shared" si="6"/>
        <v>43.181818181818016</v>
      </c>
      <c r="AM9" s="19">
        <f t="shared" si="6"/>
        <v>42.099999999999909</v>
      </c>
      <c r="AN9" s="19">
        <f t="shared" si="6"/>
        <v>41.018181818181802</v>
      </c>
      <c r="AO9" s="19">
        <f t="shared" si="6"/>
        <v>39.936363636363694</v>
      </c>
      <c r="AP9" s="19">
        <f t="shared" si="6"/>
        <v>38.854545454545587</v>
      </c>
      <c r="AQ9" s="19">
        <f t="shared" si="6"/>
        <v>37.772727272727479</v>
      </c>
    </row>
    <row r="10" spans="2:43" x14ac:dyDescent="0.2">
      <c r="B10" s="21" t="s">
        <v>79</v>
      </c>
      <c r="C10" s="18">
        <v>77</v>
      </c>
      <c r="D10" s="18">
        <v>76</v>
      </c>
      <c r="E10" s="18">
        <v>72</v>
      </c>
      <c r="F10" s="18">
        <v>64</v>
      </c>
      <c r="G10" s="18">
        <v>71</v>
      </c>
      <c r="H10" s="18">
        <v>76</v>
      </c>
      <c r="I10" s="18">
        <v>61</v>
      </c>
      <c r="J10" s="18">
        <v>59</v>
      </c>
      <c r="K10" s="18">
        <v>57</v>
      </c>
      <c r="L10" s="19">
        <v>57</v>
      </c>
      <c r="M10" s="19">
        <v>56</v>
      </c>
      <c r="N10" s="19">
        <f t="shared" ref="N10:AQ10" si="7">AVERAGE(C10:M10)</f>
        <v>66</v>
      </c>
      <c r="O10" s="19">
        <f t="shared" si="7"/>
        <v>65</v>
      </c>
      <c r="P10" s="19">
        <f t="shared" si="7"/>
        <v>64</v>
      </c>
      <c r="Q10" s="19">
        <f t="shared" si="7"/>
        <v>63.272727272727273</v>
      </c>
      <c r="R10" s="19">
        <f t="shared" si="7"/>
        <v>63.206611570247929</v>
      </c>
      <c r="S10" s="19">
        <f t="shared" si="7"/>
        <v>62.498121712997744</v>
      </c>
      <c r="T10" s="19">
        <f t="shared" si="7"/>
        <v>61.270678232361178</v>
      </c>
      <c r="U10" s="19">
        <f t="shared" si="7"/>
        <v>61.29528534439401</v>
      </c>
      <c r="V10" s="19">
        <f t="shared" si="7"/>
        <v>61.503947648429829</v>
      </c>
      <c r="W10" s="19">
        <f t="shared" si="7"/>
        <v>61.913397434650726</v>
      </c>
      <c r="X10" s="19">
        <f t="shared" si="7"/>
        <v>62.360069928709883</v>
      </c>
      <c r="Y10" s="19">
        <f t="shared" si="7"/>
        <v>62.938258104047144</v>
      </c>
      <c r="Z10" s="19">
        <f t="shared" si="7"/>
        <v>62.659917931687794</v>
      </c>
      <c r="AA10" s="19">
        <f t="shared" si="7"/>
        <v>62.447183198204861</v>
      </c>
      <c r="AB10" s="19">
        <f t="shared" si="7"/>
        <v>62.306018034405298</v>
      </c>
      <c r="AC10" s="19">
        <f t="shared" si="7"/>
        <v>62.218135376376033</v>
      </c>
      <c r="AD10" s="19">
        <f t="shared" si="7"/>
        <v>62.128273904205862</v>
      </c>
      <c r="AE10" s="19">
        <f t="shared" si="7"/>
        <v>62.094651376133882</v>
      </c>
      <c r="AF10" s="19">
        <f t="shared" si="7"/>
        <v>62.169558025567767</v>
      </c>
      <c r="AG10" s="19">
        <f t="shared" si="7"/>
        <v>62.24903736021993</v>
      </c>
      <c r="AH10" s="19">
        <f t="shared" si="7"/>
        <v>62.316772788564478</v>
      </c>
      <c r="AI10" s="19">
        <f t="shared" si="7"/>
        <v>62.353443275283901</v>
      </c>
      <c r="AJ10" s="19">
        <f t="shared" si="7"/>
        <v>62.352840852245166</v>
      </c>
      <c r="AK10" s="19">
        <f t="shared" si="7"/>
        <v>62.299621102081353</v>
      </c>
      <c r="AL10" s="19">
        <f t="shared" si="7"/>
        <v>62.266866844844415</v>
      </c>
      <c r="AM10" s="19">
        <f t="shared" si="7"/>
        <v>62.250474449084372</v>
      </c>
      <c r="AN10" s="19">
        <f t="shared" si="7"/>
        <v>62.245425032237016</v>
      </c>
      <c r="AO10" s="19">
        <f t="shared" si="7"/>
        <v>62.247905910042554</v>
      </c>
      <c r="AP10" s="19">
        <f t="shared" si="7"/>
        <v>62.258781546936795</v>
      </c>
      <c r="AQ10" s="19">
        <f t="shared" si="7"/>
        <v>62.273702471555247</v>
      </c>
    </row>
    <row r="11" spans="2:43" x14ac:dyDescent="0.2">
      <c r="B11" s="17" t="s">
        <v>80</v>
      </c>
      <c r="C11" s="18">
        <v>125</v>
      </c>
      <c r="D11" s="18">
        <v>161</v>
      </c>
      <c r="E11" s="18">
        <v>165</v>
      </c>
      <c r="F11" s="18">
        <v>139</v>
      </c>
      <c r="G11" s="18">
        <v>123</v>
      </c>
      <c r="H11" s="18">
        <v>113</v>
      </c>
      <c r="I11" s="18">
        <v>91</v>
      </c>
      <c r="J11" s="18">
        <v>105</v>
      </c>
      <c r="K11" s="18">
        <v>122</v>
      </c>
      <c r="L11" s="19">
        <v>120</v>
      </c>
      <c r="M11" s="19">
        <v>118</v>
      </c>
      <c r="N11" s="19">
        <f t="shared" ref="N11:AQ11" si="8">AVERAGE(C11:M11)</f>
        <v>125.63636363636364</v>
      </c>
      <c r="O11" s="19">
        <f t="shared" si="8"/>
        <v>125.69421487603307</v>
      </c>
      <c r="P11" s="19">
        <f t="shared" si="8"/>
        <v>122.48459804658154</v>
      </c>
      <c r="Q11" s="19">
        <f t="shared" si="8"/>
        <v>118.61956150536167</v>
      </c>
      <c r="R11" s="19">
        <f t="shared" si="8"/>
        <v>116.76679436948544</v>
      </c>
      <c r="S11" s="19">
        <f t="shared" si="8"/>
        <v>116.20013931216594</v>
      </c>
      <c r="T11" s="19">
        <f t="shared" si="8"/>
        <v>116.49106106781738</v>
      </c>
      <c r="U11" s="19">
        <f t="shared" si="8"/>
        <v>118.80843025580079</v>
      </c>
      <c r="V11" s="19">
        <f t="shared" si="8"/>
        <v>120.06374209723722</v>
      </c>
      <c r="W11" s="19">
        <f t="shared" si="8"/>
        <v>119.88771865153153</v>
      </c>
      <c r="X11" s="19">
        <f t="shared" si="8"/>
        <v>119.87751125621621</v>
      </c>
      <c r="Y11" s="19">
        <f t="shared" si="8"/>
        <v>120.04819409769038</v>
      </c>
      <c r="Z11" s="19">
        <f t="shared" si="8"/>
        <v>119.54017868508373</v>
      </c>
      <c r="AA11" s="19">
        <f t="shared" si="8"/>
        <v>118.98072084954288</v>
      </c>
      <c r="AB11" s="19">
        <f t="shared" si="8"/>
        <v>118.66218655890299</v>
      </c>
      <c r="AC11" s="19">
        <f t="shared" si="8"/>
        <v>118.66606156377038</v>
      </c>
      <c r="AD11" s="19">
        <f t="shared" si="8"/>
        <v>118.8387222177963</v>
      </c>
      <c r="AE11" s="19">
        <f t="shared" si="8"/>
        <v>119.07859339103543</v>
      </c>
      <c r="AF11" s="19">
        <f t="shared" si="8"/>
        <v>119.31382360223706</v>
      </c>
      <c r="AG11" s="19">
        <f t="shared" si="8"/>
        <v>119.35976845191308</v>
      </c>
      <c r="AH11" s="19">
        <f t="shared" si="8"/>
        <v>119.29577084779275</v>
      </c>
      <c r="AI11" s="19">
        <f t="shared" si="8"/>
        <v>119.2419574110892</v>
      </c>
      <c r="AJ11" s="19">
        <f t="shared" si="8"/>
        <v>119.18417978880494</v>
      </c>
      <c r="AK11" s="19">
        <f t="shared" si="8"/>
        <v>119.1056330334517</v>
      </c>
      <c r="AL11" s="19">
        <f t="shared" si="8"/>
        <v>119.06612888330334</v>
      </c>
      <c r="AM11" s="19">
        <f t="shared" si="8"/>
        <v>119.07389325000882</v>
      </c>
      <c r="AN11" s="19">
        <f t="shared" si="8"/>
        <v>119.11132113101844</v>
      </c>
      <c r="AO11" s="19">
        <f t="shared" si="8"/>
        <v>119.15179927349554</v>
      </c>
      <c r="AP11" s="19">
        <f t="shared" si="8"/>
        <v>119.18026082401366</v>
      </c>
      <c r="AQ11" s="19">
        <f t="shared" si="8"/>
        <v>119.18950331792077</v>
      </c>
    </row>
    <row r="12" spans="2:43" x14ac:dyDescent="0.2">
      <c r="B12" s="17" t="s">
        <v>81</v>
      </c>
      <c r="C12" s="18">
        <v>47</v>
      </c>
      <c r="D12" s="18">
        <v>47</v>
      </c>
      <c r="E12" s="18">
        <v>35</v>
      </c>
      <c r="F12" s="18">
        <v>35</v>
      </c>
      <c r="G12" s="18">
        <v>34</v>
      </c>
      <c r="H12" s="18">
        <v>31</v>
      </c>
      <c r="I12" s="18">
        <v>31</v>
      </c>
      <c r="J12" s="18">
        <v>31</v>
      </c>
      <c r="K12" s="18">
        <v>30</v>
      </c>
      <c r="L12" s="19">
        <v>30</v>
      </c>
      <c r="M12" s="19">
        <v>30</v>
      </c>
      <c r="N12" s="19">
        <f t="shared" ref="N12:AQ12" si="9">AVERAGE(C12:M12)</f>
        <v>34.636363636363633</v>
      </c>
      <c r="O12" s="19">
        <f t="shared" si="9"/>
        <v>33.512396694214878</v>
      </c>
      <c r="P12" s="19">
        <f t="shared" si="9"/>
        <v>32.2862509391435</v>
      </c>
      <c r="Q12" s="19">
        <f t="shared" si="9"/>
        <v>32.039546479065635</v>
      </c>
      <c r="R12" s="19">
        <f t="shared" si="9"/>
        <v>31.770414340798876</v>
      </c>
      <c r="S12" s="19">
        <f t="shared" si="9"/>
        <v>31.567724735416956</v>
      </c>
      <c r="T12" s="19">
        <f t="shared" si="9"/>
        <v>31.619336075000316</v>
      </c>
      <c r="U12" s="19">
        <f t="shared" si="9"/>
        <v>31.675639354545797</v>
      </c>
      <c r="V12" s="19">
        <f t="shared" si="9"/>
        <v>31.737061114049961</v>
      </c>
      <c r="W12" s="19">
        <f t="shared" si="9"/>
        <v>31.894975760781776</v>
      </c>
      <c r="X12" s="19">
        <f t="shared" si="9"/>
        <v>32.067246284489208</v>
      </c>
      <c r="Y12" s="19">
        <f t="shared" si="9"/>
        <v>32.255177764897319</v>
      </c>
      <c r="Z12" s="19">
        <f t="shared" si="9"/>
        <v>32.038706322036745</v>
      </c>
      <c r="AA12" s="19">
        <f t="shared" si="9"/>
        <v>31.904734470020561</v>
      </c>
      <c r="AB12" s="19">
        <f t="shared" si="9"/>
        <v>31.870051154645747</v>
      </c>
      <c r="AC12" s="19">
        <f t="shared" si="9"/>
        <v>31.854642488789395</v>
      </c>
      <c r="AD12" s="19">
        <f t="shared" si="9"/>
        <v>31.862299593152162</v>
      </c>
      <c r="AE12" s="19">
        <f t="shared" si="9"/>
        <v>31.889079125673547</v>
      </c>
      <c r="AF12" s="19">
        <f t="shared" si="9"/>
        <v>31.913601221189296</v>
      </c>
      <c r="AG12" s="19">
        <f t="shared" si="9"/>
        <v>31.935234118156885</v>
      </c>
      <c r="AH12" s="19">
        <f t="shared" si="9"/>
        <v>31.953249845802972</v>
      </c>
      <c r="AI12" s="19">
        <f t="shared" si="9"/>
        <v>31.958547489895807</v>
      </c>
      <c r="AJ12" s="19">
        <f t="shared" si="9"/>
        <v>31.948665781296405</v>
      </c>
      <c r="AK12" s="19">
        <f t="shared" si="9"/>
        <v>31.920801055514506</v>
      </c>
      <c r="AL12" s="19">
        <f t="shared" si="9"/>
        <v>31.910082394921574</v>
      </c>
      <c r="AM12" s="19">
        <f t="shared" si="9"/>
        <v>31.910568569912574</v>
      </c>
      <c r="AN12" s="19">
        <f t="shared" si="9"/>
        <v>31.914251971300462</v>
      </c>
      <c r="AO12" s="19">
        <f t="shared" si="9"/>
        <v>31.919671015165111</v>
      </c>
      <c r="AP12" s="19">
        <f t="shared" si="9"/>
        <v>31.924886598984472</v>
      </c>
      <c r="AQ12" s="19">
        <f t="shared" si="9"/>
        <v>31.928141823830916</v>
      </c>
    </row>
    <row r="13" spans="2:43" x14ac:dyDescent="0.2">
      <c r="B13" s="14" t="s">
        <v>82</v>
      </c>
      <c r="C13" s="18">
        <v>55</v>
      </c>
      <c r="D13" s="18">
        <v>55</v>
      </c>
      <c r="E13" s="18">
        <v>52</v>
      </c>
      <c r="F13" s="18">
        <v>41</v>
      </c>
      <c r="G13" s="18">
        <v>40</v>
      </c>
      <c r="H13" s="18">
        <v>36</v>
      </c>
      <c r="I13" s="18">
        <v>37</v>
      </c>
      <c r="J13" s="18">
        <v>37</v>
      </c>
      <c r="K13" s="18">
        <v>36</v>
      </c>
      <c r="L13" s="20">
        <v>36</v>
      </c>
      <c r="M13" s="20">
        <v>35</v>
      </c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</row>
    <row r="14" spans="2:43" x14ac:dyDescent="0.2">
      <c r="B14" s="14" t="s">
        <v>83</v>
      </c>
      <c r="C14" s="18">
        <v>76</v>
      </c>
      <c r="D14" s="18">
        <v>76</v>
      </c>
      <c r="E14" s="18">
        <v>71</v>
      </c>
      <c r="F14" s="18">
        <v>61</v>
      </c>
      <c r="G14" s="18">
        <v>97</v>
      </c>
      <c r="H14" s="18">
        <v>104</v>
      </c>
      <c r="I14" s="18">
        <v>101</v>
      </c>
      <c r="J14" s="18">
        <v>104</v>
      </c>
      <c r="K14" s="18">
        <v>104</v>
      </c>
      <c r="L14" s="20">
        <v>105</v>
      </c>
      <c r="M14" s="20">
        <v>103</v>
      </c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</row>
    <row r="15" spans="2:43" x14ac:dyDescent="0.2">
      <c r="B15" s="14" t="s">
        <v>84</v>
      </c>
      <c r="C15" s="18">
        <v>96</v>
      </c>
      <c r="D15" s="18">
        <v>95</v>
      </c>
      <c r="E15" s="18">
        <v>136</v>
      </c>
      <c r="F15" s="18">
        <v>129</v>
      </c>
      <c r="G15" s="18">
        <v>124</v>
      </c>
      <c r="H15" s="18">
        <v>104</v>
      </c>
      <c r="I15" s="18">
        <v>93</v>
      </c>
      <c r="J15" s="18">
        <v>108</v>
      </c>
      <c r="K15" s="18">
        <v>115</v>
      </c>
      <c r="L15" s="20">
        <v>116</v>
      </c>
      <c r="M15" s="20">
        <v>114</v>
      </c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</row>
    <row r="16" spans="2:43" x14ac:dyDescent="0.2">
      <c r="B16" s="17" t="s">
        <v>85</v>
      </c>
      <c r="C16" s="18">
        <f t="shared" ref="C16:M16" si="10">AVERAGE(C13:C15)</f>
        <v>75.666666666666671</v>
      </c>
      <c r="D16" s="18">
        <f t="shared" si="10"/>
        <v>75.333333333333329</v>
      </c>
      <c r="E16" s="18">
        <f t="shared" si="10"/>
        <v>86.333333333333329</v>
      </c>
      <c r="F16" s="18">
        <f t="shared" si="10"/>
        <v>77</v>
      </c>
      <c r="G16" s="18">
        <f t="shared" si="10"/>
        <v>87</v>
      </c>
      <c r="H16" s="18">
        <f t="shared" si="10"/>
        <v>81.333333333333329</v>
      </c>
      <c r="I16" s="18">
        <f t="shared" si="10"/>
        <v>77</v>
      </c>
      <c r="J16" s="18">
        <f t="shared" si="10"/>
        <v>83</v>
      </c>
      <c r="K16" s="18">
        <f t="shared" si="10"/>
        <v>85</v>
      </c>
      <c r="L16" s="19">
        <f t="shared" si="10"/>
        <v>85.666666666666671</v>
      </c>
      <c r="M16" s="19">
        <f t="shared" si="10"/>
        <v>84</v>
      </c>
      <c r="N16" s="22">
        <f t="shared" ref="N16:AQ16" si="11">TREND($C$16:$M$16,$C$2:$M$2,N2)</f>
        <v>85.993939393939172</v>
      </c>
      <c r="O16" s="22">
        <f t="shared" si="11"/>
        <v>86.730303030302821</v>
      </c>
      <c r="P16" s="22">
        <f t="shared" si="11"/>
        <v>87.46666666666647</v>
      </c>
      <c r="Q16" s="22">
        <f t="shared" si="11"/>
        <v>88.203030303030118</v>
      </c>
      <c r="R16" s="22">
        <f t="shared" si="11"/>
        <v>88.939393939393767</v>
      </c>
      <c r="S16" s="22">
        <f t="shared" si="11"/>
        <v>89.675757575757416</v>
      </c>
      <c r="T16" s="22">
        <f t="shared" si="11"/>
        <v>90.412121212121065</v>
      </c>
      <c r="U16" s="22">
        <f t="shared" si="11"/>
        <v>91.148484848484713</v>
      </c>
      <c r="V16" s="22">
        <f t="shared" si="11"/>
        <v>91.884848484848362</v>
      </c>
      <c r="W16" s="22">
        <f t="shared" si="11"/>
        <v>92.621212121212011</v>
      </c>
      <c r="X16" s="22">
        <f t="shared" si="11"/>
        <v>93.35757575757566</v>
      </c>
      <c r="Y16" s="22">
        <f t="shared" si="11"/>
        <v>94.093939393939309</v>
      </c>
      <c r="Z16" s="22">
        <f t="shared" si="11"/>
        <v>94.830303030302957</v>
      </c>
      <c r="AA16" s="22">
        <f t="shared" si="11"/>
        <v>95.566666666666606</v>
      </c>
      <c r="AB16" s="22">
        <f t="shared" si="11"/>
        <v>96.303030303030255</v>
      </c>
      <c r="AC16" s="22">
        <f t="shared" si="11"/>
        <v>97.039393939393904</v>
      </c>
      <c r="AD16" s="22">
        <f t="shared" si="11"/>
        <v>97.775757575757552</v>
      </c>
      <c r="AE16" s="22">
        <f t="shared" si="11"/>
        <v>98.512121212121201</v>
      </c>
      <c r="AF16" s="22">
        <f t="shared" si="11"/>
        <v>99.248484848484622</v>
      </c>
      <c r="AG16" s="22">
        <f t="shared" si="11"/>
        <v>99.984848484848271</v>
      </c>
      <c r="AH16" s="22">
        <f t="shared" si="11"/>
        <v>100.72121212121192</v>
      </c>
      <c r="AI16" s="22">
        <f t="shared" si="11"/>
        <v>101.45757575757557</v>
      </c>
      <c r="AJ16" s="22">
        <f t="shared" si="11"/>
        <v>102.19393939393922</v>
      </c>
      <c r="AK16" s="22">
        <f t="shared" si="11"/>
        <v>102.93030303030287</v>
      </c>
      <c r="AL16" s="22">
        <f t="shared" si="11"/>
        <v>103.66666666666652</v>
      </c>
      <c r="AM16" s="22">
        <f t="shared" si="11"/>
        <v>104.40303030303016</v>
      </c>
      <c r="AN16" s="22">
        <f t="shared" si="11"/>
        <v>105.13939393939381</v>
      </c>
      <c r="AO16" s="22">
        <f t="shared" si="11"/>
        <v>105.87575757575746</v>
      </c>
      <c r="AP16" s="22">
        <f t="shared" si="11"/>
        <v>106.61212121212111</v>
      </c>
      <c r="AQ16" s="22">
        <f t="shared" si="11"/>
        <v>107.34848484848476</v>
      </c>
    </row>
    <row r="17" spans="2:43" x14ac:dyDescent="0.2">
      <c r="B17" s="17" t="s">
        <v>86</v>
      </c>
      <c r="C17" s="18">
        <v>79.400000000000006</v>
      </c>
      <c r="D17" s="18">
        <v>111.55</v>
      </c>
      <c r="E17" s="18">
        <v>112.73</v>
      </c>
      <c r="F17" s="18">
        <v>105.85</v>
      </c>
      <c r="G17" s="18">
        <v>96.51</v>
      </c>
      <c r="H17" s="18">
        <v>49.21</v>
      </c>
      <c r="I17" s="18">
        <v>40.130000000000003</v>
      </c>
      <c r="J17" s="18">
        <v>51.19</v>
      </c>
      <c r="K17" s="18">
        <v>67.47</v>
      </c>
      <c r="L17" s="19">
        <v>62.37</v>
      </c>
      <c r="M17" s="19">
        <v>40.39</v>
      </c>
      <c r="N17" s="22">
        <f t="shared" ref="N17:AQ17" si="12">AVERAGE(C17:M17)</f>
        <v>74.25454545454545</v>
      </c>
      <c r="O17" s="22">
        <f t="shared" si="12"/>
        <v>73.786776859504144</v>
      </c>
      <c r="P17" s="22">
        <f t="shared" si="12"/>
        <v>70.353756574004493</v>
      </c>
      <c r="Q17" s="22">
        <f t="shared" si="12"/>
        <v>66.501370808004921</v>
      </c>
      <c r="R17" s="22">
        <f t="shared" si="12"/>
        <v>62.924222699641724</v>
      </c>
      <c r="S17" s="22">
        <f t="shared" si="12"/>
        <v>59.870970217790976</v>
      </c>
      <c r="T17" s="22">
        <f t="shared" si="12"/>
        <v>60.840149328499244</v>
      </c>
      <c r="U17" s="22">
        <f t="shared" si="12"/>
        <v>62.722890176544631</v>
      </c>
      <c r="V17" s="22">
        <f t="shared" si="12"/>
        <v>63.771334738048694</v>
      </c>
      <c r="W17" s="22">
        <f t="shared" si="12"/>
        <v>63.435092441507663</v>
      </c>
      <c r="X17" s="22">
        <f t="shared" si="12"/>
        <v>63.531919027099271</v>
      </c>
      <c r="Y17" s="22">
        <f t="shared" si="12"/>
        <v>65.635729847744656</v>
      </c>
      <c r="Z17" s="22">
        <f t="shared" si="12"/>
        <v>64.852201156217319</v>
      </c>
      <c r="AA17" s="22">
        <f t="shared" si="12"/>
        <v>64.039967001373057</v>
      </c>
      <c r="AB17" s="22">
        <f t="shared" si="12"/>
        <v>63.465986131133839</v>
      </c>
      <c r="AC17" s="22">
        <f t="shared" si="12"/>
        <v>63.190042069600096</v>
      </c>
      <c r="AD17" s="22">
        <f t="shared" si="12"/>
        <v>63.214207466869034</v>
      </c>
      <c r="AE17" s="22">
        <f t="shared" si="12"/>
        <v>63.518138125876135</v>
      </c>
      <c r="AF17" s="22">
        <f t="shared" si="12"/>
        <v>63.761591652910397</v>
      </c>
      <c r="AG17" s="22">
        <f t="shared" si="12"/>
        <v>63.856019059852741</v>
      </c>
      <c r="AH17" s="22">
        <f t="shared" si="12"/>
        <v>63.8637176345622</v>
      </c>
      <c r="AI17" s="22">
        <f t="shared" si="12"/>
        <v>63.902683561203531</v>
      </c>
      <c r="AJ17" s="22">
        <f t="shared" si="12"/>
        <v>63.936389427940277</v>
      </c>
      <c r="AK17" s="22">
        <f t="shared" si="12"/>
        <v>63.781903935230794</v>
      </c>
      <c r="AL17" s="22">
        <f t="shared" si="12"/>
        <v>63.684604187868381</v>
      </c>
      <c r="AM17" s="22">
        <f t="shared" si="12"/>
        <v>63.65229847754977</v>
      </c>
      <c r="AN17" s="22">
        <f t="shared" si="12"/>
        <v>63.669235963587582</v>
      </c>
      <c r="AO17" s="22">
        <f t="shared" si="12"/>
        <v>63.71279904485916</v>
      </c>
      <c r="AP17" s="22">
        <f t="shared" si="12"/>
        <v>63.758125551949178</v>
      </c>
      <c r="AQ17" s="22">
        <f t="shared" si="12"/>
        <v>63.779942590683092</v>
      </c>
    </row>
    <row r="18" spans="2:43" x14ac:dyDescent="0.2">
      <c r="B18" s="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</row>
    <row r="19" spans="2:43" x14ac:dyDescent="0.2">
      <c r="B19" s="3"/>
      <c r="L19" s="45" t="s">
        <v>87</v>
      </c>
      <c r="M19" s="46"/>
      <c r="N19" s="46"/>
      <c r="Q19" s="45" t="s">
        <v>87</v>
      </c>
      <c r="R19" s="46"/>
      <c r="S19" s="46"/>
    </row>
    <row r="20" spans="2:43" x14ac:dyDescent="0.2">
      <c r="B20" s="3" t="s">
        <v>88</v>
      </c>
      <c r="L20" s="25">
        <v>5799000</v>
      </c>
      <c r="M20" s="14" t="s">
        <v>89</v>
      </c>
      <c r="N20" s="14" t="s">
        <v>161</v>
      </c>
      <c r="Q20" s="25">
        <v>1000000</v>
      </c>
      <c r="R20" s="14" t="s">
        <v>160</v>
      </c>
      <c r="S20" s="14" t="s">
        <v>161</v>
      </c>
    </row>
    <row r="21" spans="2:43" ht="15.75" customHeight="1" x14ac:dyDescent="0.2">
      <c r="B21" s="26" t="s">
        <v>90</v>
      </c>
    </row>
    <row r="22" spans="2:43" ht="15.75" customHeight="1" x14ac:dyDescent="0.2">
      <c r="B22" s="3" t="s">
        <v>91</v>
      </c>
    </row>
    <row r="23" spans="2:43" ht="15.75" customHeight="1" x14ac:dyDescent="0.2"/>
    <row r="24" spans="2:43" ht="15.75" customHeight="1" x14ac:dyDescent="0.2"/>
    <row r="25" spans="2:43" ht="15.75" customHeight="1" x14ac:dyDescent="0.2"/>
    <row r="26" spans="2:43" ht="15.75" customHeight="1" x14ac:dyDescent="0.2"/>
    <row r="27" spans="2:43" ht="15.75" customHeight="1" x14ac:dyDescent="0.2"/>
    <row r="28" spans="2:43" ht="15.75" customHeight="1" x14ac:dyDescent="0.2"/>
    <row r="29" spans="2:43" ht="15.75" customHeight="1" x14ac:dyDescent="0.2"/>
    <row r="30" spans="2:43" ht="15.75" customHeight="1" x14ac:dyDescent="0.2"/>
    <row r="31" spans="2:43" ht="15.75" customHeight="1" x14ac:dyDescent="0.2"/>
    <row r="32" spans="2:4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spans="1:4" ht="15.75" customHeight="1" x14ac:dyDescent="0.2"/>
    <row r="50" spans="1:4" ht="15.75" customHeight="1" x14ac:dyDescent="0.2"/>
    <row r="51" spans="1:4" ht="15.75" customHeight="1" x14ac:dyDescent="0.2"/>
    <row r="52" spans="1:4" ht="15.75" customHeight="1" x14ac:dyDescent="0.2"/>
    <row r="53" spans="1:4" ht="15.75" customHeight="1" x14ac:dyDescent="0.2"/>
    <row r="54" spans="1:4" ht="15.75" customHeight="1" x14ac:dyDescent="0.2"/>
    <row r="55" spans="1:4" ht="15.75" customHeight="1" x14ac:dyDescent="0.2">
      <c r="B55">
        <v>2019</v>
      </c>
      <c r="C55">
        <v>2020</v>
      </c>
      <c r="D55">
        <v>2021</v>
      </c>
    </row>
    <row r="56" spans="1:4" ht="15.75" customHeight="1" x14ac:dyDescent="0.2">
      <c r="A56" s="43" t="s">
        <v>159</v>
      </c>
      <c r="B56">
        <v>2.5299999999999998</v>
      </c>
      <c r="C56">
        <f>(B56+D56)/2</f>
        <v>2.99</v>
      </c>
      <c r="D56">
        <v>3.45</v>
      </c>
    </row>
    <row r="57" spans="1:4" ht="15.75" customHeight="1" x14ac:dyDescent="0.2"/>
    <row r="58" spans="1:4" ht="15.75" customHeight="1" x14ac:dyDescent="0.2"/>
    <row r="59" spans="1:4" ht="15.75" customHeight="1" x14ac:dyDescent="0.2"/>
    <row r="60" spans="1:4" ht="15.75" customHeight="1" x14ac:dyDescent="0.2"/>
    <row r="61" spans="1:4" ht="15.75" customHeight="1" x14ac:dyDescent="0.2"/>
    <row r="62" spans="1:4" ht="15.75" customHeight="1" x14ac:dyDescent="0.2"/>
    <row r="63" spans="1:4" ht="15.75" customHeight="1" x14ac:dyDescent="0.2"/>
    <row r="64" spans="1: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2">
    <mergeCell ref="L19:N19"/>
    <mergeCell ref="Q19:S19"/>
  </mergeCells>
  <pageMargins left="0.7" right="0.7" top="0.75" bottom="0.75" header="0" footer="0"/>
  <pageSetup orientation="landscape"/>
  <ignoredErrors>
    <ignoredError sqref="C16:L16" formulaRange="1"/>
    <ignoredError sqref="N9:Z9 AA9:AL9 AM9:AQ9" formula="1"/>
  </ignoredError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AG1000"/>
  <sheetViews>
    <sheetView workbookViewId="0"/>
  </sheetViews>
  <sheetFormatPr baseColWidth="10" defaultColWidth="14.5" defaultRowHeight="15" customHeight="1" x14ac:dyDescent="0.2"/>
  <cols>
    <col min="1" max="1" width="32.83203125" customWidth="1"/>
    <col min="2" max="33" width="8.6640625" customWidth="1"/>
  </cols>
  <sheetData>
    <row r="1" spans="1:33" x14ac:dyDescent="0.2">
      <c r="A1" s="1" t="s">
        <v>92</v>
      </c>
      <c r="B1" s="27">
        <v>0.1</v>
      </c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</row>
    <row r="2" spans="1:33" x14ac:dyDescent="0.2">
      <c r="A2" s="12" t="s">
        <v>93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</row>
    <row r="3" spans="1:33" x14ac:dyDescent="0.2"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</row>
    <row r="4" spans="1:33" x14ac:dyDescent="0.2">
      <c r="B4" s="28">
        <v>2019</v>
      </c>
      <c r="C4" s="28">
        <v>2020</v>
      </c>
      <c r="D4" s="28">
        <v>2021</v>
      </c>
      <c r="E4" s="28">
        <v>2022</v>
      </c>
      <c r="F4" s="28">
        <v>2023</v>
      </c>
      <c r="G4" s="28">
        <v>2024</v>
      </c>
      <c r="H4" s="28">
        <v>2025</v>
      </c>
      <c r="I4" s="28">
        <v>2026</v>
      </c>
      <c r="J4" s="28">
        <v>2027</v>
      </c>
      <c r="K4" s="28">
        <v>2028</v>
      </c>
      <c r="L4" s="28">
        <v>2029</v>
      </c>
      <c r="M4" s="28">
        <v>2030</v>
      </c>
      <c r="N4" s="28">
        <v>2031</v>
      </c>
      <c r="O4" s="28">
        <v>2032</v>
      </c>
      <c r="P4" s="28">
        <v>2033</v>
      </c>
      <c r="Q4" s="28">
        <v>2034</v>
      </c>
      <c r="R4" s="28">
        <v>2035</v>
      </c>
      <c r="S4" s="28">
        <v>2036</v>
      </c>
      <c r="T4" s="28">
        <v>2037</v>
      </c>
      <c r="U4" s="28">
        <v>2038</v>
      </c>
      <c r="V4" s="28">
        <v>2039</v>
      </c>
      <c r="W4" s="28">
        <v>2040</v>
      </c>
      <c r="X4" s="28">
        <v>2041</v>
      </c>
      <c r="Y4" s="28">
        <v>2042</v>
      </c>
      <c r="Z4" s="28">
        <v>2043</v>
      </c>
      <c r="AA4" s="28">
        <v>2044</v>
      </c>
      <c r="AB4" s="28">
        <v>2045</v>
      </c>
      <c r="AC4" s="28">
        <v>2046</v>
      </c>
      <c r="AD4" s="28">
        <v>2047</v>
      </c>
      <c r="AE4" s="28">
        <v>2048</v>
      </c>
      <c r="AF4" s="28">
        <v>2049</v>
      </c>
      <c r="AG4" s="1">
        <v>2050</v>
      </c>
    </row>
    <row r="5" spans="1:33" x14ac:dyDescent="0.2">
      <c r="A5" s="3" t="s">
        <v>94</v>
      </c>
      <c r="B5" s="27">
        <f t="shared" ref="B5:AG5" si="0">$B$1</f>
        <v>0.1</v>
      </c>
      <c r="C5" s="27">
        <f t="shared" si="0"/>
        <v>0.1</v>
      </c>
      <c r="D5" s="27">
        <f t="shared" si="0"/>
        <v>0.1</v>
      </c>
      <c r="E5" s="27">
        <f t="shared" si="0"/>
        <v>0.1</v>
      </c>
      <c r="F5" s="27">
        <f t="shared" si="0"/>
        <v>0.1</v>
      </c>
      <c r="G5" s="27">
        <f t="shared" si="0"/>
        <v>0.1</v>
      </c>
      <c r="H5" s="27">
        <f t="shared" si="0"/>
        <v>0.1</v>
      </c>
      <c r="I5" s="27">
        <f t="shared" si="0"/>
        <v>0.1</v>
      </c>
      <c r="J5" s="27">
        <f t="shared" si="0"/>
        <v>0.1</v>
      </c>
      <c r="K5" s="27">
        <f t="shared" si="0"/>
        <v>0.1</v>
      </c>
      <c r="L5" s="27">
        <f t="shared" si="0"/>
        <v>0.1</v>
      </c>
      <c r="M5" s="27">
        <f t="shared" si="0"/>
        <v>0.1</v>
      </c>
      <c r="N5" s="27">
        <f t="shared" si="0"/>
        <v>0.1</v>
      </c>
      <c r="O5" s="27">
        <f t="shared" si="0"/>
        <v>0.1</v>
      </c>
      <c r="P5" s="27">
        <f t="shared" si="0"/>
        <v>0.1</v>
      </c>
      <c r="Q5" s="27">
        <f t="shared" si="0"/>
        <v>0.1</v>
      </c>
      <c r="R5" s="27">
        <f t="shared" si="0"/>
        <v>0.1</v>
      </c>
      <c r="S5" s="27">
        <f t="shared" si="0"/>
        <v>0.1</v>
      </c>
      <c r="T5" s="27">
        <f t="shared" si="0"/>
        <v>0.1</v>
      </c>
      <c r="U5" s="27">
        <f t="shared" si="0"/>
        <v>0.1</v>
      </c>
      <c r="V5" s="27">
        <f t="shared" si="0"/>
        <v>0.1</v>
      </c>
      <c r="W5" s="27">
        <f t="shared" si="0"/>
        <v>0.1</v>
      </c>
      <c r="X5" s="27">
        <f t="shared" si="0"/>
        <v>0.1</v>
      </c>
      <c r="Y5" s="27">
        <f t="shared" si="0"/>
        <v>0.1</v>
      </c>
      <c r="Z5" s="27">
        <f t="shared" si="0"/>
        <v>0.1</v>
      </c>
      <c r="AA5" s="27">
        <f t="shared" si="0"/>
        <v>0.1</v>
      </c>
      <c r="AB5" s="27">
        <f t="shared" si="0"/>
        <v>0.1</v>
      </c>
      <c r="AC5" s="27">
        <f t="shared" si="0"/>
        <v>0.1</v>
      </c>
      <c r="AD5" s="27">
        <f t="shared" si="0"/>
        <v>0.1</v>
      </c>
      <c r="AE5" s="27">
        <f t="shared" si="0"/>
        <v>0.1</v>
      </c>
      <c r="AF5" s="27">
        <f t="shared" si="0"/>
        <v>0.1</v>
      </c>
      <c r="AG5" s="27">
        <f t="shared" si="0"/>
        <v>0.1</v>
      </c>
    </row>
    <row r="6" spans="1:33" x14ac:dyDescent="0.2">
      <c r="A6" s="3" t="s">
        <v>95</v>
      </c>
      <c r="B6" s="27">
        <f t="shared" ref="B6:AG6" si="1">$B$1</f>
        <v>0.1</v>
      </c>
      <c r="C6" s="27">
        <f t="shared" si="1"/>
        <v>0.1</v>
      </c>
      <c r="D6" s="27">
        <f t="shared" si="1"/>
        <v>0.1</v>
      </c>
      <c r="E6" s="27">
        <f t="shared" si="1"/>
        <v>0.1</v>
      </c>
      <c r="F6" s="27">
        <f t="shared" si="1"/>
        <v>0.1</v>
      </c>
      <c r="G6" s="27">
        <f t="shared" si="1"/>
        <v>0.1</v>
      </c>
      <c r="H6" s="27">
        <f t="shared" si="1"/>
        <v>0.1</v>
      </c>
      <c r="I6" s="27">
        <f t="shared" si="1"/>
        <v>0.1</v>
      </c>
      <c r="J6" s="27">
        <f t="shared" si="1"/>
        <v>0.1</v>
      </c>
      <c r="K6" s="27">
        <f t="shared" si="1"/>
        <v>0.1</v>
      </c>
      <c r="L6" s="27">
        <f t="shared" si="1"/>
        <v>0.1</v>
      </c>
      <c r="M6" s="27">
        <f t="shared" si="1"/>
        <v>0.1</v>
      </c>
      <c r="N6" s="27">
        <f t="shared" si="1"/>
        <v>0.1</v>
      </c>
      <c r="O6" s="27">
        <f t="shared" si="1"/>
        <v>0.1</v>
      </c>
      <c r="P6" s="27">
        <f t="shared" si="1"/>
        <v>0.1</v>
      </c>
      <c r="Q6" s="27">
        <f t="shared" si="1"/>
        <v>0.1</v>
      </c>
      <c r="R6" s="27">
        <f t="shared" si="1"/>
        <v>0.1</v>
      </c>
      <c r="S6" s="27">
        <f t="shared" si="1"/>
        <v>0.1</v>
      </c>
      <c r="T6" s="27">
        <f t="shared" si="1"/>
        <v>0.1</v>
      </c>
      <c r="U6" s="27">
        <f t="shared" si="1"/>
        <v>0.1</v>
      </c>
      <c r="V6" s="27">
        <f t="shared" si="1"/>
        <v>0.1</v>
      </c>
      <c r="W6" s="27">
        <f t="shared" si="1"/>
        <v>0.1</v>
      </c>
      <c r="X6" s="27">
        <f t="shared" si="1"/>
        <v>0.1</v>
      </c>
      <c r="Y6" s="27">
        <f t="shared" si="1"/>
        <v>0.1</v>
      </c>
      <c r="Z6" s="27">
        <f t="shared" si="1"/>
        <v>0.1</v>
      </c>
      <c r="AA6" s="27">
        <f t="shared" si="1"/>
        <v>0.1</v>
      </c>
      <c r="AB6" s="27">
        <f t="shared" si="1"/>
        <v>0.1</v>
      </c>
      <c r="AC6" s="27">
        <f t="shared" si="1"/>
        <v>0.1</v>
      </c>
      <c r="AD6" s="27">
        <f t="shared" si="1"/>
        <v>0.1</v>
      </c>
      <c r="AE6" s="27">
        <f t="shared" si="1"/>
        <v>0.1</v>
      </c>
      <c r="AF6" s="27">
        <f t="shared" si="1"/>
        <v>0.1</v>
      </c>
      <c r="AG6" s="27">
        <f t="shared" si="1"/>
        <v>0.1</v>
      </c>
    </row>
    <row r="7" spans="1:33" x14ac:dyDescent="0.2">
      <c r="A7" s="3" t="s">
        <v>96</v>
      </c>
      <c r="B7" s="27">
        <f t="shared" ref="B7:AG7" si="2">$B$1</f>
        <v>0.1</v>
      </c>
      <c r="C7" s="27">
        <f t="shared" si="2"/>
        <v>0.1</v>
      </c>
      <c r="D7" s="27">
        <f t="shared" si="2"/>
        <v>0.1</v>
      </c>
      <c r="E7" s="27">
        <f t="shared" si="2"/>
        <v>0.1</v>
      </c>
      <c r="F7" s="27">
        <f t="shared" si="2"/>
        <v>0.1</v>
      </c>
      <c r="G7" s="27">
        <f t="shared" si="2"/>
        <v>0.1</v>
      </c>
      <c r="H7" s="27">
        <f t="shared" si="2"/>
        <v>0.1</v>
      </c>
      <c r="I7" s="27">
        <f t="shared" si="2"/>
        <v>0.1</v>
      </c>
      <c r="J7" s="27">
        <f t="shared" si="2"/>
        <v>0.1</v>
      </c>
      <c r="K7" s="27">
        <f t="shared" si="2"/>
        <v>0.1</v>
      </c>
      <c r="L7" s="27">
        <f t="shared" si="2"/>
        <v>0.1</v>
      </c>
      <c r="M7" s="27">
        <f t="shared" si="2"/>
        <v>0.1</v>
      </c>
      <c r="N7" s="27">
        <f t="shared" si="2"/>
        <v>0.1</v>
      </c>
      <c r="O7" s="27">
        <f t="shared" si="2"/>
        <v>0.1</v>
      </c>
      <c r="P7" s="27">
        <f t="shared" si="2"/>
        <v>0.1</v>
      </c>
      <c r="Q7" s="27">
        <f t="shared" si="2"/>
        <v>0.1</v>
      </c>
      <c r="R7" s="27">
        <f t="shared" si="2"/>
        <v>0.1</v>
      </c>
      <c r="S7" s="27">
        <f t="shared" si="2"/>
        <v>0.1</v>
      </c>
      <c r="T7" s="27">
        <f t="shared" si="2"/>
        <v>0.1</v>
      </c>
      <c r="U7" s="27">
        <f t="shared" si="2"/>
        <v>0.1</v>
      </c>
      <c r="V7" s="27">
        <f t="shared" si="2"/>
        <v>0.1</v>
      </c>
      <c r="W7" s="27">
        <f t="shared" si="2"/>
        <v>0.1</v>
      </c>
      <c r="X7" s="27">
        <f t="shared" si="2"/>
        <v>0.1</v>
      </c>
      <c r="Y7" s="27">
        <f t="shared" si="2"/>
        <v>0.1</v>
      </c>
      <c r="Z7" s="27">
        <f t="shared" si="2"/>
        <v>0.1</v>
      </c>
      <c r="AA7" s="27">
        <f t="shared" si="2"/>
        <v>0.1</v>
      </c>
      <c r="AB7" s="27">
        <f t="shared" si="2"/>
        <v>0.1</v>
      </c>
      <c r="AC7" s="27">
        <f t="shared" si="2"/>
        <v>0.1</v>
      </c>
      <c r="AD7" s="27">
        <f t="shared" si="2"/>
        <v>0.1</v>
      </c>
      <c r="AE7" s="27">
        <f t="shared" si="2"/>
        <v>0.1</v>
      </c>
      <c r="AF7" s="27">
        <f t="shared" si="2"/>
        <v>0.1</v>
      </c>
      <c r="AG7" s="27">
        <f t="shared" si="2"/>
        <v>0.1</v>
      </c>
    </row>
    <row r="8" spans="1:33" x14ac:dyDescent="0.2">
      <c r="A8" s="3" t="s">
        <v>97</v>
      </c>
      <c r="B8" s="27">
        <f t="shared" ref="B8:AG8" si="3">$B$1</f>
        <v>0.1</v>
      </c>
      <c r="C8" s="27">
        <f t="shared" si="3"/>
        <v>0.1</v>
      </c>
      <c r="D8" s="27">
        <f t="shared" si="3"/>
        <v>0.1</v>
      </c>
      <c r="E8" s="27">
        <f t="shared" si="3"/>
        <v>0.1</v>
      </c>
      <c r="F8" s="27">
        <f t="shared" si="3"/>
        <v>0.1</v>
      </c>
      <c r="G8" s="27">
        <f t="shared" si="3"/>
        <v>0.1</v>
      </c>
      <c r="H8" s="27">
        <f t="shared" si="3"/>
        <v>0.1</v>
      </c>
      <c r="I8" s="27">
        <f t="shared" si="3"/>
        <v>0.1</v>
      </c>
      <c r="J8" s="27">
        <f t="shared" si="3"/>
        <v>0.1</v>
      </c>
      <c r="K8" s="27">
        <f t="shared" si="3"/>
        <v>0.1</v>
      </c>
      <c r="L8" s="27">
        <f t="shared" si="3"/>
        <v>0.1</v>
      </c>
      <c r="M8" s="27">
        <f t="shared" si="3"/>
        <v>0.1</v>
      </c>
      <c r="N8" s="27">
        <f t="shared" si="3"/>
        <v>0.1</v>
      </c>
      <c r="O8" s="27">
        <f t="shared" si="3"/>
        <v>0.1</v>
      </c>
      <c r="P8" s="27">
        <f t="shared" si="3"/>
        <v>0.1</v>
      </c>
      <c r="Q8" s="27">
        <f t="shared" si="3"/>
        <v>0.1</v>
      </c>
      <c r="R8" s="27">
        <f t="shared" si="3"/>
        <v>0.1</v>
      </c>
      <c r="S8" s="27">
        <f t="shared" si="3"/>
        <v>0.1</v>
      </c>
      <c r="T8" s="27">
        <f t="shared" si="3"/>
        <v>0.1</v>
      </c>
      <c r="U8" s="27">
        <f t="shared" si="3"/>
        <v>0.1</v>
      </c>
      <c r="V8" s="27">
        <f t="shared" si="3"/>
        <v>0.1</v>
      </c>
      <c r="W8" s="27">
        <f t="shared" si="3"/>
        <v>0.1</v>
      </c>
      <c r="X8" s="27">
        <f t="shared" si="3"/>
        <v>0.1</v>
      </c>
      <c r="Y8" s="27">
        <f t="shared" si="3"/>
        <v>0.1</v>
      </c>
      <c r="Z8" s="27">
        <f t="shared" si="3"/>
        <v>0.1</v>
      </c>
      <c r="AA8" s="27">
        <f t="shared" si="3"/>
        <v>0.1</v>
      </c>
      <c r="AB8" s="27">
        <f t="shared" si="3"/>
        <v>0.1</v>
      </c>
      <c r="AC8" s="27">
        <f t="shared" si="3"/>
        <v>0.1</v>
      </c>
      <c r="AD8" s="27">
        <f t="shared" si="3"/>
        <v>0.1</v>
      </c>
      <c r="AE8" s="27">
        <f t="shared" si="3"/>
        <v>0.1</v>
      </c>
      <c r="AF8" s="27">
        <f t="shared" si="3"/>
        <v>0.1</v>
      </c>
      <c r="AG8" s="27">
        <f t="shared" si="3"/>
        <v>0.1</v>
      </c>
    </row>
    <row r="9" spans="1:33" x14ac:dyDescent="0.2">
      <c r="A9" s="29" t="s">
        <v>98</v>
      </c>
      <c r="B9" s="30">
        <v>0</v>
      </c>
      <c r="C9" s="30">
        <v>0</v>
      </c>
      <c r="D9" s="30">
        <v>0</v>
      </c>
      <c r="E9" s="30">
        <v>0</v>
      </c>
      <c r="F9" s="30">
        <v>0</v>
      </c>
      <c r="G9" s="30">
        <v>0</v>
      </c>
      <c r="H9" s="30">
        <v>0</v>
      </c>
      <c r="I9" s="30">
        <v>0</v>
      </c>
      <c r="J9" s="30">
        <v>0</v>
      </c>
      <c r="K9" s="30">
        <v>0</v>
      </c>
      <c r="L9" s="30">
        <v>0</v>
      </c>
      <c r="M9" s="30">
        <v>0</v>
      </c>
      <c r="N9" s="30">
        <v>0</v>
      </c>
      <c r="O9" s="30">
        <v>0</v>
      </c>
      <c r="P9" s="30">
        <v>0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  <c r="Y9" s="30">
        <v>0</v>
      </c>
      <c r="Z9" s="30">
        <v>0</v>
      </c>
      <c r="AA9" s="30">
        <v>0</v>
      </c>
      <c r="AB9" s="30">
        <v>0</v>
      </c>
      <c r="AC9" s="30">
        <v>0</v>
      </c>
      <c r="AD9" s="30">
        <v>0</v>
      </c>
      <c r="AE9" s="30">
        <v>0</v>
      </c>
      <c r="AF9" s="30">
        <v>0</v>
      </c>
      <c r="AG9" s="29">
        <v>0</v>
      </c>
    </row>
    <row r="10" spans="1:33" x14ac:dyDescent="0.2">
      <c r="A10" s="29" t="s">
        <v>99</v>
      </c>
      <c r="B10" s="30">
        <v>0</v>
      </c>
      <c r="C10" s="30">
        <v>0</v>
      </c>
      <c r="D10" s="30">
        <v>0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  <c r="Y10" s="30">
        <v>0</v>
      </c>
      <c r="Z10" s="30">
        <v>0</v>
      </c>
      <c r="AA10" s="30">
        <v>0</v>
      </c>
      <c r="AB10" s="30">
        <v>0</v>
      </c>
      <c r="AC10" s="30">
        <v>0</v>
      </c>
      <c r="AD10" s="30">
        <v>0</v>
      </c>
      <c r="AE10" s="30">
        <v>0</v>
      </c>
      <c r="AF10" s="30">
        <v>0</v>
      </c>
      <c r="AG10" s="29">
        <v>0</v>
      </c>
    </row>
    <row r="11" spans="1:33" x14ac:dyDescent="0.2">
      <c r="A11" s="29" t="s">
        <v>100</v>
      </c>
      <c r="B11" s="30">
        <v>0</v>
      </c>
      <c r="C11" s="30">
        <v>0</v>
      </c>
      <c r="D11" s="30">
        <v>0</v>
      </c>
      <c r="E11" s="30">
        <v>0</v>
      </c>
      <c r="F11" s="30">
        <v>0</v>
      </c>
      <c r="G11" s="30">
        <v>0</v>
      </c>
      <c r="H11" s="30">
        <v>0</v>
      </c>
      <c r="I11" s="30">
        <v>0</v>
      </c>
      <c r="J11" s="30">
        <v>0</v>
      </c>
      <c r="K11" s="30">
        <v>0</v>
      </c>
      <c r="L11" s="30">
        <v>0</v>
      </c>
      <c r="M11" s="30">
        <v>0</v>
      </c>
      <c r="N11" s="30">
        <v>0</v>
      </c>
      <c r="O11" s="30">
        <v>0</v>
      </c>
      <c r="P11" s="30">
        <v>0</v>
      </c>
      <c r="Q11" s="30">
        <v>0</v>
      </c>
      <c r="R11" s="30">
        <v>0</v>
      </c>
      <c r="S11" s="30">
        <v>0</v>
      </c>
      <c r="T11" s="30">
        <v>0</v>
      </c>
      <c r="U11" s="30">
        <v>0</v>
      </c>
      <c r="V11" s="30">
        <v>0</v>
      </c>
      <c r="W11" s="30">
        <v>0</v>
      </c>
      <c r="X11" s="30">
        <v>0</v>
      </c>
      <c r="Y11" s="30">
        <v>0</v>
      </c>
      <c r="Z11" s="30">
        <v>0</v>
      </c>
      <c r="AA11" s="30">
        <v>0</v>
      </c>
      <c r="AB11" s="30">
        <v>0</v>
      </c>
      <c r="AC11" s="30">
        <v>0</v>
      </c>
      <c r="AD11" s="30">
        <v>0</v>
      </c>
      <c r="AE11" s="30">
        <v>0</v>
      </c>
      <c r="AF11" s="30">
        <v>0</v>
      </c>
      <c r="AG11" s="29">
        <v>0</v>
      </c>
    </row>
    <row r="12" spans="1:33" x14ac:dyDescent="0.2">
      <c r="A12" s="3" t="s">
        <v>101</v>
      </c>
      <c r="B12" s="27">
        <f t="shared" ref="B12:AG12" si="4">$B$1</f>
        <v>0.1</v>
      </c>
      <c r="C12" s="27">
        <f t="shared" si="4"/>
        <v>0.1</v>
      </c>
      <c r="D12" s="27">
        <f t="shared" si="4"/>
        <v>0.1</v>
      </c>
      <c r="E12" s="27">
        <f t="shared" si="4"/>
        <v>0.1</v>
      </c>
      <c r="F12" s="27">
        <f t="shared" si="4"/>
        <v>0.1</v>
      </c>
      <c r="G12" s="27">
        <f t="shared" si="4"/>
        <v>0.1</v>
      </c>
      <c r="H12" s="27">
        <f t="shared" si="4"/>
        <v>0.1</v>
      </c>
      <c r="I12" s="27">
        <f t="shared" si="4"/>
        <v>0.1</v>
      </c>
      <c r="J12" s="27">
        <f t="shared" si="4"/>
        <v>0.1</v>
      </c>
      <c r="K12" s="27">
        <f t="shared" si="4"/>
        <v>0.1</v>
      </c>
      <c r="L12" s="27">
        <f t="shared" si="4"/>
        <v>0.1</v>
      </c>
      <c r="M12" s="27">
        <f t="shared" si="4"/>
        <v>0.1</v>
      </c>
      <c r="N12" s="27">
        <f t="shared" si="4"/>
        <v>0.1</v>
      </c>
      <c r="O12" s="27">
        <f t="shared" si="4"/>
        <v>0.1</v>
      </c>
      <c r="P12" s="27">
        <f t="shared" si="4"/>
        <v>0.1</v>
      </c>
      <c r="Q12" s="27">
        <f t="shared" si="4"/>
        <v>0.1</v>
      </c>
      <c r="R12" s="27">
        <f t="shared" si="4"/>
        <v>0.1</v>
      </c>
      <c r="S12" s="27">
        <f t="shared" si="4"/>
        <v>0.1</v>
      </c>
      <c r="T12" s="27">
        <f t="shared" si="4"/>
        <v>0.1</v>
      </c>
      <c r="U12" s="27">
        <f t="shared" si="4"/>
        <v>0.1</v>
      </c>
      <c r="V12" s="27">
        <f t="shared" si="4"/>
        <v>0.1</v>
      </c>
      <c r="W12" s="27">
        <f t="shared" si="4"/>
        <v>0.1</v>
      </c>
      <c r="X12" s="27">
        <f t="shared" si="4"/>
        <v>0.1</v>
      </c>
      <c r="Y12" s="27">
        <f t="shared" si="4"/>
        <v>0.1</v>
      </c>
      <c r="Z12" s="27">
        <f t="shared" si="4"/>
        <v>0.1</v>
      </c>
      <c r="AA12" s="27">
        <f t="shared" si="4"/>
        <v>0.1</v>
      </c>
      <c r="AB12" s="27">
        <f t="shared" si="4"/>
        <v>0.1</v>
      </c>
      <c r="AC12" s="27">
        <f t="shared" si="4"/>
        <v>0.1</v>
      </c>
      <c r="AD12" s="27">
        <f t="shared" si="4"/>
        <v>0.1</v>
      </c>
      <c r="AE12" s="27">
        <f t="shared" si="4"/>
        <v>0.1</v>
      </c>
      <c r="AF12" s="27">
        <f t="shared" si="4"/>
        <v>0.1</v>
      </c>
      <c r="AG12" s="27">
        <f t="shared" si="4"/>
        <v>0.1</v>
      </c>
    </row>
    <row r="13" spans="1:33" x14ac:dyDescent="0.2">
      <c r="A13" s="3" t="s">
        <v>102</v>
      </c>
      <c r="B13" s="27">
        <v>0.1</v>
      </c>
      <c r="C13" s="27">
        <v>0.1</v>
      </c>
      <c r="D13" s="27">
        <v>0.1</v>
      </c>
      <c r="E13" s="27">
        <v>0.1</v>
      </c>
      <c r="F13" s="27">
        <v>0.1</v>
      </c>
      <c r="G13" s="27">
        <v>0.1</v>
      </c>
      <c r="H13" s="27">
        <v>0.1</v>
      </c>
      <c r="I13" s="27">
        <v>0.1</v>
      </c>
      <c r="J13" s="27">
        <v>0.1</v>
      </c>
      <c r="K13" s="27">
        <v>0.1</v>
      </c>
      <c r="L13" s="27">
        <v>0.1</v>
      </c>
      <c r="M13" s="27">
        <v>0.1</v>
      </c>
      <c r="N13" s="27">
        <v>0.1</v>
      </c>
      <c r="O13" s="27">
        <v>0.1</v>
      </c>
      <c r="P13" s="27">
        <v>0.1</v>
      </c>
      <c r="Q13" s="27">
        <v>0.1</v>
      </c>
      <c r="R13" s="27">
        <v>0.1</v>
      </c>
      <c r="S13" s="27">
        <v>0.1</v>
      </c>
      <c r="T13" s="27">
        <v>0.1</v>
      </c>
      <c r="U13" s="27">
        <v>0.1</v>
      </c>
      <c r="V13" s="27">
        <v>0.1</v>
      </c>
      <c r="W13" s="27">
        <v>0.1</v>
      </c>
      <c r="X13" s="27">
        <v>0.1</v>
      </c>
      <c r="Y13" s="27">
        <v>0.1</v>
      </c>
      <c r="Z13" s="27">
        <v>0.1</v>
      </c>
      <c r="AA13" s="27">
        <v>0.1</v>
      </c>
      <c r="AB13" s="27">
        <v>0.1</v>
      </c>
      <c r="AC13" s="27">
        <v>0.1</v>
      </c>
      <c r="AD13" s="27">
        <v>0.1</v>
      </c>
      <c r="AE13" s="27">
        <v>0.1</v>
      </c>
      <c r="AF13" s="27">
        <v>0.1</v>
      </c>
      <c r="AG13" s="3">
        <v>0.1</v>
      </c>
    </row>
    <row r="14" spans="1:33" x14ac:dyDescent="0.2">
      <c r="A14" s="3" t="s">
        <v>103</v>
      </c>
      <c r="B14" s="27">
        <v>0.1</v>
      </c>
      <c r="C14" s="27">
        <v>0.1</v>
      </c>
      <c r="D14" s="27">
        <v>0.1</v>
      </c>
      <c r="E14" s="27">
        <v>0.1</v>
      </c>
      <c r="F14" s="27">
        <v>0.1</v>
      </c>
      <c r="G14" s="27">
        <v>0.1</v>
      </c>
      <c r="H14" s="27">
        <v>0.1</v>
      </c>
      <c r="I14" s="27">
        <v>0.1</v>
      </c>
      <c r="J14" s="27">
        <v>0.1</v>
      </c>
      <c r="K14" s="27">
        <v>0.1</v>
      </c>
      <c r="L14" s="27">
        <v>0.1</v>
      </c>
      <c r="M14" s="27">
        <v>0.1</v>
      </c>
      <c r="N14" s="27">
        <v>0.1</v>
      </c>
      <c r="O14" s="27">
        <v>0.1</v>
      </c>
      <c r="P14" s="27">
        <v>0.1</v>
      </c>
      <c r="Q14" s="27">
        <v>0.1</v>
      </c>
      <c r="R14" s="27">
        <v>0.1</v>
      </c>
      <c r="S14" s="27">
        <v>0.1</v>
      </c>
      <c r="T14" s="27">
        <v>0.1</v>
      </c>
      <c r="U14" s="27">
        <v>0.1</v>
      </c>
      <c r="V14" s="27">
        <v>0.1</v>
      </c>
      <c r="W14" s="27">
        <v>0.1</v>
      </c>
      <c r="X14" s="27">
        <v>0.1</v>
      </c>
      <c r="Y14" s="27">
        <v>0.1</v>
      </c>
      <c r="Z14" s="27">
        <v>0.1</v>
      </c>
      <c r="AA14" s="27">
        <v>0.1</v>
      </c>
      <c r="AB14" s="27">
        <v>0.1</v>
      </c>
      <c r="AC14" s="27">
        <v>0.1</v>
      </c>
      <c r="AD14" s="27">
        <v>0.1</v>
      </c>
      <c r="AE14" s="27">
        <v>0.1</v>
      </c>
      <c r="AF14" s="27">
        <v>0.1</v>
      </c>
      <c r="AG14" s="3">
        <v>0.1</v>
      </c>
    </row>
    <row r="15" spans="1:33" x14ac:dyDescent="0.2">
      <c r="A15" s="3" t="s">
        <v>104</v>
      </c>
      <c r="B15" s="27">
        <f t="shared" ref="B15:AG15" si="5">B13</f>
        <v>0.1</v>
      </c>
      <c r="C15" s="27">
        <f t="shared" si="5"/>
        <v>0.1</v>
      </c>
      <c r="D15" s="27">
        <f t="shared" si="5"/>
        <v>0.1</v>
      </c>
      <c r="E15" s="27">
        <f t="shared" si="5"/>
        <v>0.1</v>
      </c>
      <c r="F15" s="27">
        <f t="shared" si="5"/>
        <v>0.1</v>
      </c>
      <c r="G15" s="27">
        <f t="shared" si="5"/>
        <v>0.1</v>
      </c>
      <c r="H15" s="27">
        <f t="shared" si="5"/>
        <v>0.1</v>
      </c>
      <c r="I15" s="27">
        <f t="shared" si="5"/>
        <v>0.1</v>
      </c>
      <c r="J15" s="27">
        <f t="shared" si="5"/>
        <v>0.1</v>
      </c>
      <c r="K15" s="27">
        <f t="shared" si="5"/>
        <v>0.1</v>
      </c>
      <c r="L15" s="27">
        <f t="shared" si="5"/>
        <v>0.1</v>
      </c>
      <c r="M15" s="27">
        <f t="shared" si="5"/>
        <v>0.1</v>
      </c>
      <c r="N15" s="27">
        <f t="shared" si="5"/>
        <v>0.1</v>
      </c>
      <c r="O15" s="27">
        <f t="shared" si="5"/>
        <v>0.1</v>
      </c>
      <c r="P15" s="27">
        <f t="shared" si="5"/>
        <v>0.1</v>
      </c>
      <c r="Q15" s="27">
        <f t="shared" si="5"/>
        <v>0.1</v>
      </c>
      <c r="R15" s="27">
        <f t="shared" si="5"/>
        <v>0.1</v>
      </c>
      <c r="S15" s="27">
        <f t="shared" si="5"/>
        <v>0.1</v>
      </c>
      <c r="T15" s="27">
        <f t="shared" si="5"/>
        <v>0.1</v>
      </c>
      <c r="U15" s="27">
        <f t="shared" si="5"/>
        <v>0.1</v>
      </c>
      <c r="V15" s="27">
        <f t="shared" si="5"/>
        <v>0.1</v>
      </c>
      <c r="W15" s="27">
        <f t="shared" si="5"/>
        <v>0.1</v>
      </c>
      <c r="X15" s="27">
        <f t="shared" si="5"/>
        <v>0.1</v>
      </c>
      <c r="Y15" s="27">
        <f t="shared" si="5"/>
        <v>0.1</v>
      </c>
      <c r="Z15" s="27">
        <f t="shared" si="5"/>
        <v>0.1</v>
      </c>
      <c r="AA15" s="27">
        <f t="shared" si="5"/>
        <v>0.1</v>
      </c>
      <c r="AB15" s="27">
        <f t="shared" si="5"/>
        <v>0.1</v>
      </c>
      <c r="AC15" s="27">
        <f t="shared" si="5"/>
        <v>0.1</v>
      </c>
      <c r="AD15" s="27">
        <f t="shared" si="5"/>
        <v>0.1</v>
      </c>
      <c r="AE15" s="27">
        <f t="shared" si="5"/>
        <v>0.1</v>
      </c>
      <c r="AF15" s="27">
        <f t="shared" si="5"/>
        <v>0.1</v>
      </c>
      <c r="AG15" s="3">
        <f t="shared" si="5"/>
        <v>0.1</v>
      </c>
    </row>
    <row r="16" spans="1:33" x14ac:dyDescent="0.2">
      <c r="A16" s="3" t="s">
        <v>105</v>
      </c>
      <c r="B16" s="27">
        <f t="shared" ref="B16:AG16" si="6">B14</f>
        <v>0.1</v>
      </c>
      <c r="C16" s="27">
        <f t="shared" si="6"/>
        <v>0.1</v>
      </c>
      <c r="D16" s="27">
        <f t="shared" si="6"/>
        <v>0.1</v>
      </c>
      <c r="E16" s="27">
        <f t="shared" si="6"/>
        <v>0.1</v>
      </c>
      <c r="F16" s="27">
        <f t="shared" si="6"/>
        <v>0.1</v>
      </c>
      <c r="G16" s="27">
        <f t="shared" si="6"/>
        <v>0.1</v>
      </c>
      <c r="H16" s="27">
        <f t="shared" si="6"/>
        <v>0.1</v>
      </c>
      <c r="I16" s="27">
        <f t="shared" si="6"/>
        <v>0.1</v>
      </c>
      <c r="J16" s="27">
        <f t="shared" si="6"/>
        <v>0.1</v>
      </c>
      <c r="K16" s="27">
        <f t="shared" si="6"/>
        <v>0.1</v>
      </c>
      <c r="L16" s="27">
        <f t="shared" si="6"/>
        <v>0.1</v>
      </c>
      <c r="M16" s="27">
        <f t="shared" si="6"/>
        <v>0.1</v>
      </c>
      <c r="N16" s="27">
        <f t="shared" si="6"/>
        <v>0.1</v>
      </c>
      <c r="O16" s="27">
        <f t="shared" si="6"/>
        <v>0.1</v>
      </c>
      <c r="P16" s="27">
        <f t="shared" si="6"/>
        <v>0.1</v>
      </c>
      <c r="Q16" s="27">
        <f t="shared" si="6"/>
        <v>0.1</v>
      </c>
      <c r="R16" s="27">
        <f t="shared" si="6"/>
        <v>0.1</v>
      </c>
      <c r="S16" s="27">
        <f t="shared" si="6"/>
        <v>0.1</v>
      </c>
      <c r="T16" s="27">
        <f t="shared" si="6"/>
        <v>0.1</v>
      </c>
      <c r="U16" s="27">
        <f t="shared" si="6"/>
        <v>0.1</v>
      </c>
      <c r="V16" s="27">
        <f t="shared" si="6"/>
        <v>0.1</v>
      </c>
      <c r="W16" s="27">
        <f t="shared" si="6"/>
        <v>0.1</v>
      </c>
      <c r="X16" s="27">
        <f t="shared" si="6"/>
        <v>0.1</v>
      </c>
      <c r="Y16" s="27">
        <f t="shared" si="6"/>
        <v>0.1</v>
      </c>
      <c r="Z16" s="27">
        <f t="shared" si="6"/>
        <v>0.1</v>
      </c>
      <c r="AA16" s="27">
        <f t="shared" si="6"/>
        <v>0.1</v>
      </c>
      <c r="AB16" s="27">
        <f t="shared" si="6"/>
        <v>0.1</v>
      </c>
      <c r="AC16" s="27">
        <f t="shared" si="6"/>
        <v>0.1</v>
      </c>
      <c r="AD16" s="27">
        <f t="shared" si="6"/>
        <v>0.1</v>
      </c>
      <c r="AE16" s="27">
        <f t="shared" si="6"/>
        <v>0.1</v>
      </c>
      <c r="AF16" s="27">
        <f t="shared" si="6"/>
        <v>0.1</v>
      </c>
      <c r="AG16" s="3">
        <f t="shared" si="6"/>
        <v>0.1</v>
      </c>
    </row>
    <row r="17" spans="1:33" x14ac:dyDescent="0.2">
      <c r="A17" s="3" t="s">
        <v>106</v>
      </c>
      <c r="B17" s="27">
        <f t="shared" ref="B17:AG17" si="7">$B$1</f>
        <v>0.1</v>
      </c>
      <c r="C17" s="27">
        <f t="shared" si="7"/>
        <v>0.1</v>
      </c>
      <c r="D17" s="27">
        <f t="shared" si="7"/>
        <v>0.1</v>
      </c>
      <c r="E17" s="27">
        <f t="shared" si="7"/>
        <v>0.1</v>
      </c>
      <c r="F17" s="27">
        <f t="shared" si="7"/>
        <v>0.1</v>
      </c>
      <c r="G17" s="27">
        <f t="shared" si="7"/>
        <v>0.1</v>
      </c>
      <c r="H17" s="27">
        <f t="shared" si="7"/>
        <v>0.1</v>
      </c>
      <c r="I17" s="27">
        <f t="shared" si="7"/>
        <v>0.1</v>
      </c>
      <c r="J17" s="27">
        <f t="shared" si="7"/>
        <v>0.1</v>
      </c>
      <c r="K17" s="27">
        <f t="shared" si="7"/>
        <v>0.1</v>
      </c>
      <c r="L17" s="27">
        <f t="shared" si="7"/>
        <v>0.1</v>
      </c>
      <c r="M17" s="27">
        <f t="shared" si="7"/>
        <v>0.1</v>
      </c>
      <c r="N17" s="27">
        <f t="shared" si="7"/>
        <v>0.1</v>
      </c>
      <c r="O17" s="27">
        <f t="shared" si="7"/>
        <v>0.1</v>
      </c>
      <c r="P17" s="27">
        <f t="shared" si="7"/>
        <v>0.1</v>
      </c>
      <c r="Q17" s="27">
        <f t="shared" si="7"/>
        <v>0.1</v>
      </c>
      <c r="R17" s="27">
        <f t="shared" si="7"/>
        <v>0.1</v>
      </c>
      <c r="S17" s="27">
        <f t="shared" si="7"/>
        <v>0.1</v>
      </c>
      <c r="T17" s="27">
        <f t="shared" si="7"/>
        <v>0.1</v>
      </c>
      <c r="U17" s="27">
        <f t="shared" si="7"/>
        <v>0.1</v>
      </c>
      <c r="V17" s="27">
        <f t="shared" si="7"/>
        <v>0.1</v>
      </c>
      <c r="W17" s="27">
        <f t="shared" si="7"/>
        <v>0.1</v>
      </c>
      <c r="X17" s="27">
        <f t="shared" si="7"/>
        <v>0.1</v>
      </c>
      <c r="Y17" s="27">
        <f t="shared" si="7"/>
        <v>0.1</v>
      </c>
      <c r="Z17" s="27">
        <f t="shared" si="7"/>
        <v>0.1</v>
      </c>
      <c r="AA17" s="27">
        <f t="shared" si="7"/>
        <v>0.1</v>
      </c>
      <c r="AB17" s="27">
        <f t="shared" si="7"/>
        <v>0.1</v>
      </c>
      <c r="AC17" s="27">
        <f t="shared" si="7"/>
        <v>0.1</v>
      </c>
      <c r="AD17" s="27">
        <f t="shared" si="7"/>
        <v>0.1</v>
      </c>
      <c r="AE17" s="27">
        <f t="shared" si="7"/>
        <v>0.1</v>
      </c>
      <c r="AF17" s="27">
        <f t="shared" si="7"/>
        <v>0.1</v>
      </c>
      <c r="AG17" s="27">
        <f t="shared" si="7"/>
        <v>0.1</v>
      </c>
    </row>
    <row r="18" spans="1:33" x14ac:dyDescent="0.2">
      <c r="A18" s="3" t="s">
        <v>107</v>
      </c>
      <c r="B18" s="27">
        <f t="shared" ref="B18:AG18" si="8">$B$1</f>
        <v>0.1</v>
      </c>
      <c r="C18" s="27">
        <f t="shared" si="8"/>
        <v>0.1</v>
      </c>
      <c r="D18" s="27">
        <f t="shared" si="8"/>
        <v>0.1</v>
      </c>
      <c r="E18" s="27">
        <f t="shared" si="8"/>
        <v>0.1</v>
      </c>
      <c r="F18" s="27">
        <f t="shared" si="8"/>
        <v>0.1</v>
      </c>
      <c r="G18" s="27">
        <f t="shared" si="8"/>
        <v>0.1</v>
      </c>
      <c r="H18" s="27">
        <f t="shared" si="8"/>
        <v>0.1</v>
      </c>
      <c r="I18" s="27">
        <f t="shared" si="8"/>
        <v>0.1</v>
      </c>
      <c r="J18" s="27">
        <f t="shared" si="8"/>
        <v>0.1</v>
      </c>
      <c r="K18" s="27">
        <f t="shared" si="8"/>
        <v>0.1</v>
      </c>
      <c r="L18" s="27">
        <f t="shared" si="8"/>
        <v>0.1</v>
      </c>
      <c r="M18" s="27">
        <f t="shared" si="8"/>
        <v>0.1</v>
      </c>
      <c r="N18" s="27">
        <f t="shared" si="8"/>
        <v>0.1</v>
      </c>
      <c r="O18" s="27">
        <f t="shared" si="8"/>
        <v>0.1</v>
      </c>
      <c r="P18" s="27">
        <f t="shared" si="8"/>
        <v>0.1</v>
      </c>
      <c r="Q18" s="27">
        <f t="shared" si="8"/>
        <v>0.1</v>
      </c>
      <c r="R18" s="27">
        <f t="shared" si="8"/>
        <v>0.1</v>
      </c>
      <c r="S18" s="27">
        <f t="shared" si="8"/>
        <v>0.1</v>
      </c>
      <c r="T18" s="27">
        <f t="shared" si="8"/>
        <v>0.1</v>
      </c>
      <c r="U18" s="27">
        <f t="shared" si="8"/>
        <v>0.1</v>
      </c>
      <c r="V18" s="27">
        <f t="shared" si="8"/>
        <v>0.1</v>
      </c>
      <c r="W18" s="27">
        <f t="shared" si="8"/>
        <v>0.1</v>
      </c>
      <c r="X18" s="27">
        <f t="shared" si="8"/>
        <v>0.1</v>
      </c>
      <c r="Y18" s="27">
        <f t="shared" si="8"/>
        <v>0.1</v>
      </c>
      <c r="Z18" s="27">
        <f t="shared" si="8"/>
        <v>0.1</v>
      </c>
      <c r="AA18" s="27">
        <f t="shared" si="8"/>
        <v>0.1</v>
      </c>
      <c r="AB18" s="27">
        <f t="shared" si="8"/>
        <v>0.1</v>
      </c>
      <c r="AC18" s="27">
        <f t="shared" si="8"/>
        <v>0.1</v>
      </c>
      <c r="AD18" s="27">
        <f t="shared" si="8"/>
        <v>0.1</v>
      </c>
      <c r="AE18" s="27">
        <f t="shared" si="8"/>
        <v>0.1</v>
      </c>
      <c r="AF18" s="27">
        <f t="shared" si="8"/>
        <v>0.1</v>
      </c>
      <c r="AG18" s="27">
        <f t="shared" si="8"/>
        <v>0.1</v>
      </c>
    </row>
    <row r="19" spans="1:33" x14ac:dyDescent="0.2">
      <c r="A19" s="29" t="s">
        <v>108</v>
      </c>
      <c r="B19" s="30">
        <v>0</v>
      </c>
      <c r="C19" s="30">
        <v>0</v>
      </c>
      <c r="D19" s="30">
        <v>0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  <c r="Z19" s="30">
        <v>0</v>
      </c>
      <c r="AA19" s="30">
        <v>0</v>
      </c>
      <c r="AB19" s="30">
        <v>0</v>
      </c>
      <c r="AC19" s="30">
        <v>0</v>
      </c>
      <c r="AD19" s="30">
        <v>0</v>
      </c>
      <c r="AE19" s="30">
        <v>0</v>
      </c>
      <c r="AF19" s="30">
        <v>0</v>
      </c>
      <c r="AG19" s="29">
        <v>0</v>
      </c>
    </row>
    <row r="20" spans="1:33" x14ac:dyDescent="0.2">
      <c r="A20" s="3" t="s">
        <v>109</v>
      </c>
      <c r="B20" s="27">
        <f t="shared" ref="B20:AG20" si="9">$B$1</f>
        <v>0.1</v>
      </c>
      <c r="C20" s="27">
        <f t="shared" si="9"/>
        <v>0.1</v>
      </c>
      <c r="D20" s="27">
        <f t="shared" si="9"/>
        <v>0.1</v>
      </c>
      <c r="E20" s="27">
        <f t="shared" si="9"/>
        <v>0.1</v>
      </c>
      <c r="F20" s="27">
        <f t="shared" si="9"/>
        <v>0.1</v>
      </c>
      <c r="G20" s="27">
        <f t="shared" si="9"/>
        <v>0.1</v>
      </c>
      <c r="H20" s="27">
        <f t="shared" si="9"/>
        <v>0.1</v>
      </c>
      <c r="I20" s="27">
        <f t="shared" si="9"/>
        <v>0.1</v>
      </c>
      <c r="J20" s="27">
        <f t="shared" si="9"/>
        <v>0.1</v>
      </c>
      <c r="K20" s="27">
        <f t="shared" si="9"/>
        <v>0.1</v>
      </c>
      <c r="L20" s="27">
        <f t="shared" si="9"/>
        <v>0.1</v>
      </c>
      <c r="M20" s="27">
        <f t="shared" si="9"/>
        <v>0.1</v>
      </c>
      <c r="N20" s="27">
        <f t="shared" si="9"/>
        <v>0.1</v>
      </c>
      <c r="O20" s="27">
        <f t="shared" si="9"/>
        <v>0.1</v>
      </c>
      <c r="P20" s="27">
        <f t="shared" si="9"/>
        <v>0.1</v>
      </c>
      <c r="Q20" s="27">
        <f t="shared" si="9"/>
        <v>0.1</v>
      </c>
      <c r="R20" s="27">
        <f t="shared" si="9"/>
        <v>0.1</v>
      </c>
      <c r="S20" s="27">
        <f t="shared" si="9"/>
        <v>0.1</v>
      </c>
      <c r="T20" s="27">
        <f t="shared" si="9"/>
        <v>0.1</v>
      </c>
      <c r="U20" s="27">
        <f t="shared" si="9"/>
        <v>0.1</v>
      </c>
      <c r="V20" s="27">
        <f t="shared" si="9"/>
        <v>0.1</v>
      </c>
      <c r="W20" s="27">
        <f t="shared" si="9"/>
        <v>0.1</v>
      </c>
      <c r="X20" s="27">
        <f t="shared" si="9"/>
        <v>0.1</v>
      </c>
      <c r="Y20" s="27">
        <f t="shared" si="9"/>
        <v>0.1</v>
      </c>
      <c r="Z20" s="27">
        <f t="shared" si="9"/>
        <v>0.1</v>
      </c>
      <c r="AA20" s="27">
        <f t="shared" si="9"/>
        <v>0.1</v>
      </c>
      <c r="AB20" s="27">
        <f t="shared" si="9"/>
        <v>0.1</v>
      </c>
      <c r="AC20" s="27">
        <f t="shared" si="9"/>
        <v>0.1</v>
      </c>
      <c r="AD20" s="27">
        <f t="shared" si="9"/>
        <v>0.1</v>
      </c>
      <c r="AE20" s="27">
        <f t="shared" si="9"/>
        <v>0.1</v>
      </c>
      <c r="AF20" s="27">
        <f t="shared" si="9"/>
        <v>0.1</v>
      </c>
      <c r="AG20" s="27">
        <f t="shared" si="9"/>
        <v>0.1</v>
      </c>
    </row>
    <row r="21" spans="1:33" ht="15.75" customHeight="1" x14ac:dyDescent="0.2">
      <c r="A21" s="3" t="s">
        <v>110</v>
      </c>
      <c r="B21" s="27">
        <v>0</v>
      </c>
      <c r="C21" s="27">
        <v>0</v>
      </c>
      <c r="D21" s="27">
        <v>0</v>
      </c>
      <c r="E21" s="27">
        <v>0</v>
      </c>
      <c r="F21" s="27">
        <v>0</v>
      </c>
      <c r="G21" s="27">
        <v>0</v>
      </c>
      <c r="H21" s="27">
        <v>0</v>
      </c>
      <c r="I21" s="27">
        <v>0</v>
      </c>
      <c r="J21" s="27">
        <v>0</v>
      </c>
      <c r="K21" s="27">
        <v>0</v>
      </c>
      <c r="L21" s="27">
        <v>0</v>
      </c>
      <c r="M21" s="27">
        <v>0</v>
      </c>
      <c r="N21" s="27">
        <v>0</v>
      </c>
      <c r="O21" s="27">
        <v>0</v>
      </c>
      <c r="P21" s="27">
        <v>0</v>
      </c>
      <c r="Q21" s="27">
        <v>0</v>
      </c>
      <c r="R21" s="27">
        <v>0</v>
      </c>
      <c r="S21" s="27">
        <v>0</v>
      </c>
      <c r="T21" s="27">
        <v>0</v>
      </c>
      <c r="U21" s="27">
        <v>0</v>
      </c>
      <c r="V21" s="27">
        <v>0</v>
      </c>
      <c r="W21" s="27">
        <v>0</v>
      </c>
      <c r="X21" s="27">
        <v>0</v>
      </c>
      <c r="Y21" s="27">
        <v>0</v>
      </c>
      <c r="Z21" s="27">
        <v>0</v>
      </c>
      <c r="AA21" s="27">
        <v>0</v>
      </c>
      <c r="AB21" s="27">
        <v>0</v>
      </c>
      <c r="AC21" s="27">
        <v>0</v>
      </c>
      <c r="AD21" s="27">
        <v>0</v>
      </c>
      <c r="AE21" s="27">
        <v>0</v>
      </c>
      <c r="AF21" s="27">
        <v>0</v>
      </c>
      <c r="AG21" s="3">
        <v>0</v>
      </c>
    </row>
    <row r="22" spans="1:33" ht="15.75" customHeight="1" x14ac:dyDescent="0.2">
      <c r="A22" s="3" t="s">
        <v>111</v>
      </c>
      <c r="B22" s="27">
        <v>0</v>
      </c>
      <c r="C22" s="27">
        <v>0</v>
      </c>
      <c r="D22" s="27">
        <v>0</v>
      </c>
      <c r="E22" s="27">
        <v>0</v>
      </c>
      <c r="F22" s="27">
        <v>0</v>
      </c>
      <c r="G22" s="27">
        <v>0</v>
      </c>
      <c r="H22" s="27">
        <v>0</v>
      </c>
      <c r="I22" s="27">
        <v>0</v>
      </c>
      <c r="J22" s="27">
        <v>0</v>
      </c>
      <c r="K22" s="27">
        <v>0</v>
      </c>
      <c r="L22" s="27">
        <v>0</v>
      </c>
      <c r="M22" s="27">
        <v>0</v>
      </c>
      <c r="N22" s="27">
        <v>0</v>
      </c>
      <c r="O22" s="27">
        <v>0</v>
      </c>
      <c r="P22" s="27">
        <v>0</v>
      </c>
      <c r="Q22" s="27">
        <v>0</v>
      </c>
      <c r="R22" s="27">
        <v>0</v>
      </c>
      <c r="S22" s="27">
        <v>0</v>
      </c>
      <c r="T22" s="27">
        <v>0</v>
      </c>
      <c r="U22" s="27">
        <v>0</v>
      </c>
      <c r="V22" s="27">
        <v>0</v>
      </c>
      <c r="W22" s="27">
        <v>0</v>
      </c>
      <c r="X22" s="27">
        <v>0</v>
      </c>
      <c r="Y22" s="27">
        <v>0</v>
      </c>
      <c r="Z22" s="27">
        <v>0</v>
      </c>
      <c r="AA22" s="27">
        <v>0</v>
      </c>
      <c r="AB22" s="27">
        <v>0</v>
      </c>
      <c r="AC22" s="27">
        <v>0</v>
      </c>
      <c r="AD22" s="27">
        <v>0</v>
      </c>
      <c r="AE22" s="27">
        <v>0</v>
      </c>
      <c r="AF22" s="27">
        <v>0</v>
      </c>
      <c r="AG22" s="3">
        <v>0</v>
      </c>
    </row>
    <row r="23" spans="1:33" ht="15.75" customHeight="1" x14ac:dyDescent="0.2">
      <c r="A23" s="3" t="s">
        <v>112</v>
      </c>
      <c r="B23" s="27">
        <f t="shared" ref="B23:AG23" si="10">$B$1</f>
        <v>0.1</v>
      </c>
      <c r="C23" s="27">
        <f t="shared" si="10"/>
        <v>0.1</v>
      </c>
      <c r="D23" s="27">
        <f t="shared" si="10"/>
        <v>0.1</v>
      </c>
      <c r="E23" s="27">
        <f t="shared" si="10"/>
        <v>0.1</v>
      </c>
      <c r="F23" s="27">
        <f t="shared" si="10"/>
        <v>0.1</v>
      </c>
      <c r="G23" s="27">
        <f t="shared" si="10"/>
        <v>0.1</v>
      </c>
      <c r="H23" s="27">
        <f t="shared" si="10"/>
        <v>0.1</v>
      </c>
      <c r="I23" s="27">
        <f t="shared" si="10"/>
        <v>0.1</v>
      </c>
      <c r="J23" s="27">
        <f t="shared" si="10"/>
        <v>0.1</v>
      </c>
      <c r="K23" s="27">
        <f t="shared" si="10"/>
        <v>0.1</v>
      </c>
      <c r="L23" s="27">
        <f t="shared" si="10"/>
        <v>0.1</v>
      </c>
      <c r="M23" s="27">
        <f t="shared" si="10"/>
        <v>0.1</v>
      </c>
      <c r="N23" s="27">
        <f t="shared" si="10"/>
        <v>0.1</v>
      </c>
      <c r="O23" s="27">
        <f t="shared" si="10"/>
        <v>0.1</v>
      </c>
      <c r="P23" s="27">
        <f t="shared" si="10"/>
        <v>0.1</v>
      </c>
      <c r="Q23" s="27">
        <f t="shared" si="10"/>
        <v>0.1</v>
      </c>
      <c r="R23" s="27">
        <f t="shared" si="10"/>
        <v>0.1</v>
      </c>
      <c r="S23" s="27">
        <f t="shared" si="10"/>
        <v>0.1</v>
      </c>
      <c r="T23" s="27">
        <f t="shared" si="10"/>
        <v>0.1</v>
      </c>
      <c r="U23" s="27">
        <f t="shared" si="10"/>
        <v>0.1</v>
      </c>
      <c r="V23" s="27">
        <f t="shared" si="10"/>
        <v>0.1</v>
      </c>
      <c r="W23" s="27">
        <f t="shared" si="10"/>
        <v>0.1</v>
      </c>
      <c r="X23" s="27">
        <f t="shared" si="10"/>
        <v>0.1</v>
      </c>
      <c r="Y23" s="27">
        <f t="shared" si="10"/>
        <v>0.1</v>
      </c>
      <c r="Z23" s="27">
        <f t="shared" si="10"/>
        <v>0.1</v>
      </c>
      <c r="AA23" s="27">
        <f t="shared" si="10"/>
        <v>0.1</v>
      </c>
      <c r="AB23" s="27">
        <f t="shared" si="10"/>
        <v>0.1</v>
      </c>
      <c r="AC23" s="27">
        <f t="shared" si="10"/>
        <v>0.1</v>
      </c>
      <c r="AD23" s="27">
        <f t="shared" si="10"/>
        <v>0.1</v>
      </c>
      <c r="AE23" s="27">
        <f t="shared" si="10"/>
        <v>0.1</v>
      </c>
      <c r="AF23" s="27">
        <f t="shared" si="10"/>
        <v>0.1</v>
      </c>
      <c r="AG23" s="27">
        <f t="shared" si="10"/>
        <v>0.1</v>
      </c>
    </row>
    <row r="24" spans="1:33" ht="15.75" customHeight="1" x14ac:dyDescent="0.2">
      <c r="A24" s="29" t="s">
        <v>113</v>
      </c>
      <c r="B24" s="30">
        <v>0</v>
      </c>
      <c r="C24" s="30">
        <v>0</v>
      </c>
      <c r="D24" s="30">
        <v>0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0</v>
      </c>
      <c r="AB24" s="30">
        <v>0</v>
      </c>
      <c r="AC24" s="30">
        <v>0</v>
      </c>
      <c r="AD24" s="30">
        <v>0</v>
      </c>
      <c r="AE24" s="30">
        <v>0</v>
      </c>
      <c r="AF24" s="30">
        <v>0</v>
      </c>
      <c r="AG24" s="29">
        <v>0</v>
      </c>
    </row>
    <row r="25" spans="1:33" ht="15.75" customHeight="1" x14ac:dyDescent="0.2">
      <c r="A25" s="3" t="s">
        <v>114</v>
      </c>
      <c r="B25" s="27">
        <f t="shared" ref="B25:AG25" si="11">$B$1</f>
        <v>0.1</v>
      </c>
      <c r="C25" s="27">
        <f t="shared" si="11"/>
        <v>0.1</v>
      </c>
      <c r="D25" s="27">
        <f t="shared" si="11"/>
        <v>0.1</v>
      </c>
      <c r="E25" s="27">
        <f t="shared" si="11"/>
        <v>0.1</v>
      </c>
      <c r="F25" s="27">
        <f t="shared" si="11"/>
        <v>0.1</v>
      </c>
      <c r="G25" s="27">
        <f t="shared" si="11"/>
        <v>0.1</v>
      </c>
      <c r="H25" s="27">
        <f t="shared" si="11"/>
        <v>0.1</v>
      </c>
      <c r="I25" s="27">
        <f t="shared" si="11"/>
        <v>0.1</v>
      </c>
      <c r="J25" s="27">
        <f t="shared" si="11"/>
        <v>0.1</v>
      </c>
      <c r="K25" s="27">
        <f t="shared" si="11"/>
        <v>0.1</v>
      </c>
      <c r="L25" s="27">
        <f t="shared" si="11"/>
        <v>0.1</v>
      </c>
      <c r="M25" s="27">
        <f t="shared" si="11"/>
        <v>0.1</v>
      </c>
      <c r="N25" s="27">
        <f t="shared" si="11"/>
        <v>0.1</v>
      </c>
      <c r="O25" s="27">
        <f t="shared" si="11"/>
        <v>0.1</v>
      </c>
      <c r="P25" s="27">
        <f t="shared" si="11"/>
        <v>0.1</v>
      </c>
      <c r="Q25" s="27">
        <f t="shared" si="11"/>
        <v>0.1</v>
      </c>
      <c r="R25" s="27">
        <f t="shared" si="11"/>
        <v>0.1</v>
      </c>
      <c r="S25" s="27">
        <f t="shared" si="11"/>
        <v>0.1</v>
      </c>
      <c r="T25" s="27">
        <f t="shared" si="11"/>
        <v>0.1</v>
      </c>
      <c r="U25" s="27">
        <f t="shared" si="11"/>
        <v>0.1</v>
      </c>
      <c r="V25" s="27">
        <f t="shared" si="11"/>
        <v>0.1</v>
      </c>
      <c r="W25" s="27">
        <f t="shared" si="11"/>
        <v>0.1</v>
      </c>
      <c r="X25" s="27">
        <f t="shared" si="11"/>
        <v>0.1</v>
      </c>
      <c r="Y25" s="27">
        <f t="shared" si="11"/>
        <v>0.1</v>
      </c>
      <c r="Z25" s="27">
        <f t="shared" si="11"/>
        <v>0.1</v>
      </c>
      <c r="AA25" s="27">
        <f t="shared" si="11"/>
        <v>0.1</v>
      </c>
      <c r="AB25" s="27">
        <f t="shared" si="11"/>
        <v>0.1</v>
      </c>
      <c r="AC25" s="27">
        <f t="shared" si="11"/>
        <v>0.1</v>
      </c>
      <c r="AD25" s="27">
        <f t="shared" si="11"/>
        <v>0.1</v>
      </c>
      <c r="AE25" s="27">
        <f t="shared" si="11"/>
        <v>0.1</v>
      </c>
      <c r="AF25" s="27">
        <f t="shared" si="11"/>
        <v>0.1</v>
      </c>
      <c r="AG25" s="27">
        <f t="shared" si="11"/>
        <v>0.1</v>
      </c>
    </row>
    <row r="26" spans="1:33" ht="15.75" customHeight="1" x14ac:dyDescent="0.2"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</row>
    <row r="27" spans="1:33" ht="15.75" customHeight="1" x14ac:dyDescent="0.2"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</row>
    <row r="28" spans="1:33" ht="15.75" customHeight="1" x14ac:dyDescent="0.2"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</row>
    <row r="29" spans="1:33" ht="15.75" customHeight="1" x14ac:dyDescent="0.2"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</row>
    <row r="30" spans="1:33" ht="15.75" customHeight="1" x14ac:dyDescent="0.2"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</row>
    <row r="31" spans="1:33" ht="15.75" customHeight="1" x14ac:dyDescent="0.2"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</row>
    <row r="32" spans="1:33" ht="15.75" customHeight="1" x14ac:dyDescent="0.2"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</row>
    <row r="33" spans="2:32" ht="15.75" customHeight="1" x14ac:dyDescent="0.2"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</row>
    <row r="34" spans="2:32" ht="15.75" customHeight="1" x14ac:dyDescent="0.2"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</row>
    <row r="35" spans="2:32" ht="15.75" customHeight="1" x14ac:dyDescent="0.2"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</row>
    <row r="36" spans="2:32" ht="15.75" customHeight="1" x14ac:dyDescent="0.2"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</row>
    <row r="37" spans="2:32" ht="15.75" customHeight="1" x14ac:dyDescent="0.2"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</row>
    <row r="38" spans="2:32" ht="15.75" customHeight="1" x14ac:dyDescent="0.2"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</row>
    <row r="39" spans="2:32" ht="15.75" customHeight="1" x14ac:dyDescent="0.2"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</row>
    <row r="40" spans="2:32" ht="15.75" customHeight="1" x14ac:dyDescent="0.2"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</row>
    <row r="41" spans="2:32" ht="15.75" customHeight="1" x14ac:dyDescent="0.2"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</row>
    <row r="42" spans="2:32" ht="15.75" customHeight="1" x14ac:dyDescent="0.2"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</row>
    <row r="43" spans="2:32" ht="15.75" customHeight="1" x14ac:dyDescent="0.2"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</row>
    <row r="44" spans="2:32" ht="15.75" customHeight="1" x14ac:dyDescent="0.2"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</row>
    <row r="45" spans="2:32" ht="15.75" customHeight="1" x14ac:dyDescent="0.2"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</row>
    <row r="46" spans="2:32" ht="15.75" customHeight="1" x14ac:dyDescent="0.2"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</row>
    <row r="47" spans="2:32" ht="15.75" customHeight="1" x14ac:dyDescent="0.2"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</row>
    <row r="48" spans="2:32" ht="15.75" customHeight="1" x14ac:dyDescent="0.2"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</row>
    <row r="49" spans="2:32" ht="15.75" customHeight="1" x14ac:dyDescent="0.2"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</row>
    <row r="50" spans="2:32" ht="15.75" customHeight="1" x14ac:dyDescent="0.2"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</row>
    <row r="51" spans="2:32" ht="15.75" customHeight="1" x14ac:dyDescent="0.2"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</row>
    <row r="52" spans="2:32" ht="15.75" customHeight="1" x14ac:dyDescent="0.2"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</row>
    <row r="53" spans="2:32" ht="15.75" customHeight="1" x14ac:dyDescent="0.2"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</row>
    <row r="54" spans="2:32" ht="15.75" customHeight="1" x14ac:dyDescent="0.2"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</row>
    <row r="55" spans="2:32" ht="15.75" customHeight="1" x14ac:dyDescent="0.2"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</row>
    <row r="56" spans="2:32" ht="15.75" customHeight="1" x14ac:dyDescent="0.2"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</row>
    <row r="57" spans="2:32" ht="15.75" customHeight="1" x14ac:dyDescent="0.2"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</row>
    <row r="58" spans="2:32" ht="15.75" customHeight="1" x14ac:dyDescent="0.2"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</row>
    <row r="59" spans="2:32" ht="15.75" customHeight="1" x14ac:dyDescent="0.2"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</row>
    <row r="60" spans="2:32" ht="15.75" customHeight="1" x14ac:dyDescent="0.2"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</row>
    <row r="61" spans="2:32" ht="15.75" customHeight="1" x14ac:dyDescent="0.2"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</row>
    <row r="62" spans="2:32" ht="15.75" customHeight="1" x14ac:dyDescent="0.2"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</row>
    <row r="63" spans="2:32" ht="15.75" customHeight="1" x14ac:dyDescent="0.2"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</row>
    <row r="64" spans="2:32" ht="15.75" customHeight="1" x14ac:dyDescent="0.2"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</row>
    <row r="65" spans="2:32" ht="15.75" customHeight="1" x14ac:dyDescent="0.2"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</row>
    <row r="66" spans="2:32" ht="15.75" customHeight="1" x14ac:dyDescent="0.2"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</row>
    <row r="67" spans="2:32" ht="15.75" customHeight="1" x14ac:dyDescent="0.2"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</row>
    <row r="68" spans="2:32" ht="15.75" customHeight="1" x14ac:dyDescent="0.2"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</row>
    <row r="69" spans="2:32" ht="15.75" customHeight="1" x14ac:dyDescent="0.2"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</row>
    <row r="70" spans="2:32" ht="15.75" customHeight="1" x14ac:dyDescent="0.2"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</row>
    <row r="71" spans="2:32" ht="15.75" customHeight="1" x14ac:dyDescent="0.2"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</row>
    <row r="72" spans="2:32" ht="15.75" customHeight="1" x14ac:dyDescent="0.2"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</row>
    <row r="73" spans="2:32" ht="15.75" customHeight="1" x14ac:dyDescent="0.2"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</row>
    <row r="74" spans="2:32" ht="15.75" customHeight="1" x14ac:dyDescent="0.2"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</row>
    <row r="75" spans="2:32" ht="15.75" customHeight="1" x14ac:dyDescent="0.2"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</row>
    <row r="76" spans="2:32" ht="15.75" customHeight="1" x14ac:dyDescent="0.2"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</row>
    <row r="77" spans="2:32" ht="15.75" customHeight="1" x14ac:dyDescent="0.2"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</row>
    <row r="78" spans="2:32" ht="15.75" customHeight="1" x14ac:dyDescent="0.2"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</row>
    <row r="79" spans="2:32" ht="15.75" customHeight="1" x14ac:dyDescent="0.2"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</row>
    <row r="80" spans="2:32" ht="15.75" customHeight="1" x14ac:dyDescent="0.2"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</row>
    <row r="81" spans="2:32" ht="15.75" customHeight="1" x14ac:dyDescent="0.2"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</row>
    <row r="82" spans="2:32" ht="15.75" customHeight="1" x14ac:dyDescent="0.2"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</row>
    <row r="83" spans="2:32" ht="15.75" customHeight="1" x14ac:dyDescent="0.2"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</row>
    <row r="84" spans="2:32" ht="15.75" customHeight="1" x14ac:dyDescent="0.2"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</row>
    <row r="85" spans="2:32" ht="15.75" customHeight="1" x14ac:dyDescent="0.2"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</row>
    <row r="86" spans="2:32" ht="15.75" customHeight="1" x14ac:dyDescent="0.2"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</row>
    <row r="87" spans="2:32" ht="15.75" customHeight="1" x14ac:dyDescent="0.2"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</row>
    <row r="88" spans="2:32" ht="15.75" customHeight="1" x14ac:dyDescent="0.2"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</row>
    <row r="89" spans="2:32" ht="15.75" customHeight="1" x14ac:dyDescent="0.2"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</row>
    <row r="90" spans="2:32" ht="15.75" customHeight="1" x14ac:dyDescent="0.2"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</row>
    <row r="91" spans="2:32" ht="15.75" customHeight="1" x14ac:dyDescent="0.2"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</row>
    <row r="92" spans="2:32" ht="15.75" customHeight="1" x14ac:dyDescent="0.2"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</row>
    <row r="93" spans="2:32" ht="15.75" customHeight="1" x14ac:dyDescent="0.2"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</row>
    <row r="94" spans="2:32" ht="15.75" customHeight="1" x14ac:dyDescent="0.2"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</row>
    <row r="95" spans="2:32" ht="15.75" customHeight="1" x14ac:dyDescent="0.2"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</row>
    <row r="96" spans="2:32" ht="15.75" customHeight="1" x14ac:dyDescent="0.2"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</row>
    <row r="97" spans="2:32" ht="15.75" customHeight="1" x14ac:dyDescent="0.2"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</row>
    <row r="98" spans="2:32" ht="15.75" customHeight="1" x14ac:dyDescent="0.2"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</row>
    <row r="99" spans="2:32" ht="15.75" customHeight="1" x14ac:dyDescent="0.2"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</row>
    <row r="100" spans="2:32" ht="15.75" customHeight="1" x14ac:dyDescent="0.2"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</row>
    <row r="101" spans="2:32" ht="15.75" customHeight="1" x14ac:dyDescent="0.2"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</row>
    <row r="102" spans="2:32" ht="15.75" customHeight="1" x14ac:dyDescent="0.2"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</row>
    <row r="103" spans="2:32" ht="15.75" customHeight="1" x14ac:dyDescent="0.2"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</row>
    <row r="104" spans="2:32" ht="15.75" customHeight="1" x14ac:dyDescent="0.2"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</row>
    <row r="105" spans="2:32" ht="15.75" customHeight="1" x14ac:dyDescent="0.2"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</row>
    <row r="106" spans="2:32" ht="15.75" customHeight="1" x14ac:dyDescent="0.2"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</row>
    <row r="107" spans="2:32" ht="15.75" customHeight="1" x14ac:dyDescent="0.2"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</row>
    <row r="108" spans="2:32" ht="15.75" customHeight="1" x14ac:dyDescent="0.2"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</row>
    <row r="109" spans="2:32" ht="15.75" customHeight="1" x14ac:dyDescent="0.2"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</row>
    <row r="110" spans="2:32" ht="15.75" customHeight="1" x14ac:dyDescent="0.2"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</row>
    <row r="111" spans="2:32" ht="15.75" customHeight="1" x14ac:dyDescent="0.2"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</row>
    <row r="112" spans="2:32" ht="15.75" customHeight="1" x14ac:dyDescent="0.2"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</row>
    <row r="113" spans="2:32" ht="15.75" customHeight="1" x14ac:dyDescent="0.2"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</row>
    <row r="114" spans="2:32" ht="15.75" customHeight="1" x14ac:dyDescent="0.2"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</row>
    <row r="115" spans="2:32" ht="15.75" customHeight="1" x14ac:dyDescent="0.2"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</row>
    <row r="116" spans="2:32" ht="15.75" customHeight="1" x14ac:dyDescent="0.2"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</row>
    <row r="117" spans="2:32" ht="15.75" customHeight="1" x14ac:dyDescent="0.2"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</row>
    <row r="118" spans="2:32" ht="15.75" customHeight="1" x14ac:dyDescent="0.2"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</row>
    <row r="119" spans="2:32" ht="15.75" customHeight="1" x14ac:dyDescent="0.2"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</row>
    <row r="120" spans="2:32" ht="15.75" customHeight="1" x14ac:dyDescent="0.2"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</row>
    <row r="121" spans="2:32" ht="15.75" customHeight="1" x14ac:dyDescent="0.2"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</row>
    <row r="122" spans="2:32" ht="15.75" customHeight="1" x14ac:dyDescent="0.2"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</row>
    <row r="123" spans="2:32" ht="15.75" customHeight="1" x14ac:dyDescent="0.2"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</row>
    <row r="124" spans="2:32" ht="15.75" customHeight="1" x14ac:dyDescent="0.2"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</row>
    <row r="125" spans="2:32" ht="15.75" customHeight="1" x14ac:dyDescent="0.2"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</row>
    <row r="126" spans="2:32" ht="15.75" customHeight="1" x14ac:dyDescent="0.2"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</row>
    <row r="127" spans="2:32" ht="15.75" customHeight="1" x14ac:dyDescent="0.2"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</row>
    <row r="128" spans="2:32" ht="15.75" customHeight="1" x14ac:dyDescent="0.2"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</row>
    <row r="129" spans="2:32" ht="15.75" customHeight="1" x14ac:dyDescent="0.2"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</row>
    <row r="130" spans="2:32" ht="15.75" customHeight="1" x14ac:dyDescent="0.2"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</row>
    <row r="131" spans="2:32" ht="15.75" customHeight="1" x14ac:dyDescent="0.2"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</row>
    <row r="132" spans="2:32" ht="15.75" customHeight="1" x14ac:dyDescent="0.2"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</row>
    <row r="133" spans="2:32" ht="15.75" customHeight="1" x14ac:dyDescent="0.2"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</row>
    <row r="134" spans="2:32" ht="15.75" customHeight="1" x14ac:dyDescent="0.2"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  <c r="AE134" s="27"/>
      <c r="AF134" s="27"/>
    </row>
    <row r="135" spans="2:32" ht="15.75" customHeight="1" x14ac:dyDescent="0.2"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  <c r="AF135" s="27"/>
    </row>
    <row r="136" spans="2:32" ht="15.75" customHeight="1" x14ac:dyDescent="0.2"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</row>
    <row r="137" spans="2:32" ht="15.75" customHeight="1" x14ac:dyDescent="0.2"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  <c r="AE137" s="27"/>
      <c r="AF137" s="27"/>
    </row>
    <row r="138" spans="2:32" ht="15.75" customHeight="1" x14ac:dyDescent="0.2"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</row>
    <row r="139" spans="2:32" ht="15.75" customHeight="1" x14ac:dyDescent="0.2"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</row>
    <row r="140" spans="2:32" ht="15.75" customHeight="1" x14ac:dyDescent="0.2"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</row>
    <row r="141" spans="2:32" ht="15.75" customHeight="1" x14ac:dyDescent="0.2"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</row>
    <row r="142" spans="2:32" ht="15.75" customHeight="1" x14ac:dyDescent="0.2"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</row>
    <row r="143" spans="2:32" ht="15.75" customHeight="1" x14ac:dyDescent="0.2"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</row>
    <row r="144" spans="2:32" ht="15.75" customHeight="1" x14ac:dyDescent="0.2"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</row>
    <row r="145" spans="2:32" ht="15.75" customHeight="1" x14ac:dyDescent="0.2"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</row>
    <row r="146" spans="2:32" ht="15.75" customHeight="1" x14ac:dyDescent="0.2"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</row>
    <row r="147" spans="2:32" ht="15.75" customHeight="1" x14ac:dyDescent="0.2"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</row>
    <row r="148" spans="2:32" ht="15.75" customHeight="1" x14ac:dyDescent="0.2"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</row>
    <row r="149" spans="2:32" ht="15.75" customHeight="1" x14ac:dyDescent="0.2"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</row>
    <row r="150" spans="2:32" ht="15.75" customHeight="1" x14ac:dyDescent="0.2"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</row>
    <row r="151" spans="2:32" ht="15.75" customHeight="1" x14ac:dyDescent="0.2"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  <c r="AF151" s="27"/>
    </row>
    <row r="152" spans="2:32" ht="15.75" customHeight="1" x14ac:dyDescent="0.2"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</row>
    <row r="153" spans="2:32" ht="15.75" customHeight="1" x14ac:dyDescent="0.2"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</row>
    <row r="154" spans="2:32" ht="15.75" customHeight="1" x14ac:dyDescent="0.2"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</row>
    <row r="155" spans="2:32" ht="15.75" customHeight="1" x14ac:dyDescent="0.2"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</row>
    <row r="156" spans="2:32" ht="15.75" customHeight="1" x14ac:dyDescent="0.2"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  <c r="AF156" s="27"/>
    </row>
    <row r="157" spans="2:32" ht="15.75" customHeight="1" x14ac:dyDescent="0.2"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  <c r="AE157" s="27"/>
      <c r="AF157" s="27"/>
    </row>
    <row r="158" spans="2:32" ht="15.75" customHeight="1" x14ac:dyDescent="0.2"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  <c r="AE158" s="27"/>
      <c r="AF158" s="27"/>
    </row>
    <row r="159" spans="2:32" ht="15.75" customHeight="1" x14ac:dyDescent="0.2"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  <c r="AF159" s="27"/>
    </row>
    <row r="160" spans="2:32" ht="15.75" customHeight="1" x14ac:dyDescent="0.2"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</row>
    <row r="161" spans="2:32" ht="15.75" customHeight="1" x14ac:dyDescent="0.2"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</row>
    <row r="162" spans="2:32" ht="15.75" customHeight="1" x14ac:dyDescent="0.2"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</row>
    <row r="163" spans="2:32" ht="15.75" customHeight="1" x14ac:dyDescent="0.2"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  <c r="AE163" s="27"/>
      <c r="AF163" s="27"/>
    </row>
    <row r="164" spans="2:32" ht="15.75" customHeight="1" x14ac:dyDescent="0.2"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</row>
    <row r="165" spans="2:32" ht="15.75" customHeight="1" x14ac:dyDescent="0.2"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</row>
    <row r="166" spans="2:32" ht="15.75" customHeight="1" x14ac:dyDescent="0.2"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  <c r="AF166" s="27"/>
    </row>
    <row r="167" spans="2:32" ht="15.75" customHeight="1" x14ac:dyDescent="0.2"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</row>
    <row r="168" spans="2:32" ht="15.75" customHeight="1" x14ac:dyDescent="0.2"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</row>
    <row r="169" spans="2:32" ht="15.75" customHeight="1" x14ac:dyDescent="0.2"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  <c r="AF169" s="27"/>
    </row>
    <row r="170" spans="2:32" ht="15.75" customHeight="1" x14ac:dyDescent="0.2"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</row>
    <row r="171" spans="2:32" ht="15.75" customHeight="1" x14ac:dyDescent="0.2"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  <c r="AF171" s="27"/>
    </row>
    <row r="172" spans="2:32" ht="15.75" customHeight="1" x14ac:dyDescent="0.2"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  <c r="AF172" s="27"/>
    </row>
    <row r="173" spans="2:32" ht="15.75" customHeight="1" x14ac:dyDescent="0.2"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  <c r="AF173" s="27"/>
    </row>
    <row r="174" spans="2:32" ht="15.75" customHeight="1" x14ac:dyDescent="0.2"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  <c r="AF174" s="27"/>
    </row>
    <row r="175" spans="2:32" ht="15.75" customHeight="1" x14ac:dyDescent="0.2"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  <c r="AC175" s="27"/>
      <c r="AD175" s="27"/>
      <c r="AE175" s="27"/>
      <c r="AF175" s="27"/>
    </row>
    <row r="176" spans="2:32" ht="15.75" customHeight="1" x14ac:dyDescent="0.2"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  <c r="AE176" s="27"/>
      <c r="AF176" s="27"/>
    </row>
    <row r="177" spans="2:32" ht="15.75" customHeight="1" x14ac:dyDescent="0.2"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  <c r="AF177" s="27"/>
    </row>
    <row r="178" spans="2:32" ht="15.75" customHeight="1" x14ac:dyDescent="0.2"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  <c r="AF178" s="27"/>
    </row>
    <row r="179" spans="2:32" ht="15.75" customHeight="1" x14ac:dyDescent="0.2"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  <c r="AE179" s="27"/>
      <c r="AF179" s="27"/>
    </row>
    <row r="180" spans="2:32" ht="15.75" customHeight="1" x14ac:dyDescent="0.2"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  <c r="AF180" s="27"/>
    </row>
    <row r="181" spans="2:32" ht="15.75" customHeight="1" x14ac:dyDescent="0.2"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  <c r="AE181" s="27"/>
      <c r="AF181" s="27"/>
    </row>
    <row r="182" spans="2:32" ht="15.75" customHeight="1" x14ac:dyDescent="0.2"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  <c r="AE182" s="27"/>
      <c r="AF182" s="27"/>
    </row>
    <row r="183" spans="2:32" ht="15.75" customHeight="1" x14ac:dyDescent="0.2"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  <c r="AF183" s="27"/>
    </row>
    <row r="184" spans="2:32" ht="15.75" customHeight="1" x14ac:dyDescent="0.2"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  <c r="AF184" s="27"/>
    </row>
    <row r="185" spans="2:32" ht="15.75" customHeight="1" x14ac:dyDescent="0.2"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  <c r="AE185" s="27"/>
      <c r="AF185" s="27"/>
    </row>
    <row r="186" spans="2:32" ht="15.75" customHeight="1" x14ac:dyDescent="0.2"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  <c r="AF186" s="27"/>
    </row>
    <row r="187" spans="2:32" ht="15.75" customHeight="1" x14ac:dyDescent="0.2"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  <c r="AE187" s="27"/>
      <c r="AF187" s="27"/>
    </row>
    <row r="188" spans="2:32" ht="15.75" customHeight="1" x14ac:dyDescent="0.2"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</row>
    <row r="189" spans="2:32" ht="15.75" customHeight="1" x14ac:dyDescent="0.2"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  <c r="AF189" s="27"/>
    </row>
    <row r="190" spans="2:32" ht="15.75" customHeight="1" x14ac:dyDescent="0.2"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  <c r="AE190" s="27"/>
      <c r="AF190" s="27"/>
    </row>
    <row r="191" spans="2:32" ht="15.75" customHeight="1" x14ac:dyDescent="0.2"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  <c r="AC191" s="27"/>
      <c r="AD191" s="27"/>
      <c r="AE191" s="27"/>
      <c r="AF191" s="27"/>
    </row>
    <row r="192" spans="2:32" ht="15.75" customHeight="1" x14ac:dyDescent="0.2"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  <c r="AF192" s="27"/>
    </row>
    <row r="193" spans="2:32" ht="15.75" customHeight="1" x14ac:dyDescent="0.2"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  <c r="AE193" s="27"/>
      <c r="AF193" s="27"/>
    </row>
    <row r="194" spans="2:32" ht="15.75" customHeight="1" x14ac:dyDescent="0.2"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  <c r="AF194" s="27"/>
    </row>
    <row r="195" spans="2:32" ht="15.75" customHeight="1" x14ac:dyDescent="0.2"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  <c r="AE195" s="27"/>
      <c r="AF195" s="27"/>
    </row>
    <row r="196" spans="2:32" ht="15.75" customHeight="1" x14ac:dyDescent="0.2"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  <c r="AE196" s="27"/>
      <c r="AF196" s="27"/>
    </row>
    <row r="197" spans="2:32" ht="15.75" customHeight="1" x14ac:dyDescent="0.2"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  <c r="AE197" s="27"/>
      <c r="AF197" s="27"/>
    </row>
    <row r="198" spans="2:32" ht="15.75" customHeight="1" x14ac:dyDescent="0.2"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  <c r="AF198" s="27"/>
    </row>
    <row r="199" spans="2:32" ht="15.75" customHeight="1" x14ac:dyDescent="0.2"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  <c r="AE199" s="27"/>
      <c r="AF199" s="27"/>
    </row>
    <row r="200" spans="2:32" ht="15.75" customHeight="1" x14ac:dyDescent="0.2"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  <c r="AE200" s="27"/>
      <c r="AF200" s="27"/>
    </row>
    <row r="201" spans="2:32" ht="15.75" customHeight="1" x14ac:dyDescent="0.2"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  <c r="AF201" s="27"/>
    </row>
    <row r="202" spans="2:32" ht="15.75" customHeight="1" x14ac:dyDescent="0.2"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  <c r="AE202" s="27"/>
      <c r="AF202" s="27"/>
    </row>
    <row r="203" spans="2:32" ht="15.75" customHeight="1" x14ac:dyDescent="0.2"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  <c r="AE203" s="27"/>
      <c r="AF203" s="27"/>
    </row>
    <row r="204" spans="2:32" ht="15.75" customHeight="1" x14ac:dyDescent="0.2"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</row>
    <row r="205" spans="2:32" ht="15.75" customHeight="1" x14ac:dyDescent="0.2"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  <c r="AF205" s="27"/>
    </row>
    <row r="206" spans="2:32" ht="15.75" customHeight="1" x14ac:dyDescent="0.2"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  <c r="AC206" s="27"/>
      <c r="AD206" s="27"/>
      <c r="AE206" s="27"/>
      <c r="AF206" s="27"/>
    </row>
    <row r="207" spans="2:32" ht="15.75" customHeight="1" x14ac:dyDescent="0.2"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  <c r="AF207" s="27"/>
    </row>
    <row r="208" spans="2:32" ht="15.75" customHeight="1" x14ac:dyDescent="0.2"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  <c r="AE208" s="27"/>
      <c r="AF208" s="27"/>
    </row>
    <row r="209" spans="2:32" ht="15.75" customHeight="1" x14ac:dyDescent="0.2"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  <c r="AE209" s="27"/>
      <c r="AF209" s="27"/>
    </row>
    <row r="210" spans="2:32" ht="15.75" customHeight="1" x14ac:dyDescent="0.2"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  <c r="AE210" s="27"/>
      <c r="AF210" s="27"/>
    </row>
    <row r="211" spans="2:32" ht="15.75" customHeight="1" x14ac:dyDescent="0.2"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  <c r="AE211" s="27"/>
      <c r="AF211" s="27"/>
    </row>
    <row r="212" spans="2:32" ht="15.75" customHeight="1" x14ac:dyDescent="0.2"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  <c r="AE212" s="27"/>
      <c r="AF212" s="27"/>
    </row>
    <row r="213" spans="2:32" ht="15.75" customHeight="1" x14ac:dyDescent="0.2"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  <c r="AE213" s="27"/>
      <c r="AF213" s="27"/>
    </row>
    <row r="214" spans="2:32" ht="15.75" customHeight="1" x14ac:dyDescent="0.2"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  <c r="AC214" s="27"/>
      <c r="AD214" s="27"/>
      <c r="AE214" s="27"/>
      <c r="AF214" s="27"/>
    </row>
    <row r="215" spans="2:32" ht="15.75" customHeight="1" x14ac:dyDescent="0.2"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  <c r="AC215" s="27"/>
      <c r="AD215" s="27"/>
      <c r="AE215" s="27"/>
      <c r="AF215" s="27"/>
    </row>
    <row r="216" spans="2:32" ht="15.75" customHeight="1" x14ac:dyDescent="0.2"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  <c r="AE216" s="27"/>
      <c r="AF216" s="27"/>
    </row>
    <row r="217" spans="2:32" ht="15.75" customHeight="1" x14ac:dyDescent="0.2"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  <c r="AC217" s="27"/>
      <c r="AD217" s="27"/>
      <c r="AE217" s="27"/>
      <c r="AF217" s="27"/>
    </row>
    <row r="218" spans="2:32" ht="15.75" customHeight="1" x14ac:dyDescent="0.2"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  <c r="AE218" s="27"/>
      <c r="AF218" s="27"/>
    </row>
    <row r="219" spans="2:32" ht="15.75" customHeight="1" x14ac:dyDescent="0.2"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  <c r="AF219" s="27"/>
    </row>
    <row r="220" spans="2:32" ht="15.75" customHeight="1" x14ac:dyDescent="0.2"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  <c r="AC220" s="27"/>
      <c r="AD220" s="27"/>
      <c r="AE220" s="27"/>
      <c r="AF220" s="27"/>
    </row>
    <row r="221" spans="2:32" ht="15.75" customHeight="1" x14ac:dyDescent="0.2"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  <c r="AB221" s="27"/>
      <c r="AC221" s="27"/>
      <c r="AD221" s="27"/>
      <c r="AE221" s="27"/>
      <c r="AF221" s="27"/>
    </row>
    <row r="222" spans="2:32" ht="15.75" customHeight="1" x14ac:dyDescent="0.2"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  <c r="AB222" s="27"/>
      <c r="AC222" s="27"/>
      <c r="AD222" s="27"/>
      <c r="AE222" s="27"/>
      <c r="AF222" s="27"/>
    </row>
    <row r="223" spans="2:32" ht="15.75" customHeight="1" x14ac:dyDescent="0.2"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  <c r="AB223" s="27"/>
      <c r="AC223" s="27"/>
      <c r="AD223" s="27"/>
      <c r="AE223" s="27"/>
      <c r="AF223" s="27"/>
    </row>
    <row r="224" spans="2:32" ht="15.75" customHeight="1" x14ac:dyDescent="0.2"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  <c r="AB224" s="27"/>
      <c r="AC224" s="27"/>
      <c r="AD224" s="27"/>
      <c r="AE224" s="27"/>
      <c r="AF224" s="27"/>
    </row>
    <row r="225" spans="2:32" ht="15.75" customHeight="1" x14ac:dyDescent="0.2"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  <c r="AE225" s="27"/>
      <c r="AF225" s="27"/>
    </row>
    <row r="226" spans="2:32" ht="15.75" customHeight="1" x14ac:dyDescent="0.2"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/>
      <c r="AB226" s="27"/>
      <c r="AC226" s="27"/>
      <c r="AD226" s="27"/>
      <c r="AE226" s="27"/>
      <c r="AF226" s="27"/>
    </row>
    <row r="227" spans="2:32" ht="15.75" customHeight="1" x14ac:dyDescent="0.2"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  <c r="AB227" s="27"/>
      <c r="AC227" s="27"/>
      <c r="AD227" s="27"/>
      <c r="AE227" s="27"/>
      <c r="AF227" s="27"/>
    </row>
    <row r="228" spans="2:32" ht="15.75" customHeight="1" x14ac:dyDescent="0.2"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  <c r="AE228" s="27"/>
      <c r="AF228" s="27"/>
    </row>
    <row r="229" spans="2:32" ht="15.75" customHeight="1" x14ac:dyDescent="0.2"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  <c r="AA229" s="27"/>
      <c r="AB229" s="27"/>
      <c r="AC229" s="27"/>
      <c r="AD229" s="27"/>
      <c r="AE229" s="27"/>
      <c r="AF229" s="27"/>
    </row>
    <row r="230" spans="2:32" ht="15.75" customHeight="1" x14ac:dyDescent="0.2"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  <c r="AB230" s="27"/>
      <c r="AC230" s="27"/>
      <c r="AD230" s="27"/>
      <c r="AE230" s="27"/>
      <c r="AF230" s="27"/>
    </row>
    <row r="231" spans="2:32" ht="15.75" customHeight="1" x14ac:dyDescent="0.2"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  <c r="AE231" s="27"/>
      <c r="AF231" s="27"/>
    </row>
    <row r="232" spans="2:32" ht="15.75" customHeight="1" x14ac:dyDescent="0.2"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  <c r="AB232" s="27"/>
      <c r="AC232" s="27"/>
      <c r="AD232" s="27"/>
      <c r="AE232" s="27"/>
      <c r="AF232" s="27"/>
    </row>
    <row r="233" spans="2:32" ht="15.75" customHeight="1" x14ac:dyDescent="0.2"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  <c r="AB233" s="27"/>
      <c r="AC233" s="27"/>
      <c r="AD233" s="27"/>
      <c r="AE233" s="27"/>
      <c r="AF233" s="27"/>
    </row>
    <row r="234" spans="2:32" ht="15.75" customHeight="1" x14ac:dyDescent="0.2"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  <c r="AE234" s="27"/>
      <c r="AF234" s="27"/>
    </row>
    <row r="235" spans="2:32" ht="15.75" customHeight="1" x14ac:dyDescent="0.2"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7"/>
      <c r="AB235" s="27"/>
      <c r="AC235" s="27"/>
      <c r="AD235" s="27"/>
      <c r="AE235" s="27"/>
      <c r="AF235" s="27"/>
    </row>
    <row r="236" spans="2:32" ht="15.75" customHeight="1" x14ac:dyDescent="0.2"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  <c r="AA236" s="27"/>
      <c r="AB236" s="27"/>
      <c r="AC236" s="27"/>
      <c r="AD236" s="27"/>
      <c r="AE236" s="27"/>
      <c r="AF236" s="27"/>
    </row>
    <row r="237" spans="2:32" ht="15.75" customHeight="1" x14ac:dyDescent="0.2"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  <c r="AA237" s="27"/>
      <c r="AB237" s="27"/>
      <c r="AC237" s="27"/>
      <c r="AD237" s="27"/>
      <c r="AE237" s="27"/>
      <c r="AF237" s="27"/>
    </row>
    <row r="238" spans="2:32" ht="15.75" customHeight="1" x14ac:dyDescent="0.2"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  <c r="AA238" s="27"/>
      <c r="AB238" s="27"/>
      <c r="AC238" s="27"/>
      <c r="AD238" s="27"/>
      <c r="AE238" s="27"/>
      <c r="AF238" s="27"/>
    </row>
    <row r="239" spans="2:32" ht="15.75" customHeight="1" x14ac:dyDescent="0.2"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  <c r="AA239" s="27"/>
      <c r="AB239" s="27"/>
      <c r="AC239" s="27"/>
      <c r="AD239" s="27"/>
      <c r="AE239" s="27"/>
      <c r="AF239" s="27"/>
    </row>
    <row r="240" spans="2:32" ht="15.75" customHeight="1" x14ac:dyDescent="0.2"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  <c r="AA240" s="27"/>
      <c r="AB240" s="27"/>
      <c r="AC240" s="27"/>
      <c r="AD240" s="27"/>
      <c r="AE240" s="27"/>
      <c r="AF240" s="27"/>
    </row>
    <row r="241" spans="2:32" ht="15.75" customHeight="1" x14ac:dyDescent="0.2"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  <c r="AA241" s="27"/>
      <c r="AB241" s="27"/>
      <c r="AC241" s="27"/>
      <c r="AD241" s="27"/>
      <c r="AE241" s="27"/>
      <c r="AF241" s="27"/>
    </row>
    <row r="242" spans="2:32" ht="15.75" customHeight="1" x14ac:dyDescent="0.2"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  <c r="AA242" s="27"/>
      <c r="AB242" s="27"/>
      <c r="AC242" s="27"/>
      <c r="AD242" s="27"/>
      <c r="AE242" s="27"/>
      <c r="AF242" s="27"/>
    </row>
    <row r="243" spans="2:32" ht="15.75" customHeight="1" x14ac:dyDescent="0.2"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  <c r="AA243" s="27"/>
      <c r="AB243" s="27"/>
      <c r="AC243" s="27"/>
      <c r="AD243" s="27"/>
      <c r="AE243" s="27"/>
      <c r="AF243" s="27"/>
    </row>
    <row r="244" spans="2:32" ht="15.75" customHeight="1" x14ac:dyDescent="0.2"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  <c r="AA244" s="27"/>
      <c r="AB244" s="27"/>
      <c r="AC244" s="27"/>
      <c r="AD244" s="27"/>
      <c r="AE244" s="27"/>
      <c r="AF244" s="27"/>
    </row>
    <row r="245" spans="2:32" ht="15.75" customHeight="1" x14ac:dyDescent="0.2"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</row>
    <row r="246" spans="2:32" ht="15.75" customHeight="1" x14ac:dyDescent="0.2"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</row>
    <row r="247" spans="2:32" ht="15.75" customHeight="1" x14ac:dyDescent="0.2"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  <c r="AA247" s="27"/>
      <c r="AB247" s="27"/>
      <c r="AC247" s="27"/>
      <c r="AD247" s="27"/>
      <c r="AE247" s="27"/>
      <c r="AF247" s="27"/>
    </row>
    <row r="248" spans="2:32" ht="15.75" customHeight="1" x14ac:dyDescent="0.2"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  <c r="AA248" s="27"/>
      <c r="AB248" s="27"/>
      <c r="AC248" s="27"/>
      <c r="AD248" s="27"/>
      <c r="AE248" s="27"/>
      <c r="AF248" s="27"/>
    </row>
    <row r="249" spans="2:32" ht="15.75" customHeight="1" x14ac:dyDescent="0.2"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  <c r="AA249" s="27"/>
      <c r="AB249" s="27"/>
      <c r="AC249" s="27"/>
      <c r="AD249" s="27"/>
      <c r="AE249" s="27"/>
      <c r="AF249" s="27"/>
    </row>
    <row r="250" spans="2:32" ht="15.75" customHeight="1" x14ac:dyDescent="0.2"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  <c r="AA250" s="27"/>
      <c r="AB250" s="27"/>
      <c r="AC250" s="27"/>
      <c r="AD250" s="27"/>
      <c r="AE250" s="27"/>
      <c r="AF250" s="27"/>
    </row>
    <row r="251" spans="2:32" ht="15.75" customHeight="1" x14ac:dyDescent="0.2"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  <c r="AA251" s="27"/>
      <c r="AB251" s="27"/>
      <c r="AC251" s="27"/>
      <c r="AD251" s="27"/>
      <c r="AE251" s="27"/>
      <c r="AF251" s="27"/>
    </row>
    <row r="252" spans="2:32" ht="15.75" customHeight="1" x14ac:dyDescent="0.2"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  <c r="AA252" s="27"/>
      <c r="AB252" s="27"/>
      <c r="AC252" s="27"/>
      <c r="AD252" s="27"/>
      <c r="AE252" s="27"/>
      <c r="AF252" s="27"/>
    </row>
    <row r="253" spans="2:32" ht="15.75" customHeight="1" x14ac:dyDescent="0.2"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  <c r="AA253" s="27"/>
      <c r="AB253" s="27"/>
      <c r="AC253" s="27"/>
      <c r="AD253" s="27"/>
      <c r="AE253" s="27"/>
      <c r="AF253" s="27"/>
    </row>
    <row r="254" spans="2:32" ht="15.75" customHeight="1" x14ac:dyDescent="0.2"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/>
      <c r="AB254" s="27"/>
      <c r="AC254" s="27"/>
      <c r="AD254" s="27"/>
      <c r="AE254" s="27"/>
      <c r="AF254" s="27"/>
    </row>
    <row r="255" spans="2:32" ht="15.75" customHeight="1" x14ac:dyDescent="0.2"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  <c r="AA255" s="27"/>
      <c r="AB255" s="27"/>
      <c r="AC255" s="27"/>
      <c r="AD255" s="27"/>
      <c r="AE255" s="27"/>
      <c r="AF255" s="27"/>
    </row>
    <row r="256" spans="2:32" ht="15.75" customHeight="1" x14ac:dyDescent="0.2"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  <c r="AA256" s="27"/>
      <c r="AB256" s="27"/>
      <c r="AC256" s="27"/>
      <c r="AD256" s="27"/>
      <c r="AE256" s="27"/>
      <c r="AF256" s="27"/>
    </row>
    <row r="257" spans="2:32" ht="15.75" customHeight="1" x14ac:dyDescent="0.2"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  <c r="AA257" s="27"/>
      <c r="AB257" s="27"/>
      <c r="AC257" s="27"/>
      <c r="AD257" s="27"/>
      <c r="AE257" s="27"/>
      <c r="AF257" s="27"/>
    </row>
    <row r="258" spans="2:32" ht="15.75" customHeight="1" x14ac:dyDescent="0.2"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  <c r="AA258" s="27"/>
      <c r="AB258" s="27"/>
      <c r="AC258" s="27"/>
      <c r="AD258" s="27"/>
      <c r="AE258" s="27"/>
      <c r="AF258" s="27"/>
    </row>
    <row r="259" spans="2:32" ht="15.75" customHeight="1" x14ac:dyDescent="0.2"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  <c r="AA259" s="27"/>
      <c r="AB259" s="27"/>
      <c r="AC259" s="27"/>
      <c r="AD259" s="27"/>
      <c r="AE259" s="27"/>
      <c r="AF259" s="27"/>
    </row>
    <row r="260" spans="2:32" ht="15.75" customHeight="1" x14ac:dyDescent="0.2"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  <c r="AA260" s="27"/>
      <c r="AB260" s="27"/>
      <c r="AC260" s="27"/>
      <c r="AD260" s="27"/>
      <c r="AE260" s="27"/>
      <c r="AF260" s="27"/>
    </row>
    <row r="261" spans="2:32" ht="15.75" customHeight="1" x14ac:dyDescent="0.2"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  <c r="AA261" s="27"/>
      <c r="AB261" s="27"/>
      <c r="AC261" s="27"/>
      <c r="AD261" s="27"/>
      <c r="AE261" s="27"/>
      <c r="AF261" s="27"/>
    </row>
    <row r="262" spans="2:32" ht="15.75" customHeight="1" x14ac:dyDescent="0.2"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  <c r="AA262" s="27"/>
      <c r="AB262" s="27"/>
      <c r="AC262" s="27"/>
      <c r="AD262" s="27"/>
      <c r="AE262" s="27"/>
      <c r="AF262" s="27"/>
    </row>
    <row r="263" spans="2:32" ht="15.75" customHeight="1" x14ac:dyDescent="0.2"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27"/>
      <c r="AB263" s="27"/>
      <c r="AC263" s="27"/>
      <c r="AD263" s="27"/>
      <c r="AE263" s="27"/>
      <c r="AF263" s="27"/>
    </row>
    <row r="264" spans="2:32" ht="15.75" customHeight="1" x14ac:dyDescent="0.2"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  <c r="AA264" s="27"/>
      <c r="AB264" s="27"/>
      <c r="AC264" s="27"/>
      <c r="AD264" s="27"/>
      <c r="AE264" s="27"/>
      <c r="AF264" s="27"/>
    </row>
    <row r="265" spans="2:32" ht="15.75" customHeight="1" x14ac:dyDescent="0.2"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  <c r="AA265" s="27"/>
      <c r="AB265" s="27"/>
      <c r="AC265" s="27"/>
      <c r="AD265" s="27"/>
      <c r="AE265" s="27"/>
      <c r="AF265" s="27"/>
    </row>
    <row r="266" spans="2:32" ht="15.75" customHeight="1" x14ac:dyDescent="0.2"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  <c r="AA266" s="27"/>
      <c r="AB266" s="27"/>
      <c r="AC266" s="27"/>
      <c r="AD266" s="27"/>
      <c r="AE266" s="27"/>
      <c r="AF266" s="27"/>
    </row>
    <row r="267" spans="2:32" ht="15.75" customHeight="1" x14ac:dyDescent="0.2"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  <c r="AA267" s="27"/>
      <c r="AB267" s="27"/>
      <c r="AC267" s="27"/>
      <c r="AD267" s="27"/>
      <c r="AE267" s="27"/>
      <c r="AF267" s="27"/>
    </row>
    <row r="268" spans="2:32" ht="15.75" customHeight="1" x14ac:dyDescent="0.2"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  <c r="AB268" s="27"/>
      <c r="AC268" s="27"/>
      <c r="AD268" s="27"/>
      <c r="AE268" s="27"/>
      <c r="AF268" s="27"/>
    </row>
    <row r="269" spans="2:32" ht="15.75" customHeight="1" x14ac:dyDescent="0.2"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  <c r="AA269" s="27"/>
      <c r="AB269" s="27"/>
      <c r="AC269" s="27"/>
      <c r="AD269" s="27"/>
      <c r="AE269" s="27"/>
      <c r="AF269" s="27"/>
    </row>
    <row r="270" spans="2:32" ht="15.75" customHeight="1" x14ac:dyDescent="0.2"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  <c r="AA270" s="27"/>
      <c r="AB270" s="27"/>
      <c r="AC270" s="27"/>
      <c r="AD270" s="27"/>
      <c r="AE270" s="27"/>
      <c r="AF270" s="27"/>
    </row>
    <row r="271" spans="2:32" ht="15.75" customHeight="1" x14ac:dyDescent="0.2"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  <c r="AA271" s="27"/>
      <c r="AB271" s="27"/>
      <c r="AC271" s="27"/>
      <c r="AD271" s="27"/>
      <c r="AE271" s="27"/>
      <c r="AF271" s="27"/>
    </row>
    <row r="272" spans="2:32" ht="15.75" customHeight="1" x14ac:dyDescent="0.2"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  <c r="AA272" s="27"/>
      <c r="AB272" s="27"/>
      <c r="AC272" s="27"/>
      <c r="AD272" s="27"/>
      <c r="AE272" s="27"/>
      <c r="AF272" s="27"/>
    </row>
    <row r="273" spans="2:32" ht="15.75" customHeight="1" x14ac:dyDescent="0.2"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  <c r="AA273" s="27"/>
      <c r="AB273" s="27"/>
      <c r="AC273" s="27"/>
      <c r="AD273" s="27"/>
      <c r="AE273" s="27"/>
      <c r="AF273" s="27"/>
    </row>
    <row r="274" spans="2:32" ht="15.75" customHeight="1" x14ac:dyDescent="0.2"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  <c r="AA274" s="27"/>
      <c r="AB274" s="27"/>
      <c r="AC274" s="27"/>
      <c r="AD274" s="27"/>
      <c r="AE274" s="27"/>
      <c r="AF274" s="27"/>
    </row>
    <row r="275" spans="2:32" ht="15.75" customHeight="1" x14ac:dyDescent="0.2"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  <c r="AA275" s="27"/>
      <c r="AB275" s="27"/>
      <c r="AC275" s="27"/>
      <c r="AD275" s="27"/>
      <c r="AE275" s="27"/>
      <c r="AF275" s="27"/>
    </row>
    <row r="276" spans="2:32" ht="15.75" customHeight="1" x14ac:dyDescent="0.2"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  <c r="AA276" s="27"/>
      <c r="AB276" s="27"/>
      <c r="AC276" s="27"/>
      <c r="AD276" s="27"/>
      <c r="AE276" s="27"/>
      <c r="AF276" s="27"/>
    </row>
    <row r="277" spans="2:32" ht="15.75" customHeight="1" x14ac:dyDescent="0.2"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  <c r="AA277" s="27"/>
      <c r="AB277" s="27"/>
      <c r="AC277" s="27"/>
      <c r="AD277" s="27"/>
      <c r="AE277" s="27"/>
      <c r="AF277" s="27"/>
    </row>
    <row r="278" spans="2:32" ht="15.75" customHeight="1" x14ac:dyDescent="0.2"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  <c r="AA278" s="27"/>
      <c r="AB278" s="27"/>
      <c r="AC278" s="27"/>
      <c r="AD278" s="27"/>
      <c r="AE278" s="27"/>
      <c r="AF278" s="27"/>
    </row>
    <row r="279" spans="2:32" ht="15.75" customHeight="1" x14ac:dyDescent="0.2"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  <c r="AA279" s="27"/>
      <c r="AB279" s="27"/>
      <c r="AC279" s="27"/>
      <c r="AD279" s="27"/>
      <c r="AE279" s="27"/>
      <c r="AF279" s="27"/>
    </row>
    <row r="280" spans="2:32" ht="15.75" customHeight="1" x14ac:dyDescent="0.2"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  <c r="AA280" s="27"/>
      <c r="AB280" s="27"/>
      <c r="AC280" s="27"/>
      <c r="AD280" s="27"/>
      <c r="AE280" s="27"/>
      <c r="AF280" s="27"/>
    </row>
    <row r="281" spans="2:32" ht="15.75" customHeight="1" x14ac:dyDescent="0.2"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  <c r="AA281" s="27"/>
      <c r="AB281" s="27"/>
      <c r="AC281" s="27"/>
      <c r="AD281" s="27"/>
      <c r="AE281" s="27"/>
      <c r="AF281" s="27"/>
    </row>
    <row r="282" spans="2:32" ht="15.75" customHeight="1" x14ac:dyDescent="0.2"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  <c r="AA282" s="27"/>
      <c r="AB282" s="27"/>
      <c r="AC282" s="27"/>
      <c r="AD282" s="27"/>
      <c r="AE282" s="27"/>
      <c r="AF282" s="27"/>
    </row>
    <row r="283" spans="2:32" ht="15.75" customHeight="1" x14ac:dyDescent="0.2"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  <c r="AA283" s="27"/>
      <c r="AB283" s="27"/>
      <c r="AC283" s="27"/>
      <c r="AD283" s="27"/>
      <c r="AE283" s="27"/>
      <c r="AF283" s="27"/>
    </row>
    <row r="284" spans="2:32" ht="15.75" customHeight="1" x14ac:dyDescent="0.2"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  <c r="AA284" s="27"/>
      <c r="AB284" s="27"/>
      <c r="AC284" s="27"/>
      <c r="AD284" s="27"/>
      <c r="AE284" s="27"/>
      <c r="AF284" s="27"/>
    </row>
    <row r="285" spans="2:32" ht="15.75" customHeight="1" x14ac:dyDescent="0.2"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  <c r="AA285" s="27"/>
      <c r="AB285" s="27"/>
      <c r="AC285" s="27"/>
      <c r="AD285" s="27"/>
      <c r="AE285" s="27"/>
      <c r="AF285" s="27"/>
    </row>
    <row r="286" spans="2:32" ht="15.75" customHeight="1" x14ac:dyDescent="0.2"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  <c r="AA286" s="27"/>
      <c r="AB286" s="27"/>
      <c r="AC286" s="27"/>
      <c r="AD286" s="27"/>
      <c r="AE286" s="27"/>
      <c r="AF286" s="27"/>
    </row>
    <row r="287" spans="2:32" ht="15.75" customHeight="1" x14ac:dyDescent="0.2"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  <c r="AA287" s="27"/>
      <c r="AB287" s="27"/>
      <c r="AC287" s="27"/>
      <c r="AD287" s="27"/>
      <c r="AE287" s="27"/>
      <c r="AF287" s="27"/>
    </row>
    <row r="288" spans="2:32" ht="15.75" customHeight="1" x14ac:dyDescent="0.2"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  <c r="AA288" s="27"/>
      <c r="AB288" s="27"/>
      <c r="AC288" s="27"/>
      <c r="AD288" s="27"/>
      <c r="AE288" s="27"/>
      <c r="AF288" s="27"/>
    </row>
    <row r="289" spans="2:32" ht="15.75" customHeight="1" x14ac:dyDescent="0.2"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  <c r="AA289" s="27"/>
      <c r="AB289" s="27"/>
      <c r="AC289" s="27"/>
      <c r="AD289" s="27"/>
      <c r="AE289" s="27"/>
      <c r="AF289" s="27"/>
    </row>
    <row r="290" spans="2:32" ht="15.75" customHeight="1" x14ac:dyDescent="0.2"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  <c r="AA290" s="27"/>
      <c r="AB290" s="27"/>
      <c r="AC290" s="27"/>
      <c r="AD290" s="27"/>
      <c r="AE290" s="27"/>
      <c r="AF290" s="27"/>
    </row>
    <row r="291" spans="2:32" ht="15.75" customHeight="1" x14ac:dyDescent="0.2"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  <c r="AA291" s="27"/>
      <c r="AB291" s="27"/>
      <c r="AC291" s="27"/>
      <c r="AD291" s="27"/>
      <c r="AE291" s="27"/>
      <c r="AF291" s="27"/>
    </row>
    <row r="292" spans="2:32" ht="15.75" customHeight="1" x14ac:dyDescent="0.2"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  <c r="AA292" s="27"/>
      <c r="AB292" s="27"/>
      <c r="AC292" s="27"/>
      <c r="AD292" s="27"/>
      <c r="AE292" s="27"/>
      <c r="AF292" s="27"/>
    </row>
    <row r="293" spans="2:32" ht="15.75" customHeight="1" x14ac:dyDescent="0.2"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  <c r="AA293" s="27"/>
      <c r="AB293" s="27"/>
      <c r="AC293" s="27"/>
      <c r="AD293" s="27"/>
      <c r="AE293" s="27"/>
      <c r="AF293" s="27"/>
    </row>
    <row r="294" spans="2:32" ht="15.75" customHeight="1" x14ac:dyDescent="0.2"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  <c r="AA294" s="27"/>
      <c r="AB294" s="27"/>
      <c r="AC294" s="27"/>
      <c r="AD294" s="27"/>
      <c r="AE294" s="27"/>
      <c r="AF294" s="27"/>
    </row>
    <row r="295" spans="2:32" ht="15.75" customHeight="1" x14ac:dyDescent="0.2"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  <c r="AA295" s="27"/>
      <c r="AB295" s="27"/>
      <c r="AC295" s="27"/>
      <c r="AD295" s="27"/>
      <c r="AE295" s="27"/>
      <c r="AF295" s="27"/>
    </row>
    <row r="296" spans="2:32" ht="15.75" customHeight="1" x14ac:dyDescent="0.2"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  <c r="AA296" s="27"/>
      <c r="AB296" s="27"/>
      <c r="AC296" s="27"/>
      <c r="AD296" s="27"/>
      <c r="AE296" s="27"/>
      <c r="AF296" s="27"/>
    </row>
    <row r="297" spans="2:32" ht="15.75" customHeight="1" x14ac:dyDescent="0.2"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  <c r="AA297" s="27"/>
      <c r="AB297" s="27"/>
      <c r="AC297" s="27"/>
      <c r="AD297" s="27"/>
      <c r="AE297" s="27"/>
      <c r="AF297" s="27"/>
    </row>
    <row r="298" spans="2:32" ht="15.75" customHeight="1" x14ac:dyDescent="0.2"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  <c r="AA298" s="27"/>
      <c r="AB298" s="27"/>
      <c r="AC298" s="27"/>
      <c r="AD298" s="27"/>
      <c r="AE298" s="27"/>
      <c r="AF298" s="27"/>
    </row>
    <row r="299" spans="2:32" ht="15.75" customHeight="1" x14ac:dyDescent="0.2"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  <c r="AA299" s="27"/>
      <c r="AB299" s="27"/>
      <c r="AC299" s="27"/>
      <c r="AD299" s="27"/>
      <c r="AE299" s="27"/>
      <c r="AF299" s="27"/>
    </row>
    <row r="300" spans="2:32" ht="15.75" customHeight="1" x14ac:dyDescent="0.2"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  <c r="AA300" s="27"/>
      <c r="AB300" s="27"/>
      <c r="AC300" s="27"/>
      <c r="AD300" s="27"/>
      <c r="AE300" s="27"/>
      <c r="AF300" s="27"/>
    </row>
    <row r="301" spans="2:32" ht="15.75" customHeight="1" x14ac:dyDescent="0.2"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  <c r="AA301" s="27"/>
      <c r="AB301" s="27"/>
      <c r="AC301" s="27"/>
      <c r="AD301" s="27"/>
      <c r="AE301" s="27"/>
      <c r="AF301" s="27"/>
    </row>
    <row r="302" spans="2:32" ht="15.75" customHeight="1" x14ac:dyDescent="0.2"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  <c r="AA302" s="27"/>
      <c r="AB302" s="27"/>
      <c r="AC302" s="27"/>
      <c r="AD302" s="27"/>
      <c r="AE302" s="27"/>
      <c r="AF302" s="27"/>
    </row>
    <row r="303" spans="2:32" ht="15.75" customHeight="1" x14ac:dyDescent="0.2"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  <c r="AA303" s="27"/>
      <c r="AB303" s="27"/>
      <c r="AC303" s="27"/>
      <c r="AD303" s="27"/>
      <c r="AE303" s="27"/>
      <c r="AF303" s="27"/>
    </row>
    <row r="304" spans="2:32" ht="15.75" customHeight="1" x14ac:dyDescent="0.2"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  <c r="AA304" s="27"/>
      <c r="AB304" s="27"/>
      <c r="AC304" s="27"/>
      <c r="AD304" s="27"/>
      <c r="AE304" s="27"/>
      <c r="AF304" s="27"/>
    </row>
    <row r="305" spans="2:32" ht="15.75" customHeight="1" x14ac:dyDescent="0.2"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  <c r="AA305" s="27"/>
      <c r="AB305" s="27"/>
      <c r="AC305" s="27"/>
      <c r="AD305" s="27"/>
      <c r="AE305" s="27"/>
      <c r="AF305" s="27"/>
    </row>
    <row r="306" spans="2:32" ht="15.75" customHeight="1" x14ac:dyDescent="0.2"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  <c r="AA306" s="27"/>
      <c r="AB306" s="27"/>
      <c r="AC306" s="27"/>
      <c r="AD306" s="27"/>
      <c r="AE306" s="27"/>
      <c r="AF306" s="27"/>
    </row>
    <row r="307" spans="2:32" ht="15.75" customHeight="1" x14ac:dyDescent="0.2"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  <c r="AA307" s="27"/>
      <c r="AB307" s="27"/>
      <c r="AC307" s="27"/>
      <c r="AD307" s="27"/>
      <c r="AE307" s="27"/>
      <c r="AF307" s="27"/>
    </row>
    <row r="308" spans="2:32" ht="15.75" customHeight="1" x14ac:dyDescent="0.2"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  <c r="AA308" s="27"/>
      <c r="AB308" s="27"/>
      <c r="AC308" s="27"/>
      <c r="AD308" s="27"/>
      <c r="AE308" s="27"/>
      <c r="AF308" s="27"/>
    </row>
    <row r="309" spans="2:32" ht="15.75" customHeight="1" x14ac:dyDescent="0.2"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  <c r="AA309" s="27"/>
      <c r="AB309" s="27"/>
      <c r="AC309" s="27"/>
      <c r="AD309" s="27"/>
      <c r="AE309" s="27"/>
      <c r="AF309" s="27"/>
    </row>
    <row r="310" spans="2:32" ht="15.75" customHeight="1" x14ac:dyDescent="0.2"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  <c r="AA310" s="27"/>
      <c r="AB310" s="27"/>
      <c r="AC310" s="27"/>
      <c r="AD310" s="27"/>
      <c r="AE310" s="27"/>
      <c r="AF310" s="27"/>
    </row>
    <row r="311" spans="2:32" ht="15.75" customHeight="1" x14ac:dyDescent="0.2"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  <c r="AA311" s="27"/>
      <c r="AB311" s="27"/>
      <c r="AC311" s="27"/>
      <c r="AD311" s="27"/>
      <c r="AE311" s="27"/>
      <c r="AF311" s="27"/>
    </row>
    <row r="312" spans="2:32" ht="15.75" customHeight="1" x14ac:dyDescent="0.2"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  <c r="AA312" s="27"/>
      <c r="AB312" s="27"/>
      <c r="AC312" s="27"/>
      <c r="AD312" s="27"/>
      <c r="AE312" s="27"/>
      <c r="AF312" s="27"/>
    </row>
    <row r="313" spans="2:32" ht="15.75" customHeight="1" x14ac:dyDescent="0.2"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  <c r="AA313" s="27"/>
      <c r="AB313" s="27"/>
      <c r="AC313" s="27"/>
      <c r="AD313" s="27"/>
      <c r="AE313" s="27"/>
      <c r="AF313" s="27"/>
    </row>
    <row r="314" spans="2:32" ht="15.75" customHeight="1" x14ac:dyDescent="0.2"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  <c r="AA314" s="27"/>
      <c r="AB314" s="27"/>
      <c r="AC314" s="27"/>
      <c r="AD314" s="27"/>
      <c r="AE314" s="27"/>
      <c r="AF314" s="27"/>
    </row>
    <row r="315" spans="2:32" ht="15.75" customHeight="1" x14ac:dyDescent="0.2"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  <c r="AA315" s="27"/>
      <c r="AB315" s="27"/>
      <c r="AC315" s="27"/>
      <c r="AD315" s="27"/>
      <c r="AE315" s="27"/>
      <c r="AF315" s="27"/>
    </row>
    <row r="316" spans="2:32" ht="15.75" customHeight="1" x14ac:dyDescent="0.2"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  <c r="AA316" s="27"/>
      <c r="AB316" s="27"/>
      <c r="AC316" s="27"/>
      <c r="AD316" s="27"/>
      <c r="AE316" s="27"/>
      <c r="AF316" s="27"/>
    </row>
    <row r="317" spans="2:32" ht="15.75" customHeight="1" x14ac:dyDescent="0.2"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  <c r="AA317" s="27"/>
      <c r="AB317" s="27"/>
      <c r="AC317" s="27"/>
      <c r="AD317" s="27"/>
      <c r="AE317" s="27"/>
      <c r="AF317" s="27"/>
    </row>
    <row r="318" spans="2:32" ht="15.75" customHeight="1" x14ac:dyDescent="0.2"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  <c r="AA318" s="27"/>
      <c r="AB318" s="27"/>
      <c r="AC318" s="27"/>
      <c r="AD318" s="27"/>
      <c r="AE318" s="27"/>
      <c r="AF318" s="27"/>
    </row>
    <row r="319" spans="2:32" ht="15.75" customHeight="1" x14ac:dyDescent="0.2"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  <c r="AA319" s="27"/>
      <c r="AB319" s="27"/>
      <c r="AC319" s="27"/>
      <c r="AD319" s="27"/>
      <c r="AE319" s="27"/>
      <c r="AF319" s="27"/>
    </row>
    <row r="320" spans="2:32" ht="15.75" customHeight="1" x14ac:dyDescent="0.2"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  <c r="AA320" s="27"/>
      <c r="AB320" s="27"/>
      <c r="AC320" s="27"/>
      <c r="AD320" s="27"/>
      <c r="AE320" s="27"/>
      <c r="AF320" s="27"/>
    </row>
    <row r="321" spans="2:32" ht="15.75" customHeight="1" x14ac:dyDescent="0.2"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  <c r="AA321" s="27"/>
      <c r="AB321" s="27"/>
      <c r="AC321" s="27"/>
      <c r="AD321" s="27"/>
      <c r="AE321" s="27"/>
      <c r="AF321" s="27"/>
    </row>
    <row r="322" spans="2:32" ht="15.75" customHeight="1" x14ac:dyDescent="0.2"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  <c r="AA322" s="27"/>
      <c r="AB322" s="27"/>
      <c r="AC322" s="27"/>
      <c r="AD322" s="27"/>
      <c r="AE322" s="27"/>
      <c r="AF322" s="27"/>
    </row>
    <row r="323" spans="2:32" ht="15.75" customHeight="1" x14ac:dyDescent="0.2"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  <c r="AA323" s="27"/>
      <c r="AB323" s="27"/>
      <c r="AC323" s="27"/>
      <c r="AD323" s="27"/>
      <c r="AE323" s="27"/>
      <c r="AF323" s="27"/>
    </row>
    <row r="324" spans="2:32" ht="15.75" customHeight="1" x14ac:dyDescent="0.2"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  <c r="AA324" s="27"/>
      <c r="AB324" s="27"/>
      <c r="AC324" s="27"/>
      <c r="AD324" s="27"/>
      <c r="AE324" s="27"/>
      <c r="AF324" s="27"/>
    </row>
    <row r="325" spans="2:32" ht="15.75" customHeight="1" x14ac:dyDescent="0.2"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  <c r="AA325" s="27"/>
      <c r="AB325" s="27"/>
      <c r="AC325" s="27"/>
      <c r="AD325" s="27"/>
      <c r="AE325" s="27"/>
      <c r="AF325" s="27"/>
    </row>
    <row r="326" spans="2:32" ht="15.75" customHeight="1" x14ac:dyDescent="0.2"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  <c r="AA326" s="27"/>
      <c r="AB326" s="27"/>
      <c r="AC326" s="27"/>
      <c r="AD326" s="27"/>
      <c r="AE326" s="27"/>
      <c r="AF326" s="27"/>
    </row>
    <row r="327" spans="2:32" ht="15.75" customHeight="1" x14ac:dyDescent="0.2"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  <c r="AA327" s="27"/>
      <c r="AB327" s="27"/>
      <c r="AC327" s="27"/>
      <c r="AD327" s="27"/>
      <c r="AE327" s="27"/>
      <c r="AF327" s="27"/>
    </row>
    <row r="328" spans="2:32" ht="15.75" customHeight="1" x14ac:dyDescent="0.2"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  <c r="AA328" s="27"/>
      <c r="AB328" s="27"/>
      <c r="AC328" s="27"/>
      <c r="AD328" s="27"/>
      <c r="AE328" s="27"/>
      <c r="AF328" s="27"/>
    </row>
    <row r="329" spans="2:32" ht="15.75" customHeight="1" x14ac:dyDescent="0.2"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  <c r="AA329" s="27"/>
      <c r="AB329" s="27"/>
      <c r="AC329" s="27"/>
      <c r="AD329" s="27"/>
      <c r="AE329" s="27"/>
      <c r="AF329" s="27"/>
    </row>
    <row r="330" spans="2:32" ht="15.75" customHeight="1" x14ac:dyDescent="0.2"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  <c r="AA330" s="27"/>
      <c r="AB330" s="27"/>
      <c r="AC330" s="27"/>
      <c r="AD330" s="27"/>
      <c r="AE330" s="27"/>
      <c r="AF330" s="27"/>
    </row>
    <row r="331" spans="2:32" ht="15.75" customHeight="1" x14ac:dyDescent="0.2"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  <c r="AA331" s="27"/>
      <c r="AB331" s="27"/>
      <c r="AC331" s="27"/>
      <c r="AD331" s="27"/>
      <c r="AE331" s="27"/>
      <c r="AF331" s="27"/>
    </row>
    <row r="332" spans="2:32" ht="15.75" customHeight="1" x14ac:dyDescent="0.2"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  <c r="AA332" s="27"/>
      <c r="AB332" s="27"/>
      <c r="AC332" s="27"/>
      <c r="AD332" s="27"/>
      <c r="AE332" s="27"/>
      <c r="AF332" s="27"/>
    </row>
    <row r="333" spans="2:32" ht="15.75" customHeight="1" x14ac:dyDescent="0.2"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  <c r="AA333" s="27"/>
      <c r="AB333" s="27"/>
      <c r="AC333" s="27"/>
      <c r="AD333" s="27"/>
      <c r="AE333" s="27"/>
      <c r="AF333" s="27"/>
    </row>
    <row r="334" spans="2:32" ht="15.75" customHeight="1" x14ac:dyDescent="0.2"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  <c r="AA334" s="27"/>
      <c r="AB334" s="27"/>
      <c r="AC334" s="27"/>
      <c r="AD334" s="27"/>
      <c r="AE334" s="27"/>
      <c r="AF334" s="27"/>
    </row>
    <row r="335" spans="2:32" ht="15.75" customHeight="1" x14ac:dyDescent="0.2"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  <c r="AA335" s="27"/>
      <c r="AB335" s="27"/>
      <c r="AC335" s="27"/>
      <c r="AD335" s="27"/>
      <c r="AE335" s="27"/>
      <c r="AF335" s="27"/>
    </row>
    <row r="336" spans="2:32" ht="15.75" customHeight="1" x14ac:dyDescent="0.2"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  <c r="AA336" s="27"/>
      <c r="AB336" s="27"/>
      <c r="AC336" s="27"/>
      <c r="AD336" s="27"/>
      <c r="AE336" s="27"/>
      <c r="AF336" s="27"/>
    </row>
    <row r="337" spans="2:32" ht="15.75" customHeight="1" x14ac:dyDescent="0.2"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  <c r="AA337" s="27"/>
      <c r="AB337" s="27"/>
      <c r="AC337" s="27"/>
      <c r="AD337" s="27"/>
      <c r="AE337" s="27"/>
      <c r="AF337" s="27"/>
    </row>
    <row r="338" spans="2:32" ht="15.75" customHeight="1" x14ac:dyDescent="0.2"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  <c r="AA338" s="27"/>
      <c r="AB338" s="27"/>
      <c r="AC338" s="27"/>
      <c r="AD338" s="27"/>
      <c r="AE338" s="27"/>
      <c r="AF338" s="27"/>
    </row>
    <row r="339" spans="2:32" ht="15.75" customHeight="1" x14ac:dyDescent="0.2"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  <c r="AA339" s="27"/>
      <c r="AB339" s="27"/>
      <c r="AC339" s="27"/>
      <c r="AD339" s="27"/>
      <c r="AE339" s="27"/>
      <c r="AF339" s="27"/>
    </row>
    <row r="340" spans="2:32" ht="15.75" customHeight="1" x14ac:dyDescent="0.2"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  <c r="AA340" s="27"/>
      <c r="AB340" s="27"/>
      <c r="AC340" s="27"/>
      <c r="AD340" s="27"/>
      <c r="AE340" s="27"/>
      <c r="AF340" s="27"/>
    </row>
    <row r="341" spans="2:32" ht="15.75" customHeight="1" x14ac:dyDescent="0.2"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  <c r="AA341" s="27"/>
      <c r="AB341" s="27"/>
      <c r="AC341" s="27"/>
      <c r="AD341" s="27"/>
      <c r="AE341" s="27"/>
      <c r="AF341" s="27"/>
    </row>
    <row r="342" spans="2:32" ht="15.75" customHeight="1" x14ac:dyDescent="0.2"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  <c r="AA342" s="27"/>
      <c r="AB342" s="27"/>
      <c r="AC342" s="27"/>
      <c r="AD342" s="27"/>
      <c r="AE342" s="27"/>
      <c r="AF342" s="27"/>
    </row>
    <row r="343" spans="2:32" ht="15.75" customHeight="1" x14ac:dyDescent="0.2"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  <c r="AA343" s="27"/>
      <c r="AB343" s="27"/>
      <c r="AC343" s="27"/>
      <c r="AD343" s="27"/>
      <c r="AE343" s="27"/>
      <c r="AF343" s="27"/>
    </row>
    <row r="344" spans="2:32" ht="15.75" customHeight="1" x14ac:dyDescent="0.2"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  <c r="AA344" s="27"/>
      <c r="AB344" s="27"/>
      <c r="AC344" s="27"/>
      <c r="AD344" s="27"/>
      <c r="AE344" s="27"/>
      <c r="AF344" s="27"/>
    </row>
    <row r="345" spans="2:32" ht="15.75" customHeight="1" x14ac:dyDescent="0.2"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  <c r="AA345" s="27"/>
      <c r="AB345" s="27"/>
      <c r="AC345" s="27"/>
      <c r="AD345" s="27"/>
      <c r="AE345" s="27"/>
      <c r="AF345" s="27"/>
    </row>
    <row r="346" spans="2:32" ht="15.75" customHeight="1" x14ac:dyDescent="0.2"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  <c r="AA346" s="27"/>
      <c r="AB346" s="27"/>
      <c r="AC346" s="27"/>
      <c r="AD346" s="27"/>
      <c r="AE346" s="27"/>
      <c r="AF346" s="27"/>
    </row>
    <row r="347" spans="2:32" ht="15.75" customHeight="1" x14ac:dyDescent="0.2"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  <c r="AA347" s="27"/>
      <c r="AB347" s="27"/>
      <c r="AC347" s="27"/>
      <c r="AD347" s="27"/>
      <c r="AE347" s="27"/>
      <c r="AF347" s="27"/>
    </row>
    <row r="348" spans="2:32" ht="15.75" customHeight="1" x14ac:dyDescent="0.2"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  <c r="AA348" s="27"/>
      <c r="AB348" s="27"/>
      <c r="AC348" s="27"/>
      <c r="AD348" s="27"/>
      <c r="AE348" s="27"/>
      <c r="AF348" s="27"/>
    </row>
    <row r="349" spans="2:32" ht="15.75" customHeight="1" x14ac:dyDescent="0.2"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  <c r="AA349" s="27"/>
      <c r="AB349" s="27"/>
      <c r="AC349" s="27"/>
      <c r="AD349" s="27"/>
      <c r="AE349" s="27"/>
      <c r="AF349" s="27"/>
    </row>
    <row r="350" spans="2:32" ht="15.75" customHeight="1" x14ac:dyDescent="0.2"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  <c r="AA350" s="27"/>
      <c r="AB350" s="27"/>
      <c r="AC350" s="27"/>
      <c r="AD350" s="27"/>
      <c r="AE350" s="27"/>
      <c r="AF350" s="27"/>
    </row>
    <row r="351" spans="2:32" ht="15.75" customHeight="1" x14ac:dyDescent="0.2"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  <c r="AA351" s="27"/>
      <c r="AB351" s="27"/>
      <c r="AC351" s="27"/>
      <c r="AD351" s="27"/>
      <c r="AE351" s="27"/>
      <c r="AF351" s="27"/>
    </row>
    <row r="352" spans="2:32" ht="15.75" customHeight="1" x14ac:dyDescent="0.2"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  <c r="AA352" s="27"/>
      <c r="AB352" s="27"/>
      <c r="AC352" s="27"/>
      <c r="AD352" s="27"/>
      <c r="AE352" s="27"/>
      <c r="AF352" s="27"/>
    </row>
    <row r="353" spans="2:32" ht="15.75" customHeight="1" x14ac:dyDescent="0.2"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  <c r="AA353" s="27"/>
      <c r="AB353" s="27"/>
      <c r="AC353" s="27"/>
      <c r="AD353" s="27"/>
      <c r="AE353" s="27"/>
      <c r="AF353" s="27"/>
    </row>
    <row r="354" spans="2:32" ht="15.75" customHeight="1" x14ac:dyDescent="0.2"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  <c r="AA354" s="27"/>
      <c r="AB354" s="27"/>
      <c r="AC354" s="27"/>
      <c r="AD354" s="27"/>
      <c r="AE354" s="27"/>
      <c r="AF354" s="27"/>
    </row>
    <row r="355" spans="2:32" ht="15.75" customHeight="1" x14ac:dyDescent="0.2"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  <c r="AA355" s="27"/>
      <c r="AB355" s="27"/>
      <c r="AC355" s="27"/>
      <c r="AD355" s="27"/>
      <c r="AE355" s="27"/>
      <c r="AF355" s="27"/>
    </row>
    <row r="356" spans="2:32" ht="15.75" customHeight="1" x14ac:dyDescent="0.2"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  <c r="AA356" s="27"/>
      <c r="AB356" s="27"/>
      <c r="AC356" s="27"/>
      <c r="AD356" s="27"/>
      <c r="AE356" s="27"/>
      <c r="AF356" s="27"/>
    </row>
    <row r="357" spans="2:32" ht="15.75" customHeight="1" x14ac:dyDescent="0.2"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  <c r="AA357" s="27"/>
      <c r="AB357" s="27"/>
      <c r="AC357" s="27"/>
      <c r="AD357" s="27"/>
      <c r="AE357" s="27"/>
      <c r="AF357" s="27"/>
    </row>
    <row r="358" spans="2:32" ht="15.75" customHeight="1" x14ac:dyDescent="0.2"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  <c r="AA358" s="27"/>
      <c r="AB358" s="27"/>
      <c r="AC358" s="27"/>
      <c r="AD358" s="27"/>
      <c r="AE358" s="27"/>
      <c r="AF358" s="27"/>
    </row>
    <row r="359" spans="2:32" ht="15.75" customHeight="1" x14ac:dyDescent="0.2"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  <c r="AA359" s="27"/>
      <c r="AB359" s="27"/>
      <c r="AC359" s="27"/>
      <c r="AD359" s="27"/>
      <c r="AE359" s="27"/>
      <c r="AF359" s="27"/>
    </row>
    <row r="360" spans="2:32" ht="15.75" customHeight="1" x14ac:dyDescent="0.2"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  <c r="AA360" s="27"/>
      <c r="AB360" s="27"/>
      <c r="AC360" s="27"/>
      <c r="AD360" s="27"/>
      <c r="AE360" s="27"/>
      <c r="AF360" s="27"/>
    </row>
    <row r="361" spans="2:32" ht="15.75" customHeight="1" x14ac:dyDescent="0.2"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  <c r="AA361" s="27"/>
      <c r="AB361" s="27"/>
      <c r="AC361" s="27"/>
      <c r="AD361" s="27"/>
      <c r="AE361" s="27"/>
      <c r="AF361" s="27"/>
    </row>
    <row r="362" spans="2:32" ht="15.75" customHeight="1" x14ac:dyDescent="0.2"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  <c r="AA362" s="27"/>
      <c r="AB362" s="27"/>
      <c r="AC362" s="27"/>
      <c r="AD362" s="27"/>
      <c r="AE362" s="27"/>
      <c r="AF362" s="27"/>
    </row>
    <row r="363" spans="2:32" ht="15.75" customHeight="1" x14ac:dyDescent="0.2"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  <c r="AA363" s="27"/>
      <c r="AB363" s="27"/>
      <c r="AC363" s="27"/>
      <c r="AD363" s="27"/>
      <c r="AE363" s="27"/>
      <c r="AF363" s="27"/>
    </row>
    <row r="364" spans="2:32" ht="15.75" customHeight="1" x14ac:dyDescent="0.2"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  <c r="AA364" s="27"/>
      <c r="AB364" s="27"/>
      <c r="AC364" s="27"/>
      <c r="AD364" s="27"/>
      <c r="AE364" s="27"/>
      <c r="AF364" s="27"/>
    </row>
    <row r="365" spans="2:32" ht="15.75" customHeight="1" x14ac:dyDescent="0.2"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  <c r="AA365" s="27"/>
      <c r="AB365" s="27"/>
      <c r="AC365" s="27"/>
      <c r="AD365" s="27"/>
      <c r="AE365" s="27"/>
      <c r="AF365" s="27"/>
    </row>
    <row r="366" spans="2:32" ht="15.75" customHeight="1" x14ac:dyDescent="0.2"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  <c r="AA366" s="27"/>
      <c r="AB366" s="27"/>
      <c r="AC366" s="27"/>
      <c r="AD366" s="27"/>
      <c r="AE366" s="27"/>
      <c r="AF366" s="27"/>
    </row>
    <row r="367" spans="2:32" ht="15.75" customHeight="1" x14ac:dyDescent="0.2"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  <c r="AA367" s="27"/>
      <c r="AB367" s="27"/>
      <c r="AC367" s="27"/>
      <c r="AD367" s="27"/>
      <c r="AE367" s="27"/>
      <c r="AF367" s="27"/>
    </row>
    <row r="368" spans="2:32" ht="15.75" customHeight="1" x14ac:dyDescent="0.2"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  <c r="AA368" s="27"/>
      <c r="AB368" s="27"/>
      <c r="AC368" s="27"/>
      <c r="AD368" s="27"/>
      <c r="AE368" s="27"/>
      <c r="AF368" s="27"/>
    </row>
    <row r="369" spans="2:32" ht="15.75" customHeight="1" x14ac:dyDescent="0.2"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  <c r="AA369" s="27"/>
      <c r="AB369" s="27"/>
      <c r="AC369" s="27"/>
      <c r="AD369" s="27"/>
      <c r="AE369" s="27"/>
      <c r="AF369" s="27"/>
    </row>
    <row r="370" spans="2:32" ht="15.75" customHeight="1" x14ac:dyDescent="0.2"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  <c r="AA370" s="27"/>
      <c r="AB370" s="27"/>
      <c r="AC370" s="27"/>
      <c r="AD370" s="27"/>
      <c r="AE370" s="27"/>
      <c r="AF370" s="27"/>
    </row>
    <row r="371" spans="2:32" ht="15.75" customHeight="1" x14ac:dyDescent="0.2"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</row>
    <row r="372" spans="2:32" ht="15.75" customHeight="1" x14ac:dyDescent="0.2"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</row>
    <row r="373" spans="2:32" ht="15.75" customHeight="1" x14ac:dyDescent="0.2"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27"/>
      <c r="AF373" s="27"/>
    </row>
    <row r="374" spans="2:32" ht="15.75" customHeight="1" x14ac:dyDescent="0.2"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/>
      <c r="AF374" s="27"/>
    </row>
    <row r="375" spans="2:32" ht="15.75" customHeight="1" x14ac:dyDescent="0.2"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27"/>
      <c r="AF375" s="27"/>
    </row>
    <row r="376" spans="2:32" ht="15.75" customHeight="1" x14ac:dyDescent="0.2"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27"/>
      <c r="AF376" s="27"/>
    </row>
    <row r="377" spans="2:32" ht="15.75" customHeight="1" x14ac:dyDescent="0.2"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  <c r="AF377" s="27"/>
    </row>
    <row r="378" spans="2:32" ht="15.75" customHeight="1" x14ac:dyDescent="0.2"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27"/>
      <c r="AF378" s="27"/>
    </row>
    <row r="379" spans="2:32" ht="15.75" customHeight="1" x14ac:dyDescent="0.2"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/>
      <c r="AF379" s="27"/>
    </row>
    <row r="380" spans="2:32" ht="15.75" customHeight="1" x14ac:dyDescent="0.2"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  <c r="AA380" s="27"/>
      <c r="AB380" s="27"/>
      <c r="AC380" s="27"/>
      <c r="AD380" s="27"/>
      <c r="AE380" s="27"/>
      <c r="AF380" s="27"/>
    </row>
    <row r="381" spans="2:32" ht="15.75" customHeight="1" x14ac:dyDescent="0.2"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  <c r="AA381" s="27"/>
      <c r="AB381" s="27"/>
      <c r="AC381" s="27"/>
      <c r="AD381" s="27"/>
      <c r="AE381" s="27"/>
      <c r="AF381" s="27"/>
    </row>
    <row r="382" spans="2:32" ht="15.75" customHeight="1" x14ac:dyDescent="0.2"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  <c r="AA382" s="27"/>
      <c r="AB382" s="27"/>
      <c r="AC382" s="27"/>
      <c r="AD382" s="27"/>
      <c r="AE382" s="27"/>
      <c r="AF382" s="27"/>
    </row>
    <row r="383" spans="2:32" ht="15.75" customHeight="1" x14ac:dyDescent="0.2"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/>
      <c r="AB383" s="27"/>
      <c r="AC383" s="27"/>
      <c r="AD383" s="27"/>
      <c r="AE383" s="27"/>
      <c r="AF383" s="27"/>
    </row>
    <row r="384" spans="2:32" ht="15.75" customHeight="1" x14ac:dyDescent="0.2"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  <c r="AA384" s="27"/>
      <c r="AB384" s="27"/>
      <c r="AC384" s="27"/>
      <c r="AD384" s="27"/>
      <c r="AE384" s="27"/>
      <c r="AF384" s="27"/>
    </row>
    <row r="385" spans="2:32" ht="15.75" customHeight="1" x14ac:dyDescent="0.2"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  <c r="AA385" s="27"/>
      <c r="AB385" s="27"/>
      <c r="AC385" s="27"/>
      <c r="AD385" s="27"/>
      <c r="AE385" s="27"/>
      <c r="AF385" s="27"/>
    </row>
    <row r="386" spans="2:32" ht="15.75" customHeight="1" x14ac:dyDescent="0.2"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  <c r="AA386" s="27"/>
      <c r="AB386" s="27"/>
      <c r="AC386" s="27"/>
      <c r="AD386" s="27"/>
      <c r="AE386" s="27"/>
      <c r="AF386" s="27"/>
    </row>
    <row r="387" spans="2:32" ht="15.75" customHeight="1" x14ac:dyDescent="0.2"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  <c r="AA387" s="27"/>
      <c r="AB387" s="27"/>
      <c r="AC387" s="27"/>
      <c r="AD387" s="27"/>
      <c r="AE387" s="27"/>
      <c r="AF387" s="27"/>
    </row>
    <row r="388" spans="2:32" ht="15.75" customHeight="1" x14ac:dyDescent="0.2"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  <c r="AA388" s="27"/>
      <c r="AB388" s="27"/>
      <c r="AC388" s="27"/>
      <c r="AD388" s="27"/>
      <c r="AE388" s="27"/>
      <c r="AF388" s="27"/>
    </row>
    <row r="389" spans="2:32" ht="15.75" customHeight="1" x14ac:dyDescent="0.2"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  <c r="AA389" s="27"/>
      <c r="AB389" s="27"/>
      <c r="AC389" s="27"/>
      <c r="AD389" s="27"/>
      <c r="AE389" s="27"/>
      <c r="AF389" s="27"/>
    </row>
    <row r="390" spans="2:32" ht="15.75" customHeight="1" x14ac:dyDescent="0.2"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  <c r="AA390" s="27"/>
      <c r="AB390" s="27"/>
      <c r="AC390" s="27"/>
      <c r="AD390" s="27"/>
      <c r="AE390" s="27"/>
      <c r="AF390" s="27"/>
    </row>
    <row r="391" spans="2:32" ht="15.75" customHeight="1" x14ac:dyDescent="0.2"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/>
      <c r="AB391" s="27"/>
      <c r="AC391" s="27"/>
      <c r="AD391" s="27"/>
      <c r="AE391" s="27"/>
      <c r="AF391" s="27"/>
    </row>
    <row r="392" spans="2:32" ht="15.75" customHeight="1" x14ac:dyDescent="0.2"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  <c r="AA392" s="27"/>
      <c r="AB392" s="27"/>
      <c r="AC392" s="27"/>
      <c r="AD392" s="27"/>
      <c r="AE392" s="27"/>
      <c r="AF392" s="27"/>
    </row>
    <row r="393" spans="2:32" ht="15.75" customHeight="1" x14ac:dyDescent="0.2"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  <c r="AA393" s="27"/>
      <c r="AB393" s="27"/>
      <c r="AC393" s="27"/>
      <c r="AD393" s="27"/>
      <c r="AE393" s="27"/>
      <c r="AF393" s="27"/>
    </row>
    <row r="394" spans="2:32" ht="15.75" customHeight="1" x14ac:dyDescent="0.2"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  <c r="AA394" s="27"/>
      <c r="AB394" s="27"/>
      <c r="AC394" s="27"/>
      <c r="AD394" s="27"/>
      <c r="AE394" s="27"/>
      <c r="AF394" s="27"/>
    </row>
    <row r="395" spans="2:32" ht="15.75" customHeight="1" x14ac:dyDescent="0.2"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27"/>
      <c r="AB395" s="27"/>
      <c r="AC395" s="27"/>
      <c r="AD395" s="27"/>
      <c r="AE395" s="27"/>
      <c r="AF395" s="27"/>
    </row>
    <row r="396" spans="2:32" ht="15.75" customHeight="1" x14ac:dyDescent="0.2"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  <c r="AA396" s="27"/>
      <c r="AB396" s="27"/>
      <c r="AC396" s="27"/>
      <c r="AD396" s="27"/>
      <c r="AE396" s="27"/>
      <c r="AF396" s="27"/>
    </row>
    <row r="397" spans="2:32" ht="15.75" customHeight="1" x14ac:dyDescent="0.2"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  <c r="AA397" s="27"/>
      <c r="AB397" s="27"/>
      <c r="AC397" s="27"/>
      <c r="AD397" s="27"/>
      <c r="AE397" s="27"/>
      <c r="AF397" s="27"/>
    </row>
    <row r="398" spans="2:32" ht="15.75" customHeight="1" x14ac:dyDescent="0.2"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  <c r="AA398" s="27"/>
      <c r="AB398" s="27"/>
      <c r="AC398" s="27"/>
      <c r="AD398" s="27"/>
      <c r="AE398" s="27"/>
      <c r="AF398" s="27"/>
    </row>
    <row r="399" spans="2:32" ht="15.75" customHeight="1" x14ac:dyDescent="0.2"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  <c r="AA399" s="27"/>
      <c r="AB399" s="27"/>
      <c r="AC399" s="27"/>
      <c r="AD399" s="27"/>
      <c r="AE399" s="27"/>
      <c r="AF399" s="27"/>
    </row>
    <row r="400" spans="2:32" ht="15.75" customHeight="1" x14ac:dyDescent="0.2"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  <c r="AA400" s="27"/>
      <c r="AB400" s="27"/>
      <c r="AC400" s="27"/>
      <c r="AD400" s="27"/>
      <c r="AE400" s="27"/>
      <c r="AF400" s="27"/>
    </row>
    <row r="401" spans="2:32" ht="15.75" customHeight="1" x14ac:dyDescent="0.2"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  <c r="AA401" s="27"/>
      <c r="AB401" s="27"/>
      <c r="AC401" s="27"/>
      <c r="AD401" s="27"/>
      <c r="AE401" s="27"/>
      <c r="AF401" s="27"/>
    </row>
    <row r="402" spans="2:32" ht="15.75" customHeight="1" x14ac:dyDescent="0.2"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  <c r="AA402" s="27"/>
      <c r="AB402" s="27"/>
      <c r="AC402" s="27"/>
      <c r="AD402" s="27"/>
      <c r="AE402" s="27"/>
      <c r="AF402" s="27"/>
    </row>
    <row r="403" spans="2:32" ht="15.75" customHeight="1" x14ac:dyDescent="0.2"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  <c r="AA403" s="27"/>
      <c r="AB403" s="27"/>
      <c r="AC403" s="27"/>
      <c r="AD403" s="27"/>
      <c r="AE403" s="27"/>
      <c r="AF403" s="27"/>
    </row>
    <row r="404" spans="2:32" ht="15.75" customHeight="1" x14ac:dyDescent="0.2"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  <c r="AA404" s="27"/>
      <c r="AB404" s="27"/>
      <c r="AC404" s="27"/>
      <c r="AD404" s="27"/>
      <c r="AE404" s="27"/>
      <c r="AF404" s="27"/>
    </row>
    <row r="405" spans="2:32" ht="15.75" customHeight="1" x14ac:dyDescent="0.2"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  <c r="AA405" s="27"/>
      <c r="AB405" s="27"/>
      <c r="AC405" s="27"/>
      <c r="AD405" s="27"/>
      <c r="AE405" s="27"/>
      <c r="AF405" s="27"/>
    </row>
    <row r="406" spans="2:32" ht="15.75" customHeight="1" x14ac:dyDescent="0.2"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  <c r="AA406" s="27"/>
      <c r="AB406" s="27"/>
      <c r="AC406" s="27"/>
      <c r="AD406" s="27"/>
      <c r="AE406" s="27"/>
      <c r="AF406" s="27"/>
    </row>
    <row r="407" spans="2:32" ht="15.75" customHeight="1" x14ac:dyDescent="0.2"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  <c r="AA407" s="27"/>
      <c r="AB407" s="27"/>
      <c r="AC407" s="27"/>
      <c r="AD407" s="27"/>
      <c r="AE407" s="27"/>
      <c r="AF407" s="27"/>
    </row>
    <row r="408" spans="2:32" ht="15.75" customHeight="1" x14ac:dyDescent="0.2"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  <c r="AA408" s="27"/>
      <c r="AB408" s="27"/>
      <c r="AC408" s="27"/>
      <c r="AD408" s="27"/>
      <c r="AE408" s="27"/>
      <c r="AF408" s="27"/>
    </row>
    <row r="409" spans="2:32" ht="15.75" customHeight="1" x14ac:dyDescent="0.2"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  <c r="AA409" s="27"/>
      <c r="AB409" s="27"/>
      <c r="AC409" s="27"/>
      <c r="AD409" s="27"/>
      <c r="AE409" s="27"/>
      <c r="AF409" s="27"/>
    </row>
    <row r="410" spans="2:32" ht="15.75" customHeight="1" x14ac:dyDescent="0.2"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  <c r="AA410" s="27"/>
      <c r="AB410" s="27"/>
      <c r="AC410" s="27"/>
      <c r="AD410" s="27"/>
      <c r="AE410" s="27"/>
      <c r="AF410" s="27"/>
    </row>
    <row r="411" spans="2:32" ht="15.75" customHeight="1" x14ac:dyDescent="0.2"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  <c r="AA411" s="27"/>
      <c r="AB411" s="27"/>
      <c r="AC411" s="27"/>
      <c r="AD411" s="27"/>
      <c r="AE411" s="27"/>
      <c r="AF411" s="27"/>
    </row>
    <row r="412" spans="2:32" ht="15.75" customHeight="1" x14ac:dyDescent="0.2"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  <c r="AA412" s="27"/>
      <c r="AB412" s="27"/>
      <c r="AC412" s="27"/>
      <c r="AD412" s="27"/>
      <c r="AE412" s="27"/>
      <c r="AF412" s="27"/>
    </row>
    <row r="413" spans="2:32" ht="15.75" customHeight="1" x14ac:dyDescent="0.2"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  <c r="AA413" s="27"/>
      <c r="AB413" s="27"/>
      <c r="AC413" s="27"/>
      <c r="AD413" s="27"/>
      <c r="AE413" s="27"/>
      <c r="AF413" s="27"/>
    </row>
    <row r="414" spans="2:32" ht="15.75" customHeight="1" x14ac:dyDescent="0.2"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  <c r="AA414" s="27"/>
      <c r="AB414" s="27"/>
      <c r="AC414" s="27"/>
      <c r="AD414" s="27"/>
      <c r="AE414" s="27"/>
      <c r="AF414" s="27"/>
    </row>
    <row r="415" spans="2:32" ht="15.75" customHeight="1" x14ac:dyDescent="0.2"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  <c r="AA415" s="27"/>
      <c r="AB415" s="27"/>
      <c r="AC415" s="27"/>
      <c r="AD415" s="27"/>
      <c r="AE415" s="27"/>
      <c r="AF415" s="27"/>
    </row>
    <row r="416" spans="2:32" ht="15.75" customHeight="1" x14ac:dyDescent="0.2"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  <c r="AA416" s="27"/>
      <c r="AB416" s="27"/>
      <c r="AC416" s="27"/>
      <c r="AD416" s="27"/>
      <c r="AE416" s="27"/>
      <c r="AF416" s="27"/>
    </row>
    <row r="417" spans="2:32" ht="15.75" customHeight="1" x14ac:dyDescent="0.2"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  <c r="AA417" s="27"/>
      <c r="AB417" s="27"/>
      <c r="AC417" s="27"/>
      <c r="AD417" s="27"/>
      <c r="AE417" s="27"/>
      <c r="AF417" s="27"/>
    </row>
    <row r="418" spans="2:32" ht="15.75" customHeight="1" x14ac:dyDescent="0.2"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  <c r="AA418" s="27"/>
      <c r="AB418" s="27"/>
      <c r="AC418" s="27"/>
      <c r="AD418" s="27"/>
      <c r="AE418" s="27"/>
      <c r="AF418" s="27"/>
    </row>
    <row r="419" spans="2:32" ht="15.75" customHeight="1" x14ac:dyDescent="0.2"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  <c r="AA419" s="27"/>
      <c r="AB419" s="27"/>
      <c r="AC419" s="27"/>
      <c r="AD419" s="27"/>
      <c r="AE419" s="27"/>
      <c r="AF419" s="27"/>
    </row>
    <row r="420" spans="2:32" ht="15.75" customHeight="1" x14ac:dyDescent="0.2"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  <c r="AA420" s="27"/>
      <c r="AB420" s="27"/>
      <c r="AC420" s="27"/>
      <c r="AD420" s="27"/>
      <c r="AE420" s="27"/>
      <c r="AF420" s="27"/>
    </row>
    <row r="421" spans="2:32" ht="15.75" customHeight="1" x14ac:dyDescent="0.2"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  <c r="AA421" s="27"/>
      <c r="AB421" s="27"/>
      <c r="AC421" s="27"/>
      <c r="AD421" s="27"/>
      <c r="AE421" s="27"/>
      <c r="AF421" s="27"/>
    </row>
    <row r="422" spans="2:32" ht="15.75" customHeight="1" x14ac:dyDescent="0.2"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  <c r="AA422" s="27"/>
      <c r="AB422" s="27"/>
      <c r="AC422" s="27"/>
      <c r="AD422" s="27"/>
      <c r="AE422" s="27"/>
      <c r="AF422" s="27"/>
    </row>
    <row r="423" spans="2:32" ht="15.75" customHeight="1" x14ac:dyDescent="0.2"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  <c r="AA423" s="27"/>
      <c r="AB423" s="27"/>
      <c r="AC423" s="27"/>
      <c r="AD423" s="27"/>
      <c r="AE423" s="27"/>
      <c r="AF423" s="27"/>
    </row>
    <row r="424" spans="2:32" ht="15.75" customHeight="1" x14ac:dyDescent="0.2"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  <c r="AA424" s="27"/>
      <c r="AB424" s="27"/>
      <c r="AC424" s="27"/>
      <c r="AD424" s="27"/>
      <c r="AE424" s="27"/>
      <c r="AF424" s="27"/>
    </row>
    <row r="425" spans="2:32" ht="15.75" customHeight="1" x14ac:dyDescent="0.2"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  <c r="AA425" s="27"/>
      <c r="AB425" s="27"/>
      <c r="AC425" s="27"/>
      <c r="AD425" s="27"/>
      <c r="AE425" s="27"/>
      <c r="AF425" s="27"/>
    </row>
    <row r="426" spans="2:32" ht="15.75" customHeight="1" x14ac:dyDescent="0.2"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  <c r="AA426" s="27"/>
      <c r="AB426" s="27"/>
      <c r="AC426" s="27"/>
      <c r="AD426" s="27"/>
      <c r="AE426" s="27"/>
      <c r="AF426" s="27"/>
    </row>
    <row r="427" spans="2:32" ht="15.75" customHeight="1" x14ac:dyDescent="0.2"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  <c r="AA427" s="27"/>
      <c r="AB427" s="27"/>
      <c r="AC427" s="27"/>
      <c r="AD427" s="27"/>
      <c r="AE427" s="27"/>
      <c r="AF427" s="27"/>
    </row>
    <row r="428" spans="2:32" ht="15.75" customHeight="1" x14ac:dyDescent="0.2"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  <c r="AA428" s="27"/>
      <c r="AB428" s="27"/>
      <c r="AC428" s="27"/>
      <c r="AD428" s="27"/>
      <c r="AE428" s="27"/>
      <c r="AF428" s="27"/>
    </row>
    <row r="429" spans="2:32" ht="15.75" customHeight="1" x14ac:dyDescent="0.2"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  <c r="AA429" s="27"/>
      <c r="AB429" s="27"/>
      <c r="AC429" s="27"/>
      <c r="AD429" s="27"/>
      <c r="AE429" s="27"/>
      <c r="AF429" s="27"/>
    </row>
    <row r="430" spans="2:32" ht="15.75" customHeight="1" x14ac:dyDescent="0.2"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  <c r="AA430" s="27"/>
      <c r="AB430" s="27"/>
      <c r="AC430" s="27"/>
      <c r="AD430" s="27"/>
      <c r="AE430" s="27"/>
      <c r="AF430" s="27"/>
    </row>
    <row r="431" spans="2:32" ht="15.75" customHeight="1" x14ac:dyDescent="0.2"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  <c r="AA431" s="27"/>
      <c r="AB431" s="27"/>
      <c r="AC431" s="27"/>
      <c r="AD431" s="27"/>
      <c r="AE431" s="27"/>
      <c r="AF431" s="27"/>
    </row>
    <row r="432" spans="2:32" ht="15.75" customHeight="1" x14ac:dyDescent="0.2"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  <c r="AA432" s="27"/>
      <c r="AB432" s="27"/>
      <c r="AC432" s="27"/>
      <c r="AD432" s="27"/>
      <c r="AE432" s="27"/>
      <c r="AF432" s="27"/>
    </row>
    <row r="433" spans="2:32" ht="15.75" customHeight="1" x14ac:dyDescent="0.2"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  <c r="AA433" s="27"/>
      <c r="AB433" s="27"/>
      <c r="AC433" s="27"/>
      <c r="AD433" s="27"/>
      <c r="AE433" s="27"/>
      <c r="AF433" s="27"/>
    </row>
    <row r="434" spans="2:32" ht="15.75" customHeight="1" x14ac:dyDescent="0.2"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  <c r="AA434" s="27"/>
      <c r="AB434" s="27"/>
      <c r="AC434" s="27"/>
      <c r="AD434" s="27"/>
      <c r="AE434" s="27"/>
      <c r="AF434" s="27"/>
    </row>
    <row r="435" spans="2:32" ht="15.75" customHeight="1" x14ac:dyDescent="0.2"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  <c r="AA435" s="27"/>
      <c r="AB435" s="27"/>
      <c r="AC435" s="27"/>
      <c r="AD435" s="27"/>
      <c r="AE435" s="27"/>
      <c r="AF435" s="27"/>
    </row>
    <row r="436" spans="2:32" ht="15.75" customHeight="1" x14ac:dyDescent="0.2"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  <c r="AA436" s="27"/>
      <c r="AB436" s="27"/>
      <c r="AC436" s="27"/>
      <c r="AD436" s="27"/>
      <c r="AE436" s="27"/>
      <c r="AF436" s="27"/>
    </row>
    <row r="437" spans="2:32" ht="15.75" customHeight="1" x14ac:dyDescent="0.2"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  <c r="AA437" s="27"/>
      <c r="AB437" s="27"/>
      <c r="AC437" s="27"/>
      <c r="AD437" s="27"/>
      <c r="AE437" s="27"/>
      <c r="AF437" s="27"/>
    </row>
    <row r="438" spans="2:32" ht="15.75" customHeight="1" x14ac:dyDescent="0.2"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  <c r="AA438" s="27"/>
      <c r="AB438" s="27"/>
      <c r="AC438" s="27"/>
      <c r="AD438" s="27"/>
      <c r="AE438" s="27"/>
      <c r="AF438" s="27"/>
    </row>
    <row r="439" spans="2:32" ht="15.75" customHeight="1" x14ac:dyDescent="0.2"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  <c r="AA439" s="27"/>
      <c r="AB439" s="27"/>
      <c r="AC439" s="27"/>
      <c r="AD439" s="27"/>
      <c r="AE439" s="27"/>
      <c r="AF439" s="27"/>
    </row>
    <row r="440" spans="2:32" ht="15.75" customHeight="1" x14ac:dyDescent="0.2"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  <c r="AA440" s="27"/>
      <c r="AB440" s="27"/>
      <c r="AC440" s="27"/>
      <c r="AD440" s="27"/>
      <c r="AE440" s="27"/>
      <c r="AF440" s="27"/>
    </row>
    <row r="441" spans="2:32" ht="15.75" customHeight="1" x14ac:dyDescent="0.2"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  <c r="AA441" s="27"/>
      <c r="AB441" s="27"/>
      <c r="AC441" s="27"/>
      <c r="AD441" s="27"/>
      <c r="AE441" s="27"/>
      <c r="AF441" s="27"/>
    </row>
    <row r="442" spans="2:32" ht="15.75" customHeight="1" x14ac:dyDescent="0.2"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  <c r="AA442" s="27"/>
      <c r="AB442" s="27"/>
      <c r="AC442" s="27"/>
      <c r="AD442" s="27"/>
      <c r="AE442" s="27"/>
      <c r="AF442" s="27"/>
    </row>
    <row r="443" spans="2:32" ht="15.75" customHeight="1" x14ac:dyDescent="0.2"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  <c r="AA443" s="27"/>
      <c r="AB443" s="27"/>
      <c r="AC443" s="27"/>
      <c r="AD443" s="27"/>
      <c r="AE443" s="27"/>
      <c r="AF443" s="27"/>
    </row>
    <row r="444" spans="2:32" ht="15.75" customHeight="1" x14ac:dyDescent="0.2"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  <c r="AA444" s="27"/>
      <c r="AB444" s="27"/>
      <c r="AC444" s="27"/>
      <c r="AD444" s="27"/>
      <c r="AE444" s="27"/>
      <c r="AF444" s="27"/>
    </row>
    <row r="445" spans="2:32" ht="15.75" customHeight="1" x14ac:dyDescent="0.2"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  <c r="AA445" s="27"/>
      <c r="AB445" s="27"/>
      <c r="AC445" s="27"/>
      <c r="AD445" s="27"/>
      <c r="AE445" s="27"/>
      <c r="AF445" s="27"/>
    </row>
    <row r="446" spans="2:32" ht="15.75" customHeight="1" x14ac:dyDescent="0.2"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  <c r="AA446" s="27"/>
      <c r="AB446" s="27"/>
      <c r="AC446" s="27"/>
      <c r="AD446" s="27"/>
      <c r="AE446" s="27"/>
      <c r="AF446" s="27"/>
    </row>
    <row r="447" spans="2:32" ht="15.75" customHeight="1" x14ac:dyDescent="0.2"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  <c r="AA447" s="27"/>
      <c r="AB447" s="27"/>
      <c r="AC447" s="27"/>
      <c r="AD447" s="27"/>
      <c r="AE447" s="27"/>
      <c r="AF447" s="27"/>
    </row>
    <row r="448" spans="2:32" ht="15.75" customHeight="1" x14ac:dyDescent="0.2"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  <c r="AA448" s="27"/>
      <c r="AB448" s="27"/>
      <c r="AC448" s="27"/>
      <c r="AD448" s="27"/>
      <c r="AE448" s="27"/>
      <c r="AF448" s="27"/>
    </row>
    <row r="449" spans="2:32" ht="15.75" customHeight="1" x14ac:dyDescent="0.2"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  <c r="AA449" s="27"/>
      <c r="AB449" s="27"/>
      <c r="AC449" s="27"/>
      <c r="AD449" s="27"/>
      <c r="AE449" s="27"/>
      <c r="AF449" s="27"/>
    </row>
    <row r="450" spans="2:32" ht="15.75" customHeight="1" x14ac:dyDescent="0.2"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  <c r="AA450" s="27"/>
      <c r="AB450" s="27"/>
      <c r="AC450" s="27"/>
      <c r="AD450" s="27"/>
      <c r="AE450" s="27"/>
      <c r="AF450" s="27"/>
    </row>
    <row r="451" spans="2:32" ht="15.75" customHeight="1" x14ac:dyDescent="0.2"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  <c r="AA451" s="27"/>
      <c r="AB451" s="27"/>
      <c r="AC451" s="27"/>
      <c r="AD451" s="27"/>
      <c r="AE451" s="27"/>
      <c r="AF451" s="27"/>
    </row>
    <row r="452" spans="2:32" ht="15.75" customHeight="1" x14ac:dyDescent="0.2"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  <c r="AA452" s="27"/>
      <c r="AB452" s="27"/>
      <c r="AC452" s="27"/>
      <c r="AD452" s="27"/>
      <c r="AE452" s="27"/>
      <c r="AF452" s="27"/>
    </row>
    <row r="453" spans="2:32" ht="15.75" customHeight="1" x14ac:dyDescent="0.2"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  <c r="AA453" s="27"/>
      <c r="AB453" s="27"/>
      <c r="AC453" s="27"/>
      <c r="AD453" s="27"/>
      <c r="AE453" s="27"/>
      <c r="AF453" s="27"/>
    </row>
    <row r="454" spans="2:32" ht="15.75" customHeight="1" x14ac:dyDescent="0.2"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  <c r="AA454" s="27"/>
      <c r="AB454" s="27"/>
      <c r="AC454" s="27"/>
      <c r="AD454" s="27"/>
      <c r="AE454" s="27"/>
      <c r="AF454" s="27"/>
    </row>
    <row r="455" spans="2:32" ht="15.75" customHeight="1" x14ac:dyDescent="0.2"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  <c r="AA455" s="27"/>
      <c r="AB455" s="27"/>
      <c r="AC455" s="27"/>
      <c r="AD455" s="27"/>
      <c r="AE455" s="27"/>
      <c r="AF455" s="27"/>
    </row>
    <row r="456" spans="2:32" ht="15.75" customHeight="1" x14ac:dyDescent="0.2"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  <c r="AA456" s="27"/>
      <c r="AB456" s="27"/>
      <c r="AC456" s="27"/>
      <c r="AD456" s="27"/>
      <c r="AE456" s="27"/>
      <c r="AF456" s="27"/>
    </row>
    <row r="457" spans="2:32" ht="15.75" customHeight="1" x14ac:dyDescent="0.2"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  <c r="AA457" s="27"/>
      <c r="AB457" s="27"/>
      <c r="AC457" s="27"/>
      <c r="AD457" s="27"/>
      <c r="AE457" s="27"/>
      <c r="AF457" s="27"/>
    </row>
    <row r="458" spans="2:32" ht="15.75" customHeight="1" x14ac:dyDescent="0.2"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  <c r="AA458" s="27"/>
      <c r="AB458" s="27"/>
      <c r="AC458" s="27"/>
      <c r="AD458" s="27"/>
      <c r="AE458" s="27"/>
      <c r="AF458" s="27"/>
    </row>
    <row r="459" spans="2:32" ht="15.75" customHeight="1" x14ac:dyDescent="0.2"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  <c r="AA459" s="27"/>
      <c r="AB459" s="27"/>
      <c r="AC459" s="27"/>
      <c r="AD459" s="27"/>
      <c r="AE459" s="27"/>
      <c r="AF459" s="27"/>
    </row>
    <row r="460" spans="2:32" ht="15.75" customHeight="1" x14ac:dyDescent="0.2"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  <c r="AA460" s="27"/>
      <c r="AB460" s="27"/>
      <c r="AC460" s="27"/>
      <c r="AD460" s="27"/>
      <c r="AE460" s="27"/>
      <c r="AF460" s="27"/>
    </row>
    <row r="461" spans="2:32" ht="15.75" customHeight="1" x14ac:dyDescent="0.2"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  <c r="AA461" s="27"/>
      <c r="AB461" s="27"/>
      <c r="AC461" s="27"/>
      <c r="AD461" s="27"/>
      <c r="AE461" s="27"/>
      <c r="AF461" s="27"/>
    </row>
    <row r="462" spans="2:32" ht="15.75" customHeight="1" x14ac:dyDescent="0.2"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  <c r="AA462" s="27"/>
      <c r="AB462" s="27"/>
      <c r="AC462" s="27"/>
      <c r="AD462" s="27"/>
      <c r="AE462" s="27"/>
      <c r="AF462" s="27"/>
    </row>
    <row r="463" spans="2:32" ht="15.75" customHeight="1" x14ac:dyDescent="0.2"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  <c r="AA463" s="27"/>
      <c r="AB463" s="27"/>
      <c r="AC463" s="27"/>
      <c r="AD463" s="27"/>
      <c r="AE463" s="27"/>
      <c r="AF463" s="27"/>
    </row>
    <row r="464" spans="2:32" ht="15.75" customHeight="1" x14ac:dyDescent="0.2"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  <c r="AA464" s="27"/>
      <c r="AB464" s="27"/>
      <c r="AC464" s="27"/>
      <c r="AD464" s="27"/>
      <c r="AE464" s="27"/>
      <c r="AF464" s="27"/>
    </row>
    <row r="465" spans="2:32" ht="15.75" customHeight="1" x14ac:dyDescent="0.2"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  <c r="AA465" s="27"/>
      <c r="AB465" s="27"/>
      <c r="AC465" s="27"/>
      <c r="AD465" s="27"/>
      <c r="AE465" s="27"/>
      <c r="AF465" s="27"/>
    </row>
    <row r="466" spans="2:32" ht="15.75" customHeight="1" x14ac:dyDescent="0.2"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  <c r="AA466" s="27"/>
      <c r="AB466" s="27"/>
      <c r="AC466" s="27"/>
      <c r="AD466" s="27"/>
      <c r="AE466" s="27"/>
      <c r="AF466" s="27"/>
    </row>
    <row r="467" spans="2:32" ht="15.75" customHeight="1" x14ac:dyDescent="0.2"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  <c r="AA467" s="27"/>
      <c r="AB467" s="27"/>
      <c r="AC467" s="27"/>
      <c r="AD467" s="27"/>
      <c r="AE467" s="27"/>
      <c r="AF467" s="27"/>
    </row>
    <row r="468" spans="2:32" ht="15.75" customHeight="1" x14ac:dyDescent="0.2"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  <c r="AA468" s="27"/>
      <c r="AB468" s="27"/>
      <c r="AC468" s="27"/>
      <c r="AD468" s="27"/>
      <c r="AE468" s="27"/>
      <c r="AF468" s="27"/>
    </row>
    <row r="469" spans="2:32" ht="15.75" customHeight="1" x14ac:dyDescent="0.2"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  <c r="AA469" s="27"/>
      <c r="AB469" s="27"/>
      <c r="AC469" s="27"/>
      <c r="AD469" s="27"/>
      <c r="AE469" s="27"/>
      <c r="AF469" s="27"/>
    </row>
    <row r="470" spans="2:32" ht="15.75" customHeight="1" x14ac:dyDescent="0.2"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  <c r="AA470" s="27"/>
      <c r="AB470" s="27"/>
      <c r="AC470" s="27"/>
      <c r="AD470" s="27"/>
      <c r="AE470" s="27"/>
      <c r="AF470" s="27"/>
    </row>
    <row r="471" spans="2:32" ht="15.75" customHeight="1" x14ac:dyDescent="0.2"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  <c r="AA471" s="27"/>
      <c r="AB471" s="27"/>
      <c r="AC471" s="27"/>
      <c r="AD471" s="27"/>
      <c r="AE471" s="27"/>
      <c r="AF471" s="27"/>
    </row>
    <row r="472" spans="2:32" ht="15.75" customHeight="1" x14ac:dyDescent="0.2"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  <c r="AA472" s="27"/>
      <c r="AB472" s="27"/>
      <c r="AC472" s="27"/>
      <c r="AD472" s="27"/>
      <c r="AE472" s="27"/>
      <c r="AF472" s="27"/>
    </row>
    <row r="473" spans="2:32" ht="15.75" customHeight="1" x14ac:dyDescent="0.2"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  <c r="AA473" s="27"/>
      <c r="AB473" s="27"/>
      <c r="AC473" s="27"/>
      <c r="AD473" s="27"/>
      <c r="AE473" s="27"/>
      <c r="AF473" s="27"/>
    </row>
    <row r="474" spans="2:32" ht="15.75" customHeight="1" x14ac:dyDescent="0.2"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  <c r="AA474" s="27"/>
      <c r="AB474" s="27"/>
      <c r="AC474" s="27"/>
      <c r="AD474" s="27"/>
      <c r="AE474" s="27"/>
      <c r="AF474" s="27"/>
    </row>
    <row r="475" spans="2:32" ht="15.75" customHeight="1" x14ac:dyDescent="0.2"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  <c r="AA475" s="27"/>
      <c r="AB475" s="27"/>
      <c r="AC475" s="27"/>
      <c r="AD475" s="27"/>
      <c r="AE475" s="27"/>
      <c r="AF475" s="27"/>
    </row>
    <row r="476" spans="2:32" ht="15.75" customHeight="1" x14ac:dyDescent="0.2"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  <c r="AA476" s="27"/>
      <c r="AB476" s="27"/>
      <c r="AC476" s="27"/>
      <c r="AD476" s="27"/>
      <c r="AE476" s="27"/>
      <c r="AF476" s="27"/>
    </row>
    <row r="477" spans="2:32" ht="15.75" customHeight="1" x14ac:dyDescent="0.2"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  <c r="AA477" s="27"/>
      <c r="AB477" s="27"/>
      <c r="AC477" s="27"/>
      <c r="AD477" s="27"/>
      <c r="AE477" s="27"/>
      <c r="AF477" s="27"/>
    </row>
    <row r="478" spans="2:32" ht="15.75" customHeight="1" x14ac:dyDescent="0.2"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  <c r="AA478" s="27"/>
      <c r="AB478" s="27"/>
      <c r="AC478" s="27"/>
      <c r="AD478" s="27"/>
      <c r="AE478" s="27"/>
      <c r="AF478" s="27"/>
    </row>
    <row r="479" spans="2:32" ht="15.75" customHeight="1" x14ac:dyDescent="0.2"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  <c r="AA479" s="27"/>
      <c r="AB479" s="27"/>
      <c r="AC479" s="27"/>
      <c r="AD479" s="27"/>
      <c r="AE479" s="27"/>
      <c r="AF479" s="27"/>
    </row>
    <row r="480" spans="2:32" ht="15.75" customHeight="1" x14ac:dyDescent="0.2"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  <c r="AA480" s="27"/>
      <c r="AB480" s="27"/>
      <c r="AC480" s="27"/>
      <c r="AD480" s="27"/>
      <c r="AE480" s="27"/>
      <c r="AF480" s="27"/>
    </row>
    <row r="481" spans="2:32" ht="15.75" customHeight="1" x14ac:dyDescent="0.2"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  <c r="AA481" s="27"/>
      <c r="AB481" s="27"/>
      <c r="AC481" s="27"/>
      <c r="AD481" s="27"/>
      <c r="AE481" s="27"/>
      <c r="AF481" s="27"/>
    </row>
    <row r="482" spans="2:32" ht="15.75" customHeight="1" x14ac:dyDescent="0.2"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  <c r="AA482" s="27"/>
      <c r="AB482" s="27"/>
      <c r="AC482" s="27"/>
      <c r="AD482" s="27"/>
      <c r="AE482" s="27"/>
      <c r="AF482" s="27"/>
    </row>
    <row r="483" spans="2:32" ht="15.75" customHeight="1" x14ac:dyDescent="0.2"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  <c r="AA483" s="27"/>
      <c r="AB483" s="27"/>
      <c r="AC483" s="27"/>
      <c r="AD483" s="27"/>
      <c r="AE483" s="27"/>
      <c r="AF483" s="27"/>
    </row>
    <row r="484" spans="2:32" ht="15.75" customHeight="1" x14ac:dyDescent="0.2"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  <c r="AA484" s="27"/>
      <c r="AB484" s="27"/>
      <c r="AC484" s="27"/>
      <c r="AD484" s="27"/>
      <c r="AE484" s="27"/>
      <c r="AF484" s="27"/>
    </row>
    <row r="485" spans="2:32" ht="15.75" customHeight="1" x14ac:dyDescent="0.2"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  <c r="AA485" s="27"/>
      <c r="AB485" s="27"/>
      <c r="AC485" s="27"/>
      <c r="AD485" s="27"/>
      <c r="AE485" s="27"/>
      <c r="AF485" s="27"/>
    </row>
    <row r="486" spans="2:32" ht="15.75" customHeight="1" x14ac:dyDescent="0.2"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  <c r="AA486" s="27"/>
      <c r="AB486" s="27"/>
      <c r="AC486" s="27"/>
      <c r="AD486" s="27"/>
      <c r="AE486" s="27"/>
      <c r="AF486" s="27"/>
    </row>
    <row r="487" spans="2:32" ht="15.75" customHeight="1" x14ac:dyDescent="0.2"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  <c r="AA487" s="27"/>
      <c r="AB487" s="27"/>
      <c r="AC487" s="27"/>
      <c r="AD487" s="27"/>
      <c r="AE487" s="27"/>
      <c r="AF487" s="27"/>
    </row>
    <row r="488" spans="2:32" ht="15.75" customHeight="1" x14ac:dyDescent="0.2"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  <c r="AA488" s="27"/>
      <c r="AB488" s="27"/>
      <c r="AC488" s="27"/>
      <c r="AD488" s="27"/>
      <c r="AE488" s="27"/>
      <c r="AF488" s="27"/>
    </row>
    <row r="489" spans="2:32" ht="15.75" customHeight="1" x14ac:dyDescent="0.2"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  <c r="AA489" s="27"/>
      <c r="AB489" s="27"/>
      <c r="AC489" s="27"/>
      <c r="AD489" s="27"/>
      <c r="AE489" s="27"/>
      <c r="AF489" s="27"/>
    </row>
    <row r="490" spans="2:32" ht="15.75" customHeight="1" x14ac:dyDescent="0.2"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  <c r="AA490" s="27"/>
      <c r="AB490" s="27"/>
      <c r="AC490" s="27"/>
      <c r="AD490" s="27"/>
      <c r="AE490" s="27"/>
      <c r="AF490" s="27"/>
    </row>
    <row r="491" spans="2:32" ht="15.75" customHeight="1" x14ac:dyDescent="0.2"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  <c r="AA491" s="27"/>
      <c r="AB491" s="27"/>
      <c r="AC491" s="27"/>
      <c r="AD491" s="27"/>
      <c r="AE491" s="27"/>
      <c r="AF491" s="27"/>
    </row>
    <row r="492" spans="2:32" ht="15.75" customHeight="1" x14ac:dyDescent="0.2"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  <c r="AA492" s="27"/>
      <c r="AB492" s="27"/>
      <c r="AC492" s="27"/>
      <c r="AD492" s="27"/>
      <c r="AE492" s="27"/>
      <c r="AF492" s="27"/>
    </row>
    <row r="493" spans="2:32" ht="15.75" customHeight="1" x14ac:dyDescent="0.2"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  <c r="AA493" s="27"/>
      <c r="AB493" s="27"/>
      <c r="AC493" s="27"/>
      <c r="AD493" s="27"/>
      <c r="AE493" s="27"/>
      <c r="AF493" s="27"/>
    </row>
    <row r="494" spans="2:32" ht="15.75" customHeight="1" x14ac:dyDescent="0.2"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  <c r="AA494" s="27"/>
      <c r="AB494" s="27"/>
      <c r="AC494" s="27"/>
      <c r="AD494" s="27"/>
      <c r="AE494" s="27"/>
      <c r="AF494" s="27"/>
    </row>
    <row r="495" spans="2:32" ht="15.75" customHeight="1" x14ac:dyDescent="0.2"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  <c r="AA495" s="27"/>
      <c r="AB495" s="27"/>
      <c r="AC495" s="27"/>
      <c r="AD495" s="27"/>
      <c r="AE495" s="27"/>
      <c r="AF495" s="27"/>
    </row>
    <row r="496" spans="2:32" ht="15.75" customHeight="1" x14ac:dyDescent="0.2"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  <c r="AA496" s="27"/>
      <c r="AB496" s="27"/>
      <c r="AC496" s="27"/>
      <c r="AD496" s="27"/>
      <c r="AE496" s="27"/>
      <c r="AF496" s="27"/>
    </row>
    <row r="497" spans="2:32" ht="15.75" customHeight="1" x14ac:dyDescent="0.2"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  <c r="AA497" s="27"/>
      <c r="AB497" s="27"/>
      <c r="AC497" s="27"/>
      <c r="AD497" s="27"/>
      <c r="AE497" s="27"/>
      <c r="AF497" s="27"/>
    </row>
    <row r="498" spans="2:32" ht="15.75" customHeight="1" x14ac:dyDescent="0.2"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  <c r="AA498" s="27"/>
      <c r="AB498" s="27"/>
      <c r="AC498" s="27"/>
      <c r="AD498" s="27"/>
      <c r="AE498" s="27"/>
      <c r="AF498" s="27"/>
    </row>
    <row r="499" spans="2:32" ht="15.75" customHeight="1" x14ac:dyDescent="0.2"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  <c r="AA499" s="27"/>
      <c r="AB499" s="27"/>
      <c r="AC499" s="27"/>
      <c r="AD499" s="27"/>
      <c r="AE499" s="27"/>
      <c r="AF499" s="27"/>
    </row>
    <row r="500" spans="2:32" ht="15.75" customHeight="1" x14ac:dyDescent="0.2"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  <c r="AA500" s="27"/>
      <c r="AB500" s="27"/>
      <c r="AC500" s="27"/>
      <c r="AD500" s="27"/>
      <c r="AE500" s="27"/>
      <c r="AF500" s="27"/>
    </row>
    <row r="501" spans="2:32" ht="15.75" customHeight="1" x14ac:dyDescent="0.2"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  <c r="AA501" s="27"/>
      <c r="AB501" s="27"/>
      <c r="AC501" s="27"/>
      <c r="AD501" s="27"/>
      <c r="AE501" s="27"/>
      <c r="AF501" s="27"/>
    </row>
    <row r="502" spans="2:32" ht="15.75" customHeight="1" x14ac:dyDescent="0.2"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  <c r="AA502" s="27"/>
      <c r="AB502" s="27"/>
      <c r="AC502" s="27"/>
      <c r="AD502" s="27"/>
      <c r="AE502" s="27"/>
      <c r="AF502" s="27"/>
    </row>
    <row r="503" spans="2:32" ht="15.75" customHeight="1" x14ac:dyDescent="0.2"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  <c r="AA503" s="27"/>
      <c r="AB503" s="27"/>
      <c r="AC503" s="27"/>
      <c r="AD503" s="27"/>
      <c r="AE503" s="27"/>
      <c r="AF503" s="27"/>
    </row>
    <row r="504" spans="2:32" ht="15.75" customHeight="1" x14ac:dyDescent="0.2"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  <c r="AA504" s="27"/>
      <c r="AB504" s="27"/>
      <c r="AC504" s="27"/>
      <c r="AD504" s="27"/>
      <c r="AE504" s="27"/>
      <c r="AF504" s="27"/>
    </row>
    <row r="505" spans="2:32" ht="15.75" customHeight="1" x14ac:dyDescent="0.2"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  <c r="AA505" s="27"/>
      <c r="AB505" s="27"/>
      <c r="AC505" s="27"/>
      <c r="AD505" s="27"/>
      <c r="AE505" s="27"/>
      <c r="AF505" s="27"/>
    </row>
    <row r="506" spans="2:32" ht="15.75" customHeight="1" x14ac:dyDescent="0.2"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  <c r="AA506" s="27"/>
      <c r="AB506" s="27"/>
      <c r="AC506" s="27"/>
      <c r="AD506" s="27"/>
      <c r="AE506" s="27"/>
      <c r="AF506" s="27"/>
    </row>
    <row r="507" spans="2:32" ht="15.75" customHeight="1" x14ac:dyDescent="0.2"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  <c r="AA507" s="27"/>
      <c r="AB507" s="27"/>
      <c r="AC507" s="27"/>
      <c r="AD507" s="27"/>
      <c r="AE507" s="27"/>
      <c r="AF507" s="27"/>
    </row>
    <row r="508" spans="2:32" ht="15.75" customHeight="1" x14ac:dyDescent="0.2"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  <c r="AA508" s="27"/>
      <c r="AB508" s="27"/>
      <c r="AC508" s="27"/>
      <c r="AD508" s="27"/>
      <c r="AE508" s="27"/>
      <c r="AF508" s="27"/>
    </row>
    <row r="509" spans="2:32" ht="15.75" customHeight="1" x14ac:dyDescent="0.2"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  <c r="AA509" s="27"/>
      <c r="AB509" s="27"/>
      <c r="AC509" s="27"/>
      <c r="AD509" s="27"/>
      <c r="AE509" s="27"/>
      <c r="AF509" s="27"/>
    </row>
    <row r="510" spans="2:32" ht="15.75" customHeight="1" x14ac:dyDescent="0.2"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  <c r="AA510" s="27"/>
      <c r="AB510" s="27"/>
      <c r="AC510" s="27"/>
      <c r="AD510" s="27"/>
      <c r="AE510" s="27"/>
      <c r="AF510" s="27"/>
    </row>
    <row r="511" spans="2:32" ht="15.75" customHeight="1" x14ac:dyDescent="0.2"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  <c r="AA511" s="27"/>
      <c r="AB511" s="27"/>
      <c r="AC511" s="27"/>
      <c r="AD511" s="27"/>
      <c r="AE511" s="27"/>
      <c r="AF511" s="27"/>
    </row>
    <row r="512" spans="2:32" ht="15.75" customHeight="1" x14ac:dyDescent="0.2"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  <c r="AA512" s="27"/>
      <c r="AB512" s="27"/>
      <c r="AC512" s="27"/>
      <c r="AD512" s="27"/>
      <c r="AE512" s="27"/>
      <c r="AF512" s="27"/>
    </row>
    <row r="513" spans="2:32" ht="15.75" customHeight="1" x14ac:dyDescent="0.2"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  <c r="AA513" s="27"/>
      <c r="AB513" s="27"/>
      <c r="AC513" s="27"/>
      <c r="AD513" s="27"/>
      <c r="AE513" s="27"/>
      <c r="AF513" s="27"/>
    </row>
    <row r="514" spans="2:32" ht="15.75" customHeight="1" x14ac:dyDescent="0.2"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  <c r="AA514" s="27"/>
      <c r="AB514" s="27"/>
      <c r="AC514" s="27"/>
      <c r="AD514" s="27"/>
      <c r="AE514" s="27"/>
      <c r="AF514" s="27"/>
    </row>
    <row r="515" spans="2:32" ht="15.75" customHeight="1" x14ac:dyDescent="0.2"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  <c r="AA515" s="27"/>
      <c r="AB515" s="27"/>
      <c r="AC515" s="27"/>
      <c r="AD515" s="27"/>
      <c r="AE515" s="27"/>
      <c r="AF515" s="27"/>
    </row>
    <row r="516" spans="2:32" ht="15.75" customHeight="1" x14ac:dyDescent="0.2"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  <c r="AA516" s="27"/>
      <c r="AB516" s="27"/>
      <c r="AC516" s="27"/>
      <c r="AD516" s="27"/>
      <c r="AE516" s="27"/>
      <c r="AF516" s="27"/>
    </row>
    <row r="517" spans="2:32" ht="15.75" customHeight="1" x14ac:dyDescent="0.2"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  <c r="AA517" s="27"/>
      <c r="AB517" s="27"/>
      <c r="AC517" s="27"/>
      <c r="AD517" s="27"/>
      <c r="AE517" s="27"/>
      <c r="AF517" s="27"/>
    </row>
    <row r="518" spans="2:32" ht="15.75" customHeight="1" x14ac:dyDescent="0.2"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  <c r="AA518" s="27"/>
      <c r="AB518" s="27"/>
      <c r="AC518" s="27"/>
      <c r="AD518" s="27"/>
      <c r="AE518" s="27"/>
      <c r="AF518" s="27"/>
    </row>
    <row r="519" spans="2:32" ht="15.75" customHeight="1" x14ac:dyDescent="0.2"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  <c r="AA519" s="27"/>
      <c r="AB519" s="27"/>
      <c r="AC519" s="27"/>
      <c r="AD519" s="27"/>
      <c r="AE519" s="27"/>
      <c r="AF519" s="27"/>
    </row>
    <row r="520" spans="2:32" ht="15.75" customHeight="1" x14ac:dyDescent="0.2"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  <c r="AA520" s="27"/>
      <c r="AB520" s="27"/>
      <c r="AC520" s="27"/>
      <c r="AD520" s="27"/>
      <c r="AE520" s="27"/>
      <c r="AF520" s="27"/>
    </row>
    <row r="521" spans="2:32" ht="15.75" customHeight="1" x14ac:dyDescent="0.2"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  <c r="AA521" s="27"/>
      <c r="AB521" s="27"/>
      <c r="AC521" s="27"/>
      <c r="AD521" s="27"/>
      <c r="AE521" s="27"/>
      <c r="AF521" s="27"/>
    </row>
    <row r="522" spans="2:32" ht="15.75" customHeight="1" x14ac:dyDescent="0.2"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  <c r="AA522" s="27"/>
      <c r="AB522" s="27"/>
      <c r="AC522" s="27"/>
      <c r="AD522" s="27"/>
      <c r="AE522" s="27"/>
      <c r="AF522" s="27"/>
    </row>
    <row r="523" spans="2:32" ht="15.75" customHeight="1" x14ac:dyDescent="0.2"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  <c r="AA523" s="27"/>
      <c r="AB523" s="27"/>
      <c r="AC523" s="27"/>
      <c r="AD523" s="27"/>
      <c r="AE523" s="27"/>
      <c r="AF523" s="27"/>
    </row>
    <row r="524" spans="2:32" ht="15.75" customHeight="1" x14ac:dyDescent="0.2"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  <c r="AA524" s="27"/>
      <c r="AB524" s="27"/>
      <c r="AC524" s="27"/>
      <c r="AD524" s="27"/>
      <c r="AE524" s="27"/>
      <c r="AF524" s="27"/>
    </row>
    <row r="525" spans="2:32" ht="15.75" customHeight="1" x14ac:dyDescent="0.2"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  <c r="AA525" s="27"/>
      <c r="AB525" s="27"/>
      <c r="AC525" s="27"/>
      <c r="AD525" s="27"/>
      <c r="AE525" s="27"/>
      <c r="AF525" s="27"/>
    </row>
    <row r="526" spans="2:32" ht="15.75" customHeight="1" x14ac:dyDescent="0.2"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  <c r="AA526" s="27"/>
      <c r="AB526" s="27"/>
      <c r="AC526" s="27"/>
      <c r="AD526" s="27"/>
      <c r="AE526" s="27"/>
      <c r="AF526" s="27"/>
    </row>
    <row r="527" spans="2:32" ht="15.75" customHeight="1" x14ac:dyDescent="0.2"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  <c r="AA527" s="27"/>
      <c r="AB527" s="27"/>
      <c r="AC527" s="27"/>
      <c r="AD527" s="27"/>
      <c r="AE527" s="27"/>
      <c r="AF527" s="27"/>
    </row>
    <row r="528" spans="2:32" ht="15.75" customHeight="1" x14ac:dyDescent="0.2"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  <c r="AA528" s="27"/>
      <c r="AB528" s="27"/>
      <c r="AC528" s="27"/>
      <c r="AD528" s="27"/>
      <c r="AE528" s="27"/>
      <c r="AF528" s="27"/>
    </row>
    <row r="529" spans="2:32" ht="15.75" customHeight="1" x14ac:dyDescent="0.2"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  <c r="AA529" s="27"/>
      <c r="AB529" s="27"/>
      <c r="AC529" s="27"/>
      <c r="AD529" s="27"/>
      <c r="AE529" s="27"/>
      <c r="AF529" s="27"/>
    </row>
    <row r="530" spans="2:32" ht="15.75" customHeight="1" x14ac:dyDescent="0.2"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  <c r="AA530" s="27"/>
      <c r="AB530" s="27"/>
      <c r="AC530" s="27"/>
      <c r="AD530" s="27"/>
      <c r="AE530" s="27"/>
      <c r="AF530" s="27"/>
    </row>
    <row r="531" spans="2:32" ht="15.75" customHeight="1" x14ac:dyDescent="0.2"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  <c r="AA531" s="27"/>
      <c r="AB531" s="27"/>
      <c r="AC531" s="27"/>
      <c r="AD531" s="27"/>
      <c r="AE531" s="27"/>
      <c r="AF531" s="27"/>
    </row>
    <row r="532" spans="2:32" ht="15.75" customHeight="1" x14ac:dyDescent="0.2"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  <c r="AA532" s="27"/>
      <c r="AB532" s="27"/>
      <c r="AC532" s="27"/>
      <c r="AD532" s="27"/>
      <c r="AE532" s="27"/>
      <c r="AF532" s="27"/>
    </row>
    <row r="533" spans="2:32" ht="15.75" customHeight="1" x14ac:dyDescent="0.2"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  <c r="AA533" s="27"/>
      <c r="AB533" s="27"/>
      <c r="AC533" s="27"/>
      <c r="AD533" s="27"/>
      <c r="AE533" s="27"/>
      <c r="AF533" s="27"/>
    </row>
    <row r="534" spans="2:32" ht="15.75" customHeight="1" x14ac:dyDescent="0.2"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  <c r="AA534" s="27"/>
      <c r="AB534" s="27"/>
      <c r="AC534" s="27"/>
      <c r="AD534" s="27"/>
      <c r="AE534" s="27"/>
      <c r="AF534" s="27"/>
    </row>
    <row r="535" spans="2:32" ht="15.75" customHeight="1" x14ac:dyDescent="0.2"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  <c r="AA535" s="27"/>
      <c r="AB535" s="27"/>
      <c r="AC535" s="27"/>
      <c r="AD535" s="27"/>
      <c r="AE535" s="27"/>
      <c r="AF535" s="27"/>
    </row>
    <row r="536" spans="2:32" ht="15.75" customHeight="1" x14ac:dyDescent="0.2"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  <c r="AA536" s="27"/>
      <c r="AB536" s="27"/>
      <c r="AC536" s="27"/>
      <c r="AD536" s="27"/>
      <c r="AE536" s="27"/>
      <c r="AF536" s="27"/>
    </row>
    <row r="537" spans="2:32" ht="15.75" customHeight="1" x14ac:dyDescent="0.2"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  <c r="AA537" s="27"/>
      <c r="AB537" s="27"/>
      <c r="AC537" s="27"/>
      <c r="AD537" s="27"/>
      <c r="AE537" s="27"/>
      <c r="AF537" s="27"/>
    </row>
    <row r="538" spans="2:32" ht="15.75" customHeight="1" x14ac:dyDescent="0.2"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  <c r="AA538" s="27"/>
      <c r="AB538" s="27"/>
      <c r="AC538" s="27"/>
      <c r="AD538" s="27"/>
      <c r="AE538" s="27"/>
      <c r="AF538" s="27"/>
    </row>
    <row r="539" spans="2:32" ht="15.75" customHeight="1" x14ac:dyDescent="0.2"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  <c r="AA539" s="27"/>
      <c r="AB539" s="27"/>
      <c r="AC539" s="27"/>
      <c r="AD539" s="27"/>
      <c r="AE539" s="27"/>
      <c r="AF539" s="27"/>
    </row>
    <row r="540" spans="2:32" ht="15.75" customHeight="1" x14ac:dyDescent="0.2"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  <c r="AA540" s="27"/>
      <c r="AB540" s="27"/>
      <c r="AC540" s="27"/>
      <c r="AD540" s="27"/>
      <c r="AE540" s="27"/>
      <c r="AF540" s="27"/>
    </row>
    <row r="541" spans="2:32" ht="15.75" customHeight="1" x14ac:dyDescent="0.2"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  <c r="AA541" s="27"/>
      <c r="AB541" s="27"/>
      <c r="AC541" s="27"/>
      <c r="AD541" s="27"/>
      <c r="AE541" s="27"/>
      <c r="AF541" s="27"/>
    </row>
    <row r="542" spans="2:32" ht="15.75" customHeight="1" x14ac:dyDescent="0.2"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  <c r="AA542" s="27"/>
      <c r="AB542" s="27"/>
      <c r="AC542" s="27"/>
      <c r="AD542" s="27"/>
      <c r="AE542" s="27"/>
      <c r="AF542" s="27"/>
    </row>
    <row r="543" spans="2:32" ht="15.75" customHeight="1" x14ac:dyDescent="0.2"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  <c r="AA543" s="27"/>
      <c r="AB543" s="27"/>
      <c r="AC543" s="27"/>
      <c r="AD543" s="27"/>
      <c r="AE543" s="27"/>
      <c r="AF543" s="27"/>
    </row>
    <row r="544" spans="2:32" ht="15.75" customHeight="1" x14ac:dyDescent="0.2"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  <c r="AA544" s="27"/>
      <c r="AB544" s="27"/>
      <c r="AC544" s="27"/>
      <c r="AD544" s="27"/>
      <c r="AE544" s="27"/>
      <c r="AF544" s="27"/>
    </row>
    <row r="545" spans="2:32" ht="15.75" customHeight="1" x14ac:dyDescent="0.2"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  <c r="AA545" s="27"/>
      <c r="AB545" s="27"/>
      <c r="AC545" s="27"/>
      <c r="AD545" s="27"/>
      <c r="AE545" s="27"/>
      <c r="AF545" s="27"/>
    </row>
    <row r="546" spans="2:32" ht="15.75" customHeight="1" x14ac:dyDescent="0.2"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  <c r="AA546" s="27"/>
      <c r="AB546" s="27"/>
      <c r="AC546" s="27"/>
      <c r="AD546" s="27"/>
      <c r="AE546" s="27"/>
      <c r="AF546" s="27"/>
    </row>
    <row r="547" spans="2:32" ht="15.75" customHeight="1" x14ac:dyDescent="0.2"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  <c r="AA547" s="27"/>
      <c r="AB547" s="27"/>
      <c r="AC547" s="27"/>
      <c r="AD547" s="27"/>
      <c r="AE547" s="27"/>
      <c r="AF547" s="27"/>
    </row>
    <row r="548" spans="2:32" ht="15.75" customHeight="1" x14ac:dyDescent="0.2"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  <c r="AA548" s="27"/>
      <c r="AB548" s="27"/>
      <c r="AC548" s="27"/>
      <c r="AD548" s="27"/>
      <c r="AE548" s="27"/>
      <c r="AF548" s="27"/>
    </row>
    <row r="549" spans="2:32" ht="15.75" customHeight="1" x14ac:dyDescent="0.2"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  <c r="AA549" s="27"/>
      <c r="AB549" s="27"/>
      <c r="AC549" s="27"/>
      <c r="AD549" s="27"/>
      <c r="AE549" s="27"/>
      <c r="AF549" s="27"/>
    </row>
    <row r="550" spans="2:32" ht="15.75" customHeight="1" x14ac:dyDescent="0.2"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  <c r="AA550" s="27"/>
      <c r="AB550" s="27"/>
      <c r="AC550" s="27"/>
      <c r="AD550" s="27"/>
      <c r="AE550" s="27"/>
      <c r="AF550" s="27"/>
    </row>
    <row r="551" spans="2:32" ht="15.75" customHeight="1" x14ac:dyDescent="0.2"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  <c r="AA551" s="27"/>
      <c r="AB551" s="27"/>
      <c r="AC551" s="27"/>
      <c r="AD551" s="27"/>
      <c r="AE551" s="27"/>
      <c r="AF551" s="27"/>
    </row>
    <row r="552" spans="2:32" ht="15.75" customHeight="1" x14ac:dyDescent="0.2"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  <c r="AA552" s="27"/>
      <c r="AB552" s="27"/>
      <c r="AC552" s="27"/>
      <c r="AD552" s="27"/>
      <c r="AE552" s="27"/>
      <c r="AF552" s="27"/>
    </row>
    <row r="553" spans="2:32" ht="15.75" customHeight="1" x14ac:dyDescent="0.2"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  <c r="AA553" s="27"/>
      <c r="AB553" s="27"/>
      <c r="AC553" s="27"/>
      <c r="AD553" s="27"/>
      <c r="AE553" s="27"/>
      <c r="AF553" s="27"/>
    </row>
    <row r="554" spans="2:32" ht="15.75" customHeight="1" x14ac:dyDescent="0.2"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  <c r="AA554" s="27"/>
      <c r="AB554" s="27"/>
      <c r="AC554" s="27"/>
      <c r="AD554" s="27"/>
      <c r="AE554" s="27"/>
      <c r="AF554" s="27"/>
    </row>
    <row r="555" spans="2:32" ht="15.75" customHeight="1" x14ac:dyDescent="0.2"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  <c r="AA555" s="27"/>
      <c r="AB555" s="27"/>
      <c r="AC555" s="27"/>
      <c r="AD555" s="27"/>
      <c r="AE555" s="27"/>
      <c r="AF555" s="27"/>
    </row>
    <row r="556" spans="2:32" ht="15.75" customHeight="1" x14ac:dyDescent="0.2"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  <c r="AA556" s="27"/>
      <c r="AB556" s="27"/>
      <c r="AC556" s="27"/>
      <c r="AD556" s="27"/>
      <c r="AE556" s="27"/>
      <c r="AF556" s="27"/>
    </row>
    <row r="557" spans="2:32" ht="15.75" customHeight="1" x14ac:dyDescent="0.2"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  <c r="AA557" s="27"/>
      <c r="AB557" s="27"/>
      <c r="AC557" s="27"/>
      <c r="AD557" s="27"/>
      <c r="AE557" s="27"/>
      <c r="AF557" s="27"/>
    </row>
    <row r="558" spans="2:32" ht="15.75" customHeight="1" x14ac:dyDescent="0.2"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  <c r="AA558" s="27"/>
      <c r="AB558" s="27"/>
      <c r="AC558" s="27"/>
      <c r="AD558" s="27"/>
      <c r="AE558" s="27"/>
      <c r="AF558" s="27"/>
    </row>
    <row r="559" spans="2:32" ht="15.75" customHeight="1" x14ac:dyDescent="0.2"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  <c r="AA559" s="27"/>
      <c r="AB559" s="27"/>
      <c r="AC559" s="27"/>
      <c r="AD559" s="27"/>
      <c r="AE559" s="27"/>
      <c r="AF559" s="27"/>
    </row>
    <row r="560" spans="2:32" ht="15.75" customHeight="1" x14ac:dyDescent="0.2"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  <c r="AA560" s="27"/>
      <c r="AB560" s="27"/>
      <c r="AC560" s="27"/>
      <c r="AD560" s="27"/>
      <c r="AE560" s="27"/>
      <c r="AF560" s="27"/>
    </row>
    <row r="561" spans="2:32" ht="15.75" customHeight="1" x14ac:dyDescent="0.2"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  <c r="AA561" s="27"/>
      <c r="AB561" s="27"/>
      <c r="AC561" s="27"/>
      <c r="AD561" s="27"/>
      <c r="AE561" s="27"/>
      <c r="AF561" s="27"/>
    </row>
    <row r="562" spans="2:32" ht="15.75" customHeight="1" x14ac:dyDescent="0.2"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  <c r="AA562" s="27"/>
      <c r="AB562" s="27"/>
      <c r="AC562" s="27"/>
      <c r="AD562" s="27"/>
      <c r="AE562" s="27"/>
      <c r="AF562" s="27"/>
    </row>
    <row r="563" spans="2:32" ht="15.75" customHeight="1" x14ac:dyDescent="0.2"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  <c r="AA563" s="27"/>
      <c r="AB563" s="27"/>
      <c r="AC563" s="27"/>
      <c r="AD563" s="27"/>
      <c r="AE563" s="27"/>
      <c r="AF563" s="27"/>
    </row>
    <row r="564" spans="2:32" ht="15.75" customHeight="1" x14ac:dyDescent="0.2"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  <c r="AA564" s="27"/>
      <c r="AB564" s="27"/>
      <c r="AC564" s="27"/>
      <c r="AD564" s="27"/>
      <c r="AE564" s="27"/>
      <c r="AF564" s="27"/>
    </row>
    <row r="565" spans="2:32" ht="15.75" customHeight="1" x14ac:dyDescent="0.2"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  <c r="AA565" s="27"/>
      <c r="AB565" s="27"/>
      <c r="AC565" s="27"/>
      <c r="AD565" s="27"/>
      <c r="AE565" s="27"/>
      <c r="AF565" s="27"/>
    </row>
    <row r="566" spans="2:32" ht="15.75" customHeight="1" x14ac:dyDescent="0.2"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  <c r="AA566" s="27"/>
      <c r="AB566" s="27"/>
      <c r="AC566" s="27"/>
      <c r="AD566" s="27"/>
      <c r="AE566" s="27"/>
      <c r="AF566" s="27"/>
    </row>
    <row r="567" spans="2:32" ht="15.75" customHeight="1" x14ac:dyDescent="0.2"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  <c r="AA567" s="27"/>
      <c r="AB567" s="27"/>
      <c r="AC567" s="27"/>
      <c r="AD567" s="27"/>
      <c r="AE567" s="27"/>
      <c r="AF567" s="27"/>
    </row>
    <row r="568" spans="2:32" ht="15.75" customHeight="1" x14ac:dyDescent="0.2"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  <c r="AA568" s="27"/>
      <c r="AB568" s="27"/>
      <c r="AC568" s="27"/>
      <c r="AD568" s="27"/>
      <c r="AE568" s="27"/>
      <c r="AF568" s="27"/>
    </row>
    <row r="569" spans="2:32" ht="15.75" customHeight="1" x14ac:dyDescent="0.2"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  <c r="AA569" s="27"/>
      <c r="AB569" s="27"/>
      <c r="AC569" s="27"/>
      <c r="AD569" s="27"/>
      <c r="AE569" s="27"/>
      <c r="AF569" s="27"/>
    </row>
    <row r="570" spans="2:32" ht="15.75" customHeight="1" x14ac:dyDescent="0.2"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  <c r="AA570" s="27"/>
      <c r="AB570" s="27"/>
      <c r="AC570" s="27"/>
      <c r="AD570" s="27"/>
      <c r="AE570" s="27"/>
      <c r="AF570" s="27"/>
    </row>
    <row r="571" spans="2:32" ht="15.75" customHeight="1" x14ac:dyDescent="0.2"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  <c r="AA571" s="27"/>
      <c r="AB571" s="27"/>
      <c r="AC571" s="27"/>
      <c r="AD571" s="27"/>
      <c r="AE571" s="27"/>
      <c r="AF571" s="27"/>
    </row>
    <row r="572" spans="2:32" ht="15.75" customHeight="1" x14ac:dyDescent="0.2"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  <c r="AA572" s="27"/>
      <c r="AB572" s="27"/>
      <c r="AC572" s="27"/>
      <c r="AD572" s="27"/>
      <c r="AE572" s="27"/>
      <c r="AF572" s="27"/>
    </row>
    <row r="573" spans="2:32" ht="15.75" customHeight="1" x14ac:dyDescent="0.2"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  <c r="AA573" s="27"/>
      <c r="AB573" s="27"/>
      <c r="AC573" s="27"/>
      <c r="AD573" s="27"/>
      <c r="AE573" s="27"/>
      <c r="AF573" s="27"/>
    </row>
    <row r="574" spans="2:32" ht="15.75" customHeight="1" x14ac:dyDescent="0.2"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  <c r="AA574" s="27"/>
      <c r="AB574" s="27"/>
      <c r="AC574" s="27"/>
      <c r="AD574" s="27"/>
      <c r="AE574" s="27"/>
      <c r="AF574" s="27"/>
    </row>
    <row r="575" spans="2:32" ht="15.75" customHeight="1" x14ac:dyDescent="0.2"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  <c r="AA575" s="27"/>
      <c r="AB575" s="27"/>
      <c r="AC575" s="27"/>
      <c r="AD575" s="27"/>
      <c r="AE575" s="27"/>
      <c r="AF575" s="27"/>
    </row>
    <row r="576" spans="2:32" ht="15.75" customHeight="1" x14ac:dyDescent="0.2"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  <c r="AA576" s="27"/>
      <c r="AB576" s="27"/>
      <c r="AC576" s="27"/>
      <c r="AD576" s="27"/>
      <c r="AE576" s="27"/>
      <c r="AF576" s="27"/>
    </row>
    <row r="577" spans="2:32" ht="15.75" customHeight="1" x14ac:dyDescent="0.2"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  <c r="AA577" s="27"/>
      <c r="AB577" s="27"/>
      <c r="AC577" s="27"/>
      <c r="AD577" s="27"/>
      <c r="AE577" s="27"/>
      <c r="AF577" s="27"/>
    </row>
    <row r="578" spans="2:32" ht="15.75" customHeight="1" x14ac:dyDescent="0.2"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  <c r="AA578" s="27"/>
      <c r="AB578" s="27"/>
      <c r="AC578" s="27"/>
      <c r="AD578" s="27"/>
      <c r="AE578" s="27"/>
      <c r="AF578" s="27"/>
    </row>
    <row r="579" spans="2:32" ht="15.75" customHeight="1" x14ac:dyDescent="0.2"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  <c r="AA579" s="27"/>
      <c r="AB579" s="27"/>
      <c r="AC579" s="27"/>
      <c r="AD579" s="27"/>
      <c r="AE579" s="27"/>
      <c r="AF579" s="27"/>
    </row>
    <row r="580" spans="2:32" ht="15.75" customHeight="1" x14ac:dyDescent="0.2"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  <c r="AA580" s="27"/>
      <c r="AB580" s="27"/>
      <c r="AC580" s="27"/>
      <c r="AD580" s="27"/>
      <c r="AE580" s="27"/>
      <c r="AF580" s="27"/>
    </row>
    <row r="581" spans="2:32" ht="15.75" customHeight="1" x14ac:dyDescent="0.2"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  <c r="AA581" s="27"/>
      <c r="AB581" s="27"/>
      <c r="AC581" s="27"/>
      <c r="AD581" s="27"/>
      <c r="AE581" s="27"/>
      <c r="AF581" s="27"/>
    </row>
    <row r="582" spans="2:32" ht="15.75" customHeight="1" x14ac:dyDescent="0.2"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  <c r="AA582" s="27"/>
      <c r="AB582" s="27"/>
      <c r="AC582" s="27"/>
      <c r="AD582" s="27"/>
      <c r="AE582" s="27"/>
      <c r="AF582" s="27"/>
    </row>
    <row r="583" spans="2:32" ht="15.75" customHeight="1" x14ac:dyDescent="0.2"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  <c r="AA583" s="27"/>
      <c r="AB583" s="27"/>
      <c r="AC583" s="27"/>
      <c r="AD583" s="27"/>
      <c r="AE583" s="27"/>
      <c r="AF583" s="27"/>
    </row>
    <row r="584" spans="2:32" ht="15.75" customHeight="1" x14ac:dyDescent="0.2"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  <c r="AA584" s="27"/>
      <c r="AB584" s="27"/>
      <c r="AC584" s="27"/>
      <c r="AD584" s="27"/>
      <c r="AE584" s="27"/>
      <c r="AF584" s="27"/>
    </row>
    <row r="585" spans="2:32" ht="15.75" customHeight="1" x14ac:dyDescent="0.2"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  <c r="AA585" s="27"/>
      <c r="AB585" s="27"/>
      <c r="AC585" s="27"/>
      <c r="AD585" s="27"/>
      <c r="AE585" s="27"/>
      <c r="AF585" s="27"/>
    </row>
    <row r="586" spans="2:32" ht="15.75" customHeight="1" x14ac:dyDescent="0.2"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  <c r="AA586" s="27"/>
      <c r="AB586" s="27"/>
      <c r="AC586" s="27"/>
      <c r="AD586" s="27"/>
      <c r="AE586" s="27"/>
      <c r="AF586" s="27"/>
    </row>
    <row r="587" spans="2:32" ht="15.75" customHeight="1" x14ac:dyDescent="0.2"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  <c r="AA587" s="27"/>
      <c r="AB587" s="27"/>
      <c r="AC587" s="27"/>
      <c r="AD587" s="27"/>
      <c r="AE587" s="27"/>
      <c r="AF587" s="27"/>
    </row>
    <row r="588" spans="2:32" ht="15.75" customHeight="1" x14ac:dyDescent="0.2"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  <c r="AA588" s="27"/>
      <c r="AB588" s="27"/>
      <c r="AC588" s="27"/>
      <c r="AD588" s="27"/>
      <c r="AE588" s="27"/>
      <c r="AF588" s="27"/>
    </row>
    <row r="589" spans="2:32" ht="15.75" customHeight="1" x14ac:dyDescent="0.2"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  <c r="AA589" s="27"/>
      <c r="AB589" s="27"/>
      <c r="AC589" s="27"/>
      <c r="AD589" s="27"/>
      <c r="AE589" s="27"/>
      <c r="AF589" s="27"/>
    </row>
    <row r="590" spans="2:32" ht="15.75" customHeight="1" x14ac:dyDescent="0.2"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  <c r="AA590" s="27"/>
      <c r="AB590" s="27"/>
      <c r="AC590" s="27"/>
      <c r="AD590" s="27"/>
      <c r="AE590" s="27"/>
      <c r="AF590" s="27"/>
    </row>
    <row r="591" spans="2:32" ht="15.75" customHeight="1" x14ac:dyDescent="0.2"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  <c r="AA591" s="27"/>
      <c r="AB591" s="27"/>
      <c r="AC591" s="27"/>
      <c r="AD591" s="27"/>
      <c r="AE591" s="27"/>
      <c r="AF591" s="27"/>
    </row>
    <row r="592" spans="2:32" ht="15.75" customHeight="1" x14ac:dyDescent="0.2"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  <c r="AA592" s="27"/>
      <c r="AB592" s="27"/>
      <c r="AC592" s="27"/>
      <c r="AD592" s="27"/>
      <c r="AE592" s="27"/>
      <c r="AF592" s="27"/>
    </row>
    <row r="593" spans="2:32" ht="15.75" customHeight="1" x14ac:dyDescent="0.2"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  <c r="AA593" s="27"/>
      <c r="AB593" s="27"/>
      <c r="AC593" s="27"/>
      <c r="AD593" s="27"/>
      <c r="AE593" s="27"/>
      <c r="AF593" s="27"/>
    </row>
    <row r="594" spans="2:32" ht="15.75" customHeight="1" x14ac:dyDescent="0.2"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  <c r="AA594" s="27"/>
      <c r="AB594" s="27"/>
      <c r="AC594" s="27"/>
      <c r="AD594" s="27"/>
      <c r="AE594" s="27"/>
      <c r="AF594" s="27"/>
    </row>
    <row r="595" spans="2:32" ht="15.75" customHeight="1" x14ac:dyDescent="0.2"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  <c r="AA595" s="27"/>
      <c r="AB595" s="27"/>
      <c r="AC595" s="27"/>
      <c r="AD595" s="27"/>
      <c r="AE595" s="27"/>
      <c r="AF595" s="27"/>
    </row>
    <row r="596" spans="2:32" ht="15.75" customHeight="1" x14ac:dyDescent="0.2"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  <c r="AA596" s="27"/>
      <c r="AB596" s="27"/>
      <c r="AC596" s="27"/>
      <c r="AD596" s="27"/>
      <c r="AE596" s="27"/>
      <c r="AF596" s="27"/>
    </row>
    <row r="597" spans="2:32" ht="15.75" customHeight="1" x14ac:dyDescent="0.2"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  <c r="AA597" s="27"/>
      <c r="AB597" s="27"/>
      <c r="AC597" s="27"/>
      <c r="AD597" s="27"/>
      <c r="AE597" s="27"/>
      <c r="AF597" s="27"/>
    </row>
    <row r="598" spans="2:32" ht="15.75" customHeight="1" x14ac:dyDescent="0.2"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  <c r="AA598" s="27"/>
      <c r="AB598" s="27"/>
      <c r="AC598" s="27"/>
      <c r="AD598" s="27"/>
      <c r="AE598" s="27"/>
      <c r="AF598" s="27"/>
    </row>
    <row r="599" spans="2:32" ht="15.75" customHeight="1" x14ac:dyDescent="0.2"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  <c r="AA599" s="27"/>
      <c r="AB599" s="27"/>
      <c r="AC599" s="27"/>
      <c r="AD599" s="27"/>
      <c r="AE599" s="27"/>
      <c r="AF599" s="27"/>
    </row>
    <row r="600" spans="2:32" ht="15.75" customHeight="1" x14ac:dyDescent="0.2"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  <c r="AA600" s="27"/>
      <c r="AB600" s="27"/>
      <c r="AC600" s="27"/>
      <c r="AD600" s="27"/>
      <c r="AE600" s="27"/>
      <c r="AF600" s="27"/>
    </row>
    <row r="601" spans="2:32" ht="15.75" customHeight="1" x14ac:dyDescent="0.2"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  <c r="AA601" s="27"/>
      <c r="AB601" s="27"/>
      <c r="AC601" s="27"/>
      <c r="AD601" s="27"/>
      <c r="AE601" s="27"/>
      <c r="AF601" s="27"/>
    </row>
    <row r="602" spans="2:32" ht="15.75" customHeight="1" x14ac:dyDescent="0.2"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  <c r="AA602" s="27"/>
      <c r="AB602" s="27"/>
      <c r="AC602" s="27"/>
      <c r="AD602" s="27"/>
      <c r="AE602" s="27"/>
      <c r="AF602" s="27"/>
    </row>
    <row r="603" spans="2:32" ht="15.75" customHeight="1" x14ac:dyDescent="0.2"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  <c r="AA603" s="27"/>
      <c r="AB603" s="27"/>
      <c r="AC603" s="27"/>
      <c r="AD603" s="27"/>
      <c r="AE603" s="27"/>
      <c r="AF603" s="27"/>
    </row>
    <row r="604" spans="2:32" ht="15.75" customHeight="1" x14ac:dyDescent="0.2"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  <c r="AA604" s="27"/>
      <c r="AB604" s="27"/>
      <c r="AC604" s="27"/>
      <c r="AD604" s="27"/>
      <c r="AE604" s="27"/>
      <c r="AF604" s="27"/>
    </row>
    <row r="605" spans="2:32" ht="15.75" customHeight="1" x14ac:dyDescent="0.2"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  <c r="AA605" s="27"/>
      <c r="AB605" s="27"/>
      <c r="AC605" s="27"/>
      <c r="AD605" s="27"/>
      <c r="AE605" s="27"/>
      <c r="AF605" s="27"/>
    </row>
    <row r="606" spans="2:32" ht="15.75" customHeight="1" x14ac:dyDescent="0.2"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  <c r="AA606" s="27"/>
      <c r="AB606" s="27"/>
      <c r="AC606" s="27"/>
      <c r="AD606" s="27"/>
      <c r="AE606" s="27"/>
      <c r="AF606" s="27"/>
    </row>
    <row r="607" spans="2:32" ht="15.75" customHeight="1" x14ac:dyDescent="0.2"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  <c r="AA607" s="27"/>
      <c r="AB607" s="27"/>
      <c r="AC607" s="27"/>
      <c r="AD607" s="27"/>
      <c r="AE607" s="27"/>
      <c r="AF607" s="27"/>
    </row>
    <row r="608" spans="2:32" ht="15.75" customHeight="1" x14ac:dyDescent="0.2"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  <c r="AA608" s="27"/>
      <c r="AB608" s="27"/>
      <c r="AC608" s="27"/>
      <c r="AD608" s="27"/>
      <c r="AE608" s="27"/>
      <c r="AF608" s="27"/>
    </row>
    <row r="609" spans="2:32" ht="15.75" customHeight="1" x14ac:dyDescent="0.2"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  <c r="AA609" s="27"/>
      <c r="AB609" s="27"/>
      <c r="AC609" s="27"/>
      <c r="AD609" s="27"/>
      <c r="AE609" s="27"/>
      <c r="AF609" s="27"/>
    </row>
    <row r="610" spans="2:32" ht="15.75" customHeight="1" x14ac:dyDescent="0.2"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  <c r="AA610" s="27"/>
      <c r="AB610" s="27"/>
      <c r="AC610" s="27"/>
      <c r="AD610" s="27"/>
      <c r="AE610" s="27"/>
      <c r="AF610" s="27"/>
    </row>
    <row r="611" spans="2:32" ht="15.75" customHeight="1" x14ac:dyDescent="0.2"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  <c r="AA611" s="27"/>
      <c r="AB611" s="27"/>
      <c r="AC611" s="27"/>
      <c r="AD611" s="27"/>
      <c r="AE611" s="27"/>
      <c r="AF611" s="27"/>
    </row>
    <row r="612" spans="2:32" ht="15.75" customHeight="1" x14ac:dyDescent="0.2"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  <c r="AA612" s="27"/>
      <c r="AB612" s="27"/>
      <c r="AC612" s="27"/>
      <c r="AD612" s="27"/>
      <c r="AE612" s="27"/>
      <c r="AF612" s="27"/>
    </row>
    <row r="613" spans="2:32" ht="15.75" customHeight="1" x14ac:dyDescent="0.2"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  <c r="AA613" s="27"/>
      <c r="AB613" s="27"/>
      <c r="AC613" s="27"/>
      <c r="AD613" s="27"/>
      <c r="AE613" s="27"/>
      <c r="AF613" s="27"/>
    </row>
    <row r="614" spans="2:32" ht="15.75" customHeight="1" x14ac:dyDescent="0.2"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  <c r="AA614" s="27"/>
      <c r="AB614" s="27"/>
      <c r="AC614" s="27"/>
      <c r="AD614" s="27"/>
      <c r="AE614" s="27"/>
      <c r="AF614" s="27"/>
    </row>
    <row r="615" spans="2:32" ht="15.75" customHeight="1" x14ac:dyDescent="0.2"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  <c r="AA615" s="27"/>
      <c r="AB615" s="27"/>
      <c r="AC615" s="27"/>
      <c r="AD615" s="27"/>
      <c r="AE615" s="27"/>
      <c r="AF615" s="27"/>
    </row>
    <row r="616" spans="2:32" ht="15.75" customHeight="1" x14ac:dyDescent="0.2"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  <c r="AA616" s="27"/>
      <c r="AB616" s="27"/>
      <c r="AC616" s="27"/>
      <c r="AD616" s="27"/>
      <c r="AE616" s="27"/>
      <c r="AF616" s="27"/>
    </row>
    <row r="617" spans="2:32" ht="15.75" customHeight="1" x14ac:dyDescent="0.2"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  <c r="AA617" s="27"/>
      <c r="AB617" s="27"/>
      <c r="AC617" s="27"/>
      <c r="AD617" s="27"/>
      <c r="AE617" s="27"/>
      <c r="AF617" s="27"/>
    </row>
    <row r="618" spans="2:32" ht="15.75" customHeight="1" x14ac:dyDescent="0.2"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  <c r="AA618" s="27"/>
      <c r="AB618" s="27"/>
      <c r="AC618" s="27"/>
      <c r="AD618" s="27"/>
      <c r="AE618" s="27"/>
      <c r="AF618" s="27"/>
    </row>
    <row r="619" spans="2:32" ht="15.75" customHeight="1" x14ac:dyDescent="0.2"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  <c r="AA619" s="27"/>
      <c r="AB619" s="27"/>
      <c r="AC619" s="27"/>
      <c r="AD619" s="27"/>
      <c r="AE619" s="27"/>
      <c r="AF619" s="27"/>
    </row>
    <row r="620" spans="2:32" ht="15.75" customHeight="1" x14ac:dyDescent="0.2"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  <c r="AA620" s="27"/>
      <c r="AB620" s="27"/>
      <c r="AC620" s="27"/>
      <c r="AD620" s="27"/>
      <c r="AE620" s="27"/>
      <c r="AF620" s="27"/>
    </row>
    <row r="621" spans="2:32" ht="15.75" customHeight="1" x14ac:dyDescent="0.2"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  <c r="AA621" s="27"/>
      <c r="AB621" s="27"/>
      <c r="AC621" s="27"/>
      <c r="AD621" s="27"/>
      <c r="AE621" s="27"/>
      <c r="AF621" s="27"/>
    </row>
    <row r="622" spans="2:32" ht="15.75" customHeight="1" x14ac:dyDescent="0.2"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  <c r="AA622" s="27"/>
      <c r="AB622" s="27"/>
      <c r="AC622" s="27"/>
      <c r="AD622" s="27"/>
      <c r="AE622" s="27"/>
      <c r="AF622" s="27"/>
    </row>
    <row r="623" spans="2:32" ht="15.75" customHeight="1" x14ac:dyDescent="0.2"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  <c r="AA623" s="27"/>
      <c r="AB623" s="27"/>
      <c r="AC623" s="27"/>
      <c r="AD623" s="27"/>
      <c r="AE623" s="27"/>
      <c r="AF623" s="27"/>
    </row>
    <row r="624" spans="2:32" ht="15.75" customHeight="1" x14ac:dyDescent="0.2"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  <c r="AA624" s="27"/>
      <c r="AB624" s="27"/>
      <c r="AC624" s="27"/>
      <c r="AD624" s="27"/>
      <c r="AE624" s="27"/>
      <c r="AF624" s="27"/>
    </row>
    <row r="625" spans="2:32" ht="15.75" customHeight="1" x14ac:dyDescent="0.2"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  <c r="AA625" s="27"/>
      <c r="AB625" s="27"/>
      <c r="AC625" s="27"/>
      <c r="AD625" s="27"/>
      <c r="AE625" s="27"/>
      <c r="AF625" s="27"/>
    </row>
    <row r="626" spans="2:32" ht="15.75" customHeight="1" x14ac:dyDescent="0.2"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  <c r="AA626" s="27"/>
      <c r="AB626" s="27"/>
      <c r="AC626" s="27"/>
      <c r="AD626" s="27"/>
      <c r="AE626" s="27"/>
      <c r="AF626" s="27"/>
    </row>
    <row r="627" spans="2:32" ht="15.75" customHeight="1" x14ac:dyDescent="0.2"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  <c r="AA627" s="27"/>
      <c r="AB627" s="27"/>
      <c r="AC627" s="27"/>
      <c r="AD627" s="27"/>
      <c r="AE627" s="27"/>
      <c r="AF627" s="27"/>
    </row>
    <row r="628" spans="2:32" ht="15.75" customHeight="1" x14ac:dyDescent="0.2"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  <c r="AA628" s="27"/>
      <c r="AB628" s="27"/>
      <c r="AC628" s="27"/>
      <c r="AD628" s="27"/>
      <c r="AE628" s="27"/>
      <c r="AF628" s="27"/>
    </row>
    <row r="629" spans="2:32" ht="15.75" customHeight="1" x14ac:dyDescent="0.2"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  <c r="AA629" s="27"/>
      <c r="AB629" s="27"/>
      <c r="AC629" s="27"/>
      <c r="AD629" s="27"/>
      <c r="AE629" s="27"/>
      <c r="AF629" s="27"/>
    </row>
    <row r="630" spans="2:32" ht="15.75" customHeight="1" x14ac:dyDescent="0.2"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  <c r="AA630" s="27"/>
      <c r="AB630" s="27"/>
      <c r="AC630" s="27"/>
      <c r="AD630" s="27"/>
      <c r="AE630" s="27"/>
      <c r="AF630" s="27"/>
    </row>
    <row r="631" spans="2:32" ht="15.75" customHeight="1" x14ac:dyDescent="0.2"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  <c r="AA631" s="27"/>
      <c r="AB631" s="27"/>
      <c r="AC631" s="27"/>
      <c r="AD631" s="27"/>
      <c r="AE631" s="27"/>
      <c r="AF631" s="27"/>
    </row>
    <row r="632" spans="2:32" ht="15.75" customHeight="1" x14ac:dyDescent="0.2"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  <c r="AA632" s="27"/>
      <c r="AB632" s="27"/>
      <c r="AC632" s="27"/>
      <c r="AD632" s="27"/>
      <c r="AE632" s="27"/>
      <c r="AF632" s="27"/>
    </row>
    <row r="633" spans="2:32" ht="15.75" customHeight="1" x14ac:dyDescent="0.2"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  <c r="AA633" s="27"/>
      <c r="AB633" s="27"/>
      <c r="AC633" s="27"/>
      <c r="AD633" s="27"/>
      <c r="AE633" s="27"/>
      <c r="AF633" s="27"/>
    </row>
    <row r="634" spans="2:32" ht="15.75" customHeight="1" x14ac:dyDescent="0.2"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  <c r="AA634" s="27"/>
      <c r="AB634" s="27"/>
      <c r="AC634" s="27"/>
      <c r="AD634" s="27"/>
      <c r="AE634" s="27"/>
      <c r="AF634" s="27"/>
    </row>
    <row r="635" spans="2:32" ht="15.75" customHeight="1" x14ac:dyDescent="0.2"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  <c r="AA635" s="27"/>
      <c r="AB635" s="27"/>
      <c r="AC635" s="27"/>
      <c r="AD635" s="27"/>
      <c r="AE635" s="27"/>
      <c r="AF635" s="27"/>
    </row>
    <row r="636" spans="2:32" ht="15.75" customHeight="1" x14ac:dyDescent="0.2"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  <c r="AA636" s="27"/>
      <c r="AB636" s="27"/>
      <c r="AC636" s="27"/>
      <c r="AD636" s="27"/>
      <c r="AE636" s="27"/>
      <c r="AF636" s="27"/>
    </row>
    <row r="637" spans="2:32" ht="15.75" customHeight="1" x14ac:dyDescent="0.2"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  <c r="AA637" s="27"/>
      <c r="AB637" s="27"/>
      <c r="AC637" s="27"/>
      <c r="AD637" s="27"/>
      <c r="AE637" s="27"/>
      <c r="AF637" s="27"/>
    </row>
    <row r="638" spans="2:32" ht="15.75" customHeight="1" x14ac:dyDescent="0.2"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  <c r="AA638" s="27"/>
      <c r="AB638" s="27"/>
      <c r="AC638" s="27"/>
      <c r="AD638" s="27"/>
      <c r="AE638" s="27"/>
      <c r="AF638" s="27"/>
    </row>
    <row r="639" spans="2:32" ht="15.75" customHeight="1" x14ac:dyDescent="0.2"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  <c r="AA639" s="27"/>
      <c r="AB639" s="27"/>
      <c r="AC639" s="27"/>
      <c r="AD639" s="27"/>
      <c r="AE639" s="27"/>
      <c r="AF639" s="27"/>
    </row>
    <row r="640" spans="2:32" ht="15.75" customHeight="1" x14ac:dyDescent="0.2"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  <c r="AA640" s="27"/>
      <c r="AB640" s="27"/>
      <c r="AC640" s="27"/>
      <c r="AD640" s="27"/>
      <c r="AE640" s="27"/>
      <c r="AF640" s="27"/>
    </row>
    <row r="641" spans="2:32" ht="15.75" customHeight="1" x14ac:dyDescent="0.2"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  <c r="AA641" s="27"/>
      <c r="AB641" s="27"/>
      <c r="AC641" s="27"/>
      <c r="AD641" s="27"/>
      <c r="AE641" s="27"/>
      <c r="AF641" s="27"/>
    </row>
    <row r="642" spans="2:32" ht="15.75" customHeight="1" x14ac:dyDescent="0.2"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  <c r="AA642" s="27"/>
      <c r="AB642" s="27"/>
      <c r="AC642" s="27"/>
      <c r="AD642" s="27"/>
      <c r="AE642" s="27"/>
      <c r="AF642" s="27"/>
    </row>
    <row r="643" spans="2:32" ht="15.75" customHeight="1" x14ac:dyDescent="0.2"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  <c r="AA643" s="27"/>
      <c r="AB643" s="27"/>
      <c r="AC643" s="27"/>
      <c r="AD643" s="27"/>
      <c r="AE643" s="27"/>
      <c r="AF643" s="27"/>
    </row>
    <row r="644" spans="2:32" ht="15.75" customHeight="1" x14ac:dyDescent="0.2"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  <c r="AA644" s="27"/>
      <c r="AB644" s="27"/>
      <c r="AC644" s="27"/>
      <c r="AD644" s="27"/>
      <c r="AE644" s="27"/>
      <c r="AF644" s="27"/>
    </row>
    <row r="645" spans="2:32" ht="15.75" customHeight="1" x14ac:dyDescent="0.2"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  <c r="AA645" s="27"/>
      <c r="AB645" s="27"/>
      <c r="AC645" s="27"/>
      <c r="AD645" s="27"/>
      <c r="AE645" s="27"/>
      <c r="AF645" s="27"/>
    </row>
    <row r="646" spans="2:32" ht="15.75" customHeight="1" x14ac:dyDescent="0.2"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  <c r="AA646" s="27"/>
      <c r="AB646" s="27"/>
      <c r="AC646" s="27"/>
      <c r="AD646" s="27"/>
      <c r="AE646" s="27"/>
      <c r="AF646" s="27"/>
    </row>
    <row r="647" spans="2:32" ht="15.75" customHeight="1" x14ac:dyDescent="0.2"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  <c r="AA647" s="27"/>
      <c r="AB647" s="27"/>
      <c r="AC647" s="27"/>
      <c r="AD647" s="27"/>
      <c r="AE647" s="27"/>
      <c r="AF647" s="27"/>
    </row>
    <row r="648" spans="2:32" ht="15.75" customHeight="1" x14ac:dyDescent="0.2"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  <c r="AA648" s="27"/>
      <c r="AB648" s="27"/>
      <c r="AC648" s="27"/>
      <c r="AD648" s="27"/>
      <c r="AE648" s="27"/>
      <c r="AF648" s="27"/>
    </row>
    <row r="649" spans="2:32" ht="15.75" customHeight="1" x14ac:dyDescent="0.2"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  <c r="AA649" s="27"/>
      <c r="AB649" s="27"/>
      <c r="AC649" s="27"/>
      <c r="AD649" s="27"/>
      <c r="AE649" s="27"/>
      <c r="AF649" s="27"/>
    </row>
    <row r="650" spans="2:32" ht="15.75" customHeight="1" x14ac:dyDescent="0.2"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  <c r="AA650" s="27"/>
      <c r="AB650" s="27"/>
      <c r="AC650" s="27"/>
      <c r="AD650" s="27"/>
      <c r="AE650" s="27"/>
      <c r="AF650" s="27"/>
    </row>
    <row r="651" spans="2:32" ht="15.75" customHeight="1" x14ac:dyDescent="0.2"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  <c r="AA651" s="27"/>
      <c r="AB651" s="27"/>
      <c r="AC651" s="27"/>
      <c r="AD651" s="27"/>
      <c r="AE651" s="27"/>
      <c r="AF651" s="27"/>
    </row>
    <row r="652" spans="2:32" ht="15.75" customHeight="1" x14ac:dyDescent="0.2"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  <c r="AA652" s="27"/>
      <c r="AB652" s="27"/>
      <c r="AC652" s="27"/>
      <c r="AD652" s="27"/>
      <c r="AE652" s="27"/>
      <c r="AF652" s="27"/>
    </row>
    <row r="653" spans="2:32" ht="15.75" customHeight="1" x14ac:dyDescent="0.2"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  <c r="AA653" s="27"/>
      <c r="AB653" s="27"/>
      <c r="AC653" s="27"/>
      <c r="AD653" s="27"/>
      <c r="AE653" s="27"/>
      <c r="AF653" s="27"/>
    </row>
    <row r="654" spans="2:32" ht="15.75" customHeight="1" x14ac:dyDescent="0.2"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  <c r="AA654" s="27"/>
      <c r="AB654" s="27"/>
      <c r="AC654" s="27"/>
      <c r="AD654" s="27"/>
      <c r="AE654" s="27"/>
      <c r="AF654" s="27"/>
    </row>
    <row r="655" spans="2:32" ht="15.75" customHeight="1" x14ac:dyDescent="0.2"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  <c r="AA655" s="27"/>
      <c r="AB655" s="27"/>
      <c r="AC655" s="27"/>
      <c r="AD655" s="27"/>
      <c r="AE655" s="27"/>
      <c r="AF655" s="27"/>
    </row>
    <row r="656" spans="2:32" ht="15.75" customHeight="1" x14ac:dyDescent="0.2"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  <c r="AA656" s="27"/>
      <c r="AB656" s="27"/>
      <c r="AC656" s="27"/>
      <c r="AD656" s="27"/>
      <c r="AE656" s="27"/>
      <c r="AF656" s="27"/>
    </row>
    <row r="657" spans="2:32" ht="15.75" customHeight="1" x14ac:dyDescent="0.2"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  <c r="AA657" s="27"/>
      <c r="AB657" s="27"/>
      <c r="AC657" s="27"/>
      <c r="AD657" s="27"/>
      <c r="AE657" s="27"/>
      <c r="AF657" s="27"/>
    </row>
    <row r="658" spans="2:32" ht="15.75" customHeight="1" x14ac:dyDescent="0.2"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  <c r="AA658" s="27"/>
      <c r="AB658" s="27"/>
      <c r="AC658" s="27"/>
      <c r="AD658" s="27"/>
      <c r="AE658" s="27"/>
      <c r="AF658" s="27"/>
    </row>
    <row r="659" spans="2:32" ht="15.75" customHeight="1" x14ac:dyDescent="0.2"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  <c r="AA659" s="27"/>
      <c r="AB659" s="27"/>
      <c r="AC659" s="27"/>
      <c r="AD659" s="27"/>
      <c r="AE659" s="27"/>
      <c r="AF659" s="27"/>
    </row>
    <row r="660" spans="2:32" ht="15.75" customHeight="1" x14ac:dyDescent="0.2"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  <c r="AA660" s="27"/>
      <c r="AB660" s="27"/>
      <c r="AC660" s="27"/>
      <c r="AD660" s="27"/>
      <c r="AE660" s="27"/>
      <c r="AF660" s="27"/>
    </row>
    <row r="661" spans="2:32" ht="15.75" customHeight="1" x14ac:dyDescent="0.2"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  <c r="AA661" s="27"/>
      <c r="AB661" s="27"/>
      <c r="AC661" s="27"/>
      <c r="AD661" s="27"/>
      <c r="AE661" s="27"/>
      <c r="AF661" s="27"/>
    </row>
    <row r="662" spans="2:32" ht="15.75" customHeight="1" x14ac:dyDescent="0.2"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  <c r="AA662" s="27"/>
      <c r="AB662" s="27"/>
      <c r="AC662" s="27"/>
      <c r="AD662" s="27"/>
      <c r="AE662" s="27"/>
      <c r="AF662" s="27"/>
    </row>
    <row r="663" spans="2:32" ht="15.75" customHeight="1" x14ac:dyDescent="0.2"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  <c r="AA663" s="27"/>
      <c r="AB663" s="27"/>
      <c r="AC663" s="27"/>
      <c r="AD663" s="27"/>
      <c r="AE663" s="27"/>
      <c r="AF663" s="27"/>
    </row>
    <row r="664" spans="2:32" ht="15.75" customHeight="1" x14ac:dyDescent="0.2"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  <c r="AA664" s="27"/>
      <c r="AB664" s="27"/>
      <c r="AC664" s="27"/>
      <c r="AD664" s="27"/>
      <c r="AE664" s="27"/>
      <c r="AF664" s="27"/>
    </row>
    <row r="665" spans="2:32" ht="15.75" customHeight="1" x14ac:dyDescent="0.2"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  <c r="AA665" s="27"/>
      <c r="AB665" s="27"/>
      <c r="AC665" s="27"/>
      <c r="AD665" s="27"/>
      <c r="AE665" s="27"/>
      <c r="AF665" s="27"/>
    </row>
    <row r="666" spans="2:32" ht="15.75" customHeight="1" x14ac:dyDescent="0.2"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  <c r="AA666" s="27"/>
      <c r="AB666" s="27"/>
      <c r="AC666" s="27"/>
      <c r="AD666" s="27"/>
      <c r="AE666" s="27"/>
      <c r="AF666" s="27"/>
    </row>
    <row r="667" spans="2:32" ht="15.75" customHeight="1" x14ac:dyDescent="0.2"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  <c r="AA667" s="27"/>
      <c r="AB667" s="27"/>
      <c r="AC667" s="27"/>
      <c r="AD667" s="27"/>
      <c r="AE667" s="27"/>
      <c r="AF667" s="27"/>
    </row>
    <row r="668" spans="2:32" ht="15.75" customHeight="1" x14ac:dyDescent="0.2"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  <c r="AA668" s="27"/>
      <c r="AB668" s="27"/>
      <c r="AC668" s="27"/>
      <c r="AD668" s="27"/>
      <c r="AE668" s="27"/>
      <c r="AF668" s="27"/>
    </row>
    <row r="669" spans="2:32" ht="15.75" customHeight="1" x14ac:dyDescent="0.2"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  <c r="AA669" s="27"/>
      <c r="AB669" s="27"/>
      <c r="AC669" s="27"/>
      <c r="AD669" s="27"/>
      <c r="AE669" s="27"/>
      <c r="AF669" s="27"/>
    </row>
    <row r="670" spans="2:32" ht="15.75" customHeight="1" x14ac:dyDescent="0.2"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  <c r="AA670" s="27"/>
      <c r="AB670" s="27"/>
      <c r="AC670" s="27"/>
      <c r="AD670" s="27"/>
      <c r="AE670" s="27"/>
      <c r="AF670" s="27"/>
    </row>
    <row r="671" spans="2:32" ht="15.75" customHeight="1" x14ac:dyDescent="0.2"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  <c r="AA671" s="27"/>
      <c r="AB671" s="27"/>
      <c r="AC671" s="27"/>
      <c r="AD671" s="27"/>
      <c r="AE671" s="27"/>
      <c r="AF671" s="27"/>
    </row>
    <row r="672" spans="2:32" ht="15.75" customHeight="1" x14ac:dyDescent="0.2"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  <c r="AA672" s="27"/>
      <c r="AB672" s="27"/>
      <c r="AC672" s="27"/>
      <c r="AD672" s="27"/>
      <c r="AE672" s="27"/>
      <c r="AF672" s="27"/>
    </row>
    <row r="673" spans="2:32" ht="15.75" customHeight="1" x14ac:dyDescent="0.2"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  <c r="AA673" s="27"/>
      <c r="AB673" s="27"/>
      <c r="AC673" s="27"/>
      <c r="AD673" s="27"/>
      <c r="AE673" s="27"/>
      <c r="AF673" s="27"/>
    </row>
    <row r="674" spans="2:32" ht="15.75" customHeight="1" x14ac:dyDescent="0.2"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  <c r="AA674" s="27"/>
      <c r="AB674" s="27"/>
      <c r="AC674" s="27"/>
      <c r="AD674" s="27"/>
      <c r="AE674" s="27"/>
      <c r="AF674" s="27"/>
    </row>
    <row r="675" spans="2:32" ht="15.75" customHeight="1" x14ac:dyDescent="0.2"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  <c r="AA675" s="27"/>
      <c r="AB675" s="27"/>
      <c r="AC675" s="27"/>
      <c r="AD675" s="27"/>
      <c r="AE675" s="27"/>
      <c r="AF675" s="27"/>
    </row>
    <row r="676" spans="2:32" ht="15.75" customHeight="1" x14ac:dyDescent="0.2"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  <c r="AA676" s="27"/>
      <c r="AB676" s="27"/>
      <c r="AC676" s="27"/>
      <c r="AD676" s="27"/>
      <c r="AE676" s="27"/>
      <c r="AF676" s="27"/>
    </row>
    <row r="677" spans="2:32" ht="15.75" customHeight="1" x14ac:dyDescent="0.2"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  <c r="AA677" s="27"/>
      <c r="AB677" s="27"/>
      <c r="AC677" s="27"/>
      <c r="AD677" s="27"/>
      <c r="AE677" s="27"/>
      <c r="AF677" s="27"/>
    </row>
    <row r="678" spans="2:32" ht="15.75" customHeight="1" x14ac:dyDescent="0.2"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  <c r="AA678" s="27"/>
      <c r="AB678" s="27"/>
      <c r="AC678" s="27"/>
      <c r="AD678" s="27"/>
      <c r="AE678" s="27"/>
      <c r="AF678" s="27"/>
    </row>
    <row r="679" spans="2:32" ht="15.75" customHeight="1" x14ac:dyDescent="0.2"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  <c r="AA679" s="27"/>
      <c r="AB679" s="27"/>
      <c r="AC679" s="27"/>
      <c r="AD679" s="27"/>
      <c r="AE679" s="27"/>
      <c r="AF679" s="27"/>
    </row>
    <row r="680" spans="2:32" ht="15.75" customHeight="1" x14ac:dyDescent="0.2"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  <c r="AA680" s="27"/>
      <c r="AB680" s="27"/>
      <c r="AC680" s="27"/>
      <c r="AD680" s="27"/>
      <c r="AE680" s="27"/>
      <c r="AF680" s="27"/>
    </row>
    <row r="681" spans="2:32" ht="15.75" customHeight="1" x14ac:dyDescent="0.2"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  <c r="AA681" s="27"/>
      <c r="AB681" s="27"/>
      <c r="AC681" s="27"/>
      <c r="AD681" s="27"/>
      <c r="AE681" s="27"/>
      <c r="AF681" s="27"/>
    </row>
    <row r="682" spans="2:32" ht="15.75" customHeight="1" x14ac:dyDescent="0.2"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  <c r="AA682" s="27"/>
      <c r="AB682" s="27"/>
      <c r="AC682" s="27"/>
      <c r="AD682" s="27"/>
      <c r="AE682" s="27"/>
      <c r="AF682" s="27"/>
    </row>
    <row r="683" spans="2:32" ht="15.75" customHeight="1" x14ac:dyDescent="0.2"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  <c r="AA683" s="27"/>
      <c r="AB683" s="27"/>
      <c r="AC683" s="27"/>
      <c r="AD683" s="27"/>
      <c r="AE683" s="27"/>
      <c r="AF683" s="27"/>
    </row>
    <row r="684" spans="2:32" ht="15.75" customHeight="1" x14ac:dyDescent="0.2"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  <c r="AA684" s="27"/>
      <c r="AB684" s="27"/>
      <c r="AC684" s="27"/>
      <c r="AD684" s="27"/>
      <c r="AE684" s="27"/>
      <c r="AF684" s="27"/>
    </row>
    <row r="685" spans="2:32" ht="15.75" customHeight="1" x14ac:dyDescent="0.2"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  <c r="AA685" s="27"/>
      <c r="AB685" s="27"/>
      <c r="AC685" s="27"/>
      <c r="AD685" s="27"/>
      <c r="AE685" s="27"/>
      <c r="AF685" s="27"/>
    </row>
    <row r="686" spans="2:32" ht="15.75" customHeight="1" x14ac:dyDescent="0.2"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  <c r="AA686" s="27"/>
      <c r="AB686" s="27"/>
      <c r="AC686" s="27"/>
      <c r="AD686" s="27"/>
      <c r="AE686" s="27"/>
      <c r="AF686" s="27"/>
    </row>
    <row r="687" spans="2:32" ht="15.75" customHeight="1" x14ac:dyDescent="0.2"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  <c r="AA687" s="27"/>
      <c r="AB687" s="27"/>
      <c r="AC687" s="27"/>
      <c r="AD687" s="27"/>
      <c r="AE687" s="27"/>
      <c r="AF687" s="27"/>
    </row>
    <row r="688" spans="2:32" ht="15.75" customHeight="1" x14ac:dyDescent="0.2"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  <c r="AA688" s="27"/>
      <c r="AB688" s="27"/>
      <c r="AC688" s="27"/>
      <c r="AD688" s="27"/>
      <c r="AE688" s="27"/>
      <c r="AF688" s="27"/>
    </row>
    <row r="689" spans="2:32" ht="15.75" customHeight="1" x14ac:dyDescent="0.2"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  <c r="AA689" s="27"/>
      <c r="AB689" s="27"/>
      <c r="AC689" s="27"/>
      <c r="AD689" s="27"/>
      <c r="AE689" s="27"/>
      <c r="AF689" s="27"/>
    </row>
    <row r="690" spans="2:32" ht="15.75" customHeight="1" x14ac:dyDescent="0.2"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  <c r="AA690" s="27"/>
      <c r="AB690" s="27"/>
      <c r="AC690" s="27"/>
      <c r="AD690" s="27"/>
      <c r="AE690" s="27"/>
      <c r="AF690" s="27"/>
    </row>
    <row r="691" spans="2:32" ht="15.75" customHeight="1" x14ac:dyDescent="0.2"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  <c r="AA691" s="27"/>
      <c r="AB691" s="27"/>
      <c r="AC691" s="27"/>
      <c r="AD691" s="27"/>
      <c r="AE691" s="27"/>
      <c r="AF691" s="27"/>
    </row>
    <row r="692" spans="2:32" ht="15.75" customHeight="1" x14ac:dyDescent="0.2"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  <c r="AA692" s="27"/>
      <c r="AB692" s="27"/>
      <c r="AC692" s="27"/>
      <c r="AD692" s="27"/>
      <c r="AE692" s="27"/>
      <c r="AF692" s="27"/>
    </row>
    <row r="693" spans="2:32" ht="15.75" customHeight="1" x14ac:dyDescent="0.2"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  <c r="AA693" s="27"/>
      <c r="AB693" s="27"/>
      <c r="AC693" s="27"/>
      <c r="AD693" s="27"/>
      <c r="AE693" s="27"/>
      <c r="AF693" s="27"/>
    </row>
    <row r="694" spans="2:32" ht="15.75" customHeight="1" x14ac:dyDescent="0.2"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  <c r="AA694" s="27"/>
      <c r="AB694" s="27"/>
      <c r="AC694" s="27"/>
      <c r="AD694" s="27"/>
      <c r="AE694" s="27"/>
      <c r="AF694" s="27"/>
    </row>
    <row r="695" spans="2:32" ht="15.75" customHeight="1" x14ac:dyDescent="0.2"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  <c r="AA695" s="27"/>
      <c r="AB695" s="27"/>
      <c r="AC695" s="27"/>
      <c r="AD695" s="27"/>
      <c r="AE695" s="27"/>
      <c r="AF695" s="27"/>
    </row>
    <row r="696" spans="2:32" ht="15.75" customHeight="1" x14ac:dyDescent="0.2"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  <c r="AA696" s="27"/>
      <c r="AB696" s="27"/>
      <c r="AC696" s="27"/>
      <c r="AD696" s="27"/>
      <c r="AE696" s="27"/>
      <c r="AF696" s="27"/>
    </row>
    <row r="697" spans="2:32" ht="15.75" customHeight="1" x14ac:dyDescent="0.2"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  <c r="AA697" s="27"/>
      <c r="AB697" s="27"/>
      <c r="AC697" s="27"/>
      <c r="AD697" s="27"/>
      <c r="AE697" s="27"/>
      <c r="AF697" s="27"/>
    </row>
    <row r="698" spans="2:32" ht="15.75" customHeight="1" x14ac:dyDescent="0.2"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  <c r="AA698" s="27"/>
      <c r="AB698" s="27"/>
      <c r="AC698" s="27"/>
      <c r="AD698" s="27"/>
      <c r="AE698" s="27"/>
      <c r="AF698" s="27"/>
    </row>
    <row r="699" spans="2:32" ht="15.75" customHeight="1" x14ac:dyDescent="0.2"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  <c r="AA699" s="27"/>
      <c r="AB699" s="27"/>
      <c r="AC699" s="27"/>
      <c r="AD699" s="27"/>
      <c r="AE699" s="27"/>
      <c r="AF699" s="27"/>
    </row>
    <row r="700" spans="2:32" ht="15.75" customHeight="1" x14ac:dyDescent="0.2"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  <c r="AA700" s="27"/>
      <c r="AB700" s="27"/>
      <c r="AC700" s="27"/>
      <c r="AD700" s="27"/>
      <c r="AE700" s="27"/>
      <c r="AF700" s="27"/>
    </row>
    <row r="701" spans="2:32" ht="15.75" customHeight="1" x14ac:dyDescent="0.2"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  <c r="AA701" s="27"/>
      <c r="AB701" s="27"/>
      <c r="AC701" s="27"/>
      <c r="AD701" s="27"/>
      <c r="AE701" s="27"/>
      <c r="AF701" s="27"/>
    </row>
    <row r="702" spans="2:32" ht="15.75" customHeight="1" x14ac:dyDescent="0.2"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  <c r="AA702" s="27"/>
      <c r="AB702" s="27"/>
      <c r="AC702" s="27"/>
      <c r="AD702" s="27"/>
      <c r="AE702" s="27"/>
      <c r="AF702" s="27"/>
    </row>
    <row r="703" spans="2:32" ht="15.75" customHeight="1" x14ac:dyDescent="0.2"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  <c r="AA703" s="27"/>
      <c r="AB703" s="27"/>
      <c r="AC703" s="27"/>
      <c r="AD703" s="27"/>
      <c r="AE703" s="27"/>
      <c r="AF703" s="27"/>
    </row>
    <row r="704" spans="2:32" ht="15.75" customHeight="1" x14ac:dyDescent="0.2"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  <c r="AA704" s="27"/>
      <c r="AB704" s="27"/>
      <c r="AC704" s="27"/>
      <c r="AD704" s="27"/>
      <c r="AE704" s="27"/>
      <c r="AF704" s="27"/>
    </row>
    <row r="705" spans="2:32" ht="15.75" customHeight="1" x14ac:dyDescent="0.2"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  <c r="AA705" s="27"/>
      <c r="AB705" s="27"/>
      <c r="AC705" s="27"/>
      <c r="AD705" s="27"/>
      <c r="AE705" s="27"/>
      <c r="AF705" s="27"/>
    </row>
    <row r="706" spans="2:32" ht="15.75" customHeight="1" x14ac:dyDescent="0.2"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  <c r="AA706" s="27"/>
      <c r="AB706" s="27"/>
      <c r="AC706" s="27"/>
      <c r="AD706" s="27"/>
      <c r="AE706" s="27"/>
      <c r="AF706" s="27"/>
    </row>
    <row r="707" spans="2:32" ht="15.75" customHeight="1" x14ac:dyDescent="0.2"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  <c r="AA707" s="27"/>
      <c r="AB707" s="27"/>
      <c r="AC707" s="27"/>
      <c r="AD707" s="27"/>
      <c r="AE707" s="27"/>
      <c r="AF707" s="27"/>
    </row>
    <row r="708" spans="2:32" ht="15.75" customHeight="1" x14ac:dyDescent="0.2"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  <c r="AA708" s="27"/>
      <c r="AB708" s="27"/>
      <c r="AC708" s="27"/>
      <c r="AD708" s="27"/>
      <c r="AE708" s="27"/>
      <c r="AF708" s="27"/>
    </row>
    <row r="709" spans="2:32" ht="15.75" customHeight="1" x14ac:dyDescent="0.2"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  <c r="AA709" s="27"/>
      <c r="AB709" s="27"/>
      <c r="AC709" s="27"/>
      <c r="AD709" s="27"/>
      <c r="AE709" s="27"/>
      <c r="AF709" s="27"/>
    </row>
    <row r="710" spans="2:32" ht="15.75" customHeight="1" x14ac:dyDescent="0.2"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  <c r="AA710" s="27"/>
      <c r="AB710" s="27"/>
      <c r="AC710" s="27"/>
      <c r="AD710" s="27"/>
      <c r="AE710" s="27"/>
      <c r="AF710" s="27"/>
    </row>
    <row r="711" spans="2:32" ht="15.75" customHeight="1" x14ac:dyDescent="0.2"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  <c r="AA711" s="27"/>
      <c r="AB711" s="27"/>
      <c r="AC711" s="27"/>
      <c r="AD711" s="27"/>
      <c r="AE711" s="27"/>
      <c r="AF711" s="27"/>
    </row>
    <row r="712" spans="2:32" ht="15.75" customHeight="1" x14ac:dyDescent="0.2"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  <c r="AA712" s="27"/>
      <c r="AB712" s="27"/>
      <c r="AC712" s="27"/>
      <c r="AD712" s="27"/>
      <c r="AE712" s="27"/>
      <c r="AF712" s="27"/>
    </row>
    <row r="713" spans="2:32" ht="15.75" customHeight="1" x14ac:dyDescent="0.2"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  <c r="AA713" s="27"/>
      <c r="AB713" s="27"/>
      <c r="AC713" s="27"/>
      <c r="AD713" s="27"/>
      <c r="AE713" s="27"/>
      <c r="AF713" s="27"/>
    </row>
    <row r="714" spans="2:32" ht="15.75" customHeight="1" x14ac:dyDescent="0.2"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  <c r="AA714" s="27"/>
      <c r="AB714" s="27"/>
      <c r="AC714" s="27"/>
      <c r="AD714" s="27"/>
      <c r="AE714" s="27"/>
      <c r="AF714" s="27"/>
    </row>
    <row r="715" spans="2:32" ht="15.75" customHeight="1" x14ac:dyDescent="0.2"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  <c r="AA715" s="27"/>
      <c r="AB715" s="27"/>
      <c r="AC715" s="27"/>
      <c r="AD715" s="27"/>
      <c r="AE715" s="27"/>
      <c r="AF715" s="27"/>
    </row>
    <row r="716" spans="2:32" ht="15.75" customHeight="1" x14ac:dyDescent="0.2"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  <c r="AA716" s="27"/>
      <c r="AB716" s="27"/>
      <c r="AC716" s="27"/>
      <c r="AD716" s="27"/>
      <c r="AE716" s="27"/>
      <c r="AF716" s="27"/>
    </row>
    <row r="717" spans="2:32" ht="15.75" customHeight="1" x14ac:dyDescent="0.2"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  <c r="AA717" s="27"/>
      <c r="AB717" s="27"/>
      <c r="AC717" s="27"/>
      <c r="AD717" s="27"/>
      <c r="AE717" s="27"/>
      <c r="AF717" s="27"/>
    </row>
    <row r="718" spans="2:32" ht="15.75" customHeight="1" x14ac:dyDescent="0.2"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  <c r="AA718" s="27"/>
      <c r="AB718" s="27"/>
      <c r="AC718" s="27"/>
      <c r="AD718" s="27"/>
      <c r="AE718" s="27"/>
      <c r="AF718" s="27"/>
    </row>
    <row r="719" spans="2:32" ht="15.75" customHeight="1" x14ac:dyDescent="0.2"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  <c r="AA719" s="27"/>
      <c r="AB719" s="27"/>
      <c r="AC719" s="27"/>
      <c r="AD719" s="27"/>
      <c r="AE719" s="27"/>
      <c r="AF719" s="27"/>
    </row>
    <row r="720" spans="2:32" ht="15.75" customHeight="1" x14ac:dyDescent="0.2"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  <c r="AA720" s="27"/>
      <c r="AB720" s="27"/>
      <c r="AC720" s="27"/>
      <c r="AD720" s="27"/>
      <c r="AE720" s="27"/>
      <c r="AF720" s="27"/>
    </row>
    <row r="721" spans="2:32" ht="15.75" customHeight="1" x14ac:dyDescent="0.2"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  <c r="AA721" s="27"/>
      <c r="AB721" s="27"/>
      <c r="AC721" s="27"/>
      <c r="AD721" s="27"/>
      <c r="AE721" s="27"/>
      <c r="AF721" s="27"/>
    </row>
    <row r="722" spans="2:32" ht="15.75" customHeight="1" x14ac:dyDescent="0.2"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  <c r="AA722" s="27"/>
      <c r="AB722" s="27"/>
      <c r="AC722" s="27"/>
      <c r="AD722" s="27"/>
      <c r="AE722" s="27"/>
      <c r="AF722" s="27"/>
    </row>
    <row r="723" spans="2:32" ht="15.75" customHeight="1" x14ac:dyDescent="0.2"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  <c r="AA723" s="27"/>
      <c r="AB723" s="27"/>
      <c r="AC723" s="27"/>
      <c r="AD723" s="27"/>
      <c r="AE723" s="27"/>
      <c r="AF723" s="27"/>
    </row>
    <row r="724" spans="2:32" ht="15.75" customHeight="1" x14ac:dyDescent="0.2"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  <c r="AA724" s="27"/>
      <c r="AB724" s="27"/>
      <c r="AC724" s="27"/>
      <c r="AD724" s="27"/>
      <c r="AE724" s="27"/>
      <c r="AF724" s="27"/>
    </row>
    <row r="725" spans="2:32" ht="15.75" customHeight="1" x14ac:dyDescent="0.2"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  <c r="AA725" s="27"/>
      <c r="AB725" s="27"/>
      <c r="AC725" s="27"/>
      <c r="AD725" s="27"/>
      <c r="AE725" s="27"/>
      <c r="AF725" s="27"/>
    </row>
    <row r="726" spans="2:32" ht="15.75" customHeight="1" x14ac:dyDescent="0.2"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  <c r="AA726" s="27"/>
      <c r="AB726" s="27"/>
      <c r="AC726" s="27"/>
      <c r="AD726" s="27"/>
      <c r="AE726" s="27"/>
      <c r="AF726" s="27"/>
    </row>
    <row r="727" spans="2:32" ht="15.75" customHeight="1" x14ac:dyDescent="0.2"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  <c r="AA727" s="27"/>
      <c r="AB727" s="27"/>
      <c r="AC727" s="27"/>
      <c r="AD727" s="27"/>
      <c r="AE727" s="27"/>
      <c r="AF727" s="27"/>
    </row>
    <row r="728" spans="2:32" ht="15.75" customHeight="1" x14ac:dyDescent="0.2"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  <c r="AA728" s="27"/>
      <c r="AB728" s="27"/>
      <c r="AC728" s="27"/>
      <c r="AD728" s="27"/>
      <c r="AE728" s="27"/>
      <c r="AF728" s="27"/>
    </row>
    <row r="729" spans="2:32" ht="15.75" customHeight="1" x14ac:dyDescent="0.2"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  <c r="AA729" s="27"/>
      <c r="AB729" s="27"/>
      <c r="AC729" s="27"/>
      <c r="AD729" s="27"/>
      <c r="AE729" s="27"/>
      <c r="AF729" s="27"/>
    </row>
    <row r="730" spans="2:32" ht="15.75" customHeight="1" x14ac:dyDescent="0.2"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  <c r="AA730" s="27"/>
      <c r="AB730" s="27"/>
      <c r="AC730" s="27"/>
      <c r="AD730" s="27"/>
      <c r="AE730" s="27"/>
      <c r="AF730" s="27"/>
    </row>
    <row r="731" spans="2:32" ht="15.75" customHeight="1" x14ac:dyDescent="0.2"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  <c r="AA731" s="27"/>
      <c r="AB731" s="27"/>
      <c r="AC731" s="27"/>
      <c r="AD731" s="27"/>
      <c r="AE731" s="27"/>
      <c r="AF731" s="27"/>
    </row>
    <row r="732" spans="2:32" ht="15.75" customHeight="1" x14ac:dyDescent="0.2"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  <c r="AA732" s="27"/>
      <c r="AB732" s="27"/>
      <c r="AC732" s="27"/>
      <c r="AD732" s="27"/>
      <c r="AE732" s="27"/>
      <c r="AF732" s="27"/>
    </row>
    <row r="733" spans="2:32" ht="15.75" customHeight="1" x14ac:dyDescent="0.2"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  <c r="AA733" s="27"/>
      <c r="AB733" s="27"/>
      <c r="AC733" s="27"/>
      <c r="AD733" s="27"/>
      <c r="AE733" s="27"/>
      <c r="AF733" s="27"/>
    </row>
    <row r="734" spans="2:32" ht="15.75" customHeight="1" x14ac:dyDescent="0.2"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  <c r="AA734" s="27"/>
      <c r="AB734" s="27"/>
      <c r="AC734" s="27"/>
      <c r="AD734" s="27"/>
      <c r="AE734" s="27"/>
      <c r="AF734" s="27"/>
    </row>
    <row r="735" spans="2:32" ht="15.75" customHeight="1" x14ac:dyDescent="0.2"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  <c r="AA735" s="27"/>
      <c r="AB735" s="27"/>
      <c r="AC735" s="27"/>
      <c r="AD735" s="27"/>
      <c r="AE735" s="27"/>
      <c r="AF735" s="27"/>
    </row>
    <row r="736" spans="2:32" ht="15.75" customHeight="1" x14ac:dyDescent="0.2"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  <c r="AA736" s="27"/>
      <c r="AB736" s="27"/>
      <c r="AC736" s="27"/>
      <c r="AD736" s="27"/>
      <c r="AE736" s="27"/>
      <c r="AF736" s="27"/>
    </row>
    <row r="737" spans="2:32" ht="15.75" customHeight="1" x14ac:dyDescent="0.2"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  <c r="AA737" s="27"/>
      <c r="AB737" s="27"/>
      <c r="AC737" s="27"/>
      <c r="AD737" s="27"/>
      <c r="AE737" s="27"/>
      <c r="AF737" s="27"/>
    </row>
    <row r="738" spans="2:32" ht="15.75" customHeight="1" x14ac:dyDescent="0.2"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  <c r="AA738" s="27"/>
      <c r="AB738" s="27"/>
      <c r="AC738" s="27"/>
      <c r="AD738" s="27"/>
      <c r="AE738" s="27"/>
      <c r="AF738" s="27"/>
    </row>
    <row r="739" spans="2:32" ht="15.75" customHeight="1" x14ac:dyDescent="0.2"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  <c r="AA739" s="27"/>
      <c r="AB739" s="27"/>
      <c r="AC739" s="27"/>
      <c r="AD739" s="27"/>
      <c r="AE739" s="27"/>
      <c r="AF739" s="27"/>
    </row>
    <row r="740" spans="2:32" ht="15.75" customHeight="1" x14ac:dyDescent="0.2"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  <c r="AA740" s="27"/>
      <c r="AB740" s="27"/>
      <c r="AC740" s="27"/>
      <c r="AD740" s="27"/>
      <c r="AE740" s="27"/>
      <c r="AF740" s="27"/>
    </row>
    <row r="741" spans="2:32" ht="15.75" customHeight="1" x14ac:dyDescent="0.2"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  <c r="AA741" s="27"/>
      <c r="AB741" s="27"/>
      <c r="AC741" s="27"/>
      <c r="AD741" s="27"/>
      <c r="AE741" s="27"/>
      <c r="AF741" s="27"/>
    </row>
    <row r="742" spans="2:32" ht="15.75" customHeight="1" x14ac:dyDescent="0.2"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  <c r="AA742" s="27"/>
      <c r="AB742" s="27"/>
      <c r="AC742" s="27"/>
      <c r="AD742" s="27"/>
      <c r="AE742" s="27"/>
      <c r="AF742" s="27"/>
    </row>
    <row r="743" spans="2:32" ht="15.75" customHeight="1" x14ac:dyDescent="0.2"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  <c r="AA743" s="27"/>
      <c r="AB743" s="27"/>
      <c r="AC743" s="27"/>
      <c r="AD743" s="27"/>
      <c r="AE743" s="27"/>
      <c r="AF743" s="27"/>
    </row>
    <row r="744" spans="2:32" ht="15.75" customHeight="1" x14ac:dyDescent="0.2"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  <c r="AA744" s="27"/>
      <c r="AB744" s="27"/>
      <c r="AC744" s="27"/>
      <c r="AD744" s="27"/>
      <c r="AE744" s="27"/>
      <c r="AF744" s="27"/>
    </row>
    <row r="745" spans="2:32" ht="15.75" customHeight="1" x14ac:dyDescent="0.2"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  <c r="AA745" s="27"/>
      <c r="AB745" s="27"/>
      <c r="AC745" s="27"/>
      <c r="AD745" s="27"/>
      <c r="AE745" s="27"/>
      <c r="AF745" s="27"/>
    </row>
    <row r="746" spans="2:32" ht="15.75" customHeight="1" x14ac:dyDescent="0.2"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  <c r="AA746" s="27"/>
      <c r="AB746" s="27"/>
      <c r="AC746" s="27"/>
      <c r="AD746" s="27"/>
      <c r="AE746" s="27"/>
      <c r="AF746" s="27"/>
    </row>
    <row r="747" spans="2:32" ht="15.75" customHeight="1" x14ac:dyDescent="0.2"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  <c r="AA747" s="27"/>
      <c r="AB747" s="27"/>
      <c r="AC747" s="27"/>
      <c r="AD747" s="27"/>
      <c r="AE747" s="27"/>
      <c r="AF747" s="27"/>
    </row>
    <row r="748" spans="2:32" ht="15.75" customHeight="1" x14ac:dyDescent="0.2"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  <c r="AA748" s="27"/>
      <c r="AB748" s="27"/>
      <c r="AC748" s="27"/>
      <c r="AD748" s="27"/>
      <c r="AE748" s="27"/>
      <c r="AF748" s="27"/>
    </row>
    <row r="749" spans="2:32" ht="15.75" customHeight="1" x14ac:dyDescent="0.2"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  <c r="AA749" s="27"/>
      <c r="AB749" s="27"/>
      <c r="AC749" s="27"/>
      <c r="AD749" s="27"/>
      <c r="AE749" s="27"/>
      <c r="AF749" s="27"/>
    </row>
    <row r="750" spans="2:32" ht="15.75" customHeight="1" x14ac:dyDescent="0.2"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  <c r="AA750" s="27"/>
      <c r="AB750" s="27"/>
      <c r="AC750" s="27"/>
      <c r="AD750" s="27"/>
      <c r="AE750" s="27"/>
      <c r="AF750" s="27"/>
    </row>
    <row r="751" spans="2:32" ht="15.75" customHeight="1" x14ac:dyDescent="0.2"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  <c r="AA751" s="27"/>
      <c r="AB751" s="27"/>
      <c r="AC751" s="27"/>
      <c r="AD751" s="27"/>
      <c r="AE751" s="27"/>
      <c r="AF751" s="27"/>
    </row>
    <row r="752" spans="2:32" ht="15.75" customHeight="1" x14ac:dyDescent="0.2"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  <c r="AA752" s="27"/>
      <c r="AB752" s="27"/>
      <c r="AC752" s="27"/>
      <c r="AD752" s="27"/>
      <c r="AE752" s="27"/>
      <c r="AF752" s="27"/>
    </row>
    <row r="753" spans="2:32" ht="15.75" customHeight="1" x14ac:dyDescent="0.2"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  <c r="AA753" s="27"/>
      <c r="AB753" s="27"/>
      <c r="AC753" s="27"/>
      <c r="AD753" s="27"/>
      <c r="AE753" s="27"/>
      <c r="AF753" s="27"/>
    </row>
    <row r="754" spans="2:32" ht="15.75" customHeight="1" x14ac:dyDescent="0.2"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  <c r="AA754" s="27"/>
      <c r="AB754" s="27"/>
      <c r="AC754" s="27"/>
      <c r="AD754" s="27"/>
      <c r="AE754" s="27"/>
      <c r="AF754" s="27"/>
    </row>
    <row r="755" spans="2:32" ht="15.75" customHeight="1" x14ac:dyDescent="0.2"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  <c r="AA755" s="27"/>
      <c r="AB755" s="27"/>
      <c r="AC755" s="27"/>
      <c r="AD755" s="27"/>
      <c r="AE755" s="27"/>
      <c r="AF755" s="27"/>
    </row>
    <row r="756" spans="2:32" ht="15.75" customHeight="1" x14ac:dyDescent="0.2"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  <c r="AA756" s="27"/>
      <c r="AB756" s="27"/>
      <c r="AC756" s="27"/>
      <c r="AD756" s="27"/>
      <c r="AE756" s="27"/>
      <c r="AF756" s="27"/>
    </row>
    <row r="757" spans="2:32" ht="15.75" customHeight="1" x14ac:dyDescent="0.2"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  <c r="AA757" s="27"/>
      <c r="AB757" s="27"/>
      <c r="AC757" s="27"/>
      <c r="AD757" s="27"/>
      <c r="AE757" s="27"/>
      <c r="AF757" s="27"/>
    </row>
    <row r="758" spans="2:32" ht="15.75" customHeight="1" x14ac:dyDescent="0.2"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  <c r="AA758" s="27"/>
      <c r="AB758" s="27"/>
      <c r="AC758" s="27"/>
      <c r="AD758" s="27"/>
      <c r="AE758" s="27"/>
      <c r="AF758" s="27"/>
    </row>
    <row r="759" spans="2:32" ht="15.75" customHeight="1" x14ac:dyDescent="0.2"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  <c r="AA759" s="27"/>
      <c r="AB759" s="27"/>
      <c r="AC759" s="27"/>
      <c r="AD759" s="27"/>
      <c r="AE759" s="27"/>
      <c r="AF759" s="27"/>
    </row>
    <row r="760" spans="2:32" ht="15.75" customHeight="1" x14ac:dyDescent="0.2"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  <c r="AA760" s="27"/>
      <c r="AB760" s="27"/>
      <c r="AC760" s="27"/>
      <c r="AD760" s="27"/>
      <c r="AE760" s="27"/>
      <c r="AF760" s="27"/>
    </row>
    <row r="761" spans="2:32" ht="15.75" customHeight="1" x14ac:dyDescent="0.2"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  <c r="AA761" s="27"/>
      <c r="AB761" s="27"/>
      <c r="AC761" s="27"/>
      <c r="AD761" s="27"/>
      <c r="AE761" s="27"/>
      <c r="AF761" s="27"/>
    </row>
    <row r="762" spans="2:32" ht="15.75" customHeight="1" x14ac:dyDescent="0.2"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  <c r="AA762" s="27"/>
      <c r="AB762" s="27"/>
      <c r="AC762" s="27"/>
      <c r="AD762" s="27"/>
      <c r="AE762" s="27"/>
      <c r="AF762" s="27"/>
    </row>
    <row r="763" spans="2:32" ht="15.75" customHeight="1" x14ac:dyDescent="0.2"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  <c r="AA763" s="27"/>
      <c r="AB763" s="27"/>
      <c r="AC763" s="27"/>
      <c r="AD763" s="27"/>
      <c r="AE763" s="27"/>
      <c r="AF763" s="27"/>
    </row>
    <row r="764" spans="2:32" ht="15.75" customHeight="1" x14ac:dyDescent="0.2"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  <c r="AA764" s="27"/>
      <c r="AB764" s="27"/>
      <c r="AC764" s="27"/>
      <c r="AD764" s="27"/>
      <c r="AE764" s="27"/>
      <c r="AF764" s="27"/>
    </row>
    <row r="765" spans="2:32" ht="15.75" customHeight="1" x14ac:dyDescent="0.2"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  <c r="AA765" s="27"/>
      <c r="AB765" s="27"/>
      <c r="AC765" s="27"/>
      <c r="AD765" s="27"/>
      <c r="AE765" s="27"/>
      <c r="AF765" s="27"/>
    </row>
    <row r="766" spans="2:32" ht="15.75" customHeight="1" x14ac:dyDescent="0.2"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  <c r="AA766" s="27"/>
      <c r="AB766" s="27"/>
      <c r="AC766" s="27"/>
      <c r="AD766" s="27"/>
      <c r="AE766" s="27"/>
      <c r="AF766" s="27"/>
    </row>
    <row r="767" spans="2:32" ht="15.75" customHeight="1" x14ac:dyDescent="0.2"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  <c r="AA767" s="27"/>
      <c r="AB767" s="27"/>
      <c r="AC767" s="27"/>
      <c r="AD767" s="27"/>
      <c r="AE767" s="27"/>
      <c r="AF767" s="27"/>
    </row>
    <row r="768" spans="2:32" ht="15.75" customHeight="1" x14ac:dyDescent="0.2"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  <c r="AA768" s="27"/>
      <c r="AB768" s="27"/>
      <c r="AC768" s="27"/>
      <c r="AD768" s="27"/>
      <c r="AE768" s="27"/>
      <c r="AF768" s="27"/>
    </row>
    <row r="769" spans="2:32" ht="15.75" customHeight="1" x14ac:dyDescent="0.2"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  <c r="AA769" s="27"/>
      <c r="AB769" s="27"/>
      <c r="AC769" s="27"/>
      <c r="AD769" s="27"/>
      <c r="AE769" s="27"/>
      <c r="AF769" s="27"/>
    </row>
    <row r="770" spans="2:32" ht="15.75" customHeight="1" x14ac:dyDescent="0.2"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  <c r="AA770" s="27"/>
      <c r="AB770" s="27"/>
      <c r="AC770" s="27"/>
      <c r="AD770" s="27"/>
      <c r="AE770" s="27"/>
      <c r="AF770" s="27"/>
    </row>
    <row r="771" spans="2:32" ht="15.75" customHeight="1" x14ac:dyDescent="0.2"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  <c r="AA771" s="27"/>
      <c r="AB771" s="27"/>
      <c r="AC771" s="27"/>
      <c r="AD771" s="27"/>
      <c r="AE771" s="27"/>
      <c r="AF771" s="27"/>
    </row>
    <row r="772" spans="2:32" ht="15.75" customHeight="1" x14ac:dyDescent="0.2"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  <c r="AA772" s="27"/>
      <c r="AB772" s="27"/>
      <c r="AC772" s="27"/>
      <c r="AD772" s="27"/>
      <c r="AE772" s="27"/>
      <c r="AF772" s="27"/>
    </row>
    <row r="773" spans="2:32" ht="15.75" customHeight="1" x14ac:dyDescent="0.2"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  <c r="AA773" s="27"/>
      <c r="AB773" s="27"/>
      <c r="AC773" s="27"/>
      <c r="AD773" s="27"/>
      <c r="AE773" s="27"/>
      <c r="AF773" s="27"/>
    </row>
    <row r="774" spans="2:32" ht="15.75" customHeight="1" x14ac:dyDescent="0.2"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  <c r="AA774" s="27"/>
      <c r="AB774" s="27"/>
      <c r="AC774" s="27"/>
      <c r="AD774" s="27"/>
      <c r="AE774" s="27"/>
      <c r="AF774" s="27"/>
    </row>
    <row r="775" spans="2:32" ht="15.75" customHeight="1" x14ac:dyDescent="0.2"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  <c r="AA775" s="27"/>
      <c r="AB775" s="27"/>
      <c r="AC775" s="27"/>
      <c r="AD775" s="27"/>
      <c r="AE775" s="27"/>
      <c r="AF775" s="27"/>
    </row>
    <row r="776" spans="2:32" ht="15.75" customHeight="1" x14ac:dyDescent="0.2"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  <c r="AA776" s="27"/>
      <c r="AB776" s="27"/>
      <c r="AC776" s="27"/>
      <c r="AD776" s="27"/>
      <c r="AE776" s="27"/>
      <c r="AF776" s="27"/>
    </row>
    <row r="777" spans="2:32" ht="15.75" customHeight="1" x14ac:dyDescent="0.2"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  <c r="AA777" s="27"/>
      <c r="AB777" s="27"/>
      <c r="AC777" s="27"/>
      <c r="AD777" s="27"/>
      <c r="AE777" s="27"/>
      <c r="AF777" s="27"/>
    </row>
    <row r="778" spans="2:32" ht="15.75" customHeight="1" x14ac:dyDescent="0.2"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  <c r="AA778" s="27"/>
      <c r="AB778" s="27"/>
      <c r="AC778" s="27"/>
      <c r="AD778" s="27"/>
      <c r="AE778" s="27"/>
      <c r="AF778" s="27"/>
    </row>
    <row r="779" spans="2:32" ht="15.75" customHeight="1" x14ac:dyDescent="0.2"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  <c r="AA779" s="27"/>
      <c r="AB779" s="27"/>
      <c r="AC779" s="27"/>
      <c r="AD779" s="27"/>
      <c r="AE779" s="27"/>
      <c r="AF779" s="27"/>
    </row>
    <row r="780" spans="2:32" ht="15.75" customHeight="1" x14ac:dyDescent="0.2"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  <c r="AA780" s="27"/>
      <c r="AB780" s="27"/>
      <c r="AC780" s="27"/>
      <c r="AD780" s="27"/>
      <c r="AE780" s="27"/>
      <c r="AF780" s="27"/>
    </row>
    <row r="781" spans="2:32" ht="15.75" customHeight="1" x14ac:dyDescent="0.2"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  <c r="AA781" s="27"/>
      <c r="AB781" s="27"/>
      <c r="AC781" s="27"/>
      <c r="AD781" s="27"/>
      <c r="AE781" s="27"/>
      <c r="AF781" s="27"/>
    </row>
    <row r="782" spans="2:32" ht="15.75" customHeight="1" x14ac:dyDescent="0.2"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  <c r="AA782" s="27"/>
      <c r="AB782" s="27"/>
      <c r="AC782" s="27"/>
      <c r="AD782" s="27"/>
      <c r="AE782" s="27"/>
      <c r="AF782" s="27"/>
    </row>
    <row r="783" spans="2:32" ht="15.75" customHeight="1" x14ac:dyDescent="0.2"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  <c r="AA783" s="27"/>
      <c r="AB783" s="27"/>
      <c r="AC783" s="27"/>
      <c r="AD783" s="27"/>
      <c r="AE783" s="27"/>
      <c r="AF783" s="27"/>
    </row>
    <row r="784" spans="2:32" ht="15.75" customHeight="1" x14ac:dyDescent="0.2"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  <c r="AA784" s="27"/>
      <c r="AB784" s="27"/>
      <c r="AC784" s="27"/>
      <c r="AD784" s="27"/>
      <c r="AE784" s="27"/>
      <c r="AF784" s="27"/>
    </row>
    <row r="785" spans="2:32" ht="15.75" customHeight="1" x14ac:dyDescent="0.2"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  <c r="AA785" s="27"/>
      <c r="AB785" s="27"/>
      <c r="AC785" s="27"/>
      <c r="AD785" s="27"/>
      <c r="AE785" s="27"/>
      <c r="AF785" s="27"/>
    </row>
    <row r="786" spans="2:32" ht="15.75" customHeight="1" x14ac:dyDescent="0.2"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  <c r="AA786" s="27"/>
      <c r="AB786" s="27"/>
      <c r="AC786" s="27"/>
      <c r="AD786" s="27"/>
      <c r="AE786" s="27"/>
      <c r="AF786" s="27"/>
    </row>
    <row r="787" spans="2:32" ht="15.75" customHeight="1" x14ac:dyDescent="0.2"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  <c r="AA787" s="27"/>
      <c r="AB787" s="27"/>
      <c r="AC787" s="27"/>
      <c r="AD787" s="27"/>
      <c r="AE787" s="27"/>
      <c r="AF787" s="27"/>
    </row>
    <row r="788" spans="2:32" ht="15.75" customHeight="1" x14ac:dyDescent="0.2"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  <c r="AA788" s="27"/>
      <c r="AB788" s="27"/>
      <c r="AC788" s="27"/>
      <c r="AD788" s="27"/>
      <c r="AE788" s="27"/>
      <c r="AF788" s="27"/>
    </row>
    <row r="789" spans="2:32" ht="15.75" customHeight="1" x14ac:dyDescent="0.2"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  <c r="AA789" s="27"/>
      <c r="AB789" s="27"/>
      <c r="AC789" s="27"/>
      <c r="AD789" s="27"/>
      <c r="AE789" s="27"/>
      <c r="AF789" s="27"/>
    </row>
    <row r="790" spans="2:32" ht="15.75" customHeight="1" x14ac:dyDescent="0.2"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  <c r="AA790" s="27"/>
      <c r="AB790" s="27"/>
      <c r="AC790" s="27"/>
      <c r="AD790" s="27"/>
      <c r="AE790" s="27"/>
      <c r="AF790" s="27"/>
    </row>
    <row r="791" spans="2:32" ht="15.75" customHeight="1" x14ac:dyDescent="0.2"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  <c r="AA791" s="27"/>
      <c r="AB791" s="27"/>
      <c r="AC791" s="27"/>
      <c r="AD791" s="27"/>
      <c r="AE791" s="27"/>
      <c r="AF791" s="27"/>
    </row>
    <row r="792" spans="2:32" ht="15.75" customHeight="1" x14ac:dyDescent="0.2"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  <c r="AA792" s="27"/>
      <c r="AB792" s="27"/>
      <c r="AC792" s="27"/>
      <c r="AD792" s="27"/>
      <c r="AE792" s="27"/>
      <c r="AF792" s="27"/>
    </row>
    <row r="793" spans="2:32" ht="15.75" customHeight="1" x14ac:dyDescent="0.2"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  <c r="AA793" s="27"/>
      <c r="AB793" s="27"/>
      <c r="AC793" s="27"/>
      <c r="AD793" s="27"/>
      <c r="AE793" s="27"/>
      <c r="AF793" s="27"/>
    </row>
    <row r="794" spans="2:32" ht="15.75" customHeight="1" x14ac:dyDescent="0.2"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  <c r="AA794" s="27"/>
      <c r="AB794" s="27"/>
      <c r="AC794" s="27"/>
      <c r="AD794" s="27"/>
      <c r="AE794" s="27"/>
      <c r="AF794" s="27"/>
    </row>
    <row r="795" spans="2:32" ht="15.75" customHeight="1" x14ac:dyDescent="0.2"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  <c r="AA795" s="27"/>
      <c r="AB795" s="27"/>
      <c r="AC795" s="27"/>
      <c r="AD795" s="27"/>
      <c r="AE795" s="27"/>
      <c r="AF795" s="27"/>
    </row>
    <row r="796" spans="2:32" ht="15.75" customHeight="1" x14ac:dyDescent="0.2"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  <c r="AA796" s="27"/>
      <c r="AB796" s="27"/>
      <c r="AC796" s="27"/>
      <c r="AD796" s="27"/>
      <c r="AE796" s="27"/>
      <c r="AF796" s="27"/>
    </row>
    <row r="797" spans="2:32" ht="15.75" customHeight="1" x14ac:dyDescent="0.2"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  <c r="AA797" s="27"/>
      <c r="AB797" s="27"/>
      <c r="AC797" s="27"/>
      <c r="AD797" s="27"/>
      <c r="AE797" s="27"/>
      <c r="AF797" s="27"/>
    </row>
    <row r="798" spans="2:32" ht="15.75" customHeight="1" x14ac:dyDescent="0.2"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  <c r="AA798" s="27"/>
      <c r="AB798" s="27"/>
      <c r="AC798" s="27"/>
      <c r="AD798" s="27"/>
      <c r="AE798" s="27"/>
      <c r="AF798" s="27"/>
    </row>
    <row r="799" spans="2:32" ht="15.75" customHeight="1" x14ac:dyDescent="0.2"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  <c r="AA799" s="27"/>
      <c r="AB799" s="27"/>
      <c r="AC799" s="27"/>
      <c r="AD799" s="27"/>
      <c r="AE799" s="27"/>
      <c r="AF799" s="27"/>
    </row>
    <row r="800" spans="2:32" ht="15.75" customHeight="1" x14ac:dyDescent="0.2"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  <c r="AA800" s="27"/>
      <c r="AB800" s="27"/>
      <c r="AC800" s="27"/>
      <c r="AD800" s="27"/>
      <c r="AE800" s="27"/>
      <c r="AF800" s="27"/>
    </row>
    <row r="801" spans="2:32" ht="15.75" customHeight="1" x14ac:dyDescent="0.2"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  <c r="AA801" s="27"/>
      <c r="AB801" s="27"/>
      <c r="AC801" s="27"/>
      <c r="AD801" s="27"/>
      <c r="AE801" s="27"/>
      <c r="AF801" s="27"/>
    </row>
    <row r="802" spans="2:32" ht="15.75" customHeight="1" x14ac:dyDescent="0.2"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  <c r="AA802" s="27"/>
      <c r="AB802" s="27"/>
      <c r="AC802" s="27"/>
      <c r="AD802" s="27"/>
      <c r="AE802" s="27"/>
      <c r="AF802" s="27"/>
    </row>
    <row r="803" spans="2:32" ht="15.75" customHeight="1" x14ac:dyDescent="0.2"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  <c r="AA803" s="27"/>
      <c r="AB803" s="27"/>
      <c r="AC803" s="27"/>
      <c r="AD803" s="27"/>
      <c r="AE803" s="27"/>
      <c r="AF803" s="27"/>
    </row>
    <row r="804" spans="2:32" ht="15.75" customHeight="1" x14ac:dyDescent="0.2"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  <c r="AA804" s="27"/>
      <c r="AB804" s="27"/>
      <c r="AC804" s="27"/>
      <c r="AD804" s="27"/>
      <c r="AE804" s="27"/>
      <c r="AF804" s="27"/>
    </row>
    <row r="805" spans="2:32" ht="15.75" customHeight="1" x14ac:dyDescent="0.2"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  <c r="AA805" s="27"/>
      <c r="AB805" s="27"/>
      <c r="AC805" s="27"/>
      <c r="AD805" s="27"/>
      <c r="AE805" s="27"/>
      <c r="AF805" s="27"/>
    </row>
    <row r="806" spans="2:32" ht="15.75" customHeight="1" x14ac:dyDescent="0.2"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  <c r="AA806" s="27"/>
      <c r="AB806" s="27"/>
      <c r="AC806" s="27"/>
      <c r="AD806" s="27"/>
      <c r="AE806" s="27"/>
      <c r="AF806" s="27"/>
    </row>
    <row r="807" spans="2:32" ht="15.75" customHeight="1" x14ac:dyDescent="0.2"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  <c r="AA807" s="27"/>
      <c r="AB807" s="27"/>
      <c r="AC807" s="27"/>
      <c r="AD807" s="27"/>
      <c r="AE807" s="27"/>
      <c r="AF807" s="27"/>
    </row>
    <row r="808" spans="2:32" ht="15.75" customHeight="1" x14ac:dyDescent="0.2"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  <c r="AA808" s="27"/>
      <c r="AB808" s="27"/>
      <c r="AC808" s="27"/>
      <c r="AD808" s="27"/>
      <c r="AE808" s="27"/>
      <c r="AF808" s="27"/>
    </row>
    <row r="809" spans="2:32" ht="15.75" customHeight="1" x14ac:dyDescent="0.2"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  <c r="AA809" s="27"/>
      <c r="AB809" s="27"/>
      <c r="AC809" s="27"/>
      <c r="AD809" s="27"/>
      <c r="AE809" s="27"/>
      <c r="AF809" s="27"/>
    </row>
    <row r="810" spans="2:32" ht="15.75" customHeight="1" x14ac:dyDescent="0.2"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  <c r="AA810" s="27"/>
      <c r="AB810" s="27"/>
      <c r="AC810" s="27"/>
      <c r="AD810" s="27"/>
      <c r="AE810" s="27"/>
      <c r="AF810" s="27"/>
    </row>
    <row r="811" spans="2:32" ht="15.75" customHeight="1" x14ac:dyDescent="0.2"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  <c r="AA811" s="27"/>
      <c r="AB811" s="27"/>
      <c r="AC811" s="27"/>
      <c r="AD811" s="27"/>
      <c r="AE811" s="27"/>
      <c r="AF811" s="27"/>
    </row>
    <row r="812" spans="2:32" ht="15.75" customHeight="1" x14ac:dyDescent="0.2"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  <c r="AA812" s="27"/>
      <c r="AB812" s="27"/>
      <c r="AC812" s="27"/>
      <c r="AD812" s="27"/>
      <c r="AE812" s="27"/>
      <c r="AF812" s="27"/>
    </row>
    <row r="813" spans="2:32" ht="15.75" customHeight="1" x14ac:dyDescent="0.2"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  <c r="AA813" s="27"/>
      <c r="AB813" s="27"/>
      <c r="AC813" s="27"/>
      <c r="AD813" s="27"/>
      <c r="AE813" s="27"/>
      <c r="AF813" s="27"/>
    </row>
    <row r="814" spans="2:32" ht="15.75" customHeight="1" x14ac:dyDescent="0.2"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  <c r="AA814" s="27"/>
      <c r="AB814" s="27"/>
      <c r="AC814" s="27"/>
      <c r="AD814" s="27"/>
      <c r="AE814" s="27"/>
      <c r="AF814" s="27"/>
    </row>
    <row r="815" spans="2:32" ht="15.75" customHeight="1" x14ac:dyDescent="0.2"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  <c r="AA815" s="27"/>
      <c r="AB815" s="27"/>
      <c r="AC815" s="27"/>
      <c r="AD815" s="27"/>
      <c r="AE815" s="27"/>
      <c r="AF815" s="27"/>
    </row>
    <row r="816" spans="2:32" ht="15.75" customHeight="1" x14ac:dyDescent="0.2"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  <c r="AA816" s="27"/>
      <c r="AB816" s="27"/>
      <c r="AC816" s="27"/>
      <c r="AD816" s="27"/>
      <c r="AE816" s="27"/>
      <c r="AF816" s="27"/>
    </row>
    <row r="817" spans="2:32" ht="15.75" customHeight="1" x14ac:dyDescent="0.2"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  <c r="AA817" s="27"/>
      <c r="AB817" s="27"/>
      <c r="AC817" s="27"/>
      <c r="AD817" s="27"/>
      <c r="AE817" s="27"/>
      <c r="AF817" s="27"/>
    </row>
    <row r="818" spans="2:32" ht="15.75" customHeight="1" x14ac:dyDescent="0.2"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  <c r="AA818" s="27"/>
      <c r="AB818" s="27"/>
      <c r="AC818" s="27"/>
      <c r="AD818" s="27"/>
      <c r="AE818" s="27"/>
      <c r="AF818" s="27"/>
    </row>
    <row r="819" spans="2:32" ht="15.75" customHeight="1" x14ac:dyDescent="0.2"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  <c r="AA819" s="27"/>
      <c r="AB819" s="27"/>
      <c r="AC819" s="27"/>
      <c r="AD819" s="27"/>
      <c r="AE819" s="27"/>
      <c r="AF819" s="27"/>
    </row>
    <row r="820" spans="2:32" ht="15.75" customHeight="1" x14ac:dyDescent="0.2"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  <c r="AA820" s="27"/>
      <c r="AB820" s="27"/>
      <c r="AC820" s="27"/>
      <c r="AD820" s="27"/>
      <c r="AE820" s="27"/>
      <c r="AF820" s="27"/>
    </row>
    <row r="821" spans="2:32" ht="15.75" customHeight="1" x14ac:dyDescent="0.2"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  <c r="AA821" s="27"/>
      <c r="AB821" s="27"/>
      <c r="AC821" s="27"/>
      <c r="AD821" s="27"/>
      <c r="AE821" s="27"/>
      <c r="AF821" s="27"/>
    </row>
    <row r="822" spans="2:32" ht="15.75" customHeight="1" x14ac:dyDescent="0.2"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  <c r="AA822" s="27"/>
      <c r="AB822" s="27"/>
      <c r="AC822" s="27"/>
      <c r="AD822" s="27"/>
      <c r="AE822" s="27"/>
      <c r="AF822" s="27"/>
    </row>
    <row r="823" spans="2:32" ht="15.75" customHeight="1" x14ac:dyDescent="0.2"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  <c r="AA823" s="27"/>
      <c r="AB823" s="27"/>
      <c r="AC823" s="27"/>
      <c r="AD823" s="27"/>
      <c r="AE823" s="27"/>
      <c r="AF823" s="27"/>
    </row>
    <row r="824" spans="2:32" ht="15.75" customHeight="1" x14ac:dyDescent="0.2"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  <c r="AA824" s="27"/>
      <c r="AB824" s="27"/>
      <c r="AC824" s="27"/>
      <c r="AD824" s="27"/>
      <c r="AE824" s="27"/>
      <c r="AF824" s="27"/>
    </row>
    <row r="825" spans="2:32" ht="15.75" customHeight="1" x14ac:dyDescent="0.2"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  <c r="AA825" s="27"/>
      <c r="AB825" s="27"/>
      <c r="AC825" s="27"/>
      <c r="AD825" s="27"/>
      <c r="AE825" s="27"/>
      <c r="AF825" s="27"/>
    </row>
    <row r="826" spans="2:32" ht="15.75" customHeight="1" x14ac:dyDescent="0.2"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  <c r="AA826" s="27"/>
      <c r="AB826" s="27"/>
      <c r="AC826" s="27"/>
      <c r="AD826" s="27"/>
      <c r="AE826" s="27"/>
      <c r="AF826" s="27"/>
    </row>
    <row r="827" spans="2:32" ht="15.75" customHeight="1" x14ac:dyDescent="0.2"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  <c r="AA827" s="27"/>
      <c r="AB827" s="27"/>
      <c r="AC827" s="27"/>
      <c r="AD827" s="27"/>
      <c r="AE827" s="27"/>
      <c r="AF827" s="27"/>
    </row>
    <row r="828" spans="2:32" ht="15.75" customHeight="1" x14ac:dyDescent="0.2"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  <c r="AA828" s="27"/>
      <c r="AB828" s="27"/>
      <c r="AC828" s="27"/>
      <c r="AD828" s="27"/>
      <c r="AE828" s="27"/>
      <c r="AF828" s="27"/>
    </row>
    <row r="829" spans="2:32" ht="15.75" customHeight="1" x14ac:dyDescent="0.2"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  <c r="AA829" s="27"/>
      <c r="AB829" s="27"/>
      <c r="AC829" s="27"/>
      <c r="AD829" s="27"/>
      <c r="AE829" s="27"/>
      <c r="AF829" s="27"/>
    </row>
    <row r="830" spans="2:32" ht="15.75" customHeight="1" x14ac:dyDescent="0.2"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  <c r="AA830" s="27"/>
      <c r="AB830" s="27"/>
      <c r="AC830" s="27"/>
      <c r="AD830" s="27"/>
      <c r="AE830" s="27"/>
      <c r="AF830" s="27"/>
    </row>
    <row r="831" spans="2:32" ht="15.75" customHeight="1" x14ac:dyDescent="0.2"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  <c r="AA831" s="27"/>
      <c r="AB831" s="27"/>
      <c r="AC831" s="27"/>
      <c r="AD831" s="27"/>
      <c r="AE831" s="27"/>
      <c r="AF831" s="27"/>
    </row>
    <row r="832" spans="2:32" ht="15.75" customHeight="1" x14ac:dyDescent="0.2"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  <c r="AA832" s="27"/>
      <c r="AB832" s="27"/>
      <c r="AC832" s="27"/>
      <c r="AD832" s="27"/>
      <c r="AE832" s="27"/>
      <c r="AF832" s="27"/>
    </row>
    <row r="833" spans="2:32" ht="15.75" customHeight="1" x14ac:dyDescent="0.2"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  <c r="AA833" s="27"/>
      <c r="AB833" s="27"/>
      <c r="AC833" s="27"/>
      <c r="AD833" s="27"/>
      <c r="AE833" s="27"/>
      <c r="AF833" s="27"/>
    </row>
    <row r="834" spans="2:32" ht="15.75" customHeight="1" x14ac:dyDescent="0.2"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  <c r="AA834" s="27"/>
      <c r="AB834" s="27"/>
      <c r="AC834" s="27"/>
      <c r="AD834" s="27"/>
      <c r="AE834" s="27"/>
      <c r="AF834" s="27"/>
    </row>
    <row r="835" spans="2:32" ht="15.75" customHeight="1" x14ac:dyDescent="0.2"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  <c r="AA835" s="27"/>
      <c r="AB835" s="27"/>
      <c r="AC835" s="27"/>
      <c r="AD835" s="27"/>
      <c r="AE835" s="27"/>
      <c r="AF835" s="27"/>
    </row>
    <row r="836" spans="2:32" ht="15.75" customHeight="1" x14ac:dyDescent="0.2"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  <c r="AA836" s="27"/>
      <c r="AB836" s="27"/>
      <c r="AC836" s="27"/>
      <c r="AD836" s="27"/>
      <c r="AE836" s="27"/>
      <c r="AF836" s="27"/>
    </row>
    <row r="837" spans="2:32" ht="15.75" customHeight="1" x14ac:dyDescent="0.2"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  <c r="AA837" s="27"/>
      <c r="AB837" s="27"/>
      <c r="AC837" s="27"/>
      <c r="AD837" s="27"/>
      <c r="AE837" s="27"/>
      <c r="AF837" s="27"/>
    </row>
    <row r="838" spans="2:32" ht="15.75" customHeight="1" x14ac:dyDescent="0.2"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  <c r="AA838" s="27"/>
      <c r="AB838" s="27"/>
      <c r="AC838" s="27"/>
      <c r="AD838" s="27"/>
      <c r="AE838" s="27"/>
      <c r="AF838" s="27"/>
    </row>
    <row r="839" spans="2:32" ht="15.75" customHeight="1" x14ac:dyDescent="0.2"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  <c r="AA839" s="27"/>
      <c r="AB839" s="27"/>
      <c r="AC839" s="27"/>
      <c r="AD839" s="27"/>
      <c r="AE839" s="27"/>
      <c r="AF839" s="27"/>
    </row>
    <row r="840" spans="2:32" ht="15.75" customHeight="1" x14ac:dyDescent="0.2"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  <c r="AA840" s="27"/>
      <c r="AB840" s="27"/>
      <c r="AC840" s="27"/>
      <c r="AD840" s="27"/>
      <c r="AE840" s="27"/>
      <c r="AF840" s="27"/>
    </row>
    <row r="841" spans="2:32" ht="15.75" customHeight="1" x14ac:dyDescent="0.2"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  <c r="AA841" s="27"/>
      <c r="AB841" s="27"/>
      <c r="AC841" s="27"/>
      <c r="AD841" s="27"/>
      <c r="AE841" s="27"/>
      <c r="AF841" s="27"/>
    </row>
    <row r="842" spans="2:32" ht="15.75" customHeight="1" x14ac:dyDescent="0.2"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  <c r="AA842" s="27"/>
      <c r="AB842" s="27"/>
      <c r="AC842" s="27"/>
      <c r="AD842" s="27"/>
      <c r="AE842" s="27"/>
      <c r="AF842" s="27"/>
    </row>
    <row r="843" spans="2:32" ht="15.75" customHeight="1" x14ac:dyDescent="0.2"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  <c r="AA843" s="27"/>
      <c r="AB843" s="27"/>
      <c r="AC843" s="27"/>
      <c r="AD843" s="27"/>
      <c r="AE843" s="27"/>
      <c r="AF843" s="27"/>
    </row>
    <row r="844" spans="2:32" ht="15.75" customHeight="1" x14ac:dyDescent="0.2"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  <c r="AA844" s="27"/>
      <c r="AB844" s="27"/>
      <c r="AC844" s="27"/>
      <c r="AD844" s="27"/>
      <c r="AE844" s="27"/>
      <c r="AF844" s="27"/>
    </row>
    <row r="845" spans="2:32" ht="15.75" customHeight="1" x14ac:dyDescent="0.2"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  <c r="AA845" s="27"/>
      <c r="AB845" s="27"/>
      <c r="AC845" s="27"/>
      <c r="AD845" s="27"/>
      <c r="AE845" s="27"/>
      <c r="AF845" s="27"/>
    </row>
    <row r="846" spans="2:32" ht="15.75" customHeight="1" x14ac:dyDescent="0.2"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  <c r="AA846" s="27"/>
      <c r="AB846" s="27"/>
      <c r="AC846" s="27"/>
      <c r="AD846" s="27"/>
      <c r="AE846" s="27"/>
      <c r="AF846" s="27"/>
    </row>
    <row r="847" spans="2:32" ht="15.75" customHeight="1" x14ac:dyDescent="0.2"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  <c r="AA847" s="27"/>
      <c r="AB847" s="27"/>
      <c r="AC847" s="27"/>
      <c r="AD847" s="27"/>
      <c r="AE847" s="27"/>
      <c r="AF847" s="27"/>
    </row>
    <row r="848" spans="2:32" ht="15.75" customHeight="1" x14ac:dyDescent="0.2"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  <c r="AA848" s="27"/>
      <c r="AB848" s="27"/>
      <c r="AC848" s="27"/>
      <c r="AD848" s="27"/>
      <c r="AE848" s="27"/>
      <c r="AF848" s="27"/>
    </row>
    <row r="849" spans="2:32" ht="15.75" customHeight="1" x14ac:dyDescent="0.2"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  <c r="AA849" s="27"/>
      <c r="AB849" s="27"/>
      <c r="AC849" s="27"/>
      <c r="AD849" s="27"/>
      <c r="AE849" s="27"/>
      <c r="AF849" s="27"/>
    </row>
    <row r="850" spans="2:32" ht="15.75" customHeight="1" x14ac:dyDescent="0.2"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  <c r="AA850" s="27"/>
      <c r="AB850" s="27"/>
      <c r="AC850" s="27"/>
      <c r="AD850" s="27"/>
      <c r="AE850" s="27"/>
      <c r="AF850" s="27"/>
    </row>
    <row r="851" spans="2:32" ht="15.75" customHeight="1" x14ac:dyDescent="0.2"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  <c r="AA851" s="27"/>
      <c r="AB851" s="27"/>
      <c r="AC851" s="27"/>
      <c r="AD851" s="27"/>
      <c r="AE851" s="27"/>
      <c r="AF851" s="27"/>
    </row>
    <row r="852" spans="2:32" ht="15.75" customHeight="1" x14ac:dyDescent="0.2"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  <c r="AA852" s="27"/>
      <c r="AB852" s="27"/>
      <c r="AC852" s="27"/>
      <c r="AD852" s="27"/>
      <c r="AE852" s="27"/>
      <c r="AF852" s="27"/>
    </row>
    <row r="853" spans="2:32" ht="15.75" customHeight="1" x14ac:dyDescent="0.2"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  <c r="AA853" s="27"/>
      <c r="AB853" s="27"/>
      <c r="AC853" s="27"/>
      <c r="AD853" s="27"/>
      <c r="AE853" s="27"/>
      <c r="AF853" s="27"/>
    </row>
    <row r="854" spans="2:32" ht="15.75" customHeight="1" x14ac:dyDescent="0.2"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  <c r="AA854" s="27"/>
      <c r="AB854" s="27"/>
      <c r="AC854" s="27"/>
      <c r="AD854" s="27"/>
      <c r="AE854" s="27"/>
      <c r="AF854" s="27"/>
    </row>
    <row r="855" spans="2:32" ht="15.75" customHeight="1" x14ac:dyDescent="0.2"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  <c r="AA855" s="27"/>
      <c r="AB855" s="27"/>
      <c r="AC855" s="27"/>
      <c r="AD855" s="27"/>
      <c r="AE855" s="27"/>
      <c r="AF855" s="27"/>
    </row>
    <row r="856" spans="2:32" ht="15.75" customHeight="1" x14ac:dyDescent="0.2"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  <c r="AA856" s="27"/>
      <c r="AB856" s="27"/>
      <c r="AC856" s="27"/>
      <c r="AD856" s="27"/>
      <c r="AE856" s="27"/>
      <c r="AF856" s="27"/>
    </row>
    <row r="857" spans="2:32" ht="15.75" customHeight="1" x14ac:dyDescent="0.2"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  <c r="AA857" s="27"/>
      <c r="AB857" s="27"/>
      <c r="AC857" s="27"/>
      <c r="AD857" s="27"/>
      <c r="AE857" s="27"/>
      <c r="AF857" s="27"/>
    </row>
    <row r="858" spans="2:32" ht="15.75" customHeight="1" x14ac:dyDescent="0.2"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  <c r="AA858" s="27"/>
      <c r="AB858" s="27"/>
      <c r="AC858" s="27"/>
      <c r="AD858" s="27"/>
      <c r="AE858" s="27"/>
      <c r="AF858" s="27"/>
    </row>
    <row r="859" spans="2:32" ht="15.75" customHeight="1" x14ac:dyDescent="0.2"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  <c r="AA859" s="27"/>
      <c r="AB859" s="27"/>
      <c r="AC859" s="27"/>
      <c r="AD859" s="27"/>
      <c r="AE859" s="27"/>
      <c r="AF859" s="27"/>
    </row>
    <row r="860" spans="2:32" ht="15.75" customHeight="1" x14ac:dyDescent="0.2"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  <c r="AA860" s="27"/>
      <c r="AB860" s="27"/>
      <c r="AC860" s="27"/>
      <c r="AD860" s="27"/>
      <c r="AE860" s="27"/>
      <c r="AF860" s="27"/>
    </row>
    <row r="861" spans="2:32" ht="15.75" customHeight="1" x14ac:dyDescent="0.2"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  <c r="AA861" s="27"/>
      <c r="AB861" s="27"/>
      <c r="AC861" s="27"/>
      <c r="AD861" s="27"/>
      <c r="AE861" s="27"/>
      <c r="AF861" s="27"/>
    </row>
    <row r="862" spans="2:32" ht="15.75" customHeight="1" x14ac:dyDescent="0.2"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  <c r="AA862" s="27"/>
      <c r="AB862" s="27"/>
      <c r="AC862" s="27"/>
      <c r="AD862" s="27"/>
      <c r="AE862" s="27"/>
      <c r="AF862" s="27"/>
    </row>
    <row r="863" spans="2:32" ht="15.75" customHeight="1" x14ac:dyDescent="0.2"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  <c r="AA863" s="27"/>
      <c r="AB863" s="27"/>
      <c r="AC863" s="27"/>
      <c r="AD863" s="27"/>
      <c r="AE863" s="27"/>
      <c r="AF863" s="27"/>
    </row>
    <row r="864" spans="2:32" ht="15.75" customHeight="1" x14ac:dyDescent="0.2"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  <c r="AA864" s="27"/>
      <c r="AB864" s="27"/>
      <c r="AC864" s="27"/>
      <c r="AD864" s="27"/>
      <c r="AE864" s="27"/>
      <c r="AF864" s="27"/>
    </row>
    <row r="865" spans="2:32" ht="15.75" customHeight="1" x14ac:dyDescent="0.2"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  <c r="AA865" s="27"/>
      <c r="AB865" s="27"/>
      <c r="AC865" s="27"/>
      <c r="AD865" s="27"/>
      <c r="AE865" s="27"/>
      <c r="AF865" s="27"/>
    </row>
    <row r="866" spans="2:32" ht="15.75" customHeight="1" x14ac:dyDescent="0.2"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  <c r="AA866" s="27"/>
      <c r="AB866" s="27"/>
      <c r="AC866" s="27"/>
      <c r="AD866" s="27"/>
      <c r="AE866" s="27"/>
      <c r="AF866" s="27"/>
    </row>
    <row r="867" spans="2:32" ht="15.75" customHeight="1" x14ac:dyDescent="0.2"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  <c r="AA867" s="27"/>
      <c r="AB867" s="27"/>
      <c r="AC867" s="27"/>
      <c r="AD867" s="27"/>
      <c r="AE867" s="27"/>
      <c r="AF867" s="27"/>
    </row>
    <row r="868" spans="2:32" ht="15.75" customHeight="1" x14ac:dyDescent="0.2"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  <c r="AA868" s="27"/>
      <c r="AB868" s="27"/>
      <c r="AC868" s="27"/>
      <c r="AD868" s="27"/>
      <c r="AE868" s="27"/>
      <c r="AF868" s="27"/>
    </row>
    <row r="869" spans="2:32" ht="15.75" customHeight="1" x14ac:dyDescent="0.2"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  <c r="AA869" s="27"/>
      <c r="AB869" s="27"/>
      <c r="AC869" s="27"/>
      <c r="AD869" s="27"/>
      <c r="AE869" s="27"/>
      <c r="AF869" s="27"/>
    </row>
    <row r="870" spans="2:32" ht="15.75" customHeight="1" x14ac:dyDescent="0.2"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  <c r="AA870" s="27"/>
      <c r="AB870" s="27"/>
      <c r="AC870" s="27"/>
      <c r="AD870" s="27"/>
      <c r="AE870" s="27"/>
      <c r="AF870" s="27"/>
    </row>
    <row r="871" spans="2:32" ht="15.75" customHeight="1" x14ac:dyDescent="0.2"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  <c r="AA871" s="27"/>
      <c r="AB871" s="27"/>
      <c r="AC871" s="27"/>
      <c r="AD871" s="27"/>
      <c r="AE871" s="27"/>
      <c r="AF871" s="27"/>
    </row>
    <row r="872" spans="2:32" ht="15.75" customHeight="1" x14ac:dyDescent="0.2"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  <c r="AA872" s="27"/>
      <c r="AB872" s="27"/>
      <c r="AC872" s="27"/>
      <c r="AD872" s="27"/>
      <c r="AE872" s="27"/>
      <c r="AF872" s="27"/>
    </row>
    <row r="873" spans="2:32" ht="15.75" customHeight="1" x14ac:dyDescent="0.2"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  <c r="AA873" s="27"/>
      <c r="AB873" s="27"/>
      <c r="AC873" s="27"/>
      <c r="AD873" s="27"/>
      <c r="AE873" s="27"/>
      <c r="AF873" s="27"/>
    </row>
    <row r="874" spans="2:32" ht="15.75" customHeight="1" x14ac:dyDescent="0.2"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  <c r="AA874" s="27"/>
      <c r="AB874" s="27"/>
      <c r="AC874" s="27"/>
      <c r="AD874" s="27"/>
      <c r="AE874" s="27"/>
      <c r="AF874" s="27"/>
    </row>
    <row r="875" spans="2:32" ht="15.75" customHeight="1" x14ac:dyDescent="0.2"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  <c r="AA875" s="27"/>
      <c r="AB875" s="27"/>
      <c r="AC875" s="27"/>
      <c r="AD875" s="27"/>
      <c r="AE875" s="27"/>
      <c r="AF875" s="27"/>
    </row>
    <row r="876" spans="2:32" ht="15.75" customHeight="1" x14ac:dyDescent="0.2"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  <c r="AA876" s="27"/>
      <c r="AB876" s="27"/>
      <c r="AC876" s="27"/>
      <c r="AD876" s="27"/>
      <c r="AE876" s="27"/>
      <c r="AF876" s="27"/>
    </row>
    <row r="877" spans="2:32" ht="15.75" customHeight="1" x14ac:dyDescent="0.2"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  <c r="AA877" s="27"/>
      <c r="AB877" s="27"/>
      <c r="AC877" s="27"/>
      <c r="AD877" s="27"/>
      <c r="AE877" s="27"/>
      <c r="AF877" s="27"/>
    </row>
    <row r="878" spans="2:32" ht="15.75" customHeight="1" x14ac:dyDescent="0.2"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  <c r="AA878" s="27"/>
      <c r="AB878" s="27"/>
      <c r="AC878" s="27"/>
      <c r="AD878" s="27"/>
      <c r="AE878" s="27"/>
      <c r="AF878" s="27"/>
    </row>
    <row r="879" spans="2:32" ht="15.75" customHeight="1" x14ac:dyDescent="0.2"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  <c r="AA879" s="27"/>
      <c r="AB879" s="27"/>
      <c r="AC879" s="27"/>
      <c r="AD879" s="27"/>
      <c r="AE879" s="27"/>
      <c r="AF879" s="27"/>
    </row>
    <row r="880" spans="2:32" ht="15.75" customHeight="1" x14ac:dyDescent="0.2"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  <c r="AA880" s="27"/>
      <c r="AB880" s="27"/>
      <c r="AC880" s="27"/>
      <c r="AD880" s="27"/>
      <c r="AE880" s="27"/>
      <c r="AF880" s="27"/>
    </row>
    <row r="881" spans="2:32" ht="15.75" customHeight="1" x14ac:dyDescent="0.2"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  <c r="AA881" s="27"/>
      <c r="AB881" s="27"/>
      <c r="AC881" s="27"/>
      <c r="AD881" s="27"/>
      <c r="AE881" s="27"/>
      <c r="AF881" s="27"/>
    </row>
    <row r="882" spans="2:32" ht="15.75" customHeight="1" x14ac:dyDescent="0.2"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  <c r="AA882" s="27"/>
      <c r="AB882" s="27"/>
      <c r="AC882" s="27"/>
      <c r="AD882" s="27"/>
      <c r="AE882" s="27"/>
      <c r="AF882" s="27"/>
    </row>
    <row r="883" spans="2:32" ht="15.75" customHeight="1" x14ac:dyDescent="0.2"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  <c r="AA883" s="27"/>
      <c r="AB883" s="27"/>
      <c r="AC883" s="27"/>
      <c r="AD883" s="27"/>
      <c r="AE883" s="27"/>
      <c r="AF883" s="27"/>
    </row>
    <row r="884" spans="2:32" ht="15.75" customHeight="1" x14ac:dyDescent="0.2"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  <c r="AA884" s="27"/>
      <c r="AB884" s="27"/>
      <c r="AC884" s="27"/>
      <c r="AD884" s="27"/>
      <c r="AE884" s="27"/>
      <c r="AF884" s="27"/>
    </row>
    <row r="885" spans="2:32" ht="15.75" customHeight="1" x14ac:dyDescent="0.2"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  <c r="AA885" s="27"/>
      <c r="AB885" s="27"/>
      <c r="AC885" s="27"/>
      <c r="AD885" s="27"/>
      <c r="AE885" s="27"/>
      <c r="AF885" s="27"/>
    </row>
    <row r="886" spans="2:32" ht="15.75" customHeight="1" x14ac:dyDescent="0.2"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  <c r="AA886" s="27"/>
      <c r="AB886" s="27"/>
      <c r="AC886" s="27"/>
      <c r="AD886" s="27"/>
      <c r="AE886" s="27"/>
      <c r="AF886" s="27"/>
    </row>
    <row r="887" spans="2:32" ht="15.75" customHeight="1" x14ac:dyDescent="0.2"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  <c r="AA887" s="27"/>
      <c r="AB887" s="27"/>
      <c r="AC887" s="27"/>
      <c r="AD887" s="27"/>
      <c r="AE887" s="27"/>
      <c r="AF887" s="27"/>
    </row>
    <row r="888" spans="2:32" ht="15.75" customHeight="1" x14ac:dyDescent="0.2"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  <c r="AA888" s="27"/>
      <c r="AB888" s="27"/>
      <c r="AC888" s="27"/>
      <c r="AD888" s="27"/>
      <c r="AE888" s="27"/>
      <c r="AF888" s="27"/>
    </row>
    <row r="889" spans="2:32" ht="15.75" customHeight="1" x14ac:dyDescent="0.2"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  <c r="AA889" s="27"/>
      <c r="AB889" s="27"/>
      <c r="AC889" s="27"/>
      <c r="AD889" s="27"/>
      <c r="AE889" s="27"/>
      <c r="AF889" s="27"/>
    </row>
    <row r="890" spans="2:32" ht="15.75" customHeight="1" x14ac:dyDescent="0.2"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  <c r="AA890" s="27"/>
      <c r="AB890" s="27"/>
      <c r="AC890" s="27"/>
      <c r="AD890" s="27"/>
      <c r="AE890" s="27"/>
      <c r="AF890" s="27"/>
    </row>
    <row r="891" spans="2:32" ht="15.75" customHeight="1" x14ac:dyDescent="0.2"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  <c r="AA891" s="27"/>
      <c r="AB891" s="27"/>
      <c r="AC891" s="27"/>
      <c r="AD891" s="27"/>
      <c r="AE891" s="27"/>
      <c r="AF891" s="27"/>
    </row>
    <row r="892" spans="2:32" ht="15.75" customHeight="1" x14ac:dyDescent="0.2"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  <c r="AA892" s="27"/>
      <c r="AB892" s="27"/>
      <c r="AC892" s="27"/>
      <c r="AD892" s="27"/>
      <c r="AE892" s="27"/>
      <c r="AF892" s="27"/>
    </row>
    <row r="893" spans="2:32" ht="15.75" customHeight="1" x14ac:dyDescent="0.2"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  <c r="AA893" s="27"/>
      <c r="AB893" s="27"/>
      <c r="AC893" s="27"/>
      <c r="AD893" s="27"/>
      <c r="AE893" s="27"/>
      <c r="AF893" s="27"/>
    </row>
    <row r="894" spans="2:32" ht="15.75" customHeight="1" x14ac:dyDescent="0.2"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  <c r="AA894" s="27"/>
      <c r="AB894" s="27"/>
      <c r="AC894" s="27"/>
      <c r="AD894" s="27"/>
      <c r="AE894" s="27"/>
      <c r="AF894" s="27"/>
    </row>
    <row r="895" spans="2:32" ht="15.75" customHeight="1" x14ac:dyDescent="0.2"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  <c r="AA895" s="27"/>
      <c r="AB895" s="27"/>
      <c r="AC895" s="27"/>
      <c r="AD895" s="27"/>
      <c r="AE895" s="27"/>
      <c r="AF895" s="27"/>
    </row>
    <row r="896" spans="2:32" ht="15.75" customHeight="1" x14ac:dyDescent="0.2"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  <c r="AA896" s="27"/>
      <c r="AB896" s="27"/>
      <c r="AC896" s="27"/>
      <c r="AD896" s="27"/>
      <c r="AE896" s="27"/>
      <c r="AF896" s="27"/>
    </row>
    <row r="897" spans="2:32" ht="15.75" customHeight="1" x14ac:dyDescent="0.2"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  <c r="AA897" s="27"/>
      <c r="AB897" s="27"/>
      <c r="AC897" s="27"/>
      <c r="AD897" s="27"/>
      <c r="AE897" s="27"/>
      <c r="AF897" s="27"/>
    </row>
    <row r="898" spans="2:32" ht="15.75" customHeight="1" x14ac:dyDescent="0.2"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  <c r="AA898" s="27"/>
      <c r="AB898" s="27"/>
      <c r="AC898" s="27"/>
      <c r="AD898" s="27"/>
      <c r="AE898" s="27"/>
      <c r="AF898" s="27"/>
    </row>
    <row r="899" spans="2:32" ht="15.75" customHeight="1" x14ac:dyDescent="0.2"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  <c r="AA899" s="27"/>
      <c r="AB899" s="27"/>
      <c r="AC899" s="27"/>
      <c r="AD899" s="27"/>
      <c r="AE899" s="27"/>
      <c r="AF899" s="27"/>
    </row>
    <row r="900" spans="2:32" ht="15.75" customHeight="1" x14ac:dyDescent="0.2"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  <c r="AA900" s="27"/>
      <c r="AB900" s="27"/>
      <c r="AC900" s="27"/>
      <c r="AD900" s="27"/>
      <c r="AE900" s="27"/>
      <c r="AF900" s="27"/>
    </row>
    <row r="901" spans="2:32" ht="15.75" customHeight="1" x14ac:dyDescent="0.2"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  <c r="AA901" s="27"/>
      <c r="AB901" s="27"/>
      <c r="AC901" s="27"/>
      <c r="AD901" s="27"/>
      <c r="AE901" s="27"/>
      <c r="AF901" s="27"/>
    </row>
    <row r="902" spans="2:32" ht="15.75" customHeight="1" x14ac:dyDescent="0.2"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  <c r="AA902" s="27"/>
      <c r="AB902" s="27"/>
      <c r="AC902" s="27"/>
      <c r="AD902" s="27"/>
      <c r="AE902" s="27"/>
      <c r="AF902" s="27"/>
    </row>
    <row r="903" spans="2:32" ht="15.75" customHeight="1" x14ac:dyDescent="0.2"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  <c r="AA903" s="27"/>
      <c r="AB903" s="27"/>
      <c r="AC903" s="27"/>
      <c r="AD903" s="27"/>
      <c r="AE903" s="27"/>
      <c r="AF903" s="27"/>
    </row>
    <row r="904" spans="2:32" ht="15.75" customHeight="1" x14ac:dyDescent="0.2"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  <c r="AA904" s="27"/>
      <c r="AB904" s="27"/>
      <c r="AC904" s="27"/>
      <c r="AD904" s="27"/>
      <c r="AE904" s="27"/>
      <c r="AF904" s="27"/>
    </row>
    <row r="905" spans="2:32" ht="15.75" customHeight="1" x14ac:dyDescent="0.2"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  <c r="AA905" s="27"/>
      <c r="AB905" s="27"/>
      <c r="AC905" s="27"/>
      <c r="AD905" s="27"/>
      <c r="AE905" s="27"/>
      <c r="AF905" s="27"/>
    </row>
    <row r="906" spans="2:32" ht="15.75" customHeight="1" x14ac:dyDescent="0.2"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  <c r="AA906" s="27"/>
      <c r="AB906" s="27"/>
      <c r="AC906" s="27"/>
      <c r="AD906" s="27"/>
      <c r="AE906" s="27"/>
      <c r="AF906" s="27"/>
    </row>
    <row r="907" spans="2:32" ht="15.75" customHeight="1" x14ac:dyDescent="0.2"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  <c r="AA907" s="27"/>
      <c r="AB907" s="27"/>
      <c r="AC907" s="27"/>
      <c r="AD907" s="27"/>
      <c r="AE907" s="27"/>
      <c r="AF907" s="27"/>
    </row>
    <row r="908" spans="2:32" ht="15.75" customHeight="1" x14ac:dyDescent="0.2">
      <c r="B908" s="27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  <c r="AA908" s="27"/>
      <c r="AB908" s="27"/>
      <c r="AC908" s="27"/>
      <c r="AD908" s="27"/>
      <c r="AE908" s="27"/>
      <c r="AF908" s="27"/>
    </row>
    <row r="909" spans="2:32" ht="15.75" customHeight="1" x14ac:dyDescent="0.2">
      <c r="B909" s="27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  <c r="AA909" s="27"/>
      <c r="AB909" s="27"/>
      <c r="AC909" s="27"/>
      <c r="AD909" s="27"/>
      <c r="AE909" s="27"/>
      <c r="AF909" s="27"/>
    </row>
    <row r="910" spans="2:32" ht="15.75" customHeight="1" x14ac:dyDescent="0.2"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  <c r="AA910" s="27"/>
      <c r="AB910" s="27"/>
      <c r="AC910" s="27"/>
      <c r="AD910" s="27"/>
      <c r="AE910" s="27"/>
      <c r="AF910" s="27"/>
    </row>
    <row r="911" spans="2:32" ht="15.75" customHeight="1" x14ac:dyDescent="0.2"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  <c r="AA911" s="27"/>
      <c r="AB911" s="27"/>
      <c r="AC911" s="27"/>
      <c r="AD911" s="27"/>
      <c r="AE911" s="27"/>
      <c r="AF911" s="27"/>
    </row>
    <row r="912" spans="2:32" ht="15.75" customHeight="1" x14ac:dyDescent="0.2"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  <c r="AA912" s="27"/>
      <c r="AB912" s="27"/>
      <c r="AC912" s="27"/>
      <c r="AD912" s="27"/>
      <c r="AE912" s="27"/>
      <c r="AF912" s="27"/>
    </row>
    <row r="913" spans="2:32" ht="15.75" customHeight="1" x14ac:dyDescent="0.2"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  <c r="AA913" s="27"/>
      <c r="AB913" s="27"/>
      <c r="AC913" s="27"/>
      <c r="AD913" s="27"/>
      <c r="AE913" s="27"/>
      <c r="AF913" s="27"/>
    </row>
    <row r="914" spans="2:32" ht="15.75" customHeight="1" x14ac:dyDescent="0.2"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  <c r="AA914" s="27"/>
      <c r="AB914" s="27"/>
      <c r="AC914" s="27"/>
      <c r="AD914" s="27"/>
      <c r="AE914" s="27"/>
      <c r="AF914" s="27"/>
    </row>
    <row r="915" spans="2:32" ht="15.75" customHeight="1" x14ac:dyDescent="0.2"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  <c r="AA915" s="27"/>
      <c r="AB915" s="27"/>
      <c r="AC915" s="27"/>
      <c r="AD915" s="27"/>
      <c r="AE915" s="27"/>
      <c r="AF915" s="27"/>
    </row>
    <row r="916" spans="2:32" ht="15.75" customHeight="1" x14ac:dyDescent="0.2"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  <c r="AA916" s="27"/>
      <c r="AB916" s="27"/>
      <c r="AC916" s="27"/>
      <c r="AD916" s="27"/>
      <c r="AE916" s="27"/>
      <c r="AF916" s="27"/>
    </row>
    <row r="917" spans="2:32" ht="15.75" customHeight="1" x14ac:dyDescent="0.2"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  <c r="AA917" s="27"/>
      <c r="AB917" s="27"/>
      <c r="AC917" s="27"/>
      <c r="AD917" s="27"/>
      <c r="AE917" s="27"/>
      <c r="AF917" s="27"/>
    </row>
    <row r="918" spans="2:32" ht="15.75" customHeight="1" x14ac:dyDescent="0.2"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  <c r="AA918" s="27"/>
      <c r="AB918" s="27"/>
      <c r="AC918" s="27"/>
      <c r="AD918" s="27"/>
      <c r="AE918" s="27"/>
      <c r="AF918" s="27"/>
    </row>
    <row r="919" spans="2:32" ht="15.75" customHeight="1" x14ac:dyDescent="0.2"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  <c r="AA919" s="27"/>
      <c r="AB919" s="27"/>
      <c r="AC919" s="27"/>
      <c r="AD919" s="27"/>
      <c r="AE919" s="27"/>
      <c r="AF919" s="27"/>
    </row>
    <row r="920" spans="2:32" ht="15.75" customHeight="1" x14ac:dyDescent="0.2"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  <c r="AA920" s="27"/>
      <c r="AB920" s="27"/>
      <c r="AC920" s="27"/>
      <c r="AD920" s="27"/>
      <c r="AE920" s="27"/>
      <c r="AF920" s="27"/>
    </row>
    <row r="921" spans="2:32" ht="15.75" customHeight="1" x14ac:dyDescent="0.2"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  <c r="AA921" s="27"/>
      <c r="AB921" s="27"/>
      <c r="AC921" s="27"/>
      <c r="AD921" s="27"/>
      <c r="AE921" s="27"/>
      <c r="AF921" s="27"/>
    </row>
    <row r="922" spans="2:32" ht="15.75" customHeight="1" x14ac:dyDescent="0.2"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  <c r="AA922" s="27"/>
      <c r="AB922" s="27"/>
      <c r="AC922" s="27"/>
      <c r="AD922" s="27"/>
      <c r="AE922" s="27"/>
      <c r="AF922" s="27"/>
    </row>
    <row r="923" spans="2:32" ht="15.75" customHeight="1" x14ac:dyDescent="0.2"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  <c r="AA923" s="27"/>
      <c r="AB923" s="27"/>
      <c r="AC923" s="27"/>
      <c r="AD923" s="27"/>
      <c r="AE923" s="27"/>
      <c r="AF923" s="27"/>
    </row>
    <row r="924" spans="2:32" ht="15.75" customHeight="1" x14ac:dyDescent="0.2"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  <c r="AA924" s="27"/>
      <c r="AB924" s="27"/>
      <c r="AC924" s="27"/>
      <c r="AD924" s="27"/>
      <c r="AE924" s="27"/>
      <c r="AF924" s="27"/>
    </row>
    <row r="925" spans="2:32" ht="15.75" customHeight="1" x14ac:dyDescent="0.2"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  <c r="AA925" s="27"/>
      <c r="AB925" s="27"/>
      <c r="AC925" s="27"/>
      <c r="AD925" s="27"/>
      <c r="AE925" s="27"/>
      <c r="AF925" s="27"/>
    </row>
    <row r="926" spans="2:32" ht="15.75" customHeight="1" x14ac:dyDescent="0.2"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  <c r="AA926" s="27"/>
      <c r="AB926" s="27"/>
      <c r="AC926" s="27"/>
      <c r="AD926" s="27"/>
      <c r="AE926" s="27"/>
      <c r="AF926" s="27"/>
    </row>
    <row r="927" spans="2:32" ht="15.75" customHeight="1" x14ac:dyDescent="0.2"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  <c r="AA927" s="27"/>
      <c r="AB927" s="27"/>
      <c r="AC927" s="27"/>
      <c r="AD927" s="27"/>
      <c r="AE927" s="27"/>
      <c r="AF927" s="27"/>
    </row>
    <row r="928" spans="2:32" ht="15.75" customHeight="1" x14ac:dyDescent="0.2"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  <c r="AA928" s="27"/>
      <c r="AB928" s="27"/>
      <c r="AC928" s="27"/>
      <c r="AD928" s="27"/>
      <c r="AE928" s="27"/>
      <c r="AF928" s="27"/>
    </row>
    <row r="929" spans="2:32" ht="15.75" customHeight="1" x14ac:dyDescent="0.2"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  <c r="AA929" s="27"/>
      <c r="AB929" s="27"/>
      <c r="AC929" s="27"/>
      <c r="AD929" s="27"/>
      <c r="AE929" s="27"/>
      <c r="AF929" s="27"/>
    </row>
    <row r="930" spans="2:32" ht="15.75" customHeight="1" x14ac:dyDescent="0.2"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  <c r="AA930" s="27"/>
      <c r="AB930" s="27"/>
      <c r="AC930" s="27"/>
      <c r="AD930" s="27"/>
      <c r="AE930" s="27"/>
      <c r="AF930" s="27"/>
    </row>
    <row r="931" spans="2:32" ht="15.75" customHeight="1" x14ac:dyDescent="0.2"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  <c r="AA931" s="27"/>
      <c r="AB931" s="27"/>
      <c r="AC931" s="27"/>
      <c r="AD931" s="27"/>
      <c r="AE931" s="27"/>
      <c r="AF931" s="27"/>
    </row>
    <row r="932" spans="2:32" ht="15.75" customHeight="1" x14ac:dyDescent="0.2"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  <c r="AA932" s="27"/>
      <c r="AB932" s="27"/>
      <c r="AC932" s="27"/>
      <c r="AD932" s="27"/>
      <c r="AE932" s="27"/>
      <c r="AF932" s="27"/>
    </row>
    <row r="933" spans="2:32" ht="15.75" customHeight="1" x14ac:dyDescent="0.2"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  <c r="AA933" s="27"/>
      <c r="AB933" s="27"/>
      <c r="AC933" s="27"/>
      <c r="AD933" s="27"/>
      <c r="AE933" s="27"/>
      <c r="AF933" s="27"/>
    </row>
    <row r="934" spans="2:32" ht="15.75" customHeight="1" x14ac:dyDescent="0.2"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  <c r="AA934" s="27"/>
      <c r="AB934" s="27"/>
      <c r="AC934" s="27"/>
      <c r="AD934" s="27"/>
      <c r="AE934" s="27"/>
      <c r="AF934" s="27"/>
    </row>
    <row r="935" spans="2:32" ht="15.75" customHeight="1" x14ac:dyDescent="0.2"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  <c r="AA935" s="27"/>
      <c r="AB935" s="27"/>
      <c r="AC935" s="27"/>
      <c r="AD935" s="27"/>
      <c r="AE935" s="27"/>
      <c r="AF935" s="27"/>
    </row>
    <row r="936" spans="2:32" ht="15.75" customHeight="1" x14ac:dyDescent="0.2"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  <c r="AA936" s="27"/>
      <c r="AB936" s="27"/>
      <c r="AC936" s="27"/>
      <c r="AD936" s="27"/>
      <c r="AE936" s="27"/>
      <c r="AF936" s="27"/>
    </row>
    <row r="937" spans="2:32" ht="15.75" customHeight="1" x14ac:dyDescent="0.2">
      <c r="B937" s="27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  <c r="AA937" s="27"/>
      <c r="AB937" s="27"/>
      <c r="AC937" s="27"/>
      <c r="AD937" s="27"/>
      <c r="AE937" s="27"/>
      <c r="AF937" s="27"/>
    </row>
    <row r="938" spans="2:32" ht="15.75" customHeight="1" x14ac:dyDescent="0.2">
      <c r="B938" s="27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  <c r="AA938" s="27"/>
      <c r="AB938" s="27"/>
      <c r="AC938" s="27"/>
      <c r="AD938" s="27"/>
      <c r="AE938" s="27"/>
      <c r="AF938" s="27"/>
    </row>
    <row r="939" spans="2:32" ht="15.75" customHeight="1" x14ac:dyDescent="0.2">
      <c r="B939" s="27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  <c r="AA939" s="27"/>
      <c r="AB939" s="27"/>
      <c r="AC939" s="27"/>
      <c r="AD939" s="27"/>
      <c r="AE939" s="27"/>
      <c r="AF939" s="27"/>
    </row>
    <row r="940" spans="2:32" ht="15.75" customHeight="1" x14ac:dyDescent="0.2">
      <c r="B940" s="27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  <c r="AA940" s="27"/>
      <c r="AB940" s="27"/>
      <c r="AC940" s="27"/>
      <c r="AD940" s="27"/>
      <c r="AE940" s="27"/>
      <c r="AF940" s="27"/>
    </row>
    <row r="941" spans="2:32" ht="15.75" customHeight="1" x14ac:dyDescent="0.2">
      <c r="B941" s="27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  <c r="AA941" s="27"/>
      <c r="AB941" s="27"/>
      <c r="AC941" s="27"/>
      <c r="AD941" s="27"/>
      <c r="AE941" s="27"/>
      <c r="AF941" s="27"/>
    </row>
    <row r="942" spans="2:32" ht="15.75" customHeight="1" x14ac:dyDescent="0.2"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  <c r="AA942" s="27"/>
      <c r="AB942" s="27"/>
      <c r="AC942" s="27"/>
      <c r="AD942" s="27"/>
      <c r="AE942" s="27"/>
      <c r="AF942" s="27"/>
    </row>
    <row r="943" spans="2:32" ht="15.75" customHeight="1" x14ac:dyDescent="0.2">
      <c r="B943" s="27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  <c r="AA943" s="27"/>
      <c r="AB943" s="27"/>
      <c r="AC943" s="27"/>
      <c r="AD943" s="27"/>
      <c r="AE943" s="27"/>
      <c r="AF943" s="27"/>
    </row>
    <row r="944" spans="2:32" ht="15.75" customHeight="1" x14ac:dyDescent="0.2">
      <c r="B944" s="27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  <c r="AA944" s="27"/>
      <c r="AB944" s="27"/>
      <c r="AC944" s="27"/>
      <c r="AD944" s="27"/>
      <c r="AE944" s="27"/>
      <c r="AF944" s="27"/>
    </row>
    <row r="945" spans="2:32" ht="15.75" customHeight="1" x14ac:dyDescent="0.2">
      <c r="B945" s="27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  <c r="AA945" s="27"/>
      <c r="AB945" s="27"/>
      <c r="AC945" s="27"/>
      <c r="AD945" s="27"/>
      <c r="AE945" s="27"/>
      <c r="AF945" s="27"/>
    </row>
    <row r="946" spans="2:32" ht="15.75" customHeight="1" x14ac:dyDescent="0.2">
      <c r="B946" s="27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  <c r="AA946" s="27"/>
      <c r="AB946" s="27"/>
      <c r="AC946" s="27"/>
      <c r="AD946" s="27"/>
      <c r="AE946" s="27"/>
      <c r="AF946" s="27"/>
    </row>
    <row r="947" spans="2:32" ht="15.75" customHeight="1" x14ac:dyDescent="0.2"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  <c r="AA947" s="27"/>
      <c r="AB947" s="27"/>
      <c r="AC947" s="27"/>
      <c r="AD947" s="27"/>
      <c r="AE947" s="27"/>
      <c r="AF947" s="27"/>
    </row>
    <row r="948" spans="2:32" ht="15.75" customHeight="1" x14ac:dyDescent="0.2">
      <c r="B948" s="27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  <c r="AA948" s="27"/>
      <c r="AB948" s="27"/>
      <c r="AC948" s="27"/>
      <c r="AD948" s="27"/>
      <c r="AE948" s="27"/>
      <c r="AF948" s="27"/>
    </row>
    <row r="949" spans="2:32" ht="15.75" customHeight="1" x14ac:dyDescent="0.2">
      <c r="B949" s="27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  <c r="AA949" s="27"/>
      <c r="AB949" s="27"/>
      <c r="AC949" s="27"/>
      <c r="AD949" s="27"/>
      <c r="AE949" s="27"/>
      <c r="AF949" s="27"/>
    </row>
    <row r="950" spans="2:32" ht="15.75" customHeight="1" x14ac:dyDescent="0.2">
      <c r="B950" s="27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  <c r="AA950" s="27"/>
      <c r="AB950" s="27"/>
      <c r="AC950" s="27"/>
      <c r="AD950" s="27"/>
      <c r="AE950" s="27"/>
      <c r="AF950" s="27"/>
    </row>
    <row r="951" spans="2:32" ht="15.75" customHeight="1" x14ac:dyDescent="0.2"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  <c r="AA951" s="27"/>
      <c r="AB951" s="27"/>
      <c r="AC951" s="27"/>
      <c r="AD951" s="27"/>
      <c r="AE951" s="27"/>
      <c r="AF951" s="27"/>
    </row>
    <row r="952" spans="2:32" ht="15.75" customHeight="1" x14ac:dyDescent="0.2">
      <c r="B952" s="27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  <c r="AA952" s="27"/>
      <c r="AB952" s="27"/>
      <c r="AC952" s="27"/>
      <c r="AD952" s="27"/>
      <c r="AE952" s="27"/>
      <c r="AF952" s="27"/>
    </row>
    <row r="953" spans="2:32" ht="15.75" customHeight="1" x14ac:dyDescent="0.2">
      <c r="B953" s="27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  <c r="AA953" s="27"/>
      <c r="AB953" s="27"/>
      <c r="AC953" s="27"/>
      <c r="AD953" s="27"/>
      <c r="AE953" s="27"/>
      <c r="AF953" s="27"/>
    </row>
    <row r="954" spans="2:32" ht="15.75" customHeight="1" x14ac:dyDescent="0.2">
      <c r="B954" s="27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  <c r="AA954" s="27"/>
      <c r="AB954" s="27"/>
      <c r="AC954" s="27"/>
      <c r="AD954" s="27"/>
      <c r="AE954" s="27"/>
      <c r="AF954" s="27"/>
    </row>
    <row r="955" spans="2:32" ht="15.75" customHeight="1" x14ac:dyDescent="0.2">
      <c r="B955" s="27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  <c r="AA955" s="27"/>
      <c r="AB955" s="27"/>
      <c r="AC955" s="27"/>
      <c r="AD955" s="27"/>
      <c r="AE955" s="27"/>
      <c r="AF955" s="27"/>
    </row>
    <row r="956" spans="2:32" ht="15.75" customHeight="1" x14ac:dyDescent="0.2">
      <c r="B956" s="27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  <c r="AA956" s="27"/>
      <c r="AB956" s="27"/>
      <c r="AC956" s="27"/>
      <c r="AD956" s="27"/>
      <c r="AE956" s="27"/>
      <c r="AF956" s="27"/>
    </row>
    <row r="957" spans="2:32" ht="15.75" customHeight="1" x14ac:dyDescent="0.2">
      <c r="B957" s="27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  <c r="AA957" s="27"/>
      <c r="AB957" s="27"/>
      <c r="AC957" s="27"/>
      <c r="AD957" s="27"/>
      <c r="AE957" s="27"/>
      <c r="AF957" s="27"/>
    </row>
    <row r="958" spans="2:32" ht="15.75" customHeight="1" x14ac:dyDescent="0.2">
      <c r="B958" s="27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  <c r="AA958" s="27"/>
      <c r="AB958" s="27"/>
      <c r="AC958" s="27"/>
      <c r="AD958" s="27"/>
      <c r="AE958" s="27"/>
      <c r="AF958" s="27"/>
    </row>
    <row r="959" spans="2:32" ht="15.75" customHeight="1" x14ac:dyDescent="0.2">
      <c r="B959" s="27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  <c r="AA959" s="27"/>
      <c r="AB959" s="27"/>
      <c r="AC959" s="27"/>
      <c r="AD959" s="27"/>
      <c r="AE959" s="27"/>
      <c r="AF959" s="27"/>
    </row>
    <row r="960" spans="2:32" ht="15.75" customHeight="1" x14ac:dyDescent="0.2">
      <c r="B960" s="27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  <c r="AA960" s="27"/>
      <c r="AB960" s="27"/>
      <c r="AC960" s="27"/>
      <c r="AD960" s="27"/>
      <c r="AE960" s="27"/>
      <c r="AF960" s="27"/>
    </row>
    <row r="961" spans="2:32" ht="15.75" customHeight="1" x14ac:dyDescent="0.2">
      <c r="B961" s="27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  <c r="AA961" s="27"/>
      <c r="AB961" s="27"/>
      <c r="AC961" s="27"/>
      <c r="AD961" s="27"/>
      <c r="AE961" s="27"/>
      <c r="AF961" s="27"/>
    </row>
    <row r="962" spans="2:32" ht="15.75" customHeight="1" x14ac:dyDescent="0.2">
      <c r="B962" s="27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  <c r="AA962" s="27"/>
      <c r="AB962" s="27"/>
      <c r="AC962" s="27"/>
      <c r="AD962" s="27"/>
      <c r="AE962" s="27"/>
      <c r="AF962" s="27"/>
    </row>
    <row r="963" spans="2:32" ht="15.75" customHeight="1" x14ac:dyDescent="0.2">
      <c r="B963" s="27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  <c r="AA963" s="27"/>
      <c r="AB963" s="27"/>
      <c r="AC963" s="27"/>
      <c r="AD963" s="27"/>
      <c r="AE963" s="27"/>
      <c r="AF963" s="27"/>
    </row>
    <row r="964" spans="2:32" ht="15.75" customHeight="1" x14ac:dyDescent="0.2">
      <c r="B964" s="27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  <c r="AA964" s="27"/>
      <c r="AB964" s="27"/>
      <c r="AC964" s="27"/>
      <c r="AD964" s="27"/>
      <c r="AE964" s="27"/>
      <c r="AF964" s="27"/>
    </row>
    <row r="965" spans="2:32" ht="15.75" customHeight="1" x14ac:dyDescent="0.2">
      <c r="B965" s="27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  <c r="AA965" s="27"/>
      <c r="AB965" s="27"/>
      <c r="AC965" s="27"/>
      <c r="AD965" s="27"/>
      <c r="AE965" s="27"/>
      <c r="AF965" s="27"/>
    </row>
    <row r="966" spans="2:32" ht="15.75" customHeight="1" x14ac:dyDescent="0.2">
      <c r="B966" s="27"/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  <c r="AA966" s="27"/>
      <c r="AB966" s="27"/>
      <c r="AC966" s="27"/>
      <c r="AD966" s="27"/>
      <c r="AE966" s="27"/>
      <c r="AF966" s="27"/>
    </row>
    <row r="967" spans="2:32" ht="15.75" customHeight="1" x14ac:dyDescent="0.2">
      <c r="B967" s="27"/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  <c r="AA967" s="27"/>
      <c r="AB967" s="27"/>
      <c r="AC967" s="27"/>
      <c r="AD967" s="27"/>
      <c r="AE967" s="27"/>
      <c r="AF967" s="27"/>
    </row>
    <row r="968" spans="2:32" ht="15.75" customHeight="1" x14ac:dyDescent="0.2">
      <c r="B968" s="27"/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  <c r="AA968" s="27"/>
      <c r="AB968" s="27"/>
      <c r="AC968" s="27"/>
      <c r="AD968" s="27"/>
      <c r="AE968" s="27"/>
      <c r="AF968" s="27"/>
    </row>
    <row r="969" spans="2:32" ht="15.75" customHeight="1" x14ac:dyDescent="0.2">
      <c r="B969" s="27"/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  <c r="AA969" s="27"/>
      <c r="AB969" s="27"/>
      <c r="AC969" s="27"/>
      <c r="AD969" s="27"/>
      <c r="AE969" s="27"/>
      <c r="AF969" s="27"/>
    </row>
    <row r="970" spans="2:32" ht="15.75" customHeight="1" x14ac:dyDescent="0.2">
      <c r="B970" s="27"/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  <c r="AA970" s="27"/>
      <c r="AB970" s="27"/>
      <c r="AC970" s="27"/>
      <c r="AD970" s="27"/>
      <c r="AE970" s="27"/>
      <c r="AF970" s="27"/>
    </row>
    <row r="971" spans="2:32" ht="15.75" customHeight="1" x14ac:dyDescent="0.2">
      <c r="B971" s="27"/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  <c r="AA971" s="27"/>
      <c r="AB971" s="27"/>
      <c r="AC971" s="27"/>
      <c r="AD971" s="27"/>
      <c r="AE971" s="27"/>
      <c r="AF971" s="27"/>
    </row>
    <row r="972" spans="2:32" ht="15.75" customHeight="1" x14ac:dyDescent="0.2">
      <c r="B972" s="27"/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  <c r="AA972" s="27"/>
      <c r="AB972" s="27"/>
      <c r="AC972" s="27"/>
      <c r="AD972" s="27"/>
      <c r="AE972" s="27"/>
      <c r="AF972" s="27"/>
    </row>
    <row r="973" spans="2:32" ht="15.75" customHeight="1" x14ac:dyDescent="0.2">
      <c r="B973" s="27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  <c r="AA973" s="27"/>
      <c r="AB973" s="27"/>
      <c r="AC973" s="27"/>
      <c r="AD973" s="27"/>
      <c r="AE973" s="27"/>
      <c r="AF973" s="27"/>
    </row>
    <row r="974" spans="2:32" ht="15.75" customHeight="1" x14ac:dyDescent="0.2">
      <c r="B974" s="27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  <c r="AA974" s="27"/>
      <c r="AB974" s="27"/>
      <c r="AC974" s="27"/>
      <c r="AD974" s="27"/>
      <c r="AE974" s="27"/>
      <c r="AF974" s="27"/>
    </row>
    <row r="975" spans="2:32" ht="15.75" customHeight="1" x14ac:dyDescent="0.2">
      <c r="B975" s="27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  <c r="AA975" s="27"/>
      <c r="AB975" s="27"/>
      <c r="AC975" s="27"/>
      <c r="AD975" s="27"/>
      <c r="AE975" s="27"/>
      <c r="AF975" s="27"/>
    </row>
    <row r="976" spans="2:32" ht="15.75" customHeight="1" x14ac:dyDescent="0.2">
      <c r="B976" s="27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  <c r="AA976" s="27"/>
      <c r="AB976" s="27"/>
      <c r="AC976" s="27"/>
      <c r="AD976" s="27"/>
      <c r="AE976" s="27"/>
      <c r="AF976" s="27"/>
    </row>
    <row r="977" spans="2:32" ht="15.75" customHeight="1" x14ac:dyDescent="0.2">
      <c r="B977" s="27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  <c r="AA977" s="27"/>
      <c r="AB977" s="27"/>
      <c r="AC977" s="27"/>
      <c r="AD977" s="27"/>
      <c r="AE977" s="27"/>
      <c r="AF977" s="27"/>
    </row>
    <row r="978" spans="2:32" ht="15.75" customHeight="1" x14ac:dyDescent="0.2">
      <c r="B978" s="27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  <c r="AA978" s="27"/>
      <c r="AB978" s="27"/>
      <c r="AC978" s="27"/>
      <c r="AD978" s="27"/>
      <c r="AE978" s="27"/>
      <c r="AF978" s="27"/>
    </row>
    <row r="979" spans="2:32" ht="15.75" customHeight="1" x14ac:dyDescent="0.2">
      <c r="B979" s="27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  <c r="AA979" s="27"/>
      <c r="AB979" s="27"/>
      <c r="AC979" s="27"/>
      <c r="AD979" s="27"/>
      <c r="AE979" s="27"/>
      <c r="AF979" s="27"/>
    </row>
    <row r="980" spans="2:32" ht="15.75" customHeight="1" x14ac:dyDescent="0.2">
      <c r="B980" s="27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  <c r="AA980" s="27"/>
      <c r="AB980" s="27"/>
      <c r="AC980" s="27"/>
      <c r="AD980" s="27"/>
      <c r="AE980" s="27"/>
      <c r="AF980" s="27"/>
    </row>
    <row r="981" spans="2:32" ht="15.75" customHeight="1" x14ac:dyDescent="0.2">
      <c r="B981" s="27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  <c r="AA981" s="27"/>
      <c r="AB981" s="27"/>
      <c r="AC981" s="27"/>
      <c r="AD981" s="27"/>
      <c r="AE981" s="27"/>
      <c r="AF981" s="27"/>
    </row>
    <row r="982" spans="2:32" ht="15.75" customHeight="1" x14ac:dyDescent="0.2">
      <c r="B982" s="27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  <c r="AA982" s="27"/>
      <c r="AB982" s="27"/>
      <c r="AC982" s="27"/>
      <c r="AD982" s="27"/>
      <c r="AE982" s="27"/>
      <c r="AF982" s="27"/>
    </row>
    <row r="983" spans="2:32" ht="15.75" customHeight="1" x14ac:dyDescent="0.2">
      <c r="B983" s="27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  <c r="AA983" s="27"/>
      <c r="AB983" s="27"/>
      <c r="AC983" s="27"/>
      <c r="AD983" s="27"/>
      <c r="AE983" s="27"/>
      <c r="AF983" s="27"/>
    </row>
    <row r="984" spans="2:32" ht="15.75" customHeight="1" x14ac:dyDescent="0.2">
      <c r="B984" s="27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  <c r="AA984" s="27"/>
      <c r="AB984" s="27"/>
      <c r="AC984" s="27"/>
      <c r="AD984" s="27"/>
      <c r="AE984" s="27"/>
      <c r="AF984" s="27"/>
    </row>
    <row r="985" spans="2:32" ht="15.75" customHeight="1" x14ac:dyDescent="0.2">
      <c r="B985" s="27"/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  <c r="AA985" s="27"/>
      <c r="AB985" s="27"/>
      <c r="AC985" s="27"/>
      <c r="AD985" s="27"/>
      <c r="AE985" s="27"/>
      <c r="AF985" s="27"/>
    </row>
    <row r="986" spans="2:32" ht="15.75" customHeight="1" x14ac:dyDescent="0.2">
      <c r="B986" s="27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  <c r="AA986" s="27"/>
      <c r="AB986" s="27"/>
      <c r="AC986" s="27"/>
      <c r="AD986" s="27"/>
      <c r="AE986" s="27"/>
      <c r="AF986" s="27"/>
    </row>
    <row r="987" spans="2:32" ht="15.75" customHeight="1" x14ac:dyDescent="0.2">
      <c r="B987" s="27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  <c r="AA987" s="27"/>
      <c r="AB987" s="27"/>
      <c r="AC987" s="27"/>
      <c r="AD987" s="27"/>
      <c r="AE987" s="27"/>
      <c r="AF987" s="27"/>
    </row>
    <row r="988" spans="2:32" ht="15.75" customHeight="1" x14ac:dyDescent="0.2">
      <c r="B988" s="27"/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  <c r="AA988" s="27"/>
      <c r="AB988" s="27"/>
      <c r="AC988" s="27"/>
      <c r="AD988" s="27"/>
      <c r="AE988" s="27"/>
      <c r="AF988" s="27"/>
    </row>
    <row r="989" spans="2:32" ht="15.75" customHeight="1" x14ac:dyDescent="0.2">
      <c r="B989" s="27"/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  <c r="AA989" s="27"/>
      <c r="AB989" s="27"/>
      <c r="AC989" s="27"/>
      <c r="AD989" s="27"/>
      <c r="AE989" s="27"/>
      <c r="AF989" s="27"/>
    </row>
    <row r="990" spans="2:32" ht="15.75" customHeight="1" x14ac:dyDescent="0.2">
      <c r="B990" s="27"/>
      <c r="C990" s="27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  <c r="AA990" s="27"/>
      <c r="AB990" s="27"/>
      <c r="AC990" s="27"/>
      <c r="AD990" s="27"/>
      <c r="AE990" s="27"/>
      <c r="AF990" s="27"/>
    </row>
    <row r="991" spans="2:32" ht="15.75" customHeight="1" x14ac:dyDescent="0.2">
      <c r="B991" s="27"/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  <c r="AA991" s="27"/>
      <c r="AB991" s="27"/>
      <c r="AC991" s="27"/>
      <c r="AD991" s="27"/>
      <c r="AE991" s="27"/>
      <c r="AF991" s="27"/>
    </row>
    <row r="992" spans="2:32" ht="15.75" customHeight="1" x14ac:dyDescent="0.2">
      <c r="B992" s="27"/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  <c r="AA992" s="27"/>
      <c r="AB992" s="27"/>
      <c r="AC992" s="27"/>
      <c r="AD992" s="27"/>
      <c r="AE992" s="27"/>
      <c r="AF992" s="27"/>
    </row>
    <row r="993" spans="2:32" ht="15.75" customHeight="1" x14ac:dyDescent="0.2">
      <c r="B993" s="27"/>
      <c r="C993" s="27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  <c r="AA993" s="27"/>
      <c r="AB993" s="27"/>
      <c r="AC993" s="27"/>
      <c r="AD993" s="27"/>
      <c r="AE993" s="27"/>
      <c r="AF993" s="27"/>
    </row>
    <row r="994" spans="2:32" ht="15.75" customHeight="1" x14ac:dyDescent="0.2">
      <c r="B994" s="27"/>
      <c r="C994" s="27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  <c r="AA994" s="27"/>
      <c r="AB994" s="27"/>
      <c r="AC994" s="27"/>
      <c r="AD994" s="27"/>
      <c r="AE994" s="27"/>
      <c r="AF994" s="27"/>
    </row>
    <row r="995" spans="2:32" ht="15.75" customHeight="1" x14ac:dyDescent="0.2">
      <c r="B995" s="27"/>
      <c r="C995" s="27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  <c r="AA995" s="27"/>
      <c r="AB995" s="27"/>
      <c r="AC995" s="27"/>
      <c r="AD995" s="27"/>
      <c r="AE995" s="27"/>
      <c r="AF995" s="27"/>
    </row>
    <row r="996" spans="2:32" ht="15.75" customHeight="1" x14ac:dyDescent="0.2">
      <c r="B996" s="27"/>
      <c r="C996" s="27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  <c r="AA996" s="27"/>
      <c r="AB996" s="27"/>
      <c r="AC996" s="27"/>
      <c r="AD996" s="27"/>
      <c r="AE996" s="27"/>
      <c r="AF996" s="27"/>
    </row>
    <row r="997" spans="2:32" ht="15.75" customHeight="1" x14ac:dyDescent="0.2">
      <c r="B997" s="27"/>
      <c r="C997" s="27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  <c r="AA997" s="27"/>
      <c r="AB997" s="27"/>
      <c r="AC997" s="27"/>
      <c r="AD997" s="27"/>
      <c r="AE997" s="27"/>
      <c r="AF997" s="27"/>
    </row>
    <row r="998" spans="2:32" ht="15.75" customHeight="1" x14ac:dyDescent="0.2">
      <c r="B998" s="27"/>
      <c r="C998" s="27"/>
      <c r="D998" s="27"/>
      <c r="E998" s="27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  <c r="AA998" s="27"/>
      <c r="AB998" s="27"/>
      <c r="AC998" s="27"/>
      <c r="AD998" s="27"/>
      <c r="AE998" s="27"/>
      <c r="AF998" s="27"/>
    </row>
    <row r="999" spans="2:32" ht="15.75" customHeight="1" x14ac:dyDescent="0.2">
      <c r="B999" s="27"/>
      <c r="C999" s="27"/>
      <c r="D999" s="27"/>
      <c r="E999" s="27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  <c r="AA999" s="27"/>
      <c r="AB999" s="27"/>
      <c r="AC999" s="27"/>
      <c r="AD999" s="27"/>
      <c r="AE999" s="27"/>
      <c r="AF999" s="27"/>
    </row>
    <row r="1000" spans="2:32" ht="15.75" customHeight="1" x14ac:dyDescent="0.2">
      <c r="B1000" s="27"/>
      <c r="C1000" s="27"/>
      <c r="D1000" s="27"/>
      <c r="E1000" s="27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  <c r="AA1000" s="27"/>
      <c r="AB1000" s="27"/>
      <c r="AC1000" s="27"/>
      <c r="AD1000" s="27"/>
      <c r="AE1000" s="27"/>
      <c r="AF1000" s="27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K1000"/>
  <sheetViews>
    <sheetView workbookViewId="0"/>
  </sheetViews>
  <sheetFormatPr baseColWidth="10" defaultColWidth="14.5" defaultRowHeight="15" customHeight="1" x14ac:dyDescent="0.2"/>
  <cols>
    <col min="1" max="1" width="41.5" customWidth="1"/>
    <col min="2" max="3" width="15.33203125" customWidth="1"/>
    <col min="4" max="27" width="10" customWidth="1"/>
    <col min="28" max="35" width="10.1640625" customWidth="1"/>
    <col min="36" max="37" width="9.1640625" customWidth="1"/>
  </cols>
  <sheetData>
    <row r="1" spans="1:37" x14ac:dyDescent="0.2">
      <c r="A1" s="1" t="s">
        <v>115</v>
      </c>
      <c r="B1" s="1">
        <v>2019</v>
      </c>
      <c r="C1" s="1">
        <v>2020</v>
      </c>
      <c r="D1" s="1">
        <v>2021</v>
      </c>
      <c r="E1" s="1">
        <v>2022</v>
      </c>
      <c r="F1" s="1">
        <v>2023</v>
      </c>
      <c r="G1" s="1">
        <v>2024</v>
      </c>
      <c r="H1" s="1">
        <v>2025</v>
      </c>
      <c r="I1" s="1">
        <v>2026</v>
      </c>
      <c r="J1" s="1">
        <v>2027</v>
      </c>
      <c r="K1" s="1">
        <v>2028</v>
      </c>
      <c r="L1" s="1">
        <v>2029</v>
      </c>
      <c r="M1" s="1">
        <v>2030</v>
      </c>
      <c r="N1" s="1">
        <v>2031</v>
      </c>
      <c r="O1" s="1">
        <v>2032</v>
      </c>
      <c r="P1" s="1">
        <v>2033</v>
      </c>
      <c r="Q1" s="1">
        <v>2034</v>
      </c>
      <c r="R1" s="1">
        <v>2035</v>
      </c>
      <c r="S1" s="1">
        <v>2036</v>
      </c>
      <c r="T1" s="1">
        <v>2037</v>
      </c>
      <c r="U1" s="1">
        <v>2038</v>
      </c>
      <c r="V1" s="1">
        <v>2039</v>
      </c>
      <c r="W1" s="1">
        <v>2040</v>
      </c>
      <c r="X1" s="1">
        <v>2041</v>
      </c>
      <c r="Y1" s="1">
        <v>2042</v>
      </c>
      <c r="Z1" s="1">
        <v>2043</v>
      </c>
      <c r="AA1" s="1">
        <v>2044</v>
      </c>
      <c r="AB1" s="1">
        <v>2045</v>
      </c>
      <c r="AC1" s="1">
        <v>2046</v>
      </c>
      <c r="AD1" s="1">
        <v>2047</v>
      </c>
      <c r="AE1" s="1">
        <v>2048</v>
      </c>
      <c r="AF1" s="1">
        <v>2049</v>
      </c>
      <c r="AG1" s="1">
        <v>2050</v>
      </c>
      <c r="AH1" s="1"/>
      <c r="AI1" s="1"/>
      <c r="AJ1" s="1"/>
      <c r="AK1" s="1"/>
    </row>
    <row r="2" spans="1:37" x14ac:dyDescent="0.2">
      <c r="A2" s="1" t="s">
        <v>116</v>
      </c>
      <c r="B2" s="3">
        <f t="shared" ref="B2:B9" si="0">D2</f>
        <v>0</v>
      </c>
      <c r="C2" s="3">
        <f t="shared" ref="C2:C9" si="1">D2</f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/>
      <c r="AI2" s="3"/>
      <c r="AJ2" s="3"/>
      <c r="AK2" s="3"/>
    </row>
    <row r="3" spans="1:37" x14ac:dyDescent="0.2">
      <c r="A3" s="1" t="s">
        <v>117</v>
      </c>
      <c r="B3" s="31">
        <f t="shared" si="0"/>
        <v>1.4394778228514913E-6</v>
      </c>
      <c r="C3" s="31">
        <f t="shared" si="1"/>
        <v>1.4394778228514913E-6</v>
      </c>
      <c r="D3" s="31">
        <v>1.4394778228514913E-6</v>
      </c>
      <c r="E3" s="31">
        <v>1.5963145339022116E-6</v>
      </c>
      <c r="F3" s="31">
        <v>1.7242891167888867E-6</v>
      </c>
      <c r="G3" s="31">
        <v>1.3833782989875087E-6</v>
      </c>
      <c r="H3" s="31">
        <v>1.3721104737395554E-6</v>
      </c>
      <c r="I3" s="31">
        <v>1.3525997382528273E-6</v>
      </c>
      <c r="J3" s="31">
        <v>1.3394924467634869E-6</v>
      </c>
      <c r="K3" s="31">
        <v>1.3229763165163067E-6</v>
      </c>
      <c r="L3" s="31">
        <v>1.3152749408282742E-6</v>
      </c>
      <c r="M3" s="31">
        <v>1.3161896223206958E-6</v>
      </c>
      <c r="N3" s="31">
        <v>1.3115401036592919E-6</v>
      </c>
      <c r="O3" s="31">
        <v>1.2915801100315883E-6</v>
      </c>
      <c r="P3" s="31">
        <v>1.2838349535651992E-6</v>
      </c>
      <c r="Q3" s="31">
        <v>1.2828684086891869E-6</v>
      </c>
      <c r="R3" s="31">
        <v>1.2782862450714075E-6</v>
      </c>
      <c r="S3" s="31">
        <v>1.2740287327638988E-6</v>
      </c>
      <c r="T3" s="31">
        <v>1.2725294094928158E-6</v>
      </c>
      <c r="U3" s="31">
        <v>1.289655102884798E-6</v>
      </c>
      <c r="V3" s="31">
        <v>1.2867170758818944E-6</v>
      </c>
      <c r="W3" s="31">
        <v>1.2881288375962653E-6</v>
      </c>
      <c r="X3" s="31">
        <v>1.2872249329108236E-6</v>
      </c>
      <c r="Y3" s="31">
        <v>1.2860852855726963E-6</v>
      </c>
      <c r="Z3" s="31">
        <v>1.2858239480034327E-6</v>
      </c>
      <c r="AA3" s="31">
        <v>1.2823006056714318E-6</v>
      </c>
      <c r="AB3" s="31">
        <v>1.2796003419725229E-6</v>
      </c>
      <c r="AC3" s="31">
        <v>1.2800819305344385E-6</v>
      </c>
      <c r="AD3" s="31">
        <v>1.2766239225947532E-6</v>
      </c>
      <c r="AE3" s="31">
        <v>1.2708071410273358E-6</v>
      </c>
      <c r="AF3" s="31">
        <v>1.2731558113985244E-6</v>
      </c>
      <c r="AG3" s="31">
        <v>1.2711782673177069E-6</v>
      </c>
      <c r="AH3" s="31"/>
      <c r="AI3" s="31"/>
      <c r="AJ3" s="3"/>
      <c r="AK3" s="3"/>
    </row>
    <row r="4" spans="1:37" x14ac:dyDescent="0.2">
      <c r="A4" s="1" t="s">
        <v>118</v>
      </c>
      <c r="B4" s="3">
        <f t="shared" si="0"/>
        <v>0</v>
      </c>
      <c r="C4" s="3">
        <f t="shared" si="1"/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/>
      <c r="AI4" s="3"/>
      <c r="AJ4" s="3"/>
      <c r="AK4" s="3"/>
    </row>
    <row r="5" spans="1:37" x14ac:dyDescent="0.2">
      <c r="A5" s="1" t="s">
        <v>119</v>
      </c>
      <c r="B5" s="3">
        <f t="shared" si="0"/>
        <v>0</v>
      </c>
      <c r="C5" s="3">
        <f t="shared" si="1"/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/>
      <c r="AI5" s="3"/>
      <c r="AJ5" s="3"/>
      <c r="AK5" s="3"/>
    </row>
    <row r="6" spans="1:37" x14ac:dyDescent="0.2">
      <c r="A6" s="1" t="s">
        <v>120</v>
      </c>
      <c r="B6" s="3">
        <f t="shared" si="0"/>
        <v>0</v>
      </c>
      <c r="C6" s="3">
        <f t="shared" si="1"/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/>
      <c r="AI6" s="3"/>
      <c r="AJ6" s="3"/>
      <c r="AK6" s="3"/>
    </row>
    <row r="7" spans="1:37" x14ac:dyDescent="0.2">
      <c r="A7" s="1" t="s">
        <v>121</v>
      </c>
      <c r="B7" s="3">
        <f t="shared" si="0"/>
        <v>0</v>
      </c>
      <c r="C7" s="3">
        <f t="shared" si="1"/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/>
      <c r="AI7" s="3"/>
      <c r="AJ7" s="3"/>
      <c r="AK7" s="3"/>
    </row>
    <row r="8" spans="1:37" x14ac:dyDescent="0.2">
      <c r="A8" s="1" t="s">
        <v>122</v>
      </c>
      <c r="B8" s="3">
        <f t="shared" si="0"/>
        <v>0</v>
      </c>
      <c r="C8" s="3">
        <f t="shared" si="1"/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/>
      <c r="AI8" s="3"/>
      <c r="AJ8" s="3"/>
      <c r="AK8" s="3"/>
    </row>
    <row r="9" spans="1:37" x14ac:dyDescent="0.2">
      <c r="A9" s="1" t="s">
        <v>123</v>
      </c>
      <c r="B9" s="3">
        <f t="shared" si="0"/>
        <v>0</v>
      </c>
      <c r="C9" s="3">
        <f t="shared" si="1"/>
        <v>0</v>
      </c>
      <c r="D9" s="3">
        <f t="shared" ref="D9:AA9" si="2">D6</f>
        <v>0</v>
      </c>
      <c r="E9" s="3">
        <f t="shared" si="2"/>
        <v>0</v>
      </c>
      <c r="F9" s="3">
        <f t="shared" si="2"/>
        <v>0</v>
      </c>
      <c r="G9" s="3">
        <f t="shared" si="2"/>
        <v>0</v>
      </c>
      <c r="H9" s="3">
        <f t="shared" si="2"/>
        <v>0</v>
      </c>
      <c r="I9" s="3">
        <f t="shared" si="2"/>
        <v>0</v>
      </c>
      <c r="J9" s="3">
        <f t="shared" si="2"/>
        <v>0</v>
      </c>
      <c r="K9" s="3">
        <f t="shared" si="2"/>
        <v>0</v>
      </c>
      <c r="L9" s="3">
        <f t="shared" si="2"/>
        <v>0</v>
      </c>
      <c r="M9" s="3">
        <f t="shared" si="2"/>
        <v>0</v>
      </c>
      <c r="N9" s="3">
        <f t="shared" si="2"/>
        <v>0</v>
      </c>
      <c r="O9" s="3">
        <f t="shared" si="2"/>
        <v>0</v>
      </c>
      <c r="P9" s="3">
        <f t="shared" si="2"/>
        <v>0</v>
      </c>
      <c r="Q9" s="3">
        <f t="shared" si="2"/>
        <v>0</v>
      </c>
      <c r="R9" s="3">
        <f t="shared" si="2"/>
        <v>0</v>
      </c>
      <c r="S9" s="3">
        <f t="shared" si="2"/>
        <v>0</v>
      </c>
      <c r="T9" s="3">
        <f t="shared" si="2"/>
        <v>0</v>
      </c>
      <c r="U9" s="3">
        <f t="shared" si="2"/>
        <v>0</v>
      </c>
      <c r="V9" s="3">
        <f t="shared" si="2"/>
        <v>0</v>
      </c>
      <c r="W9" s="3">
        <f t="shared" si="2"/>
        <v>0</v>
      </c>
      <c r="X9" s="3">
        <f t="shared" si="2"/>
        <v>0</v>
      </c>
      <c r="Y9" s="3">
        <f t="shared" si="2"/>
        <v>0</v>
      </c>
      <c r="Z9" s="3">
        <f t="shared" si="2"/>
        <v>0</v>
      </c>
      <c r="AA9" s="3">
        <f t="shared" si="2"/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/>
      <c r="AI9" s="3"/>
      <c r="AJ9" s="3"/>
      <c r="AK9" s="3"/>
    </row>
    <row r="10" spans="1:37" x14ac:dyDescent="0.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</row>
    <row r="11" spans="1:37" x14ac:dyDescent="0.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</row>
    <row r="12" spans="1:37" x14ac:dyDescent="0.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</row>
    <row r="13" spans="1:37" x14ac:dyDescent="0.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</row>
    <row r="14" spans="1:37" x14ac:dyDescent="0.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</row>
    <row r="15" spans="1:37" x14ac:dyDescent="0.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</row>
    <row r="16" spans="1:37" x14ac:dyDescent="0.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</row>
    <row r="17" spans="1:37" x14ac:dyDescent="0.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</row>
    <row r="18" spans="1:37" x14ac:dyDescent="0.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</row>
    <row r="19" spans="1:37" x14ac:dyDescent="0.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</row>
    <row r="20" spans="1:37" x14ac:dyDescent="0.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</row>
    <row r="21" spans="1:37" ht="15.75" customHeight="1" x14ac:dyDescent="0.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</row>
    <row r="22" spans="1:37" ht="15.75" customHeight="1" x14ac:dyDescent="0.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</row>
    <row r="23" spans="1:37" ht="15.75" customHeight="1" x14ac:dyDescent="0.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</row>
    <row r="24" spans="1:37" ht="15.75" customHeight="1" x14ac:dyDescent="0.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</row>
    <row r="25" spans="1:37" ht="15.75" customHeight="1" x14ac:dyDescent="0.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</row>
    <row r="26" spans="1:37" ht="15.75" customHeight="1" x14ac:dyDescent="0.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</row>
    <row r="27" spans="1:37" ht="15.75" customHeight="1" x14ac:dyDescent="0.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</row>
    <row r="28" spans="1:37" ht="15.75" customHeight="1" x14ac:dyDescent="0.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</row>
    <row r="29" spans="1:37" ht="15.75" customHeight="1" x14ac:dyDescent="0.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</row>
    <row r="30" spans="1:37" ht="15.75" customHeight="1" x14ac:dyDescent="0.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</row>
    <row r="31" spans="1:37" ht="15.75" customHeight="1" x14ac:dyDescent="0.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</row>
    <row r="32" spans="1:37" ht="15.75" customHeight="1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</row>
    <row r="33" spans="1:37" ht="15.75" customHeight="1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</row>
    <row r="34" spans="1:37" ht="15.75" customHeight="1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</row>
    <row r="35" spans="1:37" ht="15.75" customHeight="1" x14ac:dyDescent="0.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</row>
    <row r="36" spans="1:37" ht="15.75" customHeight="1" x14ac:dyDescent="0.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</row>
    <row r="37" spans="1:37" ht="15.75" customHeight="1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</row>
    <row r="38" spans="1:37" ht="15.75" customHeight="1" x14ac:dyDescent="0.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</row>
    <row r="39" spans="1:37" ht="15.75" customHeight="1" x14ac:dyDescent="0.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</row>
    <row r="40" spans="1:37" ht="15.75" customHeight="1" x14ac:dyDescent="0.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</row>
    <row r="41" spans="1:37" ht="15.75" customHeight="1" x14ac:dyDescent="0.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</row>
    <row r="42" spans="1:37" ht="15.75" customHeight="1" x14ac:dyDescent="0.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</row>
    <row r="43" spans="1:37" ht="15.75" customHeight="1" x14ac:dyDescent="0.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</row>
    <row r="44" spans="1:37" ht="15.75" customHeight="1" x14ac:dyDescent="0.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</row>
    <row r="45" spans="1:37" ht="15.75" customHeight="1" x14ac:dyDescent="0.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</row>
    <row r="46" spans="1:37" ht="15.75" customHeight="1" x14ac:dyDescent="0.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</row>
    <row r="47" spans="1:37" ht="15.75" customHeight="1" x14ac:dyDescent="0.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</row>
    <row r="48" spans="1:37" ht="15.75" customHeight="1" x14ac:dyDescent="0.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</row>
    <row r="49" spans="1:37" ht="15.75" customHeight="1" x14ac:dyDescent="0.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</row>
    <row r="50" spans="1:37" ht="15.75" customHeight="1" x14ac:dyDescent="0.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</row>
    <row r="51" spans="1:37" ht="15.75" customHeight="1" x14ac:dyDescent="0.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</row>
    <row r="52" spans="1:37" ht="15.75" customHeight="1" x14ac:dyDescent="0.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</row>
    <row r="53" spans="1:37" ht="15.75" customHeight="1" x14ac:dyDescent="0.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</row>
    <row r="54" spans="1:37" ht="15.75" customHeight="1" x14ac:dyDescent="0.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</row>
    <row r="55" spans="1:37" ht="15.75" customHeight="1" x14ac:dyDescent="0.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</row>
    <row r="56" spans="1:37" ht="15.75" customHeight="1" x14ac:dyDescent="0.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</row>
    <row r="57" spans="1:37" ht="15.75" customHeight="1" x14ac:dyDescent="0.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</row>
    <row r="58" spans="1:37" ht="15.75" customHeight="1" x14ac:dyDescent="0.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</row>
    <row r="59" spans="1:37" ht="15.75" customHeight="1" x14ac:dyDescent="0.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</row>
    <row r="60" spans="1:37" ht="15.75" customHeight="1" x14ac:dyDescent="0.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</row>
    <row r="61" spans="1:37" ht="15.75" customHeight="1" x14ac:dyDescent="0.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</row>
    <row r="62" spans="1:37" ht="15.75" customHeight="1" x14ac:dyDescent="0.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</row>
    <row r="63" spans="1:37" ht="15.75" customHeight="1" x14ac:dyDescent="0.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</row>
    <row r="64" spans="1:37" ht="15.75" customHeight="1" x14ac:dyDescent="0.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</row>
    <row r="65" spans="1:37" ht="15.75" customHeight="1" x14ac:dyDescent="0.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</row>
    <row r="66" spans="1:37" ht="15.75" customHeight="1" x14ac:dyDescent="0.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</row>
    <row r="67" spans="1:37" ht="15.75" customHeight="1" x14ac:dyDescent="0.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</row>
    <row r="68" spans="1:37" ht="15.75" customHeight="1" x14ac:dyDescent="0.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</row>
    <row r="69" spans="1:37" ht="15.75" customHeight="1" x14ac:dyDescent="0.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</row>
    <row r="70" spans="1:37" ht="15.75" customHeight="1" x14ac:dyDescent="0.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</row>
    <row r="71" spans="1:37" ht="15.75" customHeight="1" x14ac:dyDescent="0.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</row>
    <row r="72" spans="1:37" ht="15.75" customHeight="1" x14ac:dyDescent="0.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</row>
    <row r="73" spans="1:37" ht="15.75" customHeight="1" x14ac:dyDescent="0.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</row>
    <row r="74" spans="1:37" ht="15.75" customHeight="1" x14ac:dyDescent="0.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</row>
    <row r="75" spans="1:37" ht="15.75" customHeight="1" x14ac:dyDescent="0.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</row>
    <row r="76" spans="1:37" ht="15.75" customHeight="1" x14ac:dyDescent="0.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</row>
    <row r="77" spans="1:37" ht="15.75" customHeight="1" x14ac:dyDescent="0.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</row>
    <row r="78" spans="1:37" ht="15.75" customHeight="1" x14ac:dyDescent="0.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</row>
    <row r="79" spans="1:37" ht="15.75" customHeight="1" x14ac:dyDescent="0.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</row>
    <row r="80" spans="1:37" ht="15.75" customHeight="1" x14ac:dyDescent="0.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</row>
    <row r="81" spans="1:37" ht="15.75" customHeight="1" x14ac:dyDescent="0.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</row>
    <row r="82" spans="1:37" ht="15.75" customHeight="1" x14ac:dyDescent="0.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</row>
    <row r="83" spans="1:37" ht="15.75" customHeight="1" x14ac:dyDescent="0.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</row>
    <row r="84" spans="1:37" ht="15.75" customHeight="1" x14ac:dyDescent="0.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</row>
    <row r="85" spans="1:37" ht="15.75" customHeight="1" x14ac:dyDescent="0.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</row>
    <row r="86" spans="1:37" ht="15.75" customHeight="1" x14ac:dyDescent="0.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</row>
    <row r="87" spans="1:37" ht="15.75" customHeight="1" x14ac:dyDescent="0.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</row>
    <row r="88" spans="1:37" ht="15.75" customHeight="1" x14ac:dyDescent="0.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</row>
    <row r="89" spans="1:37" ht="15.75" customHeight="1" x14ac:dyDescent="0.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</row>
    <row r="90" spans="1:37" ht="15.75" customHeight="1" x14ac:dyDescent="0.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</row>
    <row r="91" spans="1:37" ht="15.75" customHeight="1" x14ac:dyDescent="0.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</row>
    <row r="92" spans="1:37" ht="15.75" customHeight="1" x14ac:dyDescent="0.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</row>
    <row r="93" spans="1:37" ht="15.75" customHeight="1" x14ac:dyDescent="0.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</row>
    <row r="94" spans="1:37" ht="15.75" customHeight="1" x14ac:dyDescent="0.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</row>
    <row r="95" spans="1:37" ht="15.75" customHeight="1" x14ac:dyDescent="0.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</row>
    <row r="96" spans="1:37" ht="15.75" customHeight="1" x14ac:dyDescent="0.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</row>
    <row r="97" spans="1:37" ht="15.75" customHeight="1" x14ac:dyDescent="0.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</row>
    <row r="98" spans="1:37" ht="15.75" customHeight="1" x14ac:dyDescent="0.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</row>
    <row r="99" spans="1:37" ht="15.75" customHeight="1" x14ac:dyDescent="0.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</row>
    <row r="100" spans="1:37" ht="15.75" customHeight="1" x14ac:dyDescent="0.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</row>
    <row r="101" spans="1:37" ht="15.75" customHeight="1" x14ac:dyDescent="0.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</row>
    <row r="102" spans="1:37" ht="15.75" customHeight="1" x14ac:dyDescent="0.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</row>
    <row r="103" spans="1:37" ht="15.75" customHeight="1" x14ac:dyDescent="0.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</row>
    <row r="104" spans="1:37" ht="15.75" customHeight="1" x14ac:dyDescent="0.2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</row>
    <row r="105" spans="1:37" ht="15.75" customHeight="1" x14ac:dyDescent="0.2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</row>
    <row r="106" spans="1:37" ht="15.75" customHeight="1" x14ac:dyDescent="0.2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</row>
    <row r="107" spans="1:37" ht="15.75" customHeight="1" x14ac:dyDescent="0.2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</row>
    <row r="108" spans="1:37" ht="15.75" customHeight="1" x14ac:dyDescent="0.2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</row>
    <row r="109" spans="1:37" ht="15.75" customHeight="1" x14ac:dyDescent="0.2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</row>
    <row r="110" spans="1:37" ht="15.75" customHeight="1" x14ac:dyDescent="0.2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</row>
    <row r="111" spans="1:37" ht="15.75" customHeight="1" x14ac:dyDescent="0.2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</row>
    <row r="112" spans="1:37" ht="15.75" customHeight="1" x14ac:dyDescent="0.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</row>
    <row r="113" spans="1:37" ht="15.75" customHeight="1" x14ac:dyDescent="0.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</row>
    <row r="114" spans="1:37" ht="15.75" customHeight="1" x14ac:dyDescent="0.2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</row>
    <row r="115" spans="1:37" ht="15.75" customHeight="1" x14ac:dyDescent="0.2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</row>
    <row r="116" spans="1:37" ht="15.75" customHeight="1" x14ac:dyDescent="0.2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</row>
    <row r="117" spans="1:37" ht="15.75" customHeight="1" x14ac:dyDescent="0.2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</row>
    <row r="118" spans="1:37" ht="15.75" customHeight="1" x14ac:dyDescent="0.2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</row>
    <row r="119" spans="1:37" ht="15.75" customHeight="1" x14ac:dyDescent="0.2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</row>
    <row r="120" spans="1:37" ht="15.75" customHeight="1" x14ac:dyDescent="0.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</row>
    <row r="121" spans="1:37" ht="15.75" customHeight="1" x14ac:dyDescent="0.2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</row>
    <row r="122" spans="1:37" ht="15.75" customHeight="1" x14ac:dyDescent="0.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</row>
    <row r="123" spans="1:37" ht="15.75" customHeight="1" x14ac:dyDescent="0.2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</row>
    <row r="124" spans="1:37" ht="15.75" customHeight="1" x14ac:dyDescent="0.2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</row>
    <row r="125" spans="1:37" ht="15.75" customHeight="1" x14ac:dyDescent="0.2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</row>
    <row r="126" spans="1:37" ht="15.75" customHeight="1" x14ac:dyDescent="0.2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</row>
    <row r="127" spans="1:37" ht="15.75" customHeight="1" x14ac:dyDescent="0.2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</row>
    <row r="128" spans="1:37" ht="15.75" customHeight="1" x14ac:dyDescent="0.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</row>
    <row r="129" spans="1:37" ht="15.75" customHeight="1" x14ac:dyDescent="0.2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</row>
    <row r="130" spans="1:37" ht="15.75" customHeight="1" x14ac:dyDescent="0.2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</row>
    <row r="131" spans="1:37" ht="15.75" customHeight="1" x14ac:dyDescent="0.2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</row>
    <row r="132" spans="1:37" ht="15.75" customHeight="1" x14ac:dyDescent="0.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</row>
    <row r="133" spans="1:37" ht="15.75" customHeight="1" x14ac:dyDescent="0.2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</row>
    <row r="134" spans="1:37" ht="15.75" customHeight="1" x14ac:dyDescent="0.2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</row>
    <row r="135" spans="1:37" ht="15.75" customHeight="1" x14ac:dyDescent="0.2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</row>
    <row r="136" spans="1:37" ht="15.75" customHeight="1" x14ac:dyDescent="0.2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</row>
    <row r="137" spans="1:37" ht="15.75" customHeight="1" x14ac:dyDescent="0.2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</row>
    <row r="138" spans="1:37" ht="15.75" customHeight="1" x14ac:dyDescent="0.2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</row>
    <row r="139" spans="1:37" ht="15.75" customHeight="1" x14ac:dyDescent="0.2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</row>
    <row r="140" spans="1:37" ht="15.75" customHeight="1" x14ac:dyDescent="0.2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</row>
    <row r="141" spans="1:37" ht="15.75" customHeight="1" x14ac:dyDescent="0.2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</row>
    <row r="142" spans="1:37" ht="15.75" customHeight="1" x14ac:dyDescent="0.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</row>
    <row r="143" spans="1:37" ht="15.75" customHeight="1" x14ac:dyDescent="0.2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</row>
    <row r="144" spans="1:37" ht="15.75" customHeight="1" x14ac:dyDescent="0.2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</row>
    <row r="145" spans="1:37" ht="15.75" customHeight="1" x14ac:dyDescent="0.2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</row>
    <row r="146" spans="1:37" ht="15.75" customHeight="1" x14ac:dyDescent="0.2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</row>
    <row r="147" spans="1:37" ht="15.75" customHeight="1" x14ac:dyDescent="0.2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</row>
    <row r="148" spans="1:37" ht="15.75" customHeight="1" x14ac:dyDescent="0.2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</row>
    <row r="149" spans="1:37" ht="15.75" customHeight="1" x14ac:dyDescent="0.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</row>
    <row r="150" spans="1:37" ht="15.75" customHeight="1" x14ac:dyDescent="0.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</row>
    <row r="151" spans="1:37" ht="15.75" customHeight="1" x14ac:dyDescent="0.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</row>
    <row r="152" spans="1:37" ht="15.75" customHeight="1" x14ac:dyDescent="0.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</row>
    <row r="153" spans="1:37" ht="15.75" customHeight="1" x14ac:dyDescent="0.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</row>
    <row r="154" spans="1:37" ht="15.75" customHeight="1" x14ac:dyDescent="0.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</row>
    <row r="155" spans="1:37" ht="15.75" customHeight="1" x14ac:dyDescent="0.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</row>
    <row r="156" spans="1:37" ht="15.75" customHeight="1" x14ac:dyDescent="0.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</row>
    <row r="157" spans="1:37" ht="15.75" customHeight="1" x14ac:dyDescent="0.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</row>
    <row r="158" spans="1:37" ht="15.75" customHeight="1" x14ac:dyDescent="0.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</row>
    <row r="159" spans="1:37" ht="15.75" customHeight="1" x14ac:dyDescent="0.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</row>
    <row r="160" spans="1:37" ht="15.75" customHeight="1" x14ac:dyDescent="0.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</row>
    <row r="161" spans="1:37" ht="15.75" customHeight="1" x14ac:dyDescent="0.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</row>
    <row r="162" spans="1:37" ht="15.75" customHeight="1" x14ac:dyDescent="0.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</row>
    <row r="163" spans="1:37" ht="15.75" customHeight="1" x14ac:dyDescent="0.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</row>
    <row r="164" spans="1:37" ht="15.75" customHeight="1" x14ac:dyDescent="0.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</row>
    <row r="165" spans="1:37" ht="15.75" customHeight="1" x14ac:dyDescent="0.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</row>
    <row r="166" spans="1:37" ht="15.75" customHeight="1" x14ac:dyDescent="0.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</row>
    <row r="167" spans="1:37" ht="15.75" customHeight="1" x14ac:dyDescent="0.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</row>
    <row r="168" spans="1:37" ht="15.75" customHeight="1" x14ac:dyDescent="0.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</row>
    <row r="169" spans="1:37" ht="15.75" customHeight="1" x14ac:dyDescent="0.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</row>
    <row r="170" spans="1:37" ht="15.75" customHeight="1" x14ac:dyDescent="0.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</row>
    <row r="171" spans="1:37" ht="15.75" customHeight="1" x14ac:dyDescent="0.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</row>
    <row r="172" spans="1:37" ht="15.75" customHeight="1" x14ac:dyDescent="0.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</row>
    <row r="173" spans="1:37" ht="15.75" customHeight="1" x14ac:dyDescent="0.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</row>
    <row r="174" spans="1:37" ht="15.75" customHeight="1" x14ac:dyDescent="0.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</row>
    <row r="175" spans="1:37" ht="15.75" customHeight="1" x14ac:dyDescent="0.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</row>
    <row r="176" spans="1:37" ht="15.75" customHeight="1" x14ac:dyDescent="0.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</row>
    <row r="177" spans="1:37" ht="15.75" customHeight="1" x14ac:dyDescent="0.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</row>
    <row r="178" spans="1:37" ht="15.75" customHeight="1" x14ac:dyDescent="0.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</row>
    <row r="179" spans="1:37" ht="15.75" customHeight="1" x14ac:dyDescent="0.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</row>
    <row r="180" spans="1:37" ht="15.75" customHeight="1" x14ac:dyDescent="0.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</row>
    <row r="181" spans="1:37" ht="15.75" customHeight="1" x14ac:dyDescent="0.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</row>
    <row r="182" spans="1:37" ht="15.75" customHeight="1" x14ac:dyDescent="0.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</row>
    <row r="183" spans="1:37" ht="15.75" customHeight="1" x14ac:dyDescent="0.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</row>
    <row r="184" spans="1:37" ht="15.75" customHeight="1" x14ac:dyDescent="0.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</row>
    <row r="185" spans="1:37" ht="15.75" customHeight="1" x14ac:dyDescent="0.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</row>
    <row r="186" spans="1:37" ht="15.75" customHeight="1" x14ac:dyDescent="0.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</row>
    <row r="187" spans="1:37" ht="15.75" customHeight="1" x14ac:dyDescent="0.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</row>
    <row r="188" spans="1:37" ht="15.75" customHeight="1" x14ac:dyDescent="0.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</row>
    <row r="189" spans="1:37" ht="15.75" customHeight="1" x14ac:dyDescent="0.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</row>
    <row r="190" spans="1:37" ht="15.75" customHeight="1" x14ac:dyDescent="0.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</row>
    <row r="191" spans="1:37" ht="15.75" customHeight="1" x14ac:dyDescent="0.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</row>
    <row r="192" spans="1:37" ht="15.75" customHeight="1" x14ac:dyDescent="0.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</row>
    <row r="193" spans="1:37" ht="15.75" customHeight="1" x14ac:dyDescent="0.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</row>
    <row r="194" spans="1:37" ht="15.75" customHeight="1" x14ac:dyDescent="0.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</row>
    <row r="195" spans="1:37" ht="15.75" customHeight="1" x14ac:dyDescent="0.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</row>
    <row r="196" spans="1:37" ht="15.75" customHeight="1" x14ac:dyDescent="0.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</row>
    <row r="197" spans="1:37" ht="15.75" customHeight="1" x14ac:dyDescent="0.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</row>
    <row r="198" spans="1:37" ht="15.75" customHeight="1" x14ac:dyDescent="0.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</row>
    <row r="199" spans="1:37" ht="15.75" customHeight="1" x14ac:dyDescent="0.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</row>
    <row r="200" spans="1:37" ht="15.75" customHeight="1" x14ac:dyDescent="0.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</row>
    <row r="201" spans="1:37" ht="15.75" customHeight="1" x14ac:dyDescent="0.2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</row>
    <row r="202" spans="1:37" ht="15.75" customHeight="1" x14ac:dyDescent="0.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</row>
    <row r="203" spans="1:37" ht="15.75" customHeight="1" x14ac:dyDescent="0.2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</row>
    <row r="204" spans="1:37" ht="15.75" customHeight="1" x14ac:dyDescent="0.2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</row>
    <row r="205" spans="1:37" ht="15.75" customHeight="1" x14ac:dyDescent="0.2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</row>
    <row r="206" spans="1:37" ht="15.75" customHeight="1" x14ac:dyDescent="0.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</row>
    <row r="207" spans="1:37" ht="15.75" customHeight="1" x14ac:dyDescent="0.2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</row>
    <row r="208" spans="1:37" ht="15.75" customHeight="1" x14ac:dyDescent="0.2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</row>
    <row r="209" spans="1:37" ht="15.75" customHeight="1" x14ac:dyDescent="0.2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</row>
    <row r="210" spans="1:37" ht="15.75" customHeight="1" x14ac:dyDescent="0.2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</row>
    <row r="211" spans="1:37" ht="15.75" customHeight="1" x14ac:dyDescent="0.2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</row>
    <row r="212" spans="1:37" ht="15.75" customHeight="1" x14ac:dyDescent="0.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</row>
    <row r="213" spans="1:37" ht="15.75" customHeight="1" x14ac:dyDescent="0.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</row>
    <row r="214" spans="1:37" ht="15.75" customHeight="1" x14ac:dyDescent="0.2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</row>
    <row r="215" spans="1:37" ht="15.75" customHeight="1" x14ac:dyDescent="0.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</row>
    <row r="216" spans="1:37" ht="15.75" customHeight="1" x14ac:dyDescent="0.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</row>
    <row r="217" spans="1:37" ht="15.75" customHeight="1" x14ac:dyDescent="0.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</row>
    <row r="218" spans="1:37" ht="15.75" customHeight="1" x14ac:dyDescent="0.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</row>
    <row r="219" spans="1:37" ht="15.75" customHeight="1" x14ac:dyDescent="0.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</row>
    <row r="220" spans="1:37" ht="15.75" customHeight="1" x14ac:dyDescent="0.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</row>
    <row r="221" spans="1:37" ht="15.75" customHeight="1" x14ac:dyDescent="0.2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</row>
    <row r="222" spans="1:37" ht="15.75" customHeight="1" x14ac:dyDescent="0.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</row>
    <row r="223" spans="1:37" ht="15.75" customHeight="1" x14ac:dyDescent="0.2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</row>
    <row r="224" spans="1:37" ht="15.75" customHeight="1" x14ac:dyDescent="0.2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</row>
    <row r="225" spans="1:37" ht="15.75" customHeight="1" x14ac:dyDescent="0.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</row>
    <row r="226" spans="1:37" ht="15.75" customHeight="1" x14ac:dyDescent="0.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</row>
    <row r="227" spans="1:37" ht="15.75" customHeight="1" x14ac:dyDescent="0.2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</row>
    <row r="228" spans="1:37" ht="15.75" customHeight="1" x14ac:dyDescent="0.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</row>
    <row r="229" spans="1:37" ht="15.75" customHeight="1" x14ac:dyDescent="0.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</row>
    <row r="230" spans="1:37" ht="15.75" customHeight="1" x14ac:dyDescent="0.2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</row>
    <row r="231" spans="1:37" ht="15.75" customHeight="1" x14ac:dyDescent="0.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</row>
    <row r="232" spans="1:37" ht="15.75" customHeight="1" x14ac:dyDescent="0.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</row>
    <row r="233" spans="1:37" ht="15.75" customHeight="1" x14ac:dyDescent="0.2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</row>
    <row r="234" spans="1:37" ht="15.75" customHeight="1" x14ac:dyDescent="0.2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</row>
    <row r="235" spans="1:37" ht="15.75" customHeight="1" x14ac:dyDescent="0.2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</row>
    <row r="236" spans="1:37" ht="15.75" customHeight="1" x14ac:dyDescent="0.2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</row>
    <row r="237" spans="1:37" ht="15.75" customHeight="1" x14ac:dyDescent="0.2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</row>
    <row r="238" spans="1:37" ht="15.75" customHeight="1" x14ac:dyDescent="0.2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</row>
    <row r="239" spans="1:37" ht="15.75" customHeight="1" x14ac:dyDescent="0.2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</row>
    <row r="240" spans="1:37" ht="15.75" customHeight="1" x14ac:dyDescent="0.2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</row>
    <row r="241" spans="1:37" ht="15.75" customHeight="1" x14ac:dyDescent="0.2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</row>
    <row r="242" spans="1:37" ht="15.75" customHeight="1" x14ac:dyDescent="0.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</row>
    <row r="243" spans="1:37" ht="15.75" customHeight="1" x14ac:dyDescent="0.2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</row>
    <row r="244" spans="1:37" ht="15.75" customHeight="1" x14ac:dyDescent="0.2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</row>
    <row r="245" spans="1:37" ht="15.75" customHeight="1" x14ac:dyDescent="0.2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</row>
    <row r="246" spans="1:37" ht="15.75" customHeight="1" x14ac:dyDescent="0.2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</row>
    <row r="247" spans="1:37" ht="15.75" customHeight="1" x14ac:dyDescent="0.2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</row>
    <row r="248" spans="1:37" ht="15.75" customHeight="1" x14ac:dyDescent="0.2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</row>
    <row r="249" spans="1:37" ht="15.75" customHeight="1" x14ac:dyDescent="0.2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</row>
    <row r="250" spans="1:37" ht="15.75" customHeight="1" x14ac:dyDescent="0.2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</row>
    <row r="251" spans="1:37" ht="15.75" customHeight="1" x14ac:dyDescent="0.2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</row>
    <row r="252" spans="1:37" ht="15.75" customHeight="1" x14ac:dyDescent="0.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</row>
    <row r="253" spans="1:37" ht="15.75" customHeight="1" x14ac:dyDescent="0.2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</row>
    <row r="254" spans="1:37" ht="15.75" customHeight="1" x14ac:dyDescent="0.2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</row>
    <row r="255" spans="1:37" ht="15.75" customHeight="1" x14ac:dyDescent="0.2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</row>
    <row r="256" spans="1:37" ht="15.75" customHeight="1" x14ac:dyDescent="0.2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</row>
    <row r="257" spans="1:37" ht="15.75" customHeight="1" x14ac:dyDescent="0.2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</row>
    <row r="258" spans="1:37" ht="15.75" customHeight="1" x14ac:dyDescent="0.2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</row>
    <row r="259" spans="1:37" ht="15.75" customHeight="1" x14ac:dyDescent="0.2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</row>
    <row r="260" spans="1:37" ht="15.75" customHeight="1" x14ac:dyDescent="0.2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</row>
    <row r="261" spans="1:37" ht="15.75" customHeight="1" x14ac:dyDescent="0.2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</row>
    <row r="262" spans="1:37" ht="15.75" customHeight="1" x14ac:dyDescent="0.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</row>
    <row r="263" spans="1:37" ht="15.75" customHeight="1" x14ac:dyDescent="0.2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</row>
    <row r="264" spans="1:37" ht="15.75" customHeight="1" x14ac:dyDescent="0.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</row>
    <row r="265" spans="1:37" ht="15.75" customHeight="1" x14ac:dyDescent="0.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</row>
    <row r="266" spans="1:37" ht="15.75" customHeight="1" x14ac:dyDescent="0.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</row>
    <row r="267" spans="1:37" ht="15.75" customHeight="1" x14ac:dyDescent="0.2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</row>
    <row r="268" spans="1:37" ht="15.75" customHeight="1" x14ac:dyDescent="0.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</row>
    <row r="269" spans="1:37" ht="15.75" customHeight="1" x14ac:dyDescent="0.2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</row>
    <row r="270" spans="1:37" ht="15.75" customHeight="1" x14ac:dyDescent="0.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</row>
    <row r="271" spans="1:37" ht="15.75" customHeight="1" x14ac:dyDescent="0.2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</row>
    <row r="272" spans="1:37" ht="15.75" customHeight="1" x14ac:dyDescent="0.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</row>
    <row r="273" spans="1:37" ht="15.75" customHeight="1" x14ac:dyDescent="0.2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</row>
    <row r="274" spans="1:37" ht="15.75" customHeight="1" x14ac:dyDescent="0.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</row>
    <row r="275" spans="1:37" ht="15.75" customHeight="1" x14ac:dyDescent="0.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</row>
    <row r="276" spans="1:37" ht="15.75" customHeight="1" x14ac:dyDescent="0.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</row>
    <row r="277" spans="1:37" ht="15.75" customHeight="1" x14ac:dyDescent="0.2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</row>
    <row r="278" spans="1:37" ht="15.75" customHeight="1" x14ac:dyDescent="0.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</row>
    <row r="279" spans="1:37" ht="15.75" customHeight="1" x14ac:dyDescent="0.2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</row>
    <row r="280" spans="1:37" ht="15.75" customHeight="1" x14ac:dyDescent="0.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</row>
    <row r="281" spans="1:37" ht="15.75" customHeight="1" x14ac:dyDescent="0.2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</row>
    <row r="282" spans="1:37" ht="15.75" customHeight="1" x14ac:dyDescent="0.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</row>
    <row r="283" spans="1:37" ht="15.75" customHeight="1" x14ac:dyDescent="0.2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</row>
    <row r="284" spans="1:37" ht="15.75" customHeight="1" x14ac:dyDescent="0.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</row>
    <row r="285" spans="1:37" ht="15.75" customHeight="1" x14ac:dyDescent="0.2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</row>
    <row r="286" spans="1:37" ht="15.75" customHeight="1" x14ac:dyDescent="0.2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</row>
    <row r="287" spans="1:37" ht="15.75" customHeight="1" x14ac:dyDescent="0.2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</row>
    <row r="288" spans="1:37" ht="15.75" customHeight="1" x14ac:dyDescent="0.2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</row>
    <row r="289" spans="1:37" ht="15.75" customHeight="1" x14ac:dyDescent="0.2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</row>
    <row r="290" spans="1:37" ht="15.75" customHeight="1" x14ac:dyDescent="0.2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</row>
    <row r="291" spans="1:37" ht="15.75" customHeight="1" x14ac:dyDescent="0.2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</row>
    <row r="292" spans="1:37" ht="15.75" customHeight="1" x14ac:dyDescent="0.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</row>
    <row r="293" spans="1:37" ht="15.75" customHeight="1" x14ac:dyDescent="0.2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</row>
    <row r="294" spans="1:37" ht="15.75" customHeight="1" x14ac:dyDescent="0.2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</row>
    <row r="295" spans="1:37" ht="15.75" customHeight="1" x14ac:dyDescent="0.2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</row>
    <row r="296" spans="1:37" ht="15.75" customHeight="1" x14ac:dyDescent="0.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</row>
    <row r="297" spans="1:37" ht="15.75" customHeight="1" x14ac:dyDescent="0.2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</row>
    <row r="298" spans="1:37" ht="15.75" customHeight="1" x14ac:dyDescent="0.2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</row>
    <row r="299" spans="1:37" ht="15.75" customHeight="1" x14ac:dyDescent="0.2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</row>
    <row r="300" spans="1:37" ht="15.75" customHeight="1" x14ac:dyDescent="0.2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</row>
    <row r="301" spans="1:37" ht="15.75" customHeight="1" x14ac:dyDescent="0.2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</row>
    <row r="302" spans="1:37" ht="15.75" customHeight="1" x14ac:dyDescent="0.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</row>
    <row r="303" spans="1:37" ht="15.75" customHeight="1" x14ac:dyDescent="0.2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</row>
    <row r="304" spans="1:37" ht="15.75" customHeight="1" x14ac:dyDescent="0.2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</row>
    <row r="305" spans="1:37" ht="15.75" customHeight="1" x14ac:dyDescent="0.2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</row>
    <row r="306" spans="1:37" ht="15.75" customHeight="1" x14ac:dyDescent="0.2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</row>
    <row r="307" spans="1:37" ht="15.75" customHeight="1" x14ac:dyDescent="0.2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</row>
    <row r="308" spans="1:37" ht="15.75" customHeight="1" x14ac:dyDescent="0.2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</row>
    <row r="309" spans="1:37" ht="15.75" customHeight="1" x14ac:dyDescent="0.2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</row>
    <row r="310" spans="1:37" ht="15.75" customHeight="1" x14ac:dyDescent="0.2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</row>
    <row r="311" spans="1:37" ht="15.75" customHeight="1" x14ac:dyDescent="0.2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</row>
    <row r="312" spans="1:37" ht="15.75" customHeight="1" x14ac:dyDescent="0.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</row>
    <row r="313" spans="1:37" ht="15.75" customHeight="1" x14ac:dyDescent="0.2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</row>
    <row r="314" spans="1:37" ht="15.75" customHeight="1" x14ac:dyDescent="0.2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</row>
    <row r="315" spans="1:37" ht="15.75" customHeight="1" x14ac:dyDescent="0.2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</row>
    <row r="316" spans="1:37" ht="15.75" customHeight="1" x14ac:dyDescent="0.2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</row>
    <row r="317" spans="1:37" ht="15.75" customHeight="1" x14ac:dyDescent="0.2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</row>
    <row r="318" spans="1:37" ht="15.75" customHeight="1" x14ac:dyDescent="0.2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</row>
    <row r="319" spans="1:37" ht="15.75" customHeight="1" x14ac:dyDescent="0.2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</row>
    <row r="320" spans="1:37" ht="15.75" customHeight="1" x14ac:dyDescent="0.2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</row>
    <row r="321" spans="1:37" ht="15.75" customHeight="1" x14ac:dyDescent="0.2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</row>
    <row r="322" spans="1:37" ht="15.75" customHeight="1" x14ac:dyDescent="0.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</row>
    <row r="323" spans="1:37" ht="15.75" customHeight="1" x14ac:dyDescent="0.2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</row>
    <row r="324" spans="1:37" ht="15.75" customHeight="1" x14ac:dyDescent="0.2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</row>
    <row r="325" spans="1:37" ht="15.75" customHeight="1" x14ac:dyDescent="0.2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</row>
    <row r="326" spans="1:37" ht="15.75" customHeight="1" x14ac:dyDescent="0.2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</row>
    <row r="327" spans="1:37" ht="15.75" customHeight="1" x14ac:dyDescent="0.2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</row>
    <row r="328" spans="1:37" ht="15.75" customHeight="1" x14ac:dyDescent="0.2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</row>
    <row r="329" spans="1:37" ht="15.75" customHeight="1" x14ac:dyDescent="0.2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</row>
    <row r="330" spans="1:37" ht="15.75" customHeight="1" x14ac:dyDescent="0.2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</row>
    <row r="331" spans="1:37" ht="15.75" customHeight="1" x14ac:dyDescent="0.2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</row>
    <row r="332" spans="1:37" ht="15.75" customHeight="1" x14ac:dyDescent="0.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</row>
    <row r="333" spans="1:37" ht="15.75" customHeight="1" x14ac:dyDescent="0.2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</row>
    <row r="334" spans="1:37" ht="15.75" customHeight="1" x14ac:dyDescent="0.2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</row>
    <row r="335" spans="1:37" ht="15.75" customHeight="1" x14ac:dyDescent="0.2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</row>
    <row r="336" spans="1:37" ht="15.75" customHeight="1" x14ac:dyDescent="0.2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</row>
    <row r="337" spans="1:37" ht="15.75" customHeight="1" x14ac:dyDescent="0.2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</row>
    <row r="338" spans="1:37" ht="15.75" customHeight="1" x14ac:dyDescent="0.2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</row>
    <row r="339" spans="1:37" ht="15.75" customHeight="1" x14ac:dyDescent="0.2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</row>
    <row r="340" spans="1:37" ht="15.75" customHeight="1" x14ac:dyDescent="0.2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</row>
    <row r="341" spans="1:37" ht="15.75" customHeight="1" x14ac:dyDescent="0.2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</row>
    <row r="342" spans="1:37" ht="15.75" customHeight="1" x14ac:dyDescent="0.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</row>
    <row r="343" spans="1:37" ht="15.75" customHeight="1" x14ac:dyDescent="0.2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</row>
    <row r="344" spans="1:37" ht="15.75" customHeight="1" x14ac:dyDescent="0.2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</row>
    <row r="345" spans="1:37" ht="15.75" customHeight="1" x14ac:dyDescent="0.2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</row>
    <row r="346" spans="1:37" ht="15.75" customHeight="1" x14ac:dyDescent="0.2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</row>
    <row r="347" spans="1:37" ht="15.75" customHeight="1" x14ac:dyDescent="0.2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</row>
    <row r="348" spans="1:37" ht="15.75" customHeight="1" x14ac:dyDescent="0.2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</row>
    <row r="349" spans="1:37" ht="15.75" customHeight="1" x14ac:dyDescent="0.2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</row>
    <row r="350" spans="1:37" ht="15.75" customHeight="1" x14ac:dyDescent="0.2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</row>
    <row r="351" spans="1:37" ht="15.75" customHeight="1" x14ac:dyDescent="0.2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</row>
    <row r="352" spans="1:37" ht="15.75" customHeight="1" x14ac:dyDescent="0.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</row>
    <row r="353" spans="1:37" ht="15.75" customHeight="1" x14ac:dyDescent="0.2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</row>
    <row r="354" spans="1:37" ht="15.75" customHeight="1" x14ac:dyDescent="0.2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</row>
    <row r="355" spans="1:37" ht="15.75" customHeight="1" x14ac:dyDescent="0.2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</row>
    <row r="356" spans="1:37" ht="15.75" customHeight="1" x14ac:dyDescent="0.2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</row>
    <row r="357" spans="1:37" ht="15.75" customHeight="1" x14ac:dyDescent="0.2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</row>
    <row r="358" spans="1:37" ht="15.75" customHeight="1" x14ac:dyDescent="0.2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</row>
    <row r="359" spans="1:37" ht="15.75" customHeight="1" x14ac:dyDescent="0.2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</row>
    <row r="360" spans="1:37" ht="15.75" customHeight="1" x14ac:dyDescent="0.2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</row>
    <row r="361" spans="1:37" ht="15.75" customHeight="1" x14ac:dyDescent="0.2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</row>
    <row r="362" spans="1:37" ht="15.75" customHeight="1" x14ac:dyDescent="0.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</row>
    <row r="363" spans="1:37" ht="15.75" customHeight="1" x14ac:dyDescent="0.2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</row>
    <row r="364" spans="1:37" ht="15.75" customHeight="1" x14ac:dyDescent="0.2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</row>
    <row r="365" spans="1:37" ht="15.75" customHeight="1" x14ac:dyDescent="0.2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</row>
    <row r="366" spans="1:37" ht="15.75" customHeight="1" x14ac:dyDescent="0.2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</row>
    <row r="367" spans="1:37" ht="15.75" customHeight="1" x14ac:dyDescent="0.2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</row>
    <row r="368" spans="1:37" ht="15.75" customHeight="1" x14ac:dyDescent="0.2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</row>
    <row r="369" spans="1:37" ht="15.75" customHeight="1" x14ac:dyDescent="0.2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</row>
    <row r="370" spans="1:37" ht="15.75" customHeight="1" x14ac:dyDescent="0.2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</row>
    <row r="371" spans="1:37" ht="15.75" customHeight="1" x14ac:dyDescent="0.2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</row>
    <row r="372" spans="1:37" ht="15.75" customHeight="1" x14ac:dyDescent="0.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</row>
    <row r="373" spans="1:37" ht="15.75" customHeight="1" x14ac:dyDescent="0.2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</row>
    <row r="374" spans="1:37" ht="15.75" customHeight="1" x14ac:dyDescent="0.2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</row>
    <row r="375" spans="1:37" ht="15.75" customHeight="1" x14ac:dyDescent="0.2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</row>
    <row r="376" spans="1:37" ht="15.75" customHeight="1" x14ac:dyDescent="0.2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</row>
    <row r="377" spans="1:37" ht="15.75" customHeight="1" x14ac:dyDescent="0.2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</row>
    <row r="378" spans="1:37" ht="15.75" customHeight="1" x14ac:dyDescent="0.2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</row>
    <row r="379" spans="1:37" ht="15.75" customHeight="1" x14ac:dyDescent="0.2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</row>
    <row r="380" spans="1:37" ht="15.75" customHeight="1" x14ac:dyDescent="0.2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</row>
    <row r="381" spans="1:37" ht="15.75" customHeight="1" x14ac:dyDescent="0.2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</row>
    <row r="382" spans="1:37" ht="15.75" customHeight="1" x14ac:dyDescent="0.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</row>
    <row r="383" spans="1:37" ht="15.75" customHeight="1" x14ac:dyDescent="0.2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</row>
    <row r="384" spans="1:37" ht="15.75" customHeight="1" x14ac:dyDescent="0.2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</row>
    <row r="385" spans="1:37" ht="15.75" customHeight="1" x14ac:dyDescent="0.2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</row>
    <row r="386" spans="1:37" ht="15.75" customHeight="1" x14ac:dyDescent="0.2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</row>
    <row r="387" spans="1:37" ht="15.75" customHeight="1" x14ac:dyDescent="0.2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</row>
    <row r="388" spans="1:37" ht="15.75" customHeight="1" x14ac:dyDescent="0.2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</row>
    <row r="389" spans="1:37" ht="15.75" customHeight="1" x14ac:dyDescent="0.2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</row>
    <row r="390" spans="1:37" ht="15.75" customHeight="1" x14ac:dyDescent="0.2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</row>
    <row r="391" spans="1:37" ht="15.75" customHeight="1" x14ac:dyDescent="0.2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</row>
    <row r="392" spans="1:37" ht="15.75" customHeight="1" x14ac:dyDescent="0.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</row>
    <row r="393" spans="1:37" ht="15.75" customHeight="1" x14ac:dyDescent="0.2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</row>
    <row r="394" spans="1:37" ht="15.75" customHeight="1" x14ac:dyDescent="0.2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</row>
    <row r="395" spans="1:37" ht="15.75" customHeight="1" x14ac:dyDescent="0.2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</row>
    <row r="396" spans="1:37" ht="15.75" customHeight="1" x14ac:dyDescent="0.2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</row>
    <row r="397" spans="1:37" ht="15.75" customHeight="1" x14ac:dyDescent="0.2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</row>
    <row r="398" spans="1:37" ht="15.75" customHeight="1" x14ac:dyDescent="0.2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</row>
    <row r="399" spans="1:37" ht="15.75" customHeight="1" x14ac:dyDescent="0.2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</row>
    <row r="400" spans="1:37" ht="15.75" customHeight="1" x14ac:dyDescent="0.2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</row>
    <row r="401" spans="1:37" ht="15.75" customHeight="1" x14ac:dyDescent="0.2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</row>
    <row r="402" spans="1:37" ht="15.75" customHeight="1" x14ac:dyDescent="0.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</row>
    <row r="403" spans="1:37" ht="15.75" customHeight="1" x14ac:dyDescent="0.2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</row>
    <row r="404" spans="1:37" ht="15.75" customHeight="1" x14ac:dyDescent="0.2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</row>
    <row r="405" spans="1:37" ht="15.75" customHeight="1" x14ac:dyDescent="0.2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</row>
    <row r="406" spans="1:37" ht="15.75" customHeight="1" x14ac:dyDescent="0.2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</row>
    <row r="407" spans="1:37" ht="15.75" customHeight="1" x14ac:dyDescent="0.2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</row>
    <row r="408" spans="1:37" ht="15.75" customHeight="1" x14ac:dyDescent="0.2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</row>
    <row r="409" spans="1:37" ht="15.75" customHeight="1" x14ac:dyDescent="0.2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</row>
    <row r="410" spans="1:37" ht="15.75" customHeight="1" x14ac:dyDescent="0.2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</row>
    <row r="411" spans="1:37" ht="15.75" customHeight="1" x14ac:dyDescent="0.2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</row>
    <row r="412" spans="1:37" ht="15.75" customHeight="1" x14ac:dyDescent="0.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</row>
    <row r="413" spans="1:37" ht="15.75" customHeight="1" x14ac:dyDescent="0.2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</row>
    <row r="414" spans="1:37" ht="15.75" customHeight="1" x14ac:dyDescent="0.2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</row>
    <row r="415" spans="1:37" ht="15.75" customHeight="1" x14ac:dyDescent="0.2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</row>
    <row r="416" spans="1:37" ht="15.75" customHeight="1" x14ac:dyDescent="0.2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</row>
    <row r="417" spans="1:37" ht="15.75" customHeight="1" x14ac:dyDescent="0.2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</row>
    <row r="418" spans="1:37" ht="15.75" customHeight="1" x14ac:dyDescent="0.2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</row>
    <row r="419" spans="1:37" ht="15.75" customHeight="1" x14ac:dyDescent="0.2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</row>
    <row r="420" spans="1:37" ht="15.75" customHeight="1" x14ac:dyDescent="0.2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</row>
    <row r="421" spans="1:37" ht="15.75" customHeight="1" x14ac:dyDescent="0.2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</row>
    <row r="422" spans="1:37" ht="15.75" customHeight="1" x14ac:dyDescent="0.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</row>
    <row r="423" spans="1:37" ht="15.75" customHeight="1" x14ac:dyDescent="0.2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</row>
    <row r="424" spans="1:37" ht="15.75" customHeight="1" x14ac:dyDescent="0.2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</row>
    <row r="425" spans="1:37" ht="15.75" customHeight="1" x14ac:dyDescent="0.2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</row>
    <row r="426" spans="1:37" ht="15.75" customHeight="1" x14ac:dyDescent="0.2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</row>
    <row r="427" spans="1:37" ht="15.75" customHeight="1" x14ac:dyDescent="0.2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</row>
    <row r="428" spans="1:37" ht="15.75" customHeight="1" x14ac:dyDescent="0.2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</row>
    <row r="429" spans="1:37" ht="15.75" customHeight="1" x14ac:dyDescent="0.2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</row>
    <row r="430" spans="1:37" ht="15.75" customHeight="1" x14ac:dyDescent="0.2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</row>
    <row r="431" spans="1:37" ht="15.75" customHeight="1" x14ac:dyDescent="0.2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</row>
    <row r="432" spans="1:37" ht="15.75" customHeight="1" x14ac:dyDescent="0.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</row>
    <row r="433" spans="1:37" ht="15.75" customHeight="1" x14ac:dyDescent="0.2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</row>
    <row r="434" spans="1:37" ht="15.75" customHeight="1" x14ac:dyDescent="0.2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</row>
    <row r="435" spans="1:37" ht="15.75" customHeight="1" x14ac:dyDescent="0.2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</row>
    <row r="436" spans="1:37" ht="15.75" customHeight="1" x14ac:dyDescent="0.2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</row>
    <row r="437" spans="1:37" ht="15.75" customHeight="1" x14ac:dyDescent="0.2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</row>
    <row r="438" spans="1:37" ht="15.75" customHeight="1" x14ac:dyDescent="0.2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</row>
    <row r="439" spans="1:37" ht="15.75" customHeight="1" x14ac:dyDescent="0.2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</row>
    <row r="440" spans="1:37" ht="15.75" customHeight="1" x14ac:dyDescent="0.2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</row>
    <row r="441" spans="1:37" ht="15.75" customHeight="1" x14ac:dyDescent="0.2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</row>
    <row r="442" spans="1:37" ht="15.75" customHeight="1" x14ac:dyDescent="0.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</row>
    <row r="443" spans="1:37" ht="15.75" customHeight="1" x14ac:dyDescent="0.2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</row>
    <row r="444" spans="1:37" ht="15.75" customHeight="1" x14ac:dyDescent="0.2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</row>
    <row r="445" spans="1:37" ht="15.75" customHeight="1" x14ac:dyDescent="0.2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</row>
    <row r="446" spans="1:37" ht="15.75" customHeight="1" x14ac:dyDescent="0.2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</row>
    <row r="447" spans="1:37" ht="15.75" customHeight="1" x14ac:dyDescent="0.2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</row>
    <row r="448" spans="1:37" ht="15.75" customHeight="1" x14ac:dyDescent="0.2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</row>
    <row r="449" spans="1:37" ht="15.75" customHeight="1" x14ac:dyDescent="0.2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</row>
    <row r="450" spans="1:37" ht="15.75" customHeight="1" x14ac:dyDescent="0.2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</row>
    <row r="451" spans="1:37" ht="15.75" customHeight="1" x14ac:dyDescent="0.2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</row>
    <row r="452" spans="1:37" ht="15.75" customHeight="1" x14ac:dyDescent="0.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</row>
    <row r="453" spans="1:37" ht="15.75" customHeight="1" x14ac:dyDescent="0.2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</row>
    <row r="454" spans="1:37" ht="15.75" customHeight="1" x14ac:dyDescent="0.2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</row>
    <row r="455" spans="1:37" ht="15.75" customHeight="1" x14ac:dyDescent="0.2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</row>
    <row r="456" spans="1:37" ht="15.75" customHeight="1" x14ac:dyDescent="0.2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</row>
    <row r="457" spans="1:37" ht="15.75" customHeight="1" x14ac:dyDescent="0.2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</row>
    <row r="458" spans="1:37" ht="15.75" customHeight="1" x14ac:dyDescent="0.2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</row>
    <row r="459" spans="1:37" ht="15.75" customHeight="1" x14ac:dyDescent="0.2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</row>
    <row r="460" spans="1:37" ht="15.75" customHeight="1" x14ac:dyDescent="0.2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</row>
    <row r="461" spans="1:37" ht="15.75" customHeight="1" x14ac:dyDescent="0.2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</row>
    <row r="462" spans="1:37" ht="15.75" customHeight="1" x14ac:dyDescent="0.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</row>
    <row r="463" spans="1:37" ht="15.75" customHeight="1" x14ac:dyDescent="0.2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</row>
    <row r="464" spans="1:37" ht="15.75" customHeight="1" x14ac:dyDescent="0.2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</row>
    <row r="465" spans="1:37" ht="15.75" customHeight="1" x14ac:dyDescent="0.2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</row>
    <row r="466" spans="1:37" ht="15.75" customHeight="1" x14ac:dyDescent="0.2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</row>
    <row r="467" spans="1:37" ht="15.75" customHeight="1" x14ac:dyDescent="0.2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</row>
    <row r="468" spans="1:37" ht="15.75" customHeight="1" x14ac:dyDescent="0.2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</row>
    <row r="469" spans="1:37" ht="15.75" customHeight="1" x14ac:dyDescent="0.2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</row>
    <row r="470" spans="1:37" ht="15.75" customHeight="1" x14ac:dyDescent="0.2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</row>
    <row r="471" spans="1:37" ht="15.75" customHeight="1" x14ac:dyDescent="0.2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</row>
    <row r="472" spans="1:37" ht="15.75" customHeight="1" x14ac:dyDescent="0.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</row>
    <row r="473" spans="1:37" ht="15.75" customHeight="1" x14ac:dyDescent="0.2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</row>
    <row r="474" spans="1:37" ht="15.75" customHeight="1" x14ac:dyDescent="0.2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</row>
    <row r="475" spans="1:37" ht="15.75" customHeight="1" x14ac:dyDescent="0.2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</row>
    <row r="476" spans="1:37" ht="15.75" customHeight="1" x14ac:dyDescent="0.2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</row>
    <row r="477" spans="1:37" ht="15.75" customHeight="1" x14ac:dyDescent="0.2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</row>
    <row r="478" spans="1:37" ht="15.75" customHeight="1" x14ac:dyDescent="0.2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</row>
    <row r="479" spans="1:37" ht="15.75" customHeight="1" x14ac:dyDescent="0.2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</row>
    <row r="480" spans="1:37" ht="15.75" customHeight="1" x14ac:dyDescent="0.2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</row>
    <row r="481" spans="1:37" ht="15.75" customHeight="1" x14ac:dyDescent="0.2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</row>
    <row r="482" spans="1:37" ht="15.75" customHeight="1" x14ac:dyDescent="0.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</row>
    <row r="483" spans="1:37" ht="15.75" customHeight="1" x14ac:dyDescent="0.2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</row>
    <row r="484" spans="1:37" ht="15.75" customHeight="1" x14ac:dyDescent="0.2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</row>
    <row r="485" spans="1:37" ht="15.75" customHeight="1" x14ac:dyDescent="0.2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</row>
    <row r="486" spans="1:37" ht="15.75" customHeight="1" x14ac:dyDescent="0.2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</row>
    <row r="487" spans="1:37" ht="15.75" customHeight="1" x14ac:dyDescent="0.2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</row>
    <row r="488" spans="1:37" ht="15.75" customHeight="1" x14ac:dyDescent="0.2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</row>
    <row r="489" spans="1:37" ht="15.75" customHeight="1" x14ac:dyDescent="0.2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</row>
    <row r="490" spans="1:37" ht="15.75" customHeight="1" x14ac:dyDescent="0.2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</row>
    <row r="491" spans="1:37" ht="15.75" customHeight="1" x14ac:dyDescent="0.2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</row>
    <row r="492" spans="1:37" ht="15.75" customHeight="1" x14ac:dyDescent="0.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</row>
    <row r="493" spans="1:37" ht="15.75" customHeight="1" x14ac:dyDescent="0.2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</row>
    <row r="494" spans="1:37" ht="15.75" customHeight="1" x14ac:dyDescent="0.2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</row>
    <row r="495" spans="1:37" ht="15.75" customHeight="1" x14ac:dyDescent="0.2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</row>
    <row r="496" spans="1:37" ht="15.75" customHeight="1" x14ac:dyDescent="0.2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</row>
    <row r="497" spans="1:37" ht="15.75" customHeight="1" x14ac:dyDescent="0.2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</row>
    <row r="498" spans="1:37" ht="15.75" customHeight="1" x14ac:dyDescent="0.2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</row>
    <row r="499" spans="1:37" ht="15.75" customHeight="1" x14ac:dyDescent="0.2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</row>
    <row r="500" spans="1:37" ht="15.75" customHeight="1" x14ac:dyDescent="0.2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</row>
    <row r="501" spans="1:37" ht="15.75" customHeight="1" x14ac:dyDescent="0.2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</row>
    <row r="502" spans="1:37" ht="15.75" customHeight="1" x14ac:dyDescent="0.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</row>
    <row r="503" spans="1:37" ht="15.75" customHeight="1" x14ac:dyDescent="0.2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</row>
    <row r="504" spans="1:37" ht="15.75" customHeight="1" x14ac:dyDescent="0.2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</row>
    <row r="505" spans="1:37" ht="15.75" customHeight="1" x14ac:dyDescent="0.2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</row>
    <row r="506" spans="1:37" ht="15.75" customHeight="1" x14ac:dyDescent="0.2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</row>
    <row r="507" spans="1:37" ht="15.75" customHeight="1" x14ac:dyDescent="0.2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</row>
    <row r="508" spans="1:37" ht="15.75" customHeight="1" x14ac:dyDescent="0.2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</row>
    <row r="509" spans="1:37" ht="15.75" customHeight="1" x14ac:dyDescent="0.2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</row>
    <row r="510" spans="1:37" ht="15.75" customHeight="1" x14ac:dyDescent="0.2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</row>
    <row r="511" spans="1:37" ht="15.75" customHeight="1" x14ac:dyDescent="0.2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</row>
    <row r="512" spans="1:37" ht="15.75" customHeight="1" x14ac:dyDescent="0.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</row>
    <row r="513" spans="1:37" ht="15.75" customHeight="1" x14ac:dyDescent="0.2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</row>
    <row r="514" spans="1:37" ht="15.75" customHeight="1" x14ac:dyDescent="0.2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</row>
    <row r="515" spans="1:37" ht="15.75" customHeight="1" x14ac:dyDescent="0.2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</row>
    <row r="516" spans="1:37" ht="15.75" customHeight="1" x14ac:dyDescent="0.2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</row>
    <row r="517" spans="1:37" ht="15.75" customHeight="1" x14ac:dyDescent="0.2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</row>
    <row r="518" spans="1:37" ht="15.75" customHeight="1" x14ac:dyDescent="0.2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</row>
    <row r="519" spans="1:37" ht="15.75" customHeight="1" x14ac:dyDescent="0.2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</row>
    <row r="520" spans="1:37" ht="15.75" customHeight="1" x14ac:dyDescent="0.2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</row>
    <row r="521" spans="1:37" ht="15.75" customHeight="1" x14ac:dyDescent="0.2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</row>
    <row r="522" spans="1:37" ht="15.75" customHeight="1" x14ac:dyDescent="0.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</row>
    <row r="523" spans="1:37" ht="15.75" customHeight="1" x14ac:dyDescent="0.2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</row>
    <row r="524" spans="1:37" ht="15.75" customHeight="1" x14ac:dyDescent="0.2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</row>
    <row r="525" spans="1:37" ht="15.75" customHeight="1" x14ac:dyDescent="0.2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</row>
    <row r="526" spans="1:37" ht="15.75" customHeight="1" x14ac:dyDescent="0.2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</row>
    <row r="527" spans="1:37" ht="15.75" customHeight="1" x14ac:dyDescent="0.2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</row>
    <row r="528" spans="1:37" ht="15.75" customHeight="1" x14ac:dyDescent="0.2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</row>
    <row r="529" spans="1:37" ht="15.75" customHeight="1" x14ac:dyDescent="0.2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</row>
    <row r="530" spans="1:37" ht="15.75" customHeight="1" x14ac:dyDescent="0.2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</row>
    <row r="531" spans="1:37" ht="15.75" customHeight="1" x14ac:dyDescent="0.2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</row>
    <row r="532" spans="1:37" ht="15.75" customHeight="1" x14ac:dyDescent="0.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</row>
    <row r="533" spans="1:37" ht="15.75" customHeight="1" x14ac:dyDescent="0.2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</row>
    <row r="534" spans="1:37" ht="15.75" customHeight="1" x14ac:dyDescent="0.2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</row>
    <row r="535" spans="1:37" ht="15.75" customHeight="1" x14ac:dyDescent="0.2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</row>
    <row r="536" spans="1:37" ht="15.75" customHeight="1" x14ac:dyDescent="0.2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</row>
    <row r="537" spans="1:37" ht="15.75" customHeight="1" x14ac:dyDescent="0.2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</row>
    <row r="538" spans="1:37" ht="15.75" customHeight="1" x14ac:dyDescent="0.2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</row>
    <row r="539" spans="1:37" ht="15.75" customHeight="1" x14ac:dyDescent="0.2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</row>
    <row r="540" spans="1:37" ht="15.75" customHeight="1" x14ac:dyDescent="0.2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</row>
    <row r="541" spans="1:37" ht="15.75" customHeight="1" x14ac:dyDescent="0.2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</row>
    <row r="542" spans="1:37" ht="15.75" customHeight="1" x14ac:dyDescent="0.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</row>
    <row r="543" spans="1:37" ht="15.75" customHeight="1" x14ac:dyDescent="0.2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</row>
    <row r="544" spans="1:37" ht="15.75" customHeight="1" x14ac:dyDescent="0.2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</row>
    <row r="545" spans="1:37" ht="15.75" customHeight="1" x14ac:dyDescent="0.2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</row>
    <row r="546" spans="1:37" ht="15.75" customHeight="1" x14ac:dyDescent="0.2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</row>
    <row r="547" spans="1:37" ht="15.75" customHeight="1" x14ac:dyDescent="0.2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</row>
    <row r="548" spans="1:37" ht="15.75" customHeight="1" x14ac:dyDescent="0.2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</row>
    <row r="549" spans="1:37" ht="15.75" customHeight="1" x14ac:dyDescent="0.2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</row>
    <row r="550" spans="1:37" ht="15.75" customHeight="1" x14ac:dyDescent="0.2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</row>
    <row r="551" spans="1:37" ht="15.75" customHeight="1" x14ac:dyDescent="0.2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</row>
    <row r="552" spans="1:37" ht="15.75" customHeight="1" x14ac:dyDescent="0.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</row>
    <row r="553" spans="1:37" ht="15.75" customHeight="1" x14ac:dyDescent="0.2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</row>
    <row r="554" spans="1:37" ht="15.75" customHeight="1" x14ac:dyDescent="0.2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</row>
    <row r="555" spans="1:37" ht="15.75" customHeight="1" x14ac:dyDescent="0.2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</row>
    <row r="556" spans="1:37" ht="15.75" customHeight="1" x14ac:dyDescent="0.2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</row>
    <row r="557" spans="1:37" ht="15.75" customHeight="1" x14ac:dyDescent="0.2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</row>
    <row r="558" spans="1:37" ht="15.75" customHeight="1" x14ac:dyDescent="0.2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</row>
    <row r="559" spans="1:37" ht="15.75" customHeight="1" x14ac:dyDescent="0.2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</row>
    <row r="560" spans="1:37" ht="15.75" customHeight="1" x14ac:dyDescent="0.2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</row>
    <row r="561" spans="1:37" ht="15.75" customHeight="1" x14ac:dyDescent="0.2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</row>
    <row r="562" spans="1:37" ht="15.75" customHeight="1" x14ac:dyDescent="0.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</row>
    <row r="563" spans="1:37" ht="15.75" customHeight="1" x14ac:dyDescent="0.2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</row>
    <row r="564" spans="1:37" ht="15.75" customHeight="1" x14ac:dyDescent="0.2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</row>
    <row r="565" spans="1:37" ht="15.75" customHeight="1" x14ac:dyDescent="0.2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</row>
    <row r="566" spans="1:37" ht="15.75" customHeight="1" x14ac:dyDescent="0.2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</row>
    <row r="567" spans="1:37" ht="15.75" customHeight="1" x14ac:dyDescent="0.2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</row>
    <row r="568" spans="1:37" ht="15.75" customHeight="1" x14ac:dyDescent="0.2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</row>
    <row r="569" spans="1:37" ht="15.75" customHeight="1" x14ac:dyDescent="0.2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</row>
    <row r="570" spans="1:37" ht="15.75" customHeight="1" x14ac:dyDescent="0.2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</row>
    <row r="571" spans="1:37" ht="15.75" customHeight="1" x14ac:dyDescent="0.2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</row>
    <row r="572" spans="1:37" ht="15.75" customHeight="1" x14ac:dyDescent="0.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</row>
    <row r="573" spans="1:37" ht="15.75" customHeight="1" x14ac:dyDescent="0.2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</row>
    <row r="574" spans="1:37" ht="15.75" customHeight="1" x14ac:dyDescent="0.2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</row>
    <row r="575" spans="1:37" ht="15.75" customHeight="1" x14ac:dyDescent="0.2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</row>
    <row r="576" spans="1:37" ht="15.75" customHeight="1" x14ac:dyDescent="0.2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</row>
    <row r="577" spans="1:37" ht="15.75" customHeight="1" x14ac:dyDescent="0.2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</row>
    <row r="578" spans="1:37" ht="15.75" customHeight="1" x14ac:dyDescent="0.2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</row>
    <row r="579" spans="1:37" ht="15.75" customHeight="1" x14ac:dyDescent="0.2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</row>
    <row r="580" spans="1:37" ht="15.75" customHeight="1" x14ac:dyDescent="0.2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</row>
    <row r="581" spans="1:37" ht="15.75" customHeight="1" x14ac:dyDescent="0.2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</row>
    <row r="582" spans="1:37" ht="15.75" customHeight="1" x14ac:dyDescent="0.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</row>
    <row r="583" spans="1:37" ht="15.75" customHeight="1" x14ac:dyDescent="0.2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</row>
    <row r="584" spans="1:37" ht="15.75" customHeight="1" x14ac:dyDescent="0.2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</row>
    <row r="585" spans="1:37" ht="15.75" customHeight="1" x14ac:dyDescent="0.2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</row>
    <row r="586" spans="1:37" ht="15.75" customHeight="1" x14ac:dyDescent="0.2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</row>
    <row r="587" spans="1:37" ht="15.75" customHeight="1" x14ac:dyDescent="0.2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</row>
    <row r="588" spans="1:37" ht="15.75" customHeight="1" x14ac:dyDescent="0.2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</row>
    <row r="589" spans="1:37" ht="15.75" customHeight="1" x14ac:dyDescent="0.2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</row>
    <row r="590" spans="1:37" ht="15.75" customHeight="1" x14ac:dyDescent="0.2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</row>
    <row r="591" spans="1:37" ht="15.75" customHeight="1" x14ac:dyDescent="0.2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</row>
    <row r="592" spans="1:37" ht="15.75" customHeight="1" x14ac:dyDescent="0.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</row>
    <row r="593" spans="1:37" ht="15.75" customHeight="1" x14ac:dyDescent="0.2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</row>
    <row r="594" spans="1:37" ht="15.75" customHeight="1" x14ac:dyDescent="0.2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</row>
    <row r="595" spans="1:37" ht="15.75" customHeight="1" x14ac:dyDescent="0.2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</row>
    <row r="596" spans="1:37" ht="15.75" customHeight="1" x14ac:dyDescent="0.2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</row>
    <row r="597" spans="1:37" ht="15.75" customHeight="1" x14ac:dyDescent="0.2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</row>
    <row r="598" spans="1:37" ht="15.75" customHeight="1" x14ac:dyDescent="0.2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</row>
    <row r="599" spans="1:37" ht="15.75" customHeight="1" x14ac:dyDescent="0.2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</row>
    <row r="600" spans="1:37" ht="15.75" customHeight="1" x14ac:dyDescent="0.2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</row>
    <row r="601" spans="1:37" ht="15.75" customHeight="1" x14ac:dyDescent="0.2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</row>
    <row r="602" spans="1:37" ht="15.75" customHeight="1" x14ac:dyDescent="0.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</row>
    <row r="603" spans="1:37" ht="15.75" customHeight="1" x14ac:dyDescent="0.2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</row>
    <row r="604" spans="1:37" ht="15.75" customHeight="1" x14ac:dyDescent="0.2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</row>
    <row r="605" spans="1:37" ht="15.75" customHeight="1" x14ac:dyDescent="0.2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</row>
    <row r="606" spans="1:37" ht="15.75" customHeight="1" x14ac:dyDescent="0.2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</row>
    <row r="607" spans="1:37" ht="15.75" customHeight="1" x14ac:dyDescent="0.2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</row>
    <row r="608" spans="1:37" ht="15.75" customHeight="1" x14ac:dyDescent="0.2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</row>
    <row r="609" spans="1:37" ht="15.75" customHeight="1" x14ac:dyDescent="0.2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</row>
    <row r="610" spans="1:37" ht="15.75" customHeight="1" x14ac:dyDescent="0.2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</row>
    <row r="611" spans="1:37" ht="15.75" customHeight="1" x14ac:dyDescent="0.2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</row>
    <row r="612" spans="1:37" ht="15.75" customHeight="1" x14ac:dyDescent="0.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</row>
    <row r="613" spans="1:37" ht="15.75" customHeight="1" x14ac:dyDescent="0.2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</row>
    <row r="614" spans="1:37" ht="15.75" customHeight="1" x14ac:dyDescent="0.2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</row>
    <row r="615" spans="1:37" ht="15.75" customHeight="1" x14ac:dyDescent="0.2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</row>
    <row r="616" spans="1:37" ht="15.75" customHeight="1" x14ac:dyDescent="0.2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</row>
    <row r="617" spans="1:37" ht="15.75" customHeight="1" x14ac:dyDescent="0.2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</row>
    <row r="618" spans="1:37" ht="15.75" customHeight="1" x14ac:dyDescent="0.2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</row>
    <row r="619" spans="1:37" ht="15.75" customHeight="1" x14ac:dyDescent="0.2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</row>
    <row r="620" spans="1:37" ht="15.75" customHeight="1" x14ac:dyDescent="0.2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</row>
    <row r="621" spans="1:37" ht="15.75" customHeight="1" x14ac:dyDescent="0.2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</row>
    <row r="622" spans="1:37" ht="15.75" customHeight="1" x14ac:dyDescent="0.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</row>
    <row r="623" spans="1:37" ht="15.75" customHeight="1" x14ac:dyDescent="0.2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</row>
    <row r="624" spans="1:37" ht="15.75" customHeight="1" x14ac:dyDescent="0.2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</row>
    <row r="625" spans="1:37" ht="15.75" customHeight="1" x14ac:dyDescent="0.2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</row>
    <row r="626" spans="1:37" ht="15.75" customHeight="1" x14ac:dyDescent="0.2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</row>
    <row r="627" spans="1:37" ht="15.75" customHeight="1" x14ac:dyDescent="0.2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</row>
    <row r="628" spans="1:37" ht="15.75" customHeight="1" x14ac:dyDescent="0.2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</row>
    <row r="629" spans="1:37" ht="15.75" customHeight="1" x14ac:dyDescent="0.2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</row>
    <row r="630" spans="1:37" ht="15.75" customHeight="1" x14ac:dyDescent="0.2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</row>
    <row r="631" spans="1:37" ht="15.75" customHeight="1" x14ac:dyDescent="0.2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</row>
    <row r="632" spans="1:37" ht="15.75" customHeight="1" x14ac:dyDescent="0.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</row>
    <row r="633" spans="1:37" ht="15.75" customHeight="1" x14ac:dyDescent="0.2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</row>
    <row r="634" spans="1:37" ht="15.75" customHeight="1" x14ac:dyDescent="0.2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</row>
    <row r="635" spans="1:37" ht="15.75" customHeight="1" x14ac:dyDescent="0.2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</row>
    <row r="636" spans="1:37" ht="15.75" customHeight="1" x14ac:dyDescent="0.2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</row>
    <row r="637" spans="1:37" ht="15.75" customHeight="1" x14ac:dyDescent="0.2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</row>
    <row r="638" spans="1:37" ht="15.75" customHeight="1" x14ac:dyDescent="0.2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</row>
    <row r="639" spans="1:37" ht="15.75" customHeight="1" x14ac:dyDescent="0.2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</row>
    <row r="640" spans="1:37" ht="15.75" customHeight="1" x14ac:dyDescent="0.2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</row>
    <row r="641" spans="1:37" ht="15.75" customHeight="1" x14ac:dyDescent="0.2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</row>
    <row r="642" spans="1:37" ht="15.75" customHeight="1" x14ac:dyDescent="0.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</row>
    <row r="643" spans="1:37" ht="15.75" customHeight="1" x14ac:dyDescent="0.2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</row>
    <row r="644" spans="1:37" ht="15.75" customHeight="1" x14ac:dyDescent="0.2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</row>
    <row r="645" spans="1:37" ht="15.75" customHeight="1" x14ac:dyDescent="0.2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</row>
    <row r="646" spans="1:37" ht="15.75" customHeight="1" x14ac:dyDescent="0.2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</row>
    <row r="647" spans="1:37" ht="15.75" customHeight="1" x14ac:dyDescent="0.2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</row>
    <row r="648" spans="1:37" ht="15.75" customHeight="1" x14ac:dyDescent="0.2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</row>
    <row r="649" spans="1:37" ht="15.75" customHeight="1" x14ac:dyDescent="0.2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</row>
    <row r="650" spans="1:37" ht="15.75" customHeight="1" x14ac:dyDescent="0.2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</row>
    <row r="651" spans="1:37" ht="15.75" customHeight="1" x14ac:dyDescent="0.2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</row>
    <row r="652" spans="1:37" ht="15.75" customHeight="1" x14ac:dyDescent="0.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</row>
    <row r="653" spans="1:37" ht="15.75" customHeight="1" x14ac:dyDescent="0.2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</row>
    <row r="654" spans="1:37" ht="15.75" customHeight="1" x14ac:dyDescent="0.2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</row>
    <row r="655" spans="1:37" ht="15.75" customHeight="1" x14ac:dyDescent="0.2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</row>
    <row r="656" spans="1:37" ht="15.75" customHeight="1" x14ac:dyDescent="0.2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</row>
    <row r="657" spans="1:37" ht="15.75" customHeight="1" x14ac:dyDescent="0.2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</row>
    <row r="658" spans="1:37" ht="15.75" customHeight="1" x14ac:dyDescent="0.2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</row>
    <row r="659" spans="1:37" ht="15.75" customHeight="1" x14ac:dyDescent="0.2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</row>
    <row r="660" spans="1:37" ht="15.75" customHeight="1" x14ac:dyDescent="0.2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</row>
    <row r="661" spans="1:37" ht="15.75" customHeight="1" x14ac:dyDescent="0.2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</row>
    <row r="662" spans="1:37" ht="15.75" customHeight="1" x14ac:dyDescent="0.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</row>
    <row r="663" spans="1:37" ht="15.75" customHeight="1" x14ac:dyDescent="0.2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</row>
    <row r="664" spans="1:37" ht="15.75" customHeight="1" x14ac:dyDescent="0.2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</row>
    <row r="665" spans="1:37" ht="15.75" customHeight="1" x14ac:dyDescent="0.2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</row>
    <row r="666" spans="1:37" ht="15.75" customHeight="1" x14ac:dyDescent="0.2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</row>
    <row r="667" spans="1:37" ht="15.75" customHeight="1" x14ac:dyDescent="0.2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</row>
    <row r="668" spans="1:37" ht="15.75" customHeight="1" x14ac:dyDescent="0.2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</row>
    <row r="669" spans="1:37" ht="15.75" customHeight="1" x14ac:dyDescent="0.2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</row>
    <row r="670" spans="1:37" ht="15.75" customHeight="1" x14ac:dyDescent="0.2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</row>
    <row r="671" spans="1:37" ht="15.75" customHeight="1" x14ac:dyDescent="0.2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</row>
    <row r="672" spans="1:37" ht="15.75" customHeight="1" x14ac:dyDescent="0.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</row>
    <row r="673" spans="1:37" ht="15.75" customHeight="1" x14ac:dyDescent="0.2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</row>
    <row r="674" spans="1:37" ht="15.75" customHeight="1" x14ac:dyDescent="0.2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</row>
    <row r="675" spans="1:37" ht="15.75" customHeight="1" x14ac:dyDescent="0.2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</row>
    <row r="676" spans="1:37" ht="15.75" customHeight="1" x14ac:dyDescent="0.2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</row>
    <row r="677" spans="1:37" ht="15.75" customHeight="1" x14ac:dyDescent="0.2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</row>
    <row r="678" spans="1:37" ht="15.75" customHeight="1" x14ac:dyDescent="0.2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</row>
    <row r="679" spans="1:37" ht="15.75" customHeight="1" x14ac:dyDescent="0.2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</row>
    <row r="680" spans="1:37" ht="15.75" customHeight="1" x14ac:dyDescent="0.2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</row>
    <row r="681" spans="1:37" ht="15.75" customHeight="1" x14ac:dyDescent="0.2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</row>
    <row r="682" spans="1:37" ht="15.75" customHeight="1" x14ac:dyDescent="0.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</row>
    <row r="683" spans="1:37" ht="15.75" customHeight="1" x14ac:dyDescent="0.2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</row>
    <row r="684" spans="1:37" ht="15.75" customHeight="1" x14ac:dyDescent="0.2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</row>
    <row r="685" spans="1:37" ht="15.75" customHeight="1" x14ac:dyDescent="0.2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</row>
    <row r="686" spans="1:37" ht="15.75" customHeight="1" x14ac:dyDescent="0.2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</row>
    <row r="687" spans="1:37" ht="15.75" customHeight="1" x14ac:dyDescent="0.2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</row>
    <row r="688" spans="1:37" ht="15.75" customHeight="1" x14ac:dyDescent="0.2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</row>
    <row r="689" spans="1:37" ht="15.75" customHeight="1" x14ac:dyDescent="0.2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</row>
    <row r="690" spans="1:37" ht="15.75" customHeight="1" x14ac:dyDescent="0.2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</row>
    <row r="691" spans="1:37" ht="15.75" customHeight="1" x14ac:dyDescent="0.2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</row>
    <row r="692" spans="1:37" ht="15.75" customHeight="1" x14ac:dyDescent="0.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</row>
    <row r="693" spans="1:37" ht="15.75" customHeight="1" x14ac:dyDescent="0.2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</row>
    <row r="694" spans="1:37" ht="15.75" customHeight="1" x14ac:dyDescent="0.2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</row>
    <row r="695" spans="1:37" ht="15.75" customHeight="1" x14ac:dyDescent="0.2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</row>
    <row r="696" spans="1:37" ht="15.75" customHeight="1" x14ac:dyDescent="0.2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</row>
    <row r="697" spans="1:37" ht="15.75" customHeight="1" x14ac:dyDescent="0.2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</row>
    <row r="698" spans="1:37" ht="15.75" customHeight="1" x14ac:dyDescent="0.2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</row>
    <row r="699" spans="1:37" ht="15.75" customHeight="1" x14ac:dyDescent="0.2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</row>
    <row r="700" spans="1:37" ht="15.75" customHeight="1" x14ac:dyDescent="0.2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</row>
    <row r="701" spans="1:37" ht="15.75" customHeight="1" x14ac:dyDescent="0.2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</row>
    <row r="702" spans="1:37" ht="15.75" customHeight="1" x14ac:dyDescent="0.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</row>
    <row r="703" spans="1:37" ht="15.75" customHeight="1" x14ac:dyDescent="0.2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</row>
    <row r="704" spans="1:37" ht="15.75" customHeight="1" x14ac:dyDescent="0.2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</row>
    <row r="705" spans="1:37" ht="15.75" customHeight="1" x14ac:dyDescent="0.2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</row>
    <row r="706" spans="1:37" ht="15.75" customHeight="1" x14ac:dyDescent="0.2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</row>
    <row r="707" spans="1:37" ht="15.75" customHeight="1" x14ac:dyDescent="0.2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</row>
    <row r="708" spans="1:37" ht="15.75" customHeight="1" x14ac:dyDescent="0.2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</row>
    <row r="709" spans="1:37" ht="15.75" customHeight="1" x14ac:dyDescent="0.2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</row>
    <row r="710" spans="1:37" ht="15.75" customHeight="1" x14ac:dyDescent="0.2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</row>
    <row r="711" spans="1:37" ht="15.75" customHeight="1" x14ac:dyDescent="0.2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</row>
    <row r="712" spans="1:37" ht="15.75" customHeight="1" x14ac:dyDescent="0.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</row>
    <row r="713" spans="1:37" ht="15.75" customHeight="1" x14ac:dyDescent="0.2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</row>
    <row r="714" spans="1:37" ht="15.75" customHeight="1" x14ac:dyDescent="0.2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</row>
    <row r="715" spans="1:37" ht="15.75" customHeight="1" x14ac:dyDescent="0.2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</row>
    <row r="716" spans="1:37" ht="15.75" customHeight="1" x14ac:dyDescent="0.2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</row>
    <row r="717" spans="1:37" ht="15.75" customHeight="1" x14ac:dyDescent="0.2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</row>
    <row r="718" spans="1:37" ht="15.75" customHeight="1" x14ac:dyDescent="0.2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</row>
    <row r="719" spans="1:37" ht="15.75" customHeight="1" x14ac:dyDescent="0.2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</row>
    <row r="720" spans="1:37" ht="15.75" customHeight="1" x14ac:dyDescent="0.2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</row>
    <row r="721" spans="1:37" ht="15.75" customHeight="1" x14ac:dyDescent="0.2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</row>
    <row r="722" spans="1:37" ht="15.75" customHeight="1" x14ac:dyDescent="0.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</row>
    <row r="723" spans="1:37" ht="15.75" customHeight="1" x14ac:dyDescent="0.2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</row>
    <row r="724" spans="1:37" ht="15.75" customHeight="1" x14ac:dyDescent="0.2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</row>
    <row r="725" spans="1:37" ht="15.75" customHeight="1" x14ac:dyDescent="0.2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</row>
    <row r="726" spans="1:37" ht="15.75" customHeight="1" x14ac:dyDescent="0.2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</row>
    <row r="727" spans="1:37" ht="15.75" customHeight="1" x14ac:dyDescent="0.2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</row>
    <row r="728" spans="1:37" ht="15.75" customHeight="1" x14ac:dyDescent="0.2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</row>
    <row r="729" spans="1:37" ht="15.75" customHeight="1" x14ac:dyDescent="0.2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</row>
    <row r="730" spans="1:37" ht="15.75" customHeight="1" x14ac:dyDescent="0.2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</row>
    <row r="731" spans="1:37" ht="15.75" customHeight="1" x14ac:dyDescent="0.2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</row>
    <row r="732" spans="1:37" ht="15.75" customHeight="1" x14ac:dyDescent="0.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</row>
    <row r="733" spans="1:37" ht="15.75" customHeight="1" x14ac:dyDescent="0.2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</row>
    <row r="734" spans="1:37" ht="15.75" customHeight="1" x14ac:dyDescent="0.2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</row>
    <row r="735" spans="1:37" ht="15.75" customHeight="1" x14ac:dyDescent="0.2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</row>
    <row r="736" spans="1:37" ht="15.75" customHeight="1" x14ac:dyDescent="0.2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</row>
    <row r="737" spans="1:37" ht="15.75" customHeight="1" x14ac:dyDescent="0.2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</row>
    <row r="738" spans="1:37" ht="15.75" customHeight="1" x14ac:dyDescent="0.2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</row>
    <row r="739" spans="1:37" ht="15.75" customHeight="1" x14ac:dyDescent="0.2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</row>
    <row r="740" spans="1:37" ht="15.75" customHeight="1" x14ac:dyDescent="0.2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</row>
    <row r="741" spans="1:37" ht="15.75" customHeight="1" x14ac:dyDescent="0.2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</row>
    <row r="742" spans="1:37" ht="15.75" customHeight="1" x14ac:dyDescent="0.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</row>
    <row r="743" spans="1:37" ht="15.75" customHeight="1" x14ac:dyDescent="0.2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</row>
    <row r="744" spans="1:37" ht="15.75" customHeight="1" x14ac:dyDescent="0.2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</row>
    <row r="745" spans="1:37" ht="15.75" customHeight="1" x14ac:dyDescent="0.2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</row>
    <row r="746" spans="1:37" ht="15.75" customHeight="1" x14ac:dyDescent="0.2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</row>
    <row r="747" spans="1:37" ht="15.75" customHeight="1" x14ac:dyDescent="0.2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</row>
    <row r="748" spans="1:37" ht="15.75" customHeight="1" x14ac:dyDescent="0.2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</row>
    <row r="749" spans="1:37" ht="15.75" customHeight="1" x14ac:dyDescent="0.2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</row>
    <row r="750" spans="1:37" ht="15.75" customHeight="1" x14ac:dyDescent="0.2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</row>
    <row r="751" spans="1:37" ht="15.75" customHeight="1" x14ac:dyDescent="0.2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</row>
    <row r="752" spans="1:37" ht="15.75" customHeight="1" x14ac:dyDescent="0.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</row>
    <row r="753" spans="1:37" ht="15.75" customHeight="1" x14ac:dyDescent="0.2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</row>
    <row r="754" spans="1:37" ht="15.75" customHeight="1" x14ac:dyDescent="0.2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</row>
    <row r="755" spans="1:37" ht="15.75" customHeight="1" x14ac:dyDescent="0.2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</row>
    <row r="756" spans="1:37" ht="15.75" customHeight="1" x14ac:dyDescent="0.2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</row>
    <row r="757" spans="1:37" ht="15.75" customHeight="1" x14ac:dyDescent="0.2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</row>
    <row r="758" spans="1:37" ht="15.75" customHeight="1" x14ac:dyDescent="0.2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</row>
    <row r="759" spans="1:37" ht="15.75" customHeight="1" x14ac:dyDescent="0.2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</row>
    <row r="760" spans="1:37" ht="15.75" customHeight="1" x14ac:dyDescent="0.2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</row>
    <row r="761" spans="1:37" ht="15.75" customHeight="1" x14ac:dyDescent="0.2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</row>
    <row r="762" spans="1:37" ht="15.75" customHeight="1" x14ac:dyDescent="0.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</row>
    <row r="763" spans="1:37" ht="15.75" customHeight="1" x14ac:dyDescent="0.2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</row>
    <row r="764" spans="1:37" ht="15.75" customHeight="1" x14ac:dyDescent="0.2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</row>
    <row r="765" spans="1:37" ht="15.75" customHeight="1" x14ac:dyDescent="0.2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</row>
    <row r="766" spans="1:37" ht="15.75" customHeight="1" x14ac:dyDescent="0.2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</row>
    <row r="767" spans="1:37" ht="15.75" customHeight="1" x14ac:dyDescent="0.2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</row>
    <row r="768" spans="1:37" ht="15.75" customHeight="1" x14ac:dyDescent="0.2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</row>
    <row r="769" spans="1:37" ht="15.75" customHeight="1" x14ac:dyDescent="0.2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</row>
    <row r="770" spans="1:37" ht="15.75" customHeight="1" x14ac:dyDescent="0.2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</row>
    <row r="771" spans="1:37" ht="15.75" customHeight="1" x14ac:dyDescent="0.2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</row>
    <row r="772" spans="1:37" ht="15.75" customHeight="1" x14ac:dyDescent="0.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</row>
    <row r="773" spans="1:37" ht="15.75" customHeight="1" x14ac:dyDescent="0.2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</row>
    <row r="774" spans="1:37" ht="15.75" customHeight="1" x14ac:dyDescent="0.2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</row>
    <row r="775" spans="1:37" ht="15.75" customHeight="1" x14ac:dyDescent="0.2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</row>
    <row r="776" spans="1:37" ht="15.75" customHeight="1" x14ac:dyDescent="0.2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</row>
    <row r="777" spans="1:37" ht="15.75" customHeight="1" x14ac:dyDescent="0.2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</row>
    <row r="778" spans="1:37" ht="15.75" customHeight="1" x14ac:dyDescent="0.2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</row>
    <row r="779" spans="1:37" ht="15.75" customHeight="1" x14ac:dyDescent="0.2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</row>
    <row r="780" spans="1:37" ht="15.75" customHeight="1" x14ac:dyDescent="0.2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</row>
    <row r="781" spans="1:37" ht="15.75" customHeight="1" x14ac:dyDescent="0.2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</row>
    <row r="782" spans="1:37" ht="15.75" customHeight="1" x14ac:dyDescent="0.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</row>
    <row r="783" spans="1:37" ht="15.75" customHeight="1" x14ac:dyDescent="0.2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</row>
    <row r="784" spans="1:37" ht="15.75" customHeight="1" x14ac:dyDescent="0.2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</row>
    <row r="785" spans="1:37" ht="15.75" customHeight="1" x14ac:dyDescent="0.2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</row>
    <row r="786" spans="1:37" ht="15.75" customHeight="1" x14ac:dyDescent="0.2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</row>
    <row r="787" spans="1:37" ht="15.75" customHeight="1" x14ac:dyDescent="0.2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</row>
    <row r="788" spans="1:37" ht="15.75" customHeight="1" x14ac:dyDescent="0.2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</row>
    <row r="789" spans="1:37" ht="15.75" customHeight="1" x14ac:dyDescent="0.2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</row>
    <row r="790" spans="1:37" ht="15.75" customHeight="1" x14ac:dyDescent="0.2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</row>
    <row r="791" spans="1:37" ht="15.75" customHeight="1" x14ac:dyDescent="0.2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</row>
    <row r="792" spans="1:37" ht="15.75" customHeight="1" x14ac:dyDescent="0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</row>
    <row r="793" spans="1:37" ht="15.75" customHeight="1" x14ac:dyDescent="0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</row>
    <row r="794" spans="1:37" ht="15.75" customHeight="1" x14ac:dyDescent="0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</row>
    <row r="795" spans="1:37" ht="15.75" customHeight="1" x14ac:dyDescent="0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</row>
    <row r="796" spans="1:37" ht="15.75" customHeight="1" x14ac:dyDescent="0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</row>
    <row r="797" spans="1:37" ht="15.75" customHeight="1" x14ac:dyDescent="0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</row>
    <row r="798" spans="1:37" ht="15.75" customHeight="1" x14ac:dyDescent="0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</row>
    <row r="799" spans="1:37" ht="15.75" customHeight="1" x14ac:dyDescent="0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</row>
    <row r="800" spans="1:37" ht="15.75" customHeight="1" x14ac:dyDescent="0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</row>
    <row r="801" spans="1:37" ht="15.75" customHeight="1" x14ac:dyDescent="0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</row>
    <row r="802" spans="1:37" ht="15.75" customHeight="1" x14ac:dyDescent="0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</row>
    <row r="803" spans="1:37" ht="15.75" customHeight="1" x14ac:dyDescent="0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</row>
    <row r="804" spans="1:37" ht="15.75" customHeight="1" x14ac:dyDescent="0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</row>
    <row r="805" spans="1:37" ht="15.75" customHeight="1" x14ac:dyDescent="0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</row>
    <row r="806" spans="1:37" ht="15.75" customHeight="1" x14ac:dyDescent="0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</row>
    <row r="807" spans="1:37" ht="15.75" customHeight="1" x14ac:dyDescent="0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</row>
    <row r="808" spans="1:37" ht="15.75" customHeight="1" x14ac:dyDescent="0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</row>
    <row r="809" spans="1:37" ht="15.75" customHeight="1" x14ac:dyDescent="0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</row>
    <row r="810" spans="1:37" ht="15.75" customHeight="1" x14ac:dyDescent="0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</row>
    <row r="811" spans="1:37" ht="15.75" customHeight="1" x14ac:dyDescent="0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</row>
    <row r="812" spans="1:37" ht="15.75" customHeight="1" x14ac:dyDescent="0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</row>
    <row r="813" spans="1:37" ht="15.75" customHeight="1" x14ac:dyDescent="0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</row>
    <row r="814" spans="1:37" ht="15.75" customHeight="1" x14ac:dyDescent="0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</row>
    <row r="815" spans="1:37" ht="15.75" customHeight="1" x14ac:dyDescent="0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</row>
    <row r="816" spans="1:37" ht="15.75" customHeight="1" x14ac:dyDescent="0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</row>
    <row r="817" spans="1:37" ht="15.75" customHeight="1" x14ac:dyDescent="0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</row>
    <row r="818" spans="1:37" ht="15.75" customHeight="1" x14ac:dyDescent="0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</row>
    <row r="819" spans="1:37" ht="15.75" customHeight="1" x14ac:dyDescent="0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</row>
    <row r="820" spans="1:37" ht="15.75" customHeight="1" x14ac:dyDescent="0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</row>
    <row r="821" spans="1:37" ht="15.75" customHeight="1" x14ac:dyDescent="0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</row>
    <row r="822" spans="1:37" ht="15.75" customHeight="1" x14ac:dyDescent="0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</row>
    <row r="823" spans="1:37" ht="15.75" customHeight="1" x14ac:dyDescent="0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</row>
    <row r="824" spans="1:37" ht="15.75" customHeight="1" x14ac:dyDescent="0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</row>
    <row r="825" spans="1:37" ht="15.75" customHeight="1" x14ac:dyDescent="0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</row>
    <row r="826" spans="1:37" ht="15.75" customHeight="1" x14ac:dyDescent="0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</row>
    <row r="827" spans="1:37" ht="15.75" customHeight="1" x14ac:dyDescent="0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</row>
    <row r="828" spans="1:37" ht="15.75" customHeight="1" x14ac:dyDescent="0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</row>
    <row r="829" spans="1:37" ht="15.75" customHeight="1" x14ac:dyDescent="0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</row>
    <row r="830" spans="1:37" ht="15.75" customHeight="1" x14ac:dyDescent="0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</row>
    <row r="831" spans="1:37" ht="15.75" customHeight="1" x14ac:dyDescent="0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</row>
    <row r="832" spans="1:37" ht="15.75" customHeight="1" x14ac:dyDescent="0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</row>
    <row r="833" spans="1:37" ht="15.75" customHeight="1" x14ac:dyDescent="0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</row>
    <row r="834" spans="1:37" ht="15.75" customHeight="1" x14ac:dyDescent="0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</row>
    <row r="835" spans="1:37" ht="15.75" customHeight="1" x14ac:dyDescent="0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</row>
    <row r="836" spans="1:37" ht="15.75" customHeight="1" x14ac:dyDescent="0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</row>
    <row r="837" spans="1:37" ht="15.75" customHeight="1" x14ac:dyDescent="0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</row>
    <row r="838" spans="1:37" ht="15.75" customHeight="1" x14ac:dyDescent="0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</row>
    <row r="839" spans="1:37" ht="15.75" customHeight="1" x14ac:dyDescent="0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</row>
    <row r="840" spans="1:37" ht="15.75" customHeight="1" x14ac:dyDescent="0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</row>
    <row r="841" spans="1:37" ht="15.75" customHeight="1" x14ac:dyDescent="0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</row>
    <row r="842" spans="1:37" ht="15.75" customHeight="1" x14ac:dyDescent="0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</row>
    <row r="843" spans="1:37" ht="15.75" customHeight="1" x14ac:dyDescent="0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</row>
    <row r="844" spans="1:37" ht="15.75" customHeight="1" x14ac:dyDescent="0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</row>
    <row r="845" spans="1:37" ht="15.75" customHeight="1" x14ac:dyDescent="0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</row>
    <row r="846" spans="1:37" ht="15.75" customHeight="1" x14ac:dyDescent="0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</row>
    <row r="847" spans="1:37" ht="15.75" customHeight="1" x14ac:dyDescent="0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</row>
    <row r="848" spans="1:37" ht="15.75" customHeight="1" x14ac:dyDescent="0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</row>
    <row r="849" spans="1:37" ht="15.75" customHeight="1" x14ac:dyDescent="0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</row>
    <row r="850" spans="1:37" ht="15.75" customHeight="1" x14ac:dyDescent="0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</row>
    <row r="851" spans="1:37" ht="15.75" customHeight="1" x14ac:dyDescent="0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</row>
    <row r="852" spans="1:37" ht="15.75" customHeight="1" x14ac:dyDescent="0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</row>
    <row r="853" spans="1:37" ht="15.75" customHeight="1" x14ac:dyDescent="0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</row>
    <row r="854" spans="1:37" ht="15.75" customHeight="1" x14ac:dyDescent="0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</row>
    <row r="855" spans="1:37" ht="15.75" customHeight="1" x14ac:dyDescent="0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</row>
    <row r="856" spans="1:37" ht="15.75" customHeight="1" x14ac:dyDescent="0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</row>
    <row r="857" spans="1:37" ht="15.75" customHeight="1" x14ac:dyDescent="0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</row>
    <row r="858" spans="1:37" ht="15.75" customHeight="1" x14ac:dyDescent="0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</row>
    <row r="859" spans="1:37" ht="15.75" customHeight="1" x14ac:dyDescent="0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</row>
    <row r="860" spans="1:37" ht="15.75" customHeight="1" x14ac:dyDescent="0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</row>
    <row r="861" spans="1:37" ht="15.75" customHeight="1" x14ac:dyDescent="0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</row>
    <row r="862" spans="1:37" ht="15.75" customHeight="1" x14ac:dyDescent="0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</row>
    <row r="863" spans="1:37" ht="15.75" customHeight="1" x14ac:dyDescent="0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</row>
    <row r="864" spans="1:37" ht="15.75" customHeight="1" x14ac:dyDescent="0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</row>
    <row r="865" spans="1:37" ht="15.75" customHeight="1" x14ac:dyDescent="0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</row>
    <row r="866" spans="1:37" ht="15.75" customHeight="1" x14ac:dyDescent="0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</row>
    <row r="867" spans="1:37" ht="15.75" customHeight="1" x14ac:dyDescent="0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</row>
    <row r="868" spans="1:37" ht="15.75" customHeight="1" x14ac:dyDescent="0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</row>
    <row r="869" spans="1:37" ht="15.75" customHeight="1" x14ac:dyDescent="0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</row>
    <row r="870" spans="1:37" ht="15.75" customHeight="1" x14ac:dyDescent="0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</row>
    <row r="871" spans="1:37" ht="15.75" customHeight="1" x14ac:dyDescent="0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</row>
    <row r="872" spans="1:37" ht="15.75" customHeight="1" x14ac:dyDescent="0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</row>
    <row r="873" spans="1:37" ht="15.75" customHeight="1" x14ac:dyDescent="0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</row>
    <row r="874" spans="1:37" ht="15.75" customHeight="1" x14ac:dyDescent="0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</row>
    <row r="875" spans="1:37" ht="15.75" customHeight="1" x14ac:dyDescent="0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</row>
    <row r="876" spans="1:37" ht="15.75" customHeight="1" x14ac:dyDescent="0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</row>
    <row r="877" spans="1:37" ht="15.75" customHeight="1" x14ac:dyDescent="0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</row>
    <row r="878" spans="1:37" ht="15.75" customHeight="1" x14ac:dyDescent="0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</row>
    <row r="879" spans="1:37" ht="15.75" customHeight="1" x14ac:dyDescent="0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</row>
    <row r="880" spans="1:37" ht="15.75" customHeight="1" x14ac:dyDescent="0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</row>
    <row r="881" spans="1:37" ht="15.75" customHeight="1" x14ac:dyDescent="0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</row>
    <row r="882" spans="1:37" ht="15.75" customHeight="1" x14ac:dyDescent="0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</row>
    <row r="883" spans="1:37" ht="15.75" customHeight="1" x14ac:dyDescent="0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</row>
    <row r="884" spans="1:37" ht="15.75" customHeight="1" x14ac:dyDescent="0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</row>
    <row r="885" spans="1:37" ht="15.75" customHeight="1" x14ac:dyDescent="0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</row>
    <row r="886" spans="1:37" ht="15.75" customHeight="1" x14ac:dyDescent="0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</row>
    <row r="887" spans="1:37" ht="15.75" customHeight="1" x14ac:dyDescent="0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</row>
    <row r="888" spans="1:37" ht="15.75" customHeight="1" x14ac:dyDescent="0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</row>
    <row r="889" spans="1:37" ht="15.75" customHeight="1" x14ac:dyDescent="0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</row>
    <row r="890" spans="1:37" ht="15.75" customHeight="1" x14ac:dyDescent="0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</row>
    <row r="891" spans="1:37" ht="15.75" customHeight="1" x14ac:dyDescent="0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</row>
    <row r="892" spans="1:37" ht="15.75" customHeight="1" x14ac:dyDescent="0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</row>
    <row r="893" spans="1:37" ht="15.75" customHeight="1" x14ac:dyDescent="0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</row>
    <row r="894" spans="1:37" ht="15.75" customHeight="1" x14ac:dyDescent="0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</row>
    <row r="895" spans="1:37" ht="15.75" customHeight="1" x14ac:dyDescent="0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</row>
    <row r="896" spans="1:37" ht="15.75" customHeight="1" x14ac:dyDescent="0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</row>
    <row r="897" spans="1:37" ht="15.75" customHeight="1" x14ac:dyDescent="0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</row>
    <row r="898" spans="1:37" ht="15.75" customHeight="1" x14ac:dyDescent="0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</row>
    <row r="899" spans="1:37" ht="15.75" customHeight="1" x14ac:dyDescent="0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</row>
    <row r="900" spans="1:37" ht="15.75" customHeight="1" x14ac:dyDescent="0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</row>
    <row r="901" spans="1:37" ht="15.75" customHeight="1" x14ac:dyDescent="0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</row>
    <row r="902" spans="1:37" ht="15.75" customHeight="1" x14ac:dyDescent="0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</row>
    <row r="903" spans="1:37" ht="15.75" customHeight="1" x14ac:dyDescent="0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</row>
    <row r="904" spans="1:37" ht="15.75" customHeight="1" x14ac:dyDescent="0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</row>
    <row r="905" spans="1:37" ht="15.75" customHeight="1" x14ac:dyDescent="0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</row>
    <row r="906" spans="1:37" ht="15.75" customHeight="1" x14ac:dyDescent="0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</row>
    <row r="907" spans="1:37" ht="15.75" customHeight="1" x14ac:dyDescent="0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</row>
    <row r="908" spans="1:37" ht="15.75" customHeight="1" x14ac:dyDescent="0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</row>
    <row r="909" spans="1:37" ht="15.75" customHeight="1" x14ac:dyDescent="0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</row>
    <row r="910" spans="1:37" ht="15.75" customHeight="1" x14ac:dyDescent="0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</row>
    <row r="911" spans="1:37" ht="15.75" customHeight="1" x14ac:dyDescent="0.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</row>
    <row r="912" spans="1:37" ht="15.75" customHeight="1" x14ac:dyDescent="0.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</row>
    <row r="913" spans="1:37" ht="15.75" customHeight="1" x14ac:dyDescent="0.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</row>
    <row r="914" spans="1:37" ht="15.75" customHeight="1" x14ac:dyDescent="0.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</row>
    <row r="915" spans="1:37" ht="15.75" customHeight="1" x14ac:dyDescent="0.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</row>
    <row r="916" spans="1:37" ht="15.75" customHeight="1" x14ac:dyDescent="0.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</row>
    <row r="917" spans="1:37" ht="15.75" customHeight="1" x14ac:dyDescent="0.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</row>
    <row r="918" spans="1:37" ht="15.75" customHeight="1" x14ac:dyDescent="0.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</row>
    <row r="919" spans="1:37" ht="15.75" customHeight="1" x14ac:dyDescent="0.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</row>
    <row r="920" spans="1:37" ht="15.75" customHeight="1" x14ac:dyDescent="0.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</row>
    <row r="921" spans="1:37" ht="15.75" customHeight="1" x14ac:dyDescent="0.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</row>
    <row r="922" spans="1:37" ht="15.75" customHeight="1" x14ac:dyDescent="0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</row>
    <row r="923" spans="1:37" ht="15.75" customHeight="1" x14ac:dyDescent="0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</row>
    <row r="924" spans="1:37" ht="15.75" customHeight="1" x14ac:dyDescent="0.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</row>
    <row r="925" spans="1:37" ht="15.75" customHeight="1" x14ac:dyDescent="0.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</row>
    <row r="926" spans="1:37" ht="15.75" customHeight="1" x14ac:dyDescent="0.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</row>
    <row r="927" spans="1:37" ht="15.75" customHeight="1" x14ac:dyDescent="0.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</row>
    <row r="928" spans="1:37" ht="15.75" customHeight="1" x14ac:dyDescent="0.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</row>
    <row r="929" spans="1:37" ht="15.75" customHeight="1" x14ac:dyDescent="0.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</row>
    <row r="930" spans="1:37" ht="15.75" customHeight="1" x14ac:dyDescent="0.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</row>
    <row r="931" spans="1:37" ht="15.75" customHeight="1" x14ac:dyDescent="0.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</row>
    <row r="932" spans="1:37" ht="15.75" customHeight="1" x14ac:dyDescent="0.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</row>
    <row r="933" spans="1:37" ht="15.75" customHeight="1" x14ac:dyDescent="0.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</row>
    <row r="934" spans="1:37" ht="15.75" customHeight="1" x14ac:dyDescent="0.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</row>
    <row r="935" spans="1:37" ht="15.75" customHeight="1" x14ac:dyDescent="0.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</row>
    <row r="936" spans="1:37" ht="15.75" customHeight="1" x14ac:dyDescent="0.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</row>
    <row r="937" spans="1:37" ht="15.75" customHeight="1" x14ac:dyDescent="0.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</row>
    <row r="938" spans="1:37" ht="15.75" customHeight="1" x14ac:dyDescent="0.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</row>
    <row r="939" spans="1:37" ht="15.75" customHeight="1" x14ac:dyDescent="0.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</row>
    <row r="940" spans="1:37" ht="15.75" customHeight="1" x14ac:dyDescent="0.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</row>
    <row r="941" spans="1:37" ht="15.75" customHeight="1" x14ac:dyDescent="0.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</row>
    <row r="942" spans="1:37" ht="15.75" customHeight="1" x14ac:dyDescent="0.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</row>
    <row r="943" spans="1:37" ht="15.75" customHeight="1" x14ac:dyDescent="0.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</row>
    <row r="944" spans="1:37" ht="15.75" customHeight="1" x14ac:dyDescent="0.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</row>
    <row r="945" spans="1:37" ht="15.75" customHeight="1" x14ac:dyDescent="0.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</row>
    <row r="946" spans="1:37" ht="15.75" customHeight="1" x14ac:dyDescent="0.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</row>
    <row r="947" spans="1:37" ht="15.75" customHeight="1" x14ac:dyDescent="0.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</row>
    <row r="948" spans="1:37" ht="15.75" customHeight="1" x14ac:dyDescent="0.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</row>
    <row r="949" spans="1:37" ht="15.75" customHeight="1" x14ac:dyDescent="0.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</row>
    <row r="950" spans="1:37" ht="15.75" customHeight="1" x14ac:dyDescent="0.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</row>
    <row r="951" spans="1:37" ht="15.75" customHeight="1" x14ac:dyDescent="0.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</row>
    <row r="952" spans="1:37" ht="15.75" customHeight="1" x14ac:dyDescent="0.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</row>
    <row r="953" spans="1:37" ht="15.75" customHeight="1" x14ac:dyDescent="0.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</row>
    <row r="954" spans="1:37" ht="15.75" customHeight="1" x14ac:dyDescent="0.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</row>
    <row r="955" spans="1:37" ht="15.75" customHeight="1" x14ac:dyDescent="0.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</row>
    <row r="956" spans="1:37" ht="15.75" customHeight="1" x14ac:dyDescent="0.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</row>
    <row r="957" spans="1:37" ht="15.75" customHeight="1" x14ac:dyDescent="0.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</row>
    <row r="958" spans="1:37" ht="15.75" customHeight="1" x14ac:dyDescent="0.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</row>
    <row r="959" spans="1:37" ht="15.75" customHeight="1" x14ac:dyDescent="0.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</row>
    <row r="960" spans="1:37" ht="15.75" customHeight="1" x14ac:dyDescent="0.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</row>
    <row r="961" spans="1:37" ht="15.75" customHeight="1" x14ac:dyDescent="0.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</row>
    <row r="962" spans="1:37" ht="15.75" customHeight="1" x14ac:dyDescent="0.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</row>
    <row r="963" spans="1:37" ht="15.75" customHeight="1" x14ac:dyDescent="0.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</row>
    <row r="964" spans="1:37" ht="15.75" customHeight="1" x14ac:dyDescent="0.2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</row>
    <row r="965" spans="1:37" ht="15.75" customHeight="1" x14ac:dyDescent="0.2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</row>
    <row r="966" spans="1:37" ht="15.75" customHeight="1" x14ac:dyDescent="0.2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</row>
    <row r="967" spans="1:37" ht="15.75" customHeight="1" x14ac:dyDescent="0.2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</row>
    <row r="968" spans="1:37" ht="15.75" customHeight="1" x14ac:dyDescent="0.2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</row>
    <row r="969" spans="1:37" ht="15.75" customHeight="1" x14ac:dyDescent="0.2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</row>
    <row r="970" spans="1:37" ht="15.75" customHeight="1" x14ac:dyDescent="0.2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</row>
    <row r="971" spans="1:37" ht="15.75" customHeight="1" x14ac:dyDescent="0.2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</row>
    <row r="972" spans="1:37" ht="15.75" customHeight="1" x14ac:dyDescent="0.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</row>
    <row r="973" spans="1:37" ht="15.75" customHeight="1" x14ac:dyDescent="0.2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</row>
    <row r="974" spans="1:37" ht="15.75" customHeight="1" x14ac:dyDescent="0.2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</row>
    <row r="975" spans="1:37" ht="15.75" customHeight="1" x14ac:dyDescent="0.2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</row>
    <row r="976" spans="1:37" ht="15.75" customHeight="1" x14ac:dyDescent="0.2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</row>
    <row r="977" spans="1:37" ht="15.75" customHeight="1" x14ac:dyDescent="0.2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</row>
    <row r="978" spans="1:37" ht="15.75" customHeight="1" x14ac:dyDescent="0.2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</row>
    <row r="979" spans="1:37" ht="15.75" customHeight="1" x14ac:dyDescent="0.2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</row>
    <row r="980" spans="1:37" ht="15.75" customHeight="1" x14ac:dyDescent="0.2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</row>
    <row r="981" spans="1:37" ht="15.75" customHeight="1" x14ac:dyDescent="0.2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</row>
    <row r="982" spans="1:37" ht="15.75" customHeight="1" x14ac:dyDescent="0.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</row>
    <row r="983" spans="1:37" ht="15.75" customHeight="1" x14ac:dyDescent="0.2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</row>
    <row r="984" spans="1:37" ht="15.75" customHeight="1" x14ac:dyDescent="0.2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</row>
    <row r="985" spans="1:37" ht="15.75" customHeight="1" x14ac:dyDescent="0.2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</row>
    <row r="986" spans="1:37" ht="15.75" customHeight="1" x14ac:dyDescent="0.2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</row>
    <row r="987" spans="1:37" ht="15.75" customHeight="1" x14ac:dyDescent="0.2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</row>
    <row r="988" spans="1:37" ht="15.75" customHeight="1" x14ac:dyDescent="0.2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</row>
    <row r="989" spans="1:37" ht="15.75" customHeight="1" x14ac:dyDescent="0.2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</row>
    <row r="990" spans="1:37" ht="15.75" customHeight="1" x14ac:dyDescent="0.2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</row>
    <row r="991" spans="1:37" ht="15.75" customHeight="1" x14ac:dyDescent="0.2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</row>
    <row r="992" spans="1:37" ht="15.75" customHeight="1" x14ac:dyDescent="0.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</row>
    <row r="993" spans="1:37" ht="15.75" customHeight="1" x14ac:dyDescent="0.2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</row>
    <row r="994" spans="1:37" ht="15.75" customHeight="1" x14ac:dyDescent="0.2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</row>
    <row r="995" spans="1:37" ht="15.75" customHeight="1" x14ac:dyDescent="0.2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</row>
    <row r="996" spans="1:37" ht="15.75" customHeight="1" x14ac:dyDescent="0.2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</row>
    <row r="997" spans="1:37" ht="15.75" customHeight="1" x14ac:dyDescent="0.2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</row>
    <row r="998" spans="1:37" ht="15.75" customHeight="1" x14ac:dyDescent="0.2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</row>
    <row r="999" spans="1:37" ht="15.75" customHeight="1" x14ac:dyDescent="0.2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</row>
    <row r="1000" spans="1:37" ht="15.75" customHeight="1" x14ac:dyDescent="0.2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</row>
  </sheetData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K1000"/>
  <sheetViews>
    <sheetView workbookViewId="0">
      <selection activeCell="I45" sqref="I45"/>
    </sheetView>
  </sheetViews>
  <sheetFormatPr baseColWidth="10" defaultColWidth="14.5" defaultRowHeight="15" customHeight="1" x14ac:dyDescent="0.2"/>
  <cols>
    <col min="1" max="1" width="45.83203125" customWidth="1"/>
    <col min="2" max="2" width="18.83203125" customWidth="1"/>
    <col min="3" max="3" width="15.5" customWidth="1"/>
    <col min="4" max="4" width="8.83203125" customWidth="1"/>
    <col min="5" max="5" width="9.5" customWidth="1"/>
    <col min="6" max="6" width="12" customWidth="1"/>
    <col min="7" max="37" width="8.83203125" customWidth="1"/>
  </cols>
  <sheetData>
    <row r="1" spans="1:37" x14ac:dyDescent="0.2">
      <c r="A1" s="32" t="s">
        <v>124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</row>
    <row r="2" spans="1:37" x14ac:dyDescent="0.2">
      <c r="A2" s="2" t="s">
        <v>125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</row>
    <row r="3" spans="1:37" x14ac:dyDescent="0.2">
      <c r="A3" s="3"/>
      <c r="B3" s="1">
        <v>2015</v>
      </c>
      <c r="C3" s="1">
        <v>2016</v>
      </c>
      <c r="D3" s="1">
        <v>2017</v>
      </c>
      <c r="E3" s="1">
        <v>2018</v>
      </c>
      <c r="F3" s="1">
        <v>2019</v>
      </c>
      <c r="G3" s="1">
        <v>2020</v>
      </c>
      <c r="H3" s="1">
        <v>2021</v>
      </c>
      <c r="I3" s="1">
        <v>2022</v>
      </c>
      <c r="J3" s="1">
        <v>2023</v>
      </c>
      <c r="K3" s="1">
        <v>2024</v>
      </c>
      <c r="L3" s="1">
        <v>2025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</row>
    <row r="4" spans="1:37" x14ac:dyDescent="0.2">
      <c r="A4" s="1" t="s">
        <v>126</v>
      </c>
      <c r="B4" s="3">
        <v>72</v>
      </c>
      <c r="C4" s="3">
        <v>74.099999999999994</v>
      </c>
      <c r="D4" s="3">
        <v>77.599999999999994</v>
      </c>
      <c r="E4" s="3">
        <v>79.3</v>
      </c>
      <c r="F4" s="3">
        <v>81.400000000000006</v>
      </c>
      <c r="G4" s="3">
        <v>83</v>
      </c>
      <c r="H4" s="3">
        <v>85.3</v>
      </c>
      <c r="I4" s="3">
        <v>87.3</v>
      </c>
      <c r="J4" s="3">
        <v>88.9</v>
      </c>
      <c r="K4" s="3">
        <v>90.8</v>
      </c>
      <c r="L4" s="3">
        <v>93.3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</row>
    <row r="5" spans="1:37" x14ac:dyDescent="0.2">
      <c r="A5" s="1" t="s">
        <v>127</v>
      </c>
      <c r="B5" s="3">
        <v>28.6</v>
      </c>
      <c r="C5" s="3">
        <v>29.8</v>
      </c>
      <c r="D5" s="3">
        <v>31.6</v>
      </c>
      <c r="E5" s="3">
        <v>32.700000000000003</v>
      </c>
      <c r="F5" s="3">
        <v>33.9</v>
      </c>
      <c r="G5" s="3">
        <v>35.1</v>
      </c>
      <c r="H5" s="3">
        <v>36.5</v>
      </c>
      <c r="I5" s="3">
        <v>37.799999999999997</v>
      </c>
      <c r="J5" s="3">
        <v>39.1</v>
      </c>
      <c r="K5" s="3">
        <v>40.4</v>
      </c>
      <c r="L5" s="3">
        <v>42.1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</row>
    <row r="6" spans="1:37" x14ac:dyDescent="0.2">
      <c r="A6" s="1" t="s">
        <v>128</v>
      </c>
      <c r="B6" s="3">
        <v>2.52</v>
      </c>
      <c r="C6" s="3">
        <v>2.4900000000000002</v>
      </c>
      <c r="D6" s="3">
        <v>2.46</v>
      </c>
      <c r="E6" s="3">
        <v>2.4300000000000002</v>
      </c>
      <c r="F6" s="3">
        <v>2.4</v>
      </c>
      <c r="G6" s="3">
        <v>2.36</v>
      </c>
      <c r="H6" s="3">
        <v>2.34</v>
      </c>
      <c r="I6" s="3">
        <v>2.31</v>
      </c>
      <c r="J6" s="3">
        <v>2.27</v>
      </c>
      <c r="K6" s="3">
        <v>2.25</v>
      </c>
      <c r="L6" s="3">
        <v>2.2200000000000002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</row>
    <row r="7" spans="1:37" x14ac:dyDescent="0.2">
      <c r="A7" s="2" t="s">
        <v>129</v>
      </c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</row>
    <row r="8" spans="1:37" x14ac:dyDescent="0.2">
      <c r="A8" s="3"/>
      <c r="B8" s="1">
        <v>2015</v>
      </c>
      <c r="C8" s="1">
        <v>2016</v>
      </c>
      <c r="D8" s="1">
        <v>2017</v>
      </c>
      <c r="E8" s="1">
        <v>2018</v>
      </c>
      <c r="F8" s="1">
        <v>2019</v>
      </c>
      <c r="G8" s="1">
        <v>2020</v>
      </c>
      <c r="H8" s="1">
        <v>2021</v>
      </c>
      <c r="I8" s="1">
        <v>2022</v>
      </c>
      <c r="J8" s="1">
        <v>2023</v>
      </c>
      <c r="K8" s="1">
        <v>2024</v>
      </c>
      <c r="L8" s="1">
        <v>2025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</row>
    <row r="9" spans="1:37" x14ac:dyDescent="0.2">
      <c r="A9" s="1" t="s">
        <v>130</v>
      </c>
      <c r="B9" s="34">
        <v>2.89</v>
      </c>
      <c r="C9" s="34">
        <v>3.35</v>
      </c>
      <c r="D9" s="34">
        <v>3.54</v>
      </c>
      <c r="E9" s="34">
        <v>3.63</v>
      </c>
      <c r="F9" s="34">
        <v>3.75</v>
      </c>
      <c r="G9" s="34">
        <v>4.01</v>
      </c>
      <c r="H9" s="34">
        <v>4.1500000000000004</v>
      </c>
      <c r="I9" s="34">
        <v>4.32</v>
      </c>
      <c r="J9" s="34">
        <v>4.4800000000000004</v>
      </c>
      <c r="K9" s="34">
        <v>4.6399999999999997</v>
      </c>
      <c r="L9" s="34">
        <v>4.8099999999999996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</row>
    <row r="10" spans="1:37" x14ac:dyDescent="0.2">
      <c r="A10" s="1" t="s">
        <v>131</v>
      </c>
      <c r="B10" s="34">
        <v>7.28</v>
      </c>
      <c r="C10" s="34">
        <v>8.33</v>
      </c>
      <c r="D10" s="34">
        <v>8.6999999999999993</v>
      </c>
      <c r="E10" s="34">
        <v>8.8000000000000007</v>
      </c>
      <c r="F10" s="34">
        <v>9</v>
      </c>
      <c r="G10" s="34">
        <v>9.48</v>
      </c>
      <c r="H10" s="34">
        <v>9.7100000000000009</v>
      </c>
      <c r="I10" s="34">
        <v>9.9700000000000006</v>
      </c>
      <c r="J10" s="34">
        <v>10.19</v>
      </c>
      <c r="K10" s="34">
        <v>10.43</v>
      </c>
      <c r="L10" s="34">
        <v>10.66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</row>
    <row r="11" spans="1:37" x14ac:dyDescent="0.2">
      <c r="A11" s="1" t="s">
        <v>132</v>
      </c>
      <c r="B11" s="34">
        <v>14</v>
      </c>
      <c r="C11" s="34">
        <v>13.71</v>
      </c>
      <c r="D11" s="34">
        <v>13.42</v>
      </c>
      <c r="E11" s="34">
        <v>13.13</v>
      </c>
      <c r="F11" s="34">
        <v>12.85</v>
      </c>
      <c r="G11" s="34">
        <v>12.56</v>
      </c>
      <c r="H11" s="34">
        <v>12.27</v>
      </c>
      <c r="I11" s="34">
        <v>11.98</v>
      </c>
      <c r="J11" s="34">
        <v>11.69</v>
      </c>
      <c r="K11" s="34">
        <v>11.4</v>
      </c>
      <c r="L11" s="34">
        <v>11.11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</row>
    <row r="12" spans="1:37" x14ac:dyDescent="0.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</row>
    <row r="13" spans="1:37" x14ac:dyDescent="0.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</row>
    <row r="14" spans="1:37" x14ac:dyDescent="0.2">
      <c r="A14" s="1" t="s">
        <v>133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</row>
    <row r="15" spans="1:37" x14ac:dyDescent="0.2">
      <c r="A15" s="3">
        <v>61013</v>
      </c>
      <c r="B15" s="3" t="s">
        <v>134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</row>
    <row r="16" spans="1:37" x14ac:dyDescent="0.2">
      <c r="A16" s="12" t="s">
        <v>135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</row>
    <row r="17" spans="1:37" x14ac:dyDescent="0.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</row>
    <row r="18" spans="1:37" x14ac:dyDescent="0.2">
      <c r="A18" s="1" t="s">
        <v>136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</row>
    <row r="19" spans="1:37" x14ac:dyDescent="0.2">
      <c r="A19" s="3">
        <v>2.2046199999999998</v>
      </c>
      <c r="B19" s="3" t="s">
        <v>137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</row>
    <row r="20" spans="1:37" x14ac:dyDescent="0.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</row>
    <row r="21" spans="1:37" ht="15.75" customHeight="1" x14ac:dyDescent="0.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</row>
    <row r="22" spans="1:37" ht="15.75" customHeight="1" x14ac:dyDescent="0.2">
      <c r="A22" s="1" t="s">
        <v>138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</row>
    <row r="23" spans="1:37" ht="15.75" customHeight="1" x14ac:dyDescent="0.2">
      <c r="A23" s="3"/>
      <c r="B23" s="3">
        <v>2015</v>
      </c>
      <c r="C23" s="3">
        <v>2016</v>
      </c>
      <c r="D23" s="3">
        <v>2017</v>
      </c>
      <c r="E23" s="3">
        <v>2018</v>
      </c>
      <c r="F23" s="3">
        <v>2019</v>
      </c>
      <c r="G23" s="3">
        <v>2020</v>
      </c>
      <c r="H23" s="3">
        <v>2021</v>
      </c>
      <c r="I23" s="3">
        <v>2022</v>
      </c>
      <c r="J23" s="3">
        <v>2023</v>
      </c>
      <c r="K23" s="3">
        <v>2024</v>
      </c>
      <c r="L23" s="3">
        <v>2025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</row>
    <row r="24" spans="1:37" ht="15.75" customHeight="1" x14ac:dyDescent="0.2">
      <c r="A24" s="1" t="s">
        <v>139</v>
      </c>
      <c r="B24" s="35">
        <f t="shared" ref="B24:L24" si="0">B11/$A$19/$A$15</f>
        <v>1.0408110947009583E-4</v>
      </c>
      <c r="C24" s="35">
        <f t="shared" si="0"/>
        <v>1.0192514363107242E-4</v>
      </c>
      <c r="D24" s="35">
        <f t="shared" si="0"/>
        <v>9.9769177792048987E-5</v>
      </c>
      <c r="E24" s="35">
        <f t="shared" si="0"/>
        <v>9.7613211953025594E-5</v>
      </c>
      <c r="F24" s="35">
        <f t="shared" si="0"/>
        <v>9.5531589763623656E-5</v>
      </c>
      <c r="G24" s="35">
        <f t="shared" si="0"/>
        <v>9.3375623924600264E-5</v>
      </c>
      <c r="H24" s="35">
        <f t="shared" si="0"/>
        <v>9.1219658085576832E-5</v>
      </c>
      <c r="I24" s="35">
        <f t="shared" si="0"/>
        <v>8.9063692246553426E-5</v>
      </c>
      <c r="J24" s="35">
        <f t="shared" si="0"/>
        <v>8.690772640753002E-5</v>
      </c>
      <c r="K24" s="35">
        <f t="shared" si="0"/>
        <v>8.4751760568506601E-5</v>
      </c>
      <c r="L24" s="35">
        <f t="shared" si="0"/>
        <v>8.2595794729483182E-5</v>
      </c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</row>
    <row r="25" spans="1:37" ht="15.75" customHeight="1" x14ac:dyDescent="0.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</row>
    <row r="26" spans="1:37" ht="15.75" customHeight="1" x14ac:dyDescent="0.2">
      <c r="A26" s="3" t="s">
        <v>140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</row>
    <row r="27" spans="1:37" ht="15.75" customHeight="1" x14ac:dyDescent="0.2">
      <c r="A27" s="3" t="s">
        <v>141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</row>
    <row r="28" spans="1:37" ht="15.75" customHeight="1" x14ac:dyDescent="0.2">
      <c r="A28" s="3" t="s">
        <v>142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</row>
    <row r="29" spans="1:37" ht="15.75" customHeight="1" x14ac:dyDescent="0.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</row>
    <row r="30" spans="1:37" ht="15.75" customHeight="1" x14ac:dyDescent="0.2">
      <c r="A30" s="3" t="s">
        <v>143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</row>
    <row r="31" spans="1:37" ht="15.75" customHeight="1" x14ac:dyDescent="0.2">
      <c r="A31" s="3" t="s">
        <v>144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</row>
    <row r="32" spans="1:37" ht="15.75" customHeight="1" x14ac:dyDescent="0.2">
      <c r="A32" s="3" t="s">
        <v>145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</row>
    <row r="33" spans="1:37" ht="15.75" customHeight="1" x14ac:dyDescent="0.2">
      <c r="A33" s="3" t="s">
        <v>146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</row>
    <row r="34" spans="1:37" ht="15.75" customHeight="1" x14ac:dyDescent="0.2">
      <c r="A34" s="3" t="s">
        <v>147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</row>
    <row r="35" spans="1:37" ht="15.75" customHeight="1" x14ac:dyDescent="0.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</row>
    <row r="36" spans="1:37" ht="15.75" customHeight="1" x14ac:dyDescent="0.2">
      <c r="A36" s="3" t="s">
        <v>148</v>
      </c>
      <c r="B36" s="3"/>
      <c r="C36" s="3"/>
      <c r="D36" s="3">
        <v>2017</v>
      </c>
      <c r="E36" s="3">
        <v>2030</v>
      </c>
      <c r="F36" s="3">
        <v>2050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</row>
    <row r="37" spans="1:37" ht="15.75" customHeight="1" x14ac:dyDescent="0.2">
      <c r="A37" s="3" t="s">
        <v>149</v>
      </c>
      <c r="B37" s="3"/>
      <c r="C37" s="3"/>
      <c r="D37" s="35">
        <f>D24</f>
        <v>9.9769177792048987E-5</v>
      </c>
      <c r="E37" s="35">
        <f>1.97*(7.4)/1000000</f>
        <v>1.4578000000000002E-5</v>
      </c>
      <c r="F37" s="35">
        <f>1.01*(7.4)/1000000</f>
        <v>7.4739999999999999E-6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</row>
    <row r="38" spans="1:37" ht="15.75" customHeight="1" x14ac:dyDescent="0.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</row>
    <row r="39" spans="1:37" ht="15.75" customHeight="1" x14ac:dyDescent="0.2">
      <c r="A39" s="36" t="s">
        <v>150</v>
      </c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37"/>
      <c r="AJ39" s="3"/>
      <c r="AK39" s="3"/>
    </row>
    <row r="40" spans="1:37" ht="15.75" customHeight="1" x14ac:dyDescent="0.2">
      <c r="A40" s="3"/>
      <c r="B40" s="3">
        <v>2017</v>
      </c>
      <c r="C40" s="3">
        <v>2018</v>
      </c>
      <c r="D40" s="3">
        <v>2019</v>
      </c>
      <c r="E40" s="3">
        <v>2020</v>
      </c>
      <c r="F40" s="3">
        <v>2021</v>
      </c>
      <c r="G40" s="3">
        <v>2022</v>
      </c>
      <c r="H40" s="3">
        <v>2023</v>
      </c>
      <c r="I40" s="3">
        <v>2024</v>
      </c>
      <c r="J40" s="3">
        <v>2025</v>
      </c>
      <c r="K40" s="3">
        <v>2026</v>
      </c>
      <c r="L40" s="3">
        <v>2027</v>
      </c>
      <c r="M40" s="3">
        <v>2028</v>
      </c>
      <c r="N40" s="3">
        <v>2029</v>
      </c>
      <c r="O40" s="3">
        <v>2030</v>
      </c>
      <c r="P40" s="3">
        <v>2031</v>
      </c>
      <c r="Q40" s="3">
        <v>2032</v>
      </c>
      <c r="R40" s="3">
        <v>2033</v>
      </c>
      <c r="S40" s="3">
        <v>2034</v>
      </c>
      <c r="T40" s="3">
        <v>2035</v>
      </c>
      <c r="U40" s="3">
        <v>2036</v>
      </c>
      <c r="V40" s="3">
        <v>2037</v>
      </c>
      <c r="W40" s="3">
        <v>2038</v>
      </c>
      <c r="X40" s="3">
        <v>2039</v>
      </c>
      <c r="Y40" s="3">
        <v>2040</v>
      </c>
      <c r="Z40" s="3">
        <v>2041</v>
      </c>
      <c r="AA40" s="3">
        <v>2042</v>
      </c>
      <c r="AB40" s="3">
        <v>2043</v>
      </c>
      <c r="AC40" s="3">
        <v>2044</v>
      </c>
      <c r="AD40" s="3">
        <v>2045</v>
      </c>
      <c r="AE40" s="3">
        <v>2046</v>
      </c>
      <c r="AF40" s="3">
        <v>2047</v>
      </c>
      <c r="AG40" s="3">
        <v>2048</v>
      </c>
      <c r="AH40" s="3">
        <v>2049</v>
      </c>
      <c r="AI40" s="3">
        <v>2050</v>
      </c>
      <c r="AJ40" s="3"/>
      <c r="AK40" s="3"/>
    </row>
    <row r="41" spans="1:37" ht="15.75" customHeight="1" x14ac:dyDescent="0.2">
      <c r="A41" s="1" t="s">
        <v>139</v>
      </c>
      <c r="B41" s="35">
        <f t="shared" ref="B41:O41" si="1">TREND($D37:$E37,$D$36:$E$36,B$40)</f>
        <v>9.9769177792049732E-5</v>
      </c>
      <c r="C41" s="35">
        <f t="shared" si="1"/>
        <v>9.3216010269583927E-5</v>
      </c>
      <c r="D41" s="35">
        <f t="shared" si="1"/>
        <v>8.6662842747119856E-5</v>
      </c>
      <c r="E41" s="35">
        <f t="shared" si="1"/>
        <v>8.0109675224654051E-5</v>
      </c>
      <c r="F41" s="35">
        <f t="shared" si="1"/>
        <v>7.3556507702188245E-5</v>
      </c>
      <c r="G41" s="35">
        <f t="shared" si="1"/>
        <v>6.7003340179724175E-5</v>
      </c>
      <c r="H41" s="35">
        <f t="shared" si="1"/>
        <v>6.0450172657258369E-5</v>
      </c>
      <c r="I41" s="35">
        <f t="shared" si="1"/>
        <v>5.3897005134792564E-5</v>
      </c>
      <c r="J41" s="35">
        <f t="shared" si="1"/>
        <v>4.7343837612326758E-5</v>
      </c>
      <c r="K41" s="35">
        <f t="shared" si="1"/>
        <v>4.0790670089862688E-5</v>
      </c>
      <c r="L41" s="35">
        <f t="shared" si="1"/>
        <v>3.4237502567396882E-5</v>
      </c>
      <c r="M41" s="35">
        <f t="shared" si="1"/>
        <v>2.7684335044931077E-5</v>
      </c>
      <c r="N41" s="35">
        <f t="shared" si="1"/>
        <v>2.1131167522467006E-5</v>
      </c>
      <c r="O41" s="35">
        <f t="shared" si="1"/>
        <v>1.4578000000001201E-5</v>
      </c>
      <c r="P41" s="35">
        <f t="shared" ref="P41:AI41" si="2">TREND($E37:$F37,$E$36:$F$36,P$40)</f>
        <v>1.4222799999999989E-5</v>
      </c>
      <c r="Q41" s="35">
        <f t="shared" si="2"/>
        <v>1.3867599999999969E-5</v>
      </c>
      <c r="R41" s="35">
        <f t="shared" si="2"/>
        <v>1.3512399999999949E-5</v>
      </c>
      <c r="S41" s="35">
        <f t="shared" si="2"/>
        <v>1.3157199999999929E-5</v>
      </c>
      <c r="T41" s="35">
        <f t="shared" si="2"/>
        <v>1.2802000000000017E-5</v>
      </c>
      <c r="U41" s="35">
        <f t="shared" si="2"/>
        <v>1.2446799999999997E-5</v>
      </c>
      <c r="V41" s="35">
        <f t="shared" si="2"/>
        <v>1.2091599999999978E-5</v>
      </c>
      <c r="W41" s="35">
        <f t="shared" si="2"/>
        <v>1.1736399999999958E-5</v>
      </c>
      <c r="X41" s="35">
        <f t="shared" si="2"/>
        <v>1.1381199999999938E-5</v>
      </c>
      <c r="Y41" s="35">
        <f t="shared" si="2"/>
        <v>1.1026000000000026E-5</v>
      </c>
      <c r="Z41" s="35">
        <f t="shared" si="2"/>
        <v>1.0670800000000006E-5</v>
      </c>
      <c r="AA41" s="35">
        <f t="shared" si="2"/>
        <v>1.0315599999999986E-5</v>
      </c>
      <c r="AB41" s="35">
        <f t="shared" si="2"/>
        <v>9.9603999999999665E-6</v>
      </c>
      <c r="AC41" s="35">
        <f t="shared" si="2"/>
        <v>9.6051999999999466E-6</v>
      </c>
      <c r="AD41" s="35">
        <f t="shared" si="2"/>
        <v>9.2499999999999267E-6</v>
      </c>
      <c r="AE41" s="35">
        <f t="shared" si="2"/>
        <v>8.8948000000000152E-6</v>
      </c>
      <c r="AF41" s="35">
        <f t="shared" si="2"/>
        <v>8.5395999999999953E-6</v>
      </c>
      <c r="AG41" s="35">
        <f t="shared" si="2"/>
        <v>8.1843999999999754E-6</v>
      </c>
      <c r="AH41" s="35">
        <f t="shared" si="2"/>
        <v>7.8291999999999555E-6</v>
      </c>
      <c r="AI41" s="35">
        <f t="shared" si="2"/>
        <v>7.4739999999999356E-6</v>
      </c>
      <c r="AJ41" s="3"/>
      <c r="AK41" s="3"/>
    </row>
    <row r="42" spans="1:37" ht="15.75" customHeight="1" x14ac:dyDescent="0.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</row>
    <row r="43" spans="1:37" ht="15.75" customHeight="1" x14ac:dyDescent="0.2">
      <c r="A43" s="1" t="s">
        <v>151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</row>
    <row r="44" spans="1:37" ht="15.75" customHeight="1" x14ac:dyDescent="0.2">
      <c r="A44" s="3"/>
      <c r="B44" s="3">
        <v>2021</v>
      </c>
      <c r="C44" s="3">
        <v>2022</v>
      </c>
      <c r="D44" s="3">
        <v>2023</v>
      </c>
      <c r="E44" s="3">
        <v>2024</v>
      </c>
      <c r="F44" s="3">
        <v>2025</v>
      </c>
      <c r="G44" s="3">
        <v>2026</v>
      </c>
      <c r="H44" s="3">
        <v>2027</v>
      </c>
      <c r="I44" s="3">
        <v>2028</v>
      </c>
      <c r="J44" s="3">
        <v>2029</v>
      </c>
      <c r="K44" s="3">
        <v>2030</v>
      </c>
      <c r="L44" s="3">
        <v>2031</v>
      </c>
      <c r="M44" s="3">
        <v>2032</v>
      </c>
      <c r="N44" s="3">
        <v>2033</v>
      </c>
      <c r="O44" s="3">
        <v>2034</v>
      </c>
      <c r="P44" s="3">
        <v>2035</v>
      </c>
      <c r="Q44" s="3">
        <v>2036</v>
      </c>
      <c r="R44" s="3">
        <v>2037</v>
      </c>
      <c r="S44" s="3">
        <v>2038</v>
      </c>
      <c r="T44" s="3">
        <v>2039</v>
      </c>
      <c r="U44" s="3">
        <v>2040</v>
      </c>
      <c r="V44" s="3">
        <v>2041</v>
      </c>
      <c r="W44" s="3">
        <v>2042</v>
      </c>
      <c r="X44" s="3">
        <v>2043</v>
      </c>
      <c r="Y44" s="3">
        <v>2044</v>
      </c>
      <c r="Z44" s="3">
        <v>2045</v>
      </c>
      <c r="AA44" s="3">
        <v>2046</v>
      </c>
      <c r="AB44" s="3">
        <v>2047</v>
      </c>
      <c r="AC44" s="3">
        <v>2048</v>
      </c>
      <c r="AD44" s="3">
        <v>2049</v>
      </c>
      <c r="AE44" s="3">
        <v>2050</v>
      </c>
      <c r="AF44" s="3"/>
      <c r="AG44" s="3"/>
      <c r="AH44" s="3"/>
      <c r="AI44" s="3"/>
      <c r="AJ44" s="3"/>
      <c r="AK44" s="3"/>
    </row>
    <row r="45" spans="1:37" ht="15.75" customHeight="1" x14ac:dyDescent="0.2">
      <c r="A45" s="3" t="s">
        <v>152</v>
      </c>
      <c r="B45" s="3" t="s">
        <v>153</v>
      </c>
      <c r="C45" s="3" t="s">
        <v>153</v>
      </c>
      <c r="D45" s="3" t="s">
        <v>153</v>
      </c>
      <c r="E45" s="3" t="s">
        <v>153</v>
      </c>
      <c r="F45" s="3" t="s">
        <v>153</v>
      </c>
      <c r="G45" s="3" t="s">
        <v>153</v>
      </c>
      <c r="H45" s="3" t="s">
        <v>153</v>
      </c>
      <c r="I45" s="3" t="s">
        <v>153</v>
      </c>
      <c r="J45" s="3" t="s">
        <v>153</v>
      </c>
      <c r="K45" s="3" t="s">
        <v>153</v>
      </c>
      <c r="L45" s="3" t="s">
        <v>153</v>
      </c>
      <c r="M45" s="3" t="s">
        <v>153</v>
      </c>
      <c r="N45" s="3" t="s">
        <v>153</v>
      </c>
      <c r="O45" s="3" t="s">
        <v>153</v>
      </c>
      <c r="P45" s="3" t="s">
        <v>153</v>
      </c>
      <c r="Q45" s="3" t="str">
        <f t="shared" ref="Q45:AE45" si="3">$P$45</f>
        <v>#REF!</v>
      </c>
      <c r="R45" s="3" t="str">
        <f t="shared" si="3"/>
        <v>#REF!</v>
      </c>
      <c r="S45" s="3" t="str">
        <f t="shared" si="3"/>
        <v>#REF!</v>
      </c>
      <c r="T45" s="3" t="str">
        <f t="shared" si="3"/>
        <v>#REF!</v>
      </c>
      <c r="U45" s="3" t="str">
        <f t="shared" si="3"/>
        <v>#REF!</v>
      </c>
      <c r="V45" s="3" t="str">
        <f t="shared" si="3"/>
        <v>#REF!</v>
      </c>
      <c r="W45" s="3" t="str">
        <f t="shared" si="3"/>
        <v>#REF!</v>
      </c>
      <c r="X45" s="3" t="str">
        <f t="shared" si="3"/>
        <v>#REF!</v>
      </c>
      <c r="Y45" s="3" t="str">
        <f t="shared" si="3"/>
        <v>#REF!</v>
      </c>
      <c r="Z45" s="3" t="str">
        <f t="shared" si="3"/>
        <v>#REF!</v>
      </c>
      <c r="AA45" s="3" t="str">
        <f t="shared" si="3"/>
        <v>#REF!</v>
      </c>
      <c r="AB45" s="3" t="str">
        <f t="shared" si="3"/>
        <v>#REF!</v>
      </c>
      <c r="AC45" s="3" t="str">
        <f t="shared" si="3"/>
        <v>#REF!</v>
      </c>
      <c r="AD45" s="3" t="str">
        <f t="shared" si="3"/>
        <v>#REF!</v>
      </c>
      <c r="AE45" s="3" t="str">
        <f t="shared" si="3"/>
        <v>#REF!</v>
      </c>
      <c r="AF45" s="3"/>
      <c r="AG45" s="3"/>
      <c r="AH45" s="3"/>
      <c r="AI45" s="3"/>
      <c r="AJ45" s="3"/>
      <c r="AK45" s="3"/>
    </row>
    <row r="46" spans="1:37" ht="15.75" customHeight="1" x14ac:dyDescent="0.2">
      <c r="A46" s="3" t="s">
        <v>154</v>
      </c>
      <c r="B46" s="3" t="e">
        <f t="shared" ref="B46:AE46" si="4">B45/$A$19/$A$15*dollars_2020_2012</f>
        <v>#VALUE!</v>
      </c>
      <c r="C46" s="3" t="e">
        <f t="shared" si="4"/>
        <v>#VALUE!</v>
      </c>
      <c r="D46" s="3" t="e">
        <f t="shared" si="4"/>
        <v>#VALUE!</v>
      </c>
      <c r="E46" s="3" t="e">
        <f t="shared" si="4"/>
        <v>#VALUE!</v>
      </c>
      <c r="F46" s="3" t="e">
        <f t="shared" si="4"/>
        <v>#VALUE!</v>
      </c>
      <c r="G46" s="3" t="e">
        <f t="shared" si="4"/>
        <v>#VALUE!</v>
      </c>
      <c r="H46" s="3" t="e">
        <f t="shared" si="4"/>
        <v>#VALUE!</v>
      </c>
      <c r="I46" s="3" t="e">
        <f t="shared" si="4"/>
        <v>#VALUE!</v>
      </c>
      <c r="J46" s="3" t="e">
        <f t="shared" si="4"/>
        <v>#VALUE!</v>
      </c>
      <c r="K46" s="3" t="e">
        <f t="shared" si="4"/>
        <v>#VALUE!</v>
      </c>
      <c r="L46" s="3" t="e">
        <f t="shared" si="4"/>
        <v>#VALUE!</v>
      </c>
      <c r="M46" s="3" t="e">
        <f t="shared" si="4"/>
        <v>#VALUE!</v>
      </c>
      <c r="N46" s="3" t="e">
        <f t="shared" si="4"/>
        <v>#VALUE!</v>
      </c>
      <c r="O46" s="3" t="e">
        <f t="shared" si="4"/>
        <v>#VALUE!</v>
      </c>
      <c r="P46" s="3" t="e">
        <f t="shared" si="4"/>
        <v>#VALUE!</v>
      </c>
      <c r="Q46" s="3" t="e">
        <f t="shared" si="4"/>
        <v>#VALUE!</v>
      </c>
      <c r="R46" s="3" t="e">
        <f t="shared" si="4"/>
        <v>#VALUE!</v>
      </c>
      <c r="S46" s="3" t="e">
        <f t="shared" si="4"/>
        <v>#VALUE!</v>
      </c>
      <c r="T46" s="3" t="e">
        <f t="shared" si="4"/>
        <v>#VALUE!</v>
      </c>
      <c r="U46" s="3" t="e">
        <f t="shared" si="4"/>
        <v>#VALUE!</v>
      </c>
      <c r="V46" s="3" t="e">
        <f t="shared" si="4"/>
        <v>#VALUE!</v>
      </c>
      <c r="W46" s="3" t="e">
        <f t="shared" si="4"/>
        <v>#VALUE!</v>
      </c>
      <c r="X46" s="3" t="e">
        <f t="shared" si="4"/>
        <v>#VALUE!</v>
      </c>
      <c r="Y46" s="3" t="e">
        <f t="shared" si="4"/>
        <v>#VALUE!</v>
      </c>
      <c r="Z46" s="3" t="e">
        <f t="shared" si="4"/>
        <v>#VALUE!</v>
      </c>
      <c r="AA46" s="3" t="e">
        <f t="shared" si="4"/>
        <v>#VALUE!</v>
      </c>
      <c r="AB46" s="3" t="e">
        <f t="shared" si="4"/>
        <v>#VALUE!</v>
      </c>
      <c r="AC46" s="3" t="e">
        <f t="shared" si="4"/>
        <v>#VALUE!</v>
      </c>
      <c r="AD46" s="3" t="e">
        <f t="shared" si="4"/>
        <v>#VALUE!</v>
      </c>
      <c r="AE46" s="3" t="e">
        <f t="shared" si="4"/>
        <v>#VALUE!</v>
      </c>
      <c r="AF46" s="3"/>
      <c r="AG46" s="3"/>
      <c r="AH46" s="3"/>
      <c r="AI46" s="3"/>
      <c r="AJ46" s="3"/>
      <c r="AK46" s="3"/>
    </row>
    <row r="47" spans="1:37" ht="15.75" customHeight="1" x14ac:dyDescent="0.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</row>
    <row r="48" spans="1:37" ht="15.75" customHeight="1" x14ac:dyDescent="0.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</row>
    <row r="49" spans="1:37" ht="15.75" customHeight="1" x14ac:dyDescent="0.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</row>
    <row r="50" spans="1:37" ht="15.75" customHeight="1" x14ac:dyDescent="0.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</row>
    <row r="51" spans="1:37" ht="15.75" customHeight="1" x14ac:dyDescent="0.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</row>
    <row r="52" spans="1:37" ht="15.75" customHeight="1" x14ac:dyDescent="0.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</row>
    <row r="53" spans="1:37" ht="15.75" customHeight="1" x14ac:dyDescent="0.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</row>
    <row r="54" spans="1:37" ht="15.75" customHeight="1" x14ac:dyDescent="0.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</row>
    <row r="55" spans="1:37" ht="15.75" customHeight="1" x14ac:dyDescent="0.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</row>
    <row r="56" spans="1:37" ht="15.75" customHeight="1" x14ac:dyDescent="0.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</row>
    <row r="57" spans="1:37" ht="15.75" customHeight="1" x14ac:dyDescent="0.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</row>
    <row r="58" spans="1:37" ht="15.75" customHeight="1" x14ac:dyDescent="0.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</row>
    <row r="59" spans="1:37" ht="15.75" customHeight="1" x14ac:dyDescent="0.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</row>
    <row r="60" spans="1:37" ht="15.75" customHeight="1" x14ac:dyDescent="0.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</row>
    <row r="61" spans="1:37" ht="15.75" customHeight="1" x14ac:dyDescent="0.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</row>
    <row r="62" spans="1:37" ht="15.75" customHeight="1" x14ac:dyDescent="0.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</row>
    <row r="63" spans="1:37" ht="15.75" customHeight="1" x14ac:dyDescent="0.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</row>
    <row r="64" spans="1:37" ht="15.75" customHeight="1" x14ac:dyDescent="0.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</row>
    <row r="65" spans="1:37" ht="15.75" customHeight="1" x14ac:dyDescent="0.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</row>
    <row r="66" spans="1:37" ht="15.75" customHeight="1" x14ac:dyDescent="0.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</row>
    <row r="67" spans="1:37" ht="15.75" customHeight="1" x14ac:dyDescent="0.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</row>
    <row r="68" spans="1:37" ht="15.75" customHeight="1" x14ac:dyDescent="0.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</row>
    <row r="69" spans="1:37" ht="15.75" customHeight="1" x14ac:dyDescent="0.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</row>
    <row r="70" spans="1:37" ht="15.75" customHeight="1" x14ac:dyDescent="0.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</row>
    <row r="71" spans="1:37" ht="15.75" customHeight="1" x14ac:dyDescent="0.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</row>
    <row r="72" spans="1:37" ht="15.75" customHeight="1" x14ac:dyDescent="0.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</row>
    <row r="73" spans="1:37" ht="15.75" customHeight="1" x14ac:dyDescent="0.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</row>
    <row r="74" spans="1:37" ht="15.75" customHeight="1" x14ac:dyDescent="0.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</row>
    <row r="75" spans="1:37" ht="15.75" customHeight="1" x14ac:dyDescent="0.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</row>
    <row r="76" spans="1:37" ht="15.75" customHeight="1" x14ac:dyDescent="0.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</row>
    <row r="77" spans="1:37" ht="15.75" customHeight="1" x14ac:dyDescent="0.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</row>
    <row r="78" spans="1:37" ht="15.75" customHeight="1" x14ac:dyDescent="0.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</row>
    <row r="79" spans="1:37" ht="15.75" customHeight="1" x14ac:dyDescent="0.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</row>
    <row r="80" spans="1:37" ht="15.75" customHeight="1" x14ac:dyDescent="0.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</row>
    <row r="81" spans="1:37" ht="15.75" customHeight="1" x14ac:dyDescent="0.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</row>
    <row r="82" spans="1:37" ht="15.75" customHeight="1" x14ac:dyDescent="0.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</row>
    <row r="83" spans="1:37" ht="15.75" customHeight="1" x14ac:dyDescent="0.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</row>
    <row r="84" spans="1:37" ht="15.75" customHeight="1" x14ac:dyDescent="0.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</row>
    <row r="85" spans="1:37" ht="15.75" customHeight="1" x14ac:dyDescent="0.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</row>
    <row r="86" spans="1:37" ht="15.75" customHeight="1" x14ac:dyDescent="0.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</row>
    <row r="87" spans="1:37" ht="15.75" customHeight="1" x14ac:dyDescent="0.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</row>
    <row r="88" spans="1:37" ht="15.75" customHeight="1" x14ac:dyDescent="0.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</row>
    <row r="89" spans="1:37" ht="15.75" customHeight="1" x14ac:dyDescent="0.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</row>
    <row r="90" spans="1:37" ht="15.75" customHeight="1" x14ac:dyDescent="0.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</row>
    <row r="91" spans="1:37" ht="15.75" customHeight="1" x14ac:dyDescent="0.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</row>
    <row r="92" spans="1:37" ht="15.75" customHeight="1" x14ac:dyDescent="0.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</row>
    <row r="93" spans="1:37" ht="15.75" customHeight="1" x14ac:dyDescent="0.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</row>
    <row r="94" spans="1:37" ht="15.75" customHeight="1" x14ac:dyDescent="0.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</row>
    <row r="95" spans="1:37" ht="15.75" customHeight="1" x14ac:dyDescent="0.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</row>
    <row r="96" spans="1:37" ht="15.75" customHeight="1" x14ac:dyDescent="0.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</row>
    <row r="97" spans="1:37" ht="15.75" customHeight="1" x14ac:dyDescent="0.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</row>
    <row r="98" spans="1:37" ht="15.75" customHeight="1" x14ac:dyDescent="0.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</row>
    <row r="99" spans="1:37" ht="15.75" customHeight="1" x14ac:dyDescent="0.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</row>
    <row r="100" spans="1:37" ht="15.75" customHeight="1" x14ac:dyDescent="0.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</row>
    <row r="101" spans="1:37" ht="15.75" customHeight="1" x14ac:dyDescent="0.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</row>
    <row r="102" spans="1:37" ht="15.75" customHeight="1" x14ac:dyDescent="0.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</row>
    <row r="103" spans="1:37" ht="15.75" customHeight="1" x14ac:dyDescent="0.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</row>
    <row r="104" spans="1:37" ht="15.75" customHeight="1" x14ac:dyDescent="0.2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</row>
    <row r="105" spans="1:37" ht="15.75" customHeight="1" x14ac:dyDescent="0.2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</row>
    <row r="106" spans="1:37" ht="15.75" customHeight="1" x14ac:dyDescent="0.2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</row>
    <row r="107" spans="1:37" ht="15.75" customHeight="1" x14ac:dyDescent="0.2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</row>
    <row r="108" spans="1:37" ht="15.75" customHeight="1" x14ac:dyDescent="0.2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</row>
    <row r="109" spans="1:37" ht="15.75" customHeight="1" x14ac:dyDescent="0.2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</row>
    <row r="110" spans="1:37" ht="15.75" customHeight="1" x14ac:dyDescent="0.2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</row>
    <row r="111" spans="1:37" ht="15.75" customHeight="1" x14ac:dyDescent="0.2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</row>
    <row r="112" spans="1:37" ht="15.75" customHeight="1" x14ac:dyDescent="0.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</row>
    <row r="113" spans="1:37" ht="15.75" customHeight="1" x14ac:dyDescent="0.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</row>
    <row r="114" spans="1:37" ht="15.75" customHeight="1" x14ac:dyDescent="0.2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</row>
    <row r="115" spans="1:37" ht="15.75" customHeight="1" x14ac:dyDescent="0.2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</row>
    <row r="116" spans="1:37" ht="15.75" customHeight="1" x14ac:dyDescent="0.2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</row>
    <row r="117" spans="1:37" ht="15.75" customHeight="1" x14ac:dyDescent="0.2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</row>
    <row r="118" spans="1:37" ht="15.75" customHeight="1" x14ac:dyDescent="0.2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</row>
    <row r="119" spans="1:37" ht="15.75" customHeight="1" x14ac:dyDescent="0.2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</row>
    <row r="120" spans="1:37" ht="15.75" customHeight="1" x14ac:dyDescent="0.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</row>
    <row r="121" spans="1:37" ht="15.75" customHeight="1" x14ac:dyDescent="0.2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</row>
    <row r="122" spans="1:37" ht="15.75" customHeight="1" x14ac:dyDescent="0.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</row>
    <row r="123" spans="1:37" ht="15.75" customHeight="1" x14ac:dyDescent="0.2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</row>
    <row r="124" spans="1:37" ht="15.75" customHeight="1" x14ac:dyDescent="0.2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</row>
    <row r="125" spans="1:37" ht="15.75" customHeight="1" x14ac:dyDescent="0.2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</row>
    <row r="126" spans="1:37" ht="15.75" customHeight="1" x14ac:dyDescent="0.2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</row>
    <row r="127" spans="1:37" ht="15.75" customHeight="1" x14ac:dyDescent="0.2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</row>
    <row r="128" spans="1:37" ht="15.75" customHeight="1" x14ac:dyDescent="0.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</row>
    <row r="129" spans="1:37" ht="15.75" customHeight="1" x14ac:dyDescent="0.2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</row>
    <row r="130" spans="1:37" ht="15.75" customHeight="1" x14ac:dyDescent="0.2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</row>
    <row r="131" spans="1:37" ht="15.75" customHeight="1" x14ac:dyDescent="0.2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</row>
    <row r="132" spans="1:37" ht="15.75" customHeight="1" x14ac:dyDescent="0.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</row>
    <row r="133" spans="1:37" ht="15.75" customHeight="1" x14ac:dyDescent="0.2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</row>
    <row r="134" spans="1:37" ht="15.75" customHeight="1" x14ac:dyDescent="0.2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</row>
    <row r="135" spans="1:37" ht="15.75" customHeight="1" x14ac:dyDescent="0.2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</row>
    <row r="136" spans="1:37" ht="15.75" customHeight="1" x14ac:dyDescent="0.2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</row>
    <row r="137" spans="1:37" ht="15.75" customHeight="1" x14ac:dyDescent="0.2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</row>
    <row r="138" spans="1:37" ht="15.75" customHeight="1" x14ac:dyDescent="0.2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</row>
    <row r="139" spans="1:37" ht="15.75" customHeight="1" x14ac:dyDescent="0.2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</row>
    <row r="140" spans="1:37" ht="15.75" customHeight="1" x14ac:dyDescent="0.2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</row>
    <row r="141" spans="1:37" ht="15.75" customHeight="1" x14ac:dyDescent="0.2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</row>
    <row r="142" spans="1:37" ht="15.75" customHeight="1" x14ac:dyDescent="0.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</row>
    <row r="143" spans="1:37" ht="15.75" customHeight="1" x14ac:dyDescent="0.2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</row>
    <row r="144" spans="1:37" ht="15.75" customHeight="1" x14ac:dyDescent="0.2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</row>
    <row r="145" spans="1:37" ht="15.75" customHeight="1" x14ac:dyDescent="0.2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</row>
    <row r="146" spans="1:37" ht="15.75" customHeight="1" x14ac:dyDescent="0.2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</row>
    <row r="147" spans="1:37" ht="15.75" customHeight="1" x14ac:dyDescent="0.2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</row>
    <row r="148" spans="1:37" ht="15.75" customHeight="1" x14ac:dyDescent="0.2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</row>
    <row r="149" spans="1:37" ht="15.75" customHeight="1" x14ac:dyDescent="0.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</row>
    <row r="150" spans="1:37" ht="15.75" customHeight="1" x14ac:dyDescent="0.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</row>
    <row r="151" spans="1:37" ht="15.75" customHeight="1" x14ac:dyDescent="0.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</row>
    <row r="152" spans="1:37" ht="15.75" customHeight="1" x14ac:dyDescent="0.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</row>
    <row r="153" spans="1:37" ht="15.75" customHeight="1" x14ac:dyDescent="0.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</row>
    <row r="154" spans="1:37" ht="15.75" customHeight="1" x14ac:dyDescent="0.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</row>
    <row r="155" spans="1:37" ht="15.75" customHeight="1" x14ac:dyDescent="0.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</row>
    <row r="156" spans="1:37" ht="15.75" customHeight="1" x14ac:dyDescent="0.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</row>
    <row r="157" spans="1:37" ht="15.75" customHeight="1" x14ac:dyDescent="0.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</row>
    <row r="158" spans="1:37" ht="15.75" customHeight="1" x14ac:dyDescent="0.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</row>
    <row r="159" spans="1:37" ht="15.75" customHeight="1" x14ac:dyDescent="0.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</row>
    <row r="160" spans="1:37" ht="15.75" customHeight="1" x14ac:dyDescent="0.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</row>
    <row r="161" spans="1:37" ht="15.75" customHeight="1" x14ac:dyDescent="0.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</row>
    <row r="162" spans="1:37" ht="15.75" customHeight="1" x14ac:dyDescent="0.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</row>
    <row r="163" spans="1:37" ht="15.75" customHeight="1" x14ac:dyDescent="0.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</row>
    <row r="164" spans="1:37" ht="15.75" customHeight="1" x14ac:dyDescent="0.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</row>
    <row r="165" spans="1:37" ht="15.75" customHeight="1" x14ac:dyDescent="0.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</row>
    <row r="166" spans="1:37" ht="15.75" customHeight="1" x14ac:dyDescent="0.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</row>
    <row r="167" spans="1:37" ht="15.75" customHeight="1" x14ac:dyDescent="0.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</row>
    <row r="168" spans="1:37" ht="15.75" customHeight="1" x14ac:dyDescent="0.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</row>
    <row r="169" spans="1:37" ht="15.75" customHeight="1" x14ac:dyDescent="0.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</row>
    <row r="170" spans="1:37" ht="15.75" customHeight="1" x14ac:dyDescent="0.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</row>
    <row r="171" spans="1:37" ht="15.75" customHeight="1" x14ac:dyDescent="0.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</row>
    <row r="172" spans="1:37" ht="15.75" customHeight="1" x14ac:dyDescent="0.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</row>
    <row r="173" spans="1:37" ht="15.75" customHeight="1" x14ac:dyDescent="0.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</row>
    <row r="174" spans="1:37" ht="15.75" customHeight="1" x14ac:dyDescent="0.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</row>
    <row r="175" spans="1:37" ht="15.75" customHeight="1" x14ac:dyDescent="0.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</row>
    <row r="176" spans="1:37" ht="15.75" customHeight="1" x14ac:dyDescent="0.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</row>
    <row r="177" spans="1:37" ht="15.75" customHeight="1" x14ac:dyDescent="0.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</row>
    <row r="178" spans="1:37" ht="15.75" customHeight="1" x14ac:dyDescent="0.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</row>
    <row r="179" spans="1:37" ht="15.75" customHeight="1" x14ac:dyDescent="0.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</row>
    <row r="180" spans="1:37" ht="15.75" customHeight="1" x14ac:dyDescent="0.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</row>
    <row r="181" spans="1:37" ht="15.75" customHeight="1" x14ac:dyDescent="0.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</row>
    <row r="182" spans="1:37" ht="15.75" customHeight="1" x14ac:dyDescent="0.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</row>
    <row r="183" spans="1:37" ht="15.75" customHeight="1" x14ac:dyDescent="0.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</row>
    <row r="184" spans="1:37" ht="15.75" customHeight="1" x14ac:dyDescent="0.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</row>
    <row r="185" spans="1:37" ht="15.75" customHeight="1" x14ac:dyDescent="0.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</row>
    <row r="186" spans="1:37" ht="15.75" customHeight="1" x14ac:dyDescent="0.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</row>
    <row r="187" spans="1:37" ht="15.75" customHeight="1" x14ac:dyDescent="0.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</row>
    <row r="188" spans="1:37" ht="15.75" customHeight="1" x14ac:dyDescent="0.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</row>
    <row r="189" spans="1:37" ht="15.75" customHeight="1" x14ac:dyDescent="0.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</row>
    <row r="190" spans="1:37" ht="15.75" customHeight="1" x14ac:dyDescent="0.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</row>
    <row r="191" spans="1:37" ht="15.75" customHeight="1" x14ac:dyDescent="0.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</row>
    <row r="192" spans="1:37" ht="15.75" customHeight="1" x14ac:dyDescent="0.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</row>
    <row r="193" spans="1:37" ht="15.75" customHeight="1" x14ac:dyDescent="0.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</row>
    <row r="194" spans="1:37" ht="15.75" customHeight="1" x14ac:dyDescent="0.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</row>
    <row r="195" spans="1:37" ht="15.75" customHeight="1" x14ac:dyDescent="0.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</row>
    <row r="196" spans="1:37" ht="15.75" customHeight="1" x14ac:dyDescent="0.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</row>
    <row r="197" spans="1:37" ht="15.75" customHeight="1" x14ac:dyDescent="0.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</row>
    <row r="198" spans="1:37" ht="15.75" customHeight="1" x14ac:dyDescent="0.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</row>
    <row r="199" spans="1:37" ht="15.75" customHeight="1" x14ac:dyDescent="0.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</row>
    <row r="200" spans="1:37" ht="15.75" customHeight="1" x14ac:dyDescent="0.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</row>
    <row r="201" spans="1:37" ht="15.75" customHeight="1" x14ac:dyDescent="0.2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</row>
    <row r="202" spans="1:37" ht="15.75" customHeight="1" x14ac:dyDescent="0.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</row>
    <row r="203" spans="1:37" ht="15.75" customHeight="1" x14ac:dyDescent="0.2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</row>
    <row r="204" spans="1:37" ht="15.75" customHeight="1" x14ac:dyDescent="0.2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</row>
    <row r="205" spans="1:37" ht="15.75" customHeight="1" x14ac:dyDescent="0.2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</row>
    <row r="206" spans="1:37" ht="15.75" customHeight="1" x14ac:dyDescent="0.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</row>
    <row r="207" spans="1:37" ht="15.75" customHeight="1" x14ac:dyDescent="0.2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</row>
    <row r="208" spans="1:37" ht="15.75" customHeight="1" x14ac:dyDescent="0.2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</row>
    <row r="209" spans="1:37" ht="15.75" customHeight="1" x14ac:dyDescent="0.2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</row>
    <row r="210" spans="1:37" ht="15.75" customHeight="1" x14ac:dyDescent="0.2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</row>
    <row r="211" spans="1:37" ht="15.75" customHeight="1" x14ac:dyDescent="0.2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</row>
    <row r="212" spans="1:37" ht="15.75" customHeight="1" x14ac:dyDescent="0.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</row>
    <row r="213" spans="1:37" ht="15.75" customHeight="1" x14ac:dyDescent="0.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</row>
    <row r="214" spans="1:37" ht="15.75" customHeight="1" x14ac:dyDescent="0.2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</row>
    <row r="215" spans="1:37" ht="15.75" customHeight="1" x14ac:dyDescent="0.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</row>
    <row r="216" spans="1:37" ht="15.75" customHeight="1" x14ac:dyDescent="0.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</row>
    <row r="217" spans="1:37" ht="15.75" customHeight="1" x14ac:dyDescent="0.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</row>
    <row r="218" spans="1:37" ht="15.75" customHeight="1" x14ac:dyDescent="0.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</row>
    <row r="219" spans="1:37" ht="15.75" customHeight="1" x14ac:dyDescent="0.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</row>
    <row r="220" spans="1:37" ht="15.75" customHeight="1" x14ac:dyDescent="0.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</row>
    <row r="221" spans="1:37" ht="15.75" customHeight="1" x14ac:dyDescent="0.2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</row>
    <row r="222" spans="1:37" ht="15.75" customHeight="1" x14ac:dyDescent="0.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</row>
    <row r="223" spans="1:37" ht="15.75" customHeight="1" x14ac:dyDescent="0.2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</row>
    <row r="224" spans="1:37" ht="15.75" customHeight="1" x14ac:dyDescent="0.2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</row>
    <row r="225" spans="1:37" ht="15.75" customHeight="1" x14ac:dyDescent="0.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</row>
    <row r="226" spans="1:37" ht="15.75" customHeight="1" x14ac:dyDescent="0.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</row>
    <row r="227" spans="1:37" ht="15.75" customHeight="1" x14ac:dyDescent="0.2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</row>
    <row r="228" spans="1:37" ht="15.75" customHeight="1" x14ac:dyDescent="0.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</row>
    <row r="229" spans="1:37" ht="15.75" customHeight="1" x14ac:dyDescent="0.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</row>
    <row r="230" spans="1:37" ht="15.75" customHeight="1" x14ac:dyDescent="0.2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</row>
    <row r="231" spans="1:37" ht="15.75" customHeight="1" x14ac:dyDescent="0.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</row>
    <row r="232" spans="1:37" ht="15.75" customHeight="1" x14ac:dyDescent="0.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</row>
    <row r="233" spans="1:37" ht="15.75" customHeight="1" x14ac:dyDescent="0.2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</row>
    <row r="234" spans="1:37" ht="15.75" customHeight="1" x14ac:dyDescent="0.2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</row>
    <row r="235" spans="1:37" ht="15.75" customHeight="1" x14ac:dyDescent="0.2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</row>
    <row r="236" spans="1:37" ht="15.75" customHeight="1" x14ac:dyDescent="0.2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</row>
    <row r="237" spans="1:37" ht="15.75" customHeight="1" x14ac:dyDescent="0.2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</row>
    <row r="238" spans="1:37" ht="15.75" customHeight="1" x14ac:dyDescent="0.2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</row>
    <row r="239" spans="1:37" ht="15.75" customHeight="1" x14ac:dyDescent="0.2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</row>
    <row r="240" spans="1:37" ht="15.75" customHeight="1" x14ac:dyDescent="0.2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</row>
    <row r="241" spans="1:37" ht="15.75" customHeight="1" x14ac:dyDescent="0.2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</row>
    <row r="242" spans="1:37" ht="15.75" customHeight="1" x14ac:dyDescent="0.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</row>
    <row r="243" spans="1:37" ht="15.75" customHeight="1" x14ac:dyDescent="0.2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</row>
    <row r="244" spans="1:37" ht="15.75" customHeight="1" x14ac:dyDescent="0.2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</row>
    <row r="245" spans="1:37" ht="15.75" customHeight="1" x14ac:dyDescent="0.2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</row>
    <row r="246" spans="1:37" ht="15.75" customHeight="1" x14ac:dyDescent="0.2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</row>
    <row r="247" spans="1:37" ht="15.75" customHeight="1" x14ac:dyDescent="0.2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</row>
    <row r="248" spans="1:37" ht="15.75" customHeight="1" x14ac:dyDescent="0.2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</row>
    <row r="249" spans="1:37" ht="15.75" customHeight="1" x14ac:dyDescent="0.2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</row>
    <row r="250" spans="1:37" ht="15.75" customHeight="1" x14ac:dyDescent="0.2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</row>
    <row r="251" spans="1:37" ht="15.75" customHeight="1" x14ac:dyDescent="0.2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</row>
    <row r="252" spans="1:37" ht="15.75" customHeight="1" x14ac:dyDescent="0.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</row>
    <row r="253" spans="1:37" ht="15.75" customHeight="1" x14ac:dyDescent="0.2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</row>
    <row r="254" spans="1:37" ht="15.75" customHeight="1" x14ac:dyDescent="0.2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</row>
    <row r="255" spans="1:37" ht="15.75" customHeight="1" x14ac:dyDescent="0.2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</row>
    <row r="256" spans="1:37" ht="15.75" customHeight="1" x14ac:dyDescent="0.2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</row>
    <row r="257" spans="1:37" ht="15.75" customHeight="1" x14ac:dyDescent="0.2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</row>
    <row r="258" spans="1:37" ht="15.75" customHeight="1" x14ac:dyDescent="0.2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</row>
    <row r="259" spans="1:37" ht="15.75" customHeight="1" x14ac:dyDescent="0.2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</row>
    <row r="260" spans="1:37" ht="15.75" customHeight="1" x14ac:dyDescent="0.2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</row>
    <row r="261" spans="1:37" ht="15.75" customHeight="1" x14ac:dyDescent="0.2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</row>
    <row r="262" spans="1:37" ht="15.75" customHeight="1" x14ac:dyDescent="0.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</row>
    <row r="263" spans="1:37" ht="15.75" customHeight="1" x14ac:dyDescent="0.2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</row>
    <row r="264" spans="1:37" ht="15.75" customHeight="1" x14ac:dyDescent="0.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</row>
    <row r="265" spans="1:37" ht="15.75" customHeight="1" x14ac:dyDescent="0.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</row>
    <row r="266" spans="1:37" ht="15.75" customHeight="1" x14ac:dyDescent="0.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</row>
    <row r="267" spans="1:37" ht="15.75" customHeight="1" x14ac:dyDescent="0.2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</row>
    <row r="268" spans="1:37" ht="15.75" customHeight="1" x14ac:dyDescent="0.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</row>
    <row r="269" spans="1:37" ht="15.75" customHeight="1" x14ac:dyDescent="0.2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</row>
    <row r="270" spans="1:37" ht="15.75" customHeight="1" x14ac:dyDescent="0.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</row>
    <row r="271" spans="1:37" ht="15.75" customHeight="1" x14ac:dyDescent="0.2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</row>
    <row r="272" spans="1:37" ht="15.75" customHeight="1" x14ac:dyDescent="0.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</row>
    <row r="273" spans="1:37" ht="15.75" customHeight="1" x14ac:dyDescent="0.2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</row>
    <row r="274" spans="1:37" ht="15.75" customHeight="1" x14ac:dyDescent="0.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</row>
    <row r="275" spans="1:37" ht="15.75" customHeight="1" x14ac:dyDescent="0.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</row>
    <row r="276" spans="1:37" ht="15.75" customHeight="1" x14ac:dyDescent="0.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</row>
    <row r="277" spans="1:37" ht="15.75" customHeight="1" x14ac:dyDescent="0.2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</row>
    <row r="278" spans="1:37" ht="15.75" customHeight="1" x14ac:dyDescent="0.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</row>
    <row r="279" spans="1:37" ht="15.75" customHeight="1" x14ac:dyDescent="0.2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</row>
    <row r="280" spans="1:37" ht="15.75" customHeight="1" x14ac:dyDescent="0.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</row>
    <row r="281" spans="1:37" ht="15.75" customHeight="1" x14ac:dyDescent="0.2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</row>
    <row r="282" spans="1:37" ht="15.75" customHeight="1" x14ac:dyDescent="0.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</row>
    <row r="283" spans="1:37" ht="15.75" customHeight="1" x14ac:dyDescent="0.2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</row>
    <row r="284" spans="1:37" ht="15.75" customHeight="1" x14ac:dyDescent="0.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</row>
    <row r="285" spans="1:37" ht="15.75" customHeight="1" x14ac:dyDescent="0.2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</row>
    <row r="286" spans="1:37" ht="15.75" customHeight="1" x14ac:dyDescent="0.2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</row>
    <row r="287" spans="1:37" ht="15.75" customHeight="1" x14ac:dyDescent="0.2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</row>
    <row r="288" spans="1:37" ht="15.75" customHeight="1" x14ac:dyDescent="0.2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</row>
    <row r="289" spans="1:37" ht="15.75" customHeight="1" x14ac:dyDescent="0.2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</row>
    <row r="290" spans="1:37" ht="15.75" customHeight="1" x14ac:dyDescent="0.2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</row>
    <row r="291" spans="1:37" ht="15.75" customHeight="1" x14ac:dyDescent="0.2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</row>
    <row r="292" spans="1:37" ht="15.75" customHeight="1" x14ac:dyDescent="0.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</row>
    <row r="293" spans="1:37" ht="15.75" customHeight="1" x14ac:dyDescent="0.2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</row>
    <row r="294" spans="1:37" ht="15.75" customHeight="1" x14ac:dyDescent="0.2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</row>
    <row r="295" spans="1:37" ht="15.75" customHeight="1" x14ac:dyDescent="0.2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</row>
    <row r="296" spans="1:37" ht="15.75" customHeight="1" x14ac:dyDescent="0.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</row>
    <row r="297" spans="1:37" ht="15.75" customHeight="1" x14ac:dyDescent="0.2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</row>
    <row r="298" spans="1:37" ht="15.75" customHeight="1" x14ac:dyDescent="0.2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</row>
    <row r="299" spans="1:37" ht="15.75" customHeight="1" x14ac:dyDescent="0.2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</row>
    <row r="300" spans="1:37" ht="15.75" customHeight="1" x14ac:dyDescent="0.2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</row>
    <row r="301" spans="1:37" ht="15.75" customHeight="1" x14ac:dyDescent="0.2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</row>
    <row r="302" spans="1:37" ht="15.75" customHeight="1" x14ac:dyDescent="0.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</row>
    <row r="303" spans="1:37" ht="15.75" customHeight="1" x14ac:dyDescent="0.2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</row>
    <row r="304" spans="1:37" ht="15.75" customHeight="1" x14ac:dyDescent="0.2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</row>
    <row r="305" spans="1:37" ht="15.75" customHeight="1" x14ac:dyDescent="0.2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</row>
    <row r="306" spans="1:37" ht="15.75" customHeight="1" x14ac:dyDescent="0.2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</row>
    <row r="307" spans="1:37" ht="15.75" customHeight="1" x14ac:dyDescent="0.2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</row>
    <row r="308" spans="1:37" ht="15.75" customHeight="1" x14ac:dyDescent="0.2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</row>
    <row r="309" spans="1:37" ht="15.75" customHeight="1" x14ac:dyDescent="0.2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</row>
    <row r="310" spans="1:37" ht="15.75" customHeight="1" x14ac:dyDescent="0.2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</row>
    <row r="311" spans="1:37" ht="15.75" customHeight="1" x14ac:dyDescent="0.2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</row>
    <row r="312" spans="1:37" ht="15.75" customHeight="1" x14ac:dyDescent="0.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</row>
    <row r="313" spans="1:37" ht="15.75" customHeight="1" x14ac:dyDescent="0.2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</row>
    <row r="314" spans="1:37" ht="15.75" customHeight="1" x14ac:dyDescent="0.2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</row>
    <row r="315" spans="1:37" ht="15.75" customHeight="1" x14ac:dyDescent="0.2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</row>
    <row r="316" spans="1:37" ht="15.75" customHeight="1" x14ac:dyDescent="0.2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</row>
    <row r="317" spans="1:37" ht="15.75" customHeight="1" x14ac:dyDescent="0.2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</row>
    <row r="318" spans="1:37" ht="15.75" customHeight="1" x14ac:dyDescent="0.2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</row>
    <row r="319" spans="1:37" ht="15.75" customHeight="1" x14ac:dyDescent="0.2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</row>
    <row r="320" spans="1:37" ht="15.75" customHeight="1" x14ac:dyDescent="0.2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</row>
    <row r="321" spans="1:37" ht="15.75" customHeight="1" x14ac:dyDescent="0.2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</row>
    <row r="322" spans="1:37" ht="15.75" customHeight="1" x14ac:dyDescent="0.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</row>
    <row r="323" spans="1:37" ht="15.75" customHeight="1" x14ac:dyDescent="0.2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</row>
    <row r="324" spans="1:37" ht="15.75" customHeight="1" x14ac:dyDescent="0.2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</row>
    <row r="325" spans="1:37" ht="15.75" customHeight="1" x14ac:dyDescent="0.2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</row>
    <row r="326" spans="1:37" ht="15.75" customHeight="1" x14ac:dyDescent="0.2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</row>
    <row r="327" spans="1:37" ht="15.75" customHeight="1" x14ac:dyDescent="0.2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</row>
    <row r="328" spans="1:37" ht="15.75" customHeight="1" x14ac:dyDescent="0.2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</row>
    <row r="329" spans="1:37" ht="15.75" customHeight="1" x14ac:dyDescent="0.2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</row>
    <row r="330" spans="1:37" ht="15.75" customHeight="1" x14ac:dyDescent="0.2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</row>
    <row r="331" spans="1:37" ht="15.75" customHeight="1" x14ac:dyDescent="0.2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</row>
    <row r="332" spans="1:37" ht="15.75" customHeight="1" x14ac:dyDescent="0.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</row>
    <row r="333" spans="1:37" ht="15.75" customHeight="1" x14ac:dyDescent="0.2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</row>
    <row r="334" spans="1:37" ht="15.75" customHeight="1" x14ac:dyDescent="0.2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</row>
    <row r="335" spans="1:37" ht="15.75" customHeight="1" x14ac:dyDescent="0.2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</row>
    <row r="336" spans="1:37" ht="15.75" customHeight="1" x14ac:dyDescent="0.2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</row>
    <row r="337" spans="1:37" ht="15.75" customHeight="1" x14ac:dyDescent="0.2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</row>
    <row r="338" spans="1:37" ht="15.75" customHeight="1" x14ac:dyDescent="0.2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</row>
    <row r="339" spans="1:37" ht="15.75" customHeight="1" x14ac:dyDescent="0.2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</row>
    <row r="340" spans="1:37" ht="15.75" customHeight="1" x14ac:dyDescent="0.2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</row>
    <row r="341" spans="1:37" ht="15.75" customHeight="1" x14ac:dyDescent="0.2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</row>
    <row r="342" spans="1:37" ht="15.75" customHeight="1" x14ac:dyDescent="0.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</row>
    <row r="343" spans="1:37" ht="15.75" customHeight="1" x14ac:dyDescent="0.2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</row>
    <row r="344" spans="1:37" ht="15.75" customHeight="1" x14ac:dyDescent="0.2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</row>
    <row r="345" spans="1:37" ht="15.75" customHeight="1" x14ac:dyDescent="0.2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</row>
    <row r="346" spans="1:37" ht="15.75" customHeight="1" x14ac:dyDescent="0.2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</row>
    <row r="347" spans="1:37" ht="15.75" customHeight="1" x14ac:dyDescent="0.2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</row>
    <row r="348" spans="1:37" ht="15.75" customHeight="1" x14ac:dyDescent="0.2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</row>
    <row r="349" spans="1:37" ht="15.75" customHeight="1" x14ac:dyDescent="0.2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</row>
    <row r="350" spans="1:37" ht="15.75" customHeight="1" x14ac:dyDescent="0.2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</row>
    <row r="351" spans="1:37" ht="15.75" customHeight="1" x14ac:dyDescent="0.2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</row>
    <row r="352" spans="1:37" ht="15.75" customHeight="1" x14ac:dyDescent="0.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</row>
    <row r="353" spans="1:37" ht="15.75" customHeight="1" x14ac:dyDescent="0.2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</row>
    <row r="354" spans="1:37" ht="15.75" customHeight="1" x14ac:dyDescent="0.2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</row>
    <row r="355" spans="1:37" ht="15.75" customHeight="1" x14ac:dyDescent="0.2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</row>
    <row r="356" spans="1:37" ht="15.75" customHeight="1" x14ac:dyDescent="0.2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</row>
    <row r="357" spans="1:37" ht="15.75" customHeight="1" x14ac:dyDescent="0.2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</row>
    <row r="358" spans="1:37" ht="15.75" customHeight="1" x14ac:dyDescent="0.2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</row>
    <row r="359" spans="1:37" ht="15.75" customHeight="1" x14ac:dyDescent="0.2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</row>
    <row r="360" spans="1:37" ht="15.75" customHeight="1" x14ac:dyDescent="0.2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</row>
    <row r="361" spans="1:37" ht="15.75" customHeight="1" x14ac:dyDescent="0.2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</row>
    <row r="362" spans="1:37" ht="15.75" customHeight="1" x14ac:dyDescent="0.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</row>
    <row r="363" spans="1:37" ht="15.75" customHeight="1" x14ac:dyDescent="0.2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</row>
    <row r="364" spans="1:37" ht="15.75" customHeight="1" x14ac:dyDescent="0.2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</row>
    <row r="365" spans="1:37" ht="15.75" customHeight="1" x14ac:dyDescent="0.2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</row>
    <row r="366" spans="1:37" ht="15.75" customHeight="1" x14ac:dyDescent="0.2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</row>
    <row r="367" spans="1:37" ht="15.75" customHeight="1" x14ac:dyDescent="0.2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</row>
    <row r="368" spans="1:37" ht="15.75" customHeight="1" x14ac:dyDescent="0.2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</row>
    <row r="369" spans="1:37" ht="15.75" customHeight="1" x14ac:dyDescent="0.2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</row>
    <row r="370" spans="1:37" ht="15.75" customHeight="1" x14ac:dyDescent="0.2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</row>
    <row r="371" spans="1:37" ht="15.75" customHeight="1" x14ac:dyDescent="0.2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</row>
    <row r="372" spans="1:37" ht="15.75" customHeight="1" x14ac:dyDescent="0.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</row>
    <row r="373" spans="1:37" ht="15.75" customHeight="1" x14ac:dyDescent="0.2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</row>
    <row r="374" spans="1:37" ht="15.75" customHeight="1" x14ac:dyDescent="0.2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</row>
    <row r="375" spans="1:37" ht="15.75" customHeight="1" x14ac:dyDescent="0.2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</row>
    <row r="376" spans="1:37" ht="15.75" customHeight="1" x14ac:dyDescent="0.2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</row>
    <row r="377" spans="1:37" ht="15.75" customHeight="1" x14ac:dyDescent="0.2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</row>
    <row r="378" spans="1:37" ht="15.75" customHeight="1" x14ac:dyDescent="0.2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</row>
    <row r="379" spans="1:37" ht="15.75" customHeight="1" x14ac:dyDescent="0.2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</row>
    <row r="380" spans="1:37" ht="15.75" customHeight="1" x14ac:dyDescent="0.2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</row>
    <row r="381" spans="1:37" ht="15.75" customHeight="1" x14ac:dyDescent="0.2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</row>
    <row r="382" spans="1:37" ht="15.75" customHeight="1" x14ac:dyDescent="0.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</row>
    <row r="383" spans="1:37" ht="15.75" customHeight="1" x14ac:dyDescent="0.2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</row>
    <row r="384" spans="1:37" ht="15.75" customHeight="1" x14ac:dyDescent="0.2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</row>
    <row r="385" spans="1:37" ht="15.75" customHeight="1" x14ac:dyDescent="0.2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</row>
    <row r="386" spans="1:37" ht="15.75" customHeight="1" x14ac:dyDescent="0.2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</row>
    <row r="387" spans="1:37" ht="15.75" customHeight="1" x14ac:dyDescent="0.2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</row>
    <row r="388" spans="1:37" ht="15.75" customHeight="1" x14ac:dyDescent="0.2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</row>
    <row r="389" spans="1:37" ht="15.75" customHeight="1" x14ac:dyDescent="0.2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</row>
    <row r="390" spans="1:37" ht="15.75" customHeight="1" x14ac:dyDescent="0.2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</row>
    <row r="391" spans="1:37" ht="15.75" customHeight="1" x14ac:dyDescent="0.2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</row>
    <row r="392" spans="1:37" ht="15.75" customHeight="1" x14ac:dyDescent="0.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</row>
    <row r="393" spans="1:37" ht="15.75" customHeight="1" x14ac:dyDescent="0.2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</row>
    <row r="394" spans="1:37" ht="15.75" customHeight="1" x14ac:dyDescent="0.2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</row>
    <row r="395" spans="1:37" ht="15.75" customHeight="1" x14ac:dyDescent="0.2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</row>
    <row r="396" spans="1:37" ht="15.75" customHeight="1" x14ac:dyDescent="0.2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</row>
    <row r="397" spans="1:37" ht="15.75" customHeight="1" x14ac:dyDescent="0.2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</row>
    <row r="398" spans="1:37" ht="15.75" customHeight="1" x14ac:dyDescent="0.2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</row>
    <row r="399" spans="1:37" ht="15.75" customHeight="1" x14ac:dyDescent="0.2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</row>
    <row r="400" spans="1:37" ht="15.75" customHeight="1" x14ac:dyDescent="0.2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</row>
    <row r="401" spans="1:37" ht="15.75" customHeight="1" x14ac:dyDescent="0.2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</row>
    <row r="402" spans="1:37" ht="15.75" customHeight="1" x14ac:dyDescent="0.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</row>
    <row r="403" spans="1:37" ht="15.75" customHeight="1" x14ac:dyDescent="0.2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</row>
    <row r="404" spans="1:37" ht="15.75" customHeight="1" x14ac:dyDescent="0.2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</row>
    <row r="405" spans="1:37" ht="15.75" customHeight="1" x14ac:dyDescent="0.2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</row>
    <row r="406" spans="1:37" ht="15.75" customHeight="1" x14ac:dyDescent="0.2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</row>
    <row r="407" spans="1:37" ht="15.75" customHeight="1" x14ac:dyDescent="0.2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</row>
    <row r="408" spans="1:37" ht="15.75" customHeight="1" x14ac:dyDescent="0.2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</row>
    <row r="409" spans="1:37" ht="15.75" customHeight="1" x14ac:dyDescent="0.2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</row>
    <row r="410" spans="1:37" ht="15.75" customHeight="1" x14ac:dyDescent="0.2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</row>
    <row r="411" spans="1:37" ht="15.75" customHeight="1" x14ac:dyDescent="0.2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</row>
    <row r="412" spans="1:37" ht="15.75" customHeight="1" x14ac:dyDescent="0.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</row>
    <row r="413" spans="1:37" ht="15.75" customHeight="1" x14ac:dyDescent="0.2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</row>
    <row r="414" spans="1:37" ht="15.75" customHeight="1" x14ac:dyDescent="0.2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</row>
    <row r="415" spans="1:37" ht="15.75" customHeight="1" x14ac:dyDescent="0.2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</row>
    <row r="416" spans="1:37" ht="15.75" customHeight="1" x14ac:dyDescent="0.2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</row>
    <row r="417" spans="1:37" ht="15.75" customHeight="1" x14ac:dyDescent="0.2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</row>
    <row r="418" spans="1:37" ht="15.75" customHeight="1" x14ac:dyDescent="0.2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</row>
    <row r="419" spans="1:37" ht="15.75" customHeight="1" x14ac:dyDescent="0.2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</row>
    <row r="420" spans="1:37" ht="15.75" customHeight="1" x14ac:dyDescent="0.2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</row>
    <row r="421" spans="1:37" ht="15.75" customHeight="1" x14ac:dyDescent="0.2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</row>
    <row r="422" spans="1:37" ht="15.75" customHeight="1" x14ac:dyDescent="0.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</row>
    <row r="423" spans="1:37" ht="15.75" customHeight="1" x14ac:dyDescent="0.2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</row>
    <row r="424" spans="1:37" ht="15.75" customHeight="1" x14ac:dyDescent="0.2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</row>
    <row r="425" spans="1:37" ht="15.75" customHeight="1" x14ac:dyDescent="0.2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</row>
    <row r="426" spans="1:37" ht="15.75" customHeight="1" x14ac:dyDescent="0.2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</row>
    <row r="427" spans="1:37" ht="15.75" customHeight="1" x14ac:dyDescent="0.2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</row>
    <row r="428" spans="1:37" ht="15.75" customHeight="1" x14ac:dyDescent="0.2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</row>
    <row r="429" spans="1:37" ht="15.75" customHeight="1" x14ac:dyDescent="0.2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</row>
    <row r="430" spans="1:37" ht="15.75" customHeight="1" x14ac:dyDescent="0.2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</row>
    <row r="431" spans="1:37" ht="15.75" customHeight="1" x14ac:dyDescent="0.2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</row>
    <row r="432" spans="1:37" ht="15.75" customHeight="1" x14ac:dyDescent="0.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</row>
    <row r="433" spans="1:37" ht="15.75" customHeight="1" x14ac:dyDescent="0.2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</row>
    <row r="434" spans="1:37" ht="15.75" customHeight="1" x14ac:dyDescent="0.2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</row>
    <row r="435" spans="1:37" ht="15.75" customHeight="1" x14ac:dyDescent="0.2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</row>
    <row r="436" spans="1:37" ht="15.75" customHeight="1" x14ac:dyDescent="0.2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</row>
    <row r="437" spans="1:37" ht="15.75" customHeight="1" x14ac:dyDescent="0.2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</row>
    <row r="438" spans="1:37" ht="15.75" customHeight="1" x14ac:dyDescent="0.2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</row>
    <row r="439" spans="1:37" ht="15.75" customHeight="1" x14ac:dyDescent="0.2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</row>
    <row r="440" spans="1:37" ht="15.75" customHeight="1" x14ac:dyDescent="0.2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</row>
    <row r="441" spans="1:37" ht="15.75" customHeight="1" x14ac:dyDescent="0.2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</row>
    <row r="442" spans="1:37" ht="15.75" customHeight="1" x14ac:dyDescent="0.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</row>
    <row r="443" spans="1:37" ht="15.75" customHeight="1" x14ac:dyDescent="0.2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</row>
    <row r="444" spans="1:37" ht="15.75" customHeight="1" x14ac:dyDescent="0.2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</row>
    <row r="445" spans="1:37" ht="15.75" customHeight="1" x14ac:dyDescent="0.2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</row>
    <row r="446" spans="1:37" ht="15.75" customHeight="1" x14ac:dyDescent="0.2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</row>
    <row r="447" spans="1:37" ht="15.75" customHeight="1" x14ac:dyDescent="0.2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</row>
    <row r="448" spans="1:37" ht="15.75" customHeight="1" x14ac:dyDescent="0.2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</row>
    <row r="449" spans="1:37" ht="15.75" customHeight="1" x14ac:dyDescent="0.2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</row>
    <row r="450" spans="1:37" ht="15.75" customHeight="1" x14ac:dyDescent="0.2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</row>
    <row r="451" spans="1:37" ht="15.75" customHeight="1" x14ac:dyDescent="0.2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</row>
    <row r="452" spans="1:37" ht="15.75" customHeight="1" x14ac:dyDescent="0.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</row>
    <row r="453" spans="1:37" ht="15.75" customHeight="1" x14ac:dyDescent="0.2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</row>
    <row r="454" spans="1:37" ht="15.75" customHeight="1" x14ac:dyDescent="0.2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</row>
    <row r="455" spans="1:37" ht="15.75" customHeight="1" x14ac:dyDescent="0.2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</row>
    <row r="456" spans="1:37" ht="15.75" customHeight="1" x14ac:dyDescent="0.2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</row>
    <row r="457" spans="1:37" ht="15.75" customHeight="1" x14ac:dyDescent="0.2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</row>
    <row r="458" spans="1:37" ht="15.75" customHeight="1" x14ac:dyDescent="0.2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</row>
    <row r="459" spans="1:37" ht="15.75" customHeight="1" x14ac:dyDescent="0.2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</row>
    <row r="460" spans="1:37" ht="15.75" customHeight="1" x14ac:dyDescent="0.2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</row>
    <row r="461" spans="1:37" ht="15.75" customHeight="1" x14ac:dyDescent="0.2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</row>
    <row r="462" spans="1:37" ht="15.75" customHeight="1" x14ac:dyDescent="0.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</row>
    <row r="463" spans="1:37" ht="15.75" customHeight="1" x14ac:dyDescent="0.2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</row>
    <row r="464" spans="1:37" ht="15.75" customHeight="1" x14ac:dyDescent="0.2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</row>
    <row r="465" spans="1:37" ht="15.75" customHeight="1" x14ac:dyDescent="0.2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</row>
    <row r="466" spans="1:37" ht="15.75" customHeight="1" x14ac:dyDescent="0.2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</row>
    <row r="467" spans="1:37" ht="15.75" customHeight="1" x14ac:dyDescent="0.2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</row>
    <row r="468" spans="1:37" ht="15.75" customHeight="1" x14ac:dyDescent="0.2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</row>
    <row r="469" spans="1:37" ht="15.75" customHeight="1" x14ac:dyDescent="0.2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</row>
    <row r="470" spans="1:37" ht="15.75" customHeight="1" x14ac:dyDescent="0.2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</row>
    <row r="471" spans="1:37" ht="15.75" customHeight="1" x14ac:dyDescent="0.2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</row>
    <row r="472" spans="1:37" ht="15.75" customHeight="1" x14ac:dyDescent="0.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</row>
    <row r="473" spans="1:37" ht="15.75" customHeight="1" x14ac:dyDescent="0.2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</row>
    <row r="474" spans="1:37" ht="15.75" customHeight="1" x14ac:dyDescent="0.2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</row>
    <row r="475" spans="1:37" ht="15.75" customHeight="1" x14ac:dyDescent="0.2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</row>
    <row r="476" spans="1:37" ht="15.75" customHeight="1" x14ac:dyDescent="0.2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</row>
    <row r="477" spans="1:37" ht="15.75" customHeight="1" x14ac:dyDescent="0.2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</row>
    <row r="478" spans="1:37" ht="15.75" customHeight="1" x14ac:dyDescent="0.2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</row>
    <row r="479" spans="1:37" ht="15.75" customHeight="1" x14ac:dyDescent="0.2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</row>
    <row r="480" spans="1:37" ht="15.75" customHeight="1" x14ac:dyDescent="0.2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</row>
    <row r="481" spans="1:37" ht="15.75" customHeight="1" x14ac:dyDescent="0.2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</row>
    <row r="482" spans="1:37" ht="15.75" customHeight="1" x14ac:dyDescent="0.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</row>
    <row r="483" spans="1:37" ht="15.75" customHeight="1" x14ac:dyDescent="0.2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</row>
    <row r="484" spans="1:37" ht="15.75" customHeight="1" x14ac:dyDescent="0.2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</row>
    <row r="485" spans="1:37" ht="15.75" customHeight="1" x14ac:dyDescent="0.2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</row>
    <row r="486" spans="1:37" ht="15.75" customHeight="1" x14ac:dyDescent="0.2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</row>
    <row r="487" spans="1:37" ht="15.75" customHeight="1" x14ac:dyDescent="0.2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</row>
    <row r="488" spans="1:37" ht="15.75" customHeight="1" x14ac:dyDescent="0.2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</row>
    <row r="489" spans="1:37" ht="15.75" customHeight="1" x14ac:dyDescent="0.2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</row>
    <row r="490" spans="1:37" ht="15.75" customHeight="1" x14ac:dyDescent="0.2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</row>
    <row r="491" spans="1:37" ht="15.75" customHeight="1" x14ac:dyDescent="0.2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</row>
    <row r="492" spans="1:37" ht="15.75" customHeight="1" x14ac:dyDescent="0.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</row>
    <row r="493" spans="1:37" ht="15.75" customHeight="1" x14ac:dyDescent="0.2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</row>
    <row r="494" spans="1:37" ht="15.75" customHeight="1" x14ac:dyDescent="0.2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</row>
    <row r="495" spans="1:37" ht="15.75" customHeight="1" x14ac:dyDescent="0.2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</row>
    <row r="496" spans="1:37" ht="15.75" customHeight="1" x14ac:dyDescent="0.2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</row>
    <row r="497" spans="1:37" ht="15.75" customHeight="1" x14ac:dyDescent="0.2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</row>
    <row r="498" spans="1:37" ht="15.75" customHeight="1" x14ac:dyDescent="0.2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</row>
    <row r="499" spans="1:37" ht="15.75" customHeight="1" x14ac:dyDescent="0.2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</row>
    <row r="500" spans="1:37" ht="15.75" customHeight="1" x14ac:dyDescent="0.2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</row>
    <row r="501" spans="1:37" ht="15.75" customHeight="1" x14ac:dyDescent="0.2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</row>
    <row r="502" spans="1:37" ht="15.75" customHeight="1" x14ac:dyDescent="0.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</row>
    <row r="503" spans="1:37" ht="15.75" customHeight="1" x14ac:dyDescent="0.2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</row>
    <row r="504" spans="1:37" ht="15.75" customHeight="1" x14ac:dyDescent="0.2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</row>
    <row r="505" spans="1:37" ht="15.75" customHeight="1" x14ac:dyDescent="0.2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</row>
    <row r="506" spans="1:37" ht="15.75" customHeight="1" x14ac:dyDescent="0.2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</row>
    <row r="507" spans="1:37" ht="15.75" customHeight="1" x14ac:dyDescent="0.2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</row>
    <row r="508" spans="1:37" ht="15.75" customHeight="1" x14ac:dyDescent="0.2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</row>
    <row r="509" spans="1:37" ht="15.75" customHeight="1" x14ac:dyDescent="0.2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</row>
    <row r="510" spans="1:37" ht="15.75" customHeight="1" x14ac:dyDescent="0.2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</row>
    <row r="511" spans="1:37" ht="15.75" customHeight="1" x14ac:dyDescent="0.2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</row>
    <row r="512" spans="1:37" ht="15.75" customHeight="1" x14ac:dyDescent="0.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</row>
    <row r="513" spans="1:37" ht="15.75" customHeight="1" x14ac:dyDescent="0.2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</row>
    <row r="514" spans="1:37" ht="15.75" customHeight="1" x14ac:dyDescent="0.2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</row>
    <row r="515" spans="1:37" ht="15.75" customHeight="1" x14ac:dyDescent="0.2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</row>
    <row r="516" spans="1:37" ht="15.75" customHeight="1" x14ac:dyDescent="0.2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</row>
    <row r="517" spans="1:37" ht="15.75" customHeight="1" x14ac:dyDescent="0.2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</row>
    <row r="518" spans="1:37" ht="15.75" customHeight="1" x14ac:dyDescent="0.2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</row>
    <row r="519" spans="1:37" ht="15.75" customHeight="1" x14ac:dyDescent="0.2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</row>
    <row r="520" spans="1:37" ht="15.75" customHeight="1" x14ac:dyDescent="0.2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</row>
    <row r="521" spans="1:37" ht="15.75" customHeight="1" x14ac:dyDescent="0.2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</row>
    <row r="522" spans="1:37" ht="15.75" customHeight="1" x14ac:dyDescent="0.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</row>
    <row r="523" spans="1:37" ht="15.75" customHeight="1" x14ac:dyDescent="0.2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</row>
    <row r="524" spans="1:37" ht="15.75" customHeight="1" x14ac:dyDescent="0.2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</row>
    <row r="525" spans="1:37" ht="15.75" customHeight="1" x14ac:dyDescent="0.2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</row>
    <row r="526" spans="1:37" ht="15.75" customHeight="1" x14ac:dyDescent="0.2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</row>
    <row r="527" spans="1:37" ht="15.75" customHeight="1" x14ac:dyDescent="0.2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</row>
    <row r="528" spans="1:37" ht="15.75" customHeight="1" x14ac:dyDescent="0.2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</row>
    <row r="529" spans="1:37" ht="15.75" customHeight="1" x14ac:dyDescent="0.2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</row>
    <row r="530" spans="1:37" ht="15.75" customHeight="1" x14ac:dyDescent="0.2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</row>
    <row r="531" spans="1:37" ht="15.75" customHeight="1" x14ac:dyDescent="0.2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</row>
    <row r="532" spans="1:37" ht="15.75" customHeight="1" x14ac:dyDescent="0.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</row>
    <row r="533" spans="1:37" ht="15.75" customHeight="1" x14ac:dyDescent="0.2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</row>
    <row r="534" spans="1:37" ht="15.75" customHeight="1" x14ac:dyDescent="0.2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</row>
    <row r="535" spans="1:37" ht="15.75" customHeight="1" x14ac:dyDescent="0.2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</row>
    <row r="536" spans="1:37" ht="15.75" customHeight="1" x14ac:dyDescent="0.2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</row>
    <row r="537" spans="1:37" ht="15.75" customHeight="1" x14ac:dyDescent="0.2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</row>
    <row r="538" spans="1:37" ht="15.75" customHeight="1" x14ac:dyDescent="0.2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</row>
    <row r="539" spans="1:37" ht="15.75" customHeight="1" x14ac:dyDescent="0.2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</row>
    <row r="540" spans="1:37" ht="15.75" customHeight="1" x14ac:dyDescent="0.2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</row>
    <row r="541" spans="1:37" ht="15.75" customHeight="1" x14ac:dyDescent="0.2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</row>
    <row r="542" spans="1:37" ht="15.75" customHeight="1" x14ac:dyDescent="0.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</row>
    <row r="543" spans="1:37" ht="15.75" customHeight="1" x14ac:dyDescent="0.2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</row>
    <row r="544" spans="1:37" ht="15.75" customHeight="1" x14ac:dyDescent="0.2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</row>
    <row r="545" spans="1:37" ht="15.75" customHeight="1" x14ac:dyDescent="0.2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</row>
    <row r="546" spans="1:37" ht="15.75" customHeight="1" x14ac:dyDescent="0.2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</row>
    <row r="547" spans="1:37" ht="15.75" customHeight="1" x14ac:dyDescent="0.2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</row>
    <row r="548" spans="1:37" ht="15.75" customHeight="1" x14ac:dyDescent="0.2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</row>
    <row r="549" spans="1:37" ht="15.75" customHeight="1" x14ac:dyDescent="0.2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</row>
    <row r="550" spans="1:37" ht="15.75" customHeight="1" x14ac:dyDescent="0.2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</row>
    <row r="551" spans="1:37" ht="15.75" customHeight="1" x14ac:dyDescent="0.2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</row>
    <row r="552" spans="1:37" ht="15.75" customHeight="1" x14ac:dyDescent="0.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</row>
    <row r="553" spans="1:37" ht="15.75" customHeight="1" x14ac:dyDescent="0.2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</row>
    <row r="554" spans="1:37" ht="15.75" customHeight="1" x14ac:dyDescent="0.2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</row>
    <row r="555" spans="1:37" ht="15.75" customHeight="1" x14ac:dyDescent="0.2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</row>
    <row r="556" spans="1:37" ht="15.75" customHeight="1" x14ac:dyDescent="0.2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</row>
    <row r="557" spans="1:37" ht="15.75" customHeight="1" x14ac:dyDescent="0.2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</row>
    <row r="558" spans="1:37" ht="15.75" customHeight="1" x14ac:dyDescent="0.2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</row>
    <row r="559" spans="1:37" ht="15.75" customHeight="1" x14ac:dyDescent="0.2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</row>
    <row r="560" spans="1:37" ht="15.75" customHeight="1" x14ac:dyDescent="0.2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</row>
    <row r="561" spans="1:37" ht="15.75" customHeight="1" x14ac:dyDescent="0.2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</row>
    <row r="562" spans="1:37" ht="15.75" customHeight="1" x14ac:dyDescent="0.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</row>
    <row r="563" spans="1:37" ht="15.75" customHeight="1" x14ac:dyDescent="0.2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</row>
    <row r="564" spans="1:37" ht="15.75" customHeight="1" x14ac:dyDescent="0.2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</row>
    <row r="565" spans="1:37" ht="15.75" customHeight="1" x14ac:dyDescent="0.2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</row>
    <row r="566" spans="1:37" ht="15.75" customHeight="1" x14ac:dyDescent="0.2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</row>
    <row r="567" spans="1:37" ht="15.75" customHeight="1" x14ac:dyDescent="0.2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</row>
    <row r="568" spans="1:37" ht="15.75" customHeight="1" x14ac:dyDescent="0.2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</row>
    <row r="569" spans="1:37" ht="15.75" customHeight="1" x14ac:dyDescent="0.2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</row>
    <row r="570" spans="1:37" ht="15.75" customHeight="1" x14ac:dyDescent="0.2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</row>
    <row r="571" spans="1:37" ht="15.75" customHeight="1" x14ac:dyDescent="0.2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</row>
    <row r="572" spans="1:37" ht="15.75" customHeight="1" x14ac:dyDescent="0.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</row>
    <row r="573" spans="1:37" ht="15.75" customHeight="1" x14ac:dyDescent="0.2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</row>
    <row r="574" spans="1:37" ht="15.75" customHeight="1" x14ac:dyDescent="0.2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</row>
    <row r="575" spans="1:37" ht="15.75" customHeight="1" x14ac:dyDescent="0.2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</row>
    <row r="576" spans="1:37" ht="15.75" customHeight="1" x14ac:dyDescent="0.2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</row>
    <row r="577" spans="1:37" ht="15.75" customHeight="1" x14ac:dyDescent="0.2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</row>
    <row r="578" spans="1:37" ht="15.75" customHeight="1" x14ac:dyDescent="0.2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</row>
    <row r="579" spans="1:37" ht="15.75" customHeight="1" x14ac:dyDescent="0.2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</row>
    <row r="580" spans="1:37" ht="15.75" customHeight="1" x14ac:dyDescent="0.2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</row>
    <row r="581" spans="1:37" ht="15.75" customHeight="1" x14ac:dyDescent="0.2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</row>
    <row r="582" spans="1:37" ht="15.75" customHeight="1" x14ac:dyDescent="0.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</row>
    <row r="583" spans="1:37" ht="15.75" customHeight="1" x14ac:dyDescent="0.2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</row>
    <row r="584" spans="1:37" ht="15.75" customHeight="1" x14ac:dyDescent="0.2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</row>
    <row r="585" spans="1:37" ht="15.75" customHeight="1" x14ac:dyDescent="0.2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</row>
    <row r="586" spans="1:37" ht="15.75" customHeight="1" x14ac:dyDescent="0.2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</row>
    <row r="587" spans="1:37" ht="15.75" customHeight="1" x14ac:dyDescent="0.2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</row>
    <row r="588" spans="1:37" ht="15.75" customHeight="1" x14ac:dyDescent="0.2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</row>
    <row r="589" spans="1:37" ht="15.75" customHeight="1" x14ac:dyDescent="0.2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</row>
    <row r="590" spans="1:37" ht="15.75" customHeight="1" x14ac:dyDescent="0.2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</row>
    <row r="591" spans="1:37" ht="15.75" customHeight="1" x14ac:dyDescent="0.2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</row>
    <row r="592" spans="1:37" ht="15.75" customHeight="1" x14ac:dyDescent="0.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</row>
    <row r="593" spans="1:37" ht="15.75" customHeight="1" x14ac:dyDescent="0.2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</row>
    <row r="594" spans="1:37" ht="15.75" customHeight="1" x14ac:dyDescent="0.2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</row>
    <row r="595" spans="1:37" ht="15.75" customHeight="1" x14ac:dyDescent="0.2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</row>
    <row r="596" spans="1:37" ht="15.75" customHeight="1" x14ac:dyDescent="0.2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</row>
    <row r="597" spans="1:37" ht="15.75" customHeight="1" x14ac:dyDescent="0.2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</row>
    <row r="598" spans="1:37" ht="15.75" customHeight="1" x14ac:dyDescent="0.2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</row>
    <row r="599" spans="1:37" ht="15.75" customHeight="1" x14ac:dyDescent="0.2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</row>
    <row r="600" spans="1:37" ht="15.75" customHeight="1" x14ac:dyDescent="0.2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</row>
    <row r="601" spans="1:37" ht="15.75" customHeight="1" x14ac:dyDescent="0.2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</row>
    <row r="602" spans="1:37" ht="15.75" customHeight="1" x14ac:dyDescent="0.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</row>
    <row r="603" spans="1:37" ht="15.75" customHeight="1" x14ac:dyDescent="0.2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</row>
    <row r="604" spans="1:37" ht="15.75" customHeight="1" x14ac:dyDescent="0.2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</row>
    <row r="605" spans="1:37" ht="15.75" customHeight="1" x14ac:dyDescent="0.2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</row>
    <row r="606" spans="1:37" ht="15.75" customHeight="1" x14ac:dyDescent="0.2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</row>
    <row r="607" spans="1:37" ht="15.75" customHeight="1" x14ac:dyDescent="0.2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</row>
    <row r="608" spans="1:37" ht="15.75" customHeight="1" x14ac:dyDescent="0.2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</row>
    <row r="609" spans="1:37" ht="15.75" customHeight="1" x14ac:dyDescent="0.2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</row>
    <row r="610" spans="1:37" ht="15.75" customHeight="1" x14ac:dyDescent="0.2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</row>
    <row r="611" spans="1:37" ht="15.75" customHeight="1" x14ac:dyDescent="0.2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</row>
    <row r="612" spans="1:37" ht="15.75" customHeight="1" x14ac:dyDescent="0.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</row>
    <row r="613" spans="1:37" ht="15.75" customHeight="1" x14ac:dyDescent="0.2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</row>
    <row r="614" spans="1:37" ht="15.75" customHeight="1" x14ac:dyDescent="0.2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</row>
    <row r="615" spans="1:37" ht="15.75" customHeight="1" x14ac:dyDescent="0.2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</row>
    <row r="616" spans="1:37" ht="15.75" customHeight="1" x14ac:dyDescent="0.2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</row>
    <row r="617" spans="1:37" ht="15.75" customHeight="1" x14ac:dyDescent="0.2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</row>
    <row r="618" spans="1:37" ht="15.75" customHeight="1" x14ac:dyDescent="0.2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</row>
    <row r="619" spans="1:37" ht="15.75" customHeight="1" x14ac:dyDescent="0.2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</row>
    <row r="620" spans="1:37" ht="15.75" customHeight="1" x14ac:dyDescent="0.2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</row>
    <row r="621" spans="1:37" ht="15.75" customHeight="1" x14ac:dyDescent="0.2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</row>
    <row r="622" spans="1:37" ht="15.75" customHeight="1" x14ac:dyDescent="0.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</row>
    <row r="623" spans="1:37" ht="15.75" customHeight="1" x14ac:dyDescent="0.2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</row>
    <row r="624" spans="1:37" ht="15.75" customHeight="1" x14ac:dyDescent="0.2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</row>
    <row r="625" spans="1:37" ht="15.75" customHeight="1" x14ac:dyDescent="0.2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</row>
    <row r="626" spans="1:37" ht="15.75" customHeight="1" x14ac:dyDescent="0.2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</row>
    <row r="627" spans="1:37" ht="15.75" customHeight="1" x14ac:dyDescent="0.2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</row>
    <row r="628" spans="1:37" ht="15.75" customHeight="1" x14ac:dyDescent="0.2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</row>
    <row r="629" spans="1:37" ht="15.75" customHeight="1" x14ac:dyDescent="0.2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</row>
    <row r="630" spans="1:37" ht="15.75" customHeight="1" x14ac:dyDescent="0.2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</row>
    <row r="631" spans="1:37" ht="15.75" customHeight="1" x14ac:dyDescent="0.2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</row>
    <row r="632" spans="1:37" ht="15.75" customHeight="1" x14ac:dyDescent="0.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</row>
    <row r="633" spans="1:37" ht="15.75" customHeight="1" x14ac:dyDescent="0.2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</row>
    <row r="634" spans="1:37" ht="15.75" customHeight="1" x14ac:dyDescent="0.2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</row>
    <row r="635" spans="1:37" ht="15.75" customHeight="1" x14ac:dyDescent="0.2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</row>
    <row r="636" spans="1:37" ht="15.75" customHeight="1" x14ac:dyDescent="0.2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</row>
    <row r="637" spans="1:37" ht="15.75" customHeight="1" x14ac:dyDescent="0.2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</row>
    <row r="638" spans="1:37" ht="15.75" customHeight="1" x14ac:dyDescent="0.2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</row>
    <row r="639" spans="1:37" ht="15.75" customHeight="1" x14ac:dyDescent="0.2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</row>
    <row r="640" spans="1:37" ht="15.75" customHeight="1" x14ac:dyDescent="0.2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</row>
    <row r="641" spans="1:37" ht="15.75" customHeight="1" x14ac:dyDescent="0.2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</row>
    <row r="642" spans="1:37" ht="15.75" customHeight="1" x14ac:dyDescent="0.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</row>
    <row r="643" spans="1:37" ht="15.75" customHeight="1" x14ac:dyDescent="0.2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</row>
    <row r="644" spans="1:37" ht="15.75" customHeight="1" x14ac:dyDescent="0.2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</row>
    <row r="645" spans="1:37" ht="15.75" customHeight="1" x14ac:dyDescent="0.2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</row>
    <row r="646" spans="1:37" ht="15.75" customHeight="1" x14ac:dyDescent="0.2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</row>
    <row r="647" spans="1:37" ht="15.75" customHeight="1" x14ac:dyDescent="0.2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</row>
    <row r="648" spans="1:37" ht="15.75" customHeight="1" x14ac:dyDescent="0.2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</row>
    <row r="649" spans="1:37" ht="15.75" customHeight="1" x14ac:dyDescent="0.2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</row>
    <row r="650" spans="1:37" ht="15.75" customHeight="1" x14ac:dyDescent="0.2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</row>
    <row r="651" spans="1:37" ht="15.75" customHeight="1" x14ac:dyDescent="0.2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</row>
    <row r="652" spans="1:37" ht="15.75" customHeight="1" x14ac:dyDescent="0.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</row>
    <row r="653" spans="1:37" ht="15.75" customHeight="1" x14ac:dyDescent="0.2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</row>
    <row r="654" spans="1:37" ht="15.75" customHeight="1" x14ac:dyDescent="0.2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</row>
    <row r="655" spans="1:37" ht="15.75" customHeight="1" x14ac:dyDescent="0.2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</row>
    <row r="656" spans="1:37" ht="15.75" customHeight="1" x14ac:dyDescent="0.2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</row>
    <row r="657" spans="1:37" ht="15.75" customHeight="1" x14ac:dyDescent="0.2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</row>
    <row r="658" spans="1:37" ht="15.75" customHeight="1" x14ac:dyDescent="0.2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</row>
    <row r="659" spans="1:37" ht="15.75" customHeight="1" x14ac:dyDescent="0.2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</row>
    <row r="660" spans="1:37" ht="15.75" customHeight="1" x14ac:dyDescent="0.2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</row>
    <row r="661" spans="1:37" ht="15.75" customHeight="1" x14ac:dyDescent="0.2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</row>
    <row r="662" spans="1:37" ht="15.75" customHeight="1" x14ac:dyDescent="0.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</row>
    <row r="663" spans="1:37" ht="15.75" customHeight="1" x14ac:dyDescent="0.2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</row>
    <row r="664" spans="1:37" ht="15.75" customHeight="1" x14ac:dyDescent="0.2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</row>
    <row r="665" spans="1:37" ht="15.75" customHeight="1" x14ac:dyDescent="0.2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</row>
    <row r="666" spans="1:37" ht="15.75" customHeight="1" x14ac:dyDescent="0.2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</row>
    <row r="667" spans="1:37" ht="15.75" customHeight="1" x14ac:dyDescent="0.2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</row>
    <row r="668" spans="1:37" ht="15.75" customHeight="1" x14ac:dyDescent="0.2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</row>
    <row r="669" spans="1:37" ht="15.75" customHeight="1" x14ac:dyDescent="0.2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</row>
    <row r="670" spans="1:37" ht="15.75" customHeight="1" x14ac:dyDescent="0.2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</row>
    <row r="671" spans="1:37" ht="15.75" customHeight="1" x14ac:dyDescent="0.2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</row>
    <row r="672" spans="1:37" ht="15.75" customHeight="1" x14ac:dyDescent="0.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</row>
    <row r="673" spans="1:37" ht="15.75" customHeight="1" x14ac:dyDescent="0.2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</row>
    <row r="674" spans="1:37" ht="15.75" customHeight="1" x14ac:dyDescent="0.2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</row>
    <row r="675" spans="1:37" ht="15.75" customHeight="1" x14ac:dyDescent="0.2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</row>
    <row r="676" spans="1:37" ht="15.75" customHeight="1" x14ac:dyDescent="0.2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</row>
    <row r="677" spans="1:37" ht="15.75" customHeight="1" x14ac:dyDescent="0.2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</row>
    <row r="678" spans="1:37" ht="15.75" customHeight="1" x14ac:dyDescent="0.2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</row>
    <row r="679" spans="1:37" ht="15.75" customHeight="1" x14ac:dyDescent="0.2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</row>
    <row r="680" spans="1:37" ht="15.75" customHeight="1" x14ac:dyDescent="0.2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</row>
    <row r="681" spans="1:37" ht="15.75" customHeight="1" x14ac:dyDescent="0.2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</row>
    <row r="682" spans="1:37" ht="15.75" customHeight="1" x14ac:dyDescent="0.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</row>
    <row r="683" spans="1:37" ht="15.75" customHeight="1" x14ac:dyDescent="0.2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</row>
    <row r="684" spans="1:37" ht="15.75" customHeight="1" x14ac:dyDescent="0.2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</row>
    <row r="685" spans="1:37" ht="15.75" customHeight="1" x14ac:dyDescent="0.2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</row>
    <row r="686" spans="1:37" ht="15.75" customHeight="1" x14ac:dyDescent="0.2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</row>
    <row r="687" spans="1:37" ht="15.75" customHeight="1" x14ac:dyDescent="0.2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</row>
    <row r="688" spans="1:37" ht="15.75" customHeight="1" x14ac:dyDescent="0.2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</row>
    <row r="689" spans="1:37" ht="15.75" customHeight="1" x14ac:dyDescent="0.2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</row>
    <row r="690" spans="1:37" ht="15.75" customHeight="1" x14ac:dyDescent="0.2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</row>
    <row r="691" spans="1:37" ht="15.75" customHeight="1" x14ac:dyDescent="0.2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</row>
    <row r="692" spans="1:37" ht="15.75" customHeight="1" x14ac:dyDescent="0.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</row>
    <row r="693" spans="1:37" ht="15.75" customHeight="1" x14ac:dyDescent="0.2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</row>
    <row r="694" spans="1:37" ht="15.75" customHeight="1" x14ac:dyDescent="0.2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</row>
    <row r="695" spans="1:37" ht="15.75" customHeight="1" x14ac:dyDescent="0.2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</row>
    <row r="696" spans="1:37" ht="15.75" customHeight="1" x14ac:dyDescent="0.2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</row>
    <row r="697" spans="1:37" ht="15.75" customHeight="1" x14ac:dyDescent="0.2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</row>
    <row r="698" spans="1:37" ht="15.75" customHeight="1" x14ac:dyDescent="0.2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</row>
    <row r="699" spans="1:37" ht="15.75" customHeight="1" x14ac:dyDescent="0.2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</row>
    <row r="700" spans="1:37" ht="15.75" customHeight="1" x14ac:dyDescent="0.2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</row>
    <row r="701" spans="1:37" ht="15.75" customHeight="1" x14ac:dyDescent="0.2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</row>
    <row r="702" spans="1:37" ht="15.75" customHeight="1" x14ac:dyDescent="0.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</row>
    <row r="703" spans="1:37" ht="15.75" customHeight="1" x14ac:dyDescent="0.2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</row>
    <row r="704" spans="1:37" ht="15.75" customHeight="1" x14ac:dyDescent="0.2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</row>
    <row r="705" spans="1:37" ht="15.75" customHeight="1" x14ac:dyDescent="0.2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</row>
    <row r="706" spans="1:37" ht="15.75" customHeight="1" x14ac:dyDescent="0.2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</row>
    <row r="707" spans="1:37" ht="15.75" customHeight="1" x14ac:dyDescent="0.2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</row>
    <row r="708" spans="1:37" ht="15.75" customHeight="1" x14ac:dyDescent="0.2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</row>
    <row r="709" spans="1:37" ht="15.75" customHeight="1" x14ac:dyDescent="0.2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</row>
    <row r="710" spans="1:37" ht="15.75" customHeight="1" x14ac:dyDescent="0.2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</row>
    <row r="711" spans="1:37" ht="15.75" customHeight="1" x14ac:dyDescent="0.2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</row>
    <row r="712" spans="1:37" ht="15.75" customHeight="1" x14ac:dyDescent="0.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</row>
    <row r="713" spans="1:37" ht="15.75" customHeight="1" x14ac:dyDescent="0.2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</row>
    <row r="714" spans="1:37" ht="15.75" customHeight="1" x14ac:dyDescent="0.2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</row>
    <row r="715" spans="1:37" ht="15.75" customHeight="1" x14ac:dyDescent="0.2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</row>
    <row r="716" spans="1:37" ht="15.75" customHeight="1" x14ac:dyDescent="0.2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</row>
    <row r="717" spans="1:37" ht="15.75" customHeight="1" x14ac:dyDescent="0.2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</row>
    <row r="718" spans="1:37" ht="15.75" customHeight="1" x14ac:dyDescent="0.2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</row>
    <row r="719" spans="1:37" ht="15.75" customHeight="1" x14ac:dyDescent="0.2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</row>
    <row r="720" spans="1:37" ht="15.75" customHeight="1" x14ac:dyDescent="0.2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</row>
    <row r="721" spans="1:37" ht="15.75" customHeight="1" x14ac:dyDescent="0.2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</row>
    <row r="722" spans="1:37" ht="15.75" customHeight="1" x14ac:dyDescent="0.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</row>
    <row r="723" spans="1:37" ht="15.75" customHeight="1" x14ac:dyDescent="0.2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</row>
    <row r="724" spans="1:37" ht="15.75" customHeight="1" x14ac:dyDescent="0.2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</row>
    <row r="725" spans="1:37" ht="15.75" customHeight="1" x14ac:dyDescent="0.2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</row>
    <row r="726" spans="1:37" ht="15.75" customHeight="1" x14ac:dyDescent="0.2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</row>
    <row r="727" spans="1:37" ht="15.75" customHeight="1" x14ac:dyDescent="0.2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</row>
    <row r="728" spans="1:37" ht="15.75" customHeight="1" x14ac:dyDescent="0.2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</row>
    <row r="729" spans="1:37" ht="15.75" customHeight="1" x14ac:dyDescent="0.2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</row>
    <row r="730" spans="1:37" ht="15.75" customHeight="1" x14ac:dyDescent="0.2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</row>
    <row r="731" spans="1:37" ht="15.75" customHeight="1" x14ac:dyDescent="0.2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</row>
    <row r="732" spans="1:37" ht="15.75" customHeight="1" x14ac:dyDescent="0.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</row>
    <row r="733" spans="1:37" ht="15.75" customHeight="1" x14ac:dyDescent="0.2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</row>
    <row r="734" spans="1:37" ht="15.75" customHeight="1" x14ac:dyDescent="0.2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</row>
    <row r="735" spans="1:37" ht="15.75" customHeight="1" x14ac:dyDescent="0.2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</row>
    <row r="736" spans="1:37" ht="15.75" customHeight="1" x14ac:dyDescent="0.2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</row>
    <row r="737" spans="1:37" ht="15.75" customHeight="1" x14ac:dyDescent="0.2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</row>
    <row r="738" spans="1:37" ht="15.75" customHeight="1" x14ac:dyDescent="0.2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</row>
    <row r="739" spans="1:37" ht="15.75" customHeight="1" x14ac:dyDescent="0.2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</row>
    <row r="740" spans="1:37" ht="15.75" customHeight="1" x14ac:dyDescent="0.2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</row>
    <row r="741" spans="1:37" ht="15.75" customHeight="1" x14ac:dyDescent="0.2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</row>
    <row r="742" spans="1:37" ht="15.75" customHeight="1" x14ac:dyDescent="0.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</row>
    <row r="743" spans="1:37" ht="15.75" customHeight="1" x14ac:dyDescent="0.2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</row>
    <row r="744" spans="1:37" ht="15.75" customHeight="1" x14ac:dyDescent="0.2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</row>
    <row r="745" spans="1:37" ht="15.75" customHeight="1" x14ac:dyDescent="0.2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</row>
    <row r="746" spans="1:37" ht="15.75" customHeight="1" x14ac:dyDescent="0.2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</row>
    <row r="747" spans="1:37" ht="15.75" customHeight="1" x14ac:dyDescent="0.2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</row>
    <row r="748" spans="1:37" ht="15.75" customHeight="1" x14ac:dyDescent="0.2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</row>
    <row r="749" spans="1:37" ht="15.75" customHeight="1" x14ac:dyDescent="0.2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</row>
    <row r="750" spans="1:37" ht="15.75" customHeight="1" x14ac:dyDescent="0.2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</row>
    <row r="751" spans="1:37" ht="15.75" customHeight="1" x14ac:dyDescent="0.2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</row>
    <row r="752" spans="1:37" ht="15.75" customHeight="1" x14ac:dyDescent="0.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</row>
    <row r="753" spans="1:37" ht="15.75" customHeight="1" x14ac:dyDescent="0.2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</row>
    <row r="754" spans="1:37" ht="15.75" customHeight="1" x14ac:dyDescent="0.2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</row>
    <row r="755" spans="1:37" ht="15.75" customHeight="1" x14ac:dyDescent="0.2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</row>
    <row r="756" spans="1:37" ht="15.75" customHeight="1" x14ac:dyDescent="0.2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</row>
    <row r="757" spans="1:37" ht="15.75" customHeight="1" x14ac:dyDescent="0.2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</row>
    <row r="758" spans="1:37" ht="15.75" customHeight="1" x14ac:dyDescent="0.2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</row>
    <row r="759" spans="1:37" ht="15.75" customHeight="1" x14ac:dyDescent="0.2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</row>
    <row r="760" spans="1:37" ht="15.75" customHeight="1" x14ac:dyDescent="0.2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</row>
    <row r="761" spans="1:37" ht="15.75" customHeight="1" x14ac:dyDescent="0.2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</row>
    <row r="762" spans="1:37" ht="15.75" customHeight="1" x14ac:dyDescent="0.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</row>
    <row r="763" spans="1:37" ht="15.75" customHeight="1" x14ac:dyDescent="0.2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</row>
    <row r="764" spans="1:37" ht="15.75" customHeight="1" x14ac:dyDescent="0.2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</row>
    <row r="765" spans="1:37" ht="15.75" customHeight="1" x14ac:dyDescent="0.2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</row>
    <row r="766" spans="1:37" ht="15.75" customHeight="1" x14ac:dyDescent="0.2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</row>
    <row r="767" spans="1:37" ht="15.75" customHeight="1" x14ac:dyDescent="0.2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</row>
    <row r="768" spans="1:37" ht="15.75" customHeight="1" x14ac:dyDescent="0.2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</row>
    <row r="769" spans="1:37" ht="15.75" customHeight="1" x14ac:dyDescent="0.2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</row>
    <row r="770" spans="1:37" ht="15.75" customHeight="1" x14ac:dyDescent="0.2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</row>
    <row r="771" spans="1:37" ht="15.75" customHeight="1" x14ac:dyDescent="0.2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</row>
    <row r="772" spans="1:37" ht="15.75" customHeight="1" x14ac:dyDescent="0.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</row>
    <row r="773" spans="1:37" ht="15.75" customHeight="1" x14ac:dyDescent="0.2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</row>
    <row r="774" spans="1:37" ht="15.75" customHeight="1" x14ac:dyDescent="0.2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</row>
    <row r="775" spans="1:37" ht="15.75" customHeight="1" x14ac:dyDescent="0.2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</row>
    <row r="776" spans="1:37" ht="15.75" customHeight="1" x14ac:dyDescent="0.2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</row>
    <row r="777" spans="1:37" ht="15.75" customHeight="1" x14ac:dyDescent="0.2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</row>
    <row r="778" spans="1:37" ht="15.75" customHeight="1" x14ac:dyDescent="0.2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</row>
    <row r="779" spans="1:37" ht="15.75" customHeight="1" x14ac:dyDescent="0.2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</row>
    <row r="780" spans="1:37" ht="15.75" customHeight="1" x14ac:dyDescent="0.2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</row>
    <row r="781" spans="1:37" ht="15.75" customHeight="1" x14ac:dyDescent="0.2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</row>
    <row r="782" spans="1:37" ht="15.75" customHeight="1" x14ac:dyDescent="0.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</row>
    <row r="783" spans="1:37" ht="15.75" customHeight="1" x14ac:dyDescent="0.2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</row>
    <row r="784" spans="1:37" ht="15.75" customHeight="1" x14ac:dyDescent="0.2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</row>
    <row r="785" spans="1:37" ht="15.75" customHeight="1" x14ac:dyDescent="0.2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</row>
    <row r="786" spans="1:37" ht="15.75" customHeight="1" x14ac:dyDescent="0.2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</row>
    <row r="787" spans="1:37" ht="15.75" customHeight="1" x14ac:dyDescent="0.2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</row>
    <row r="788" spans="1:37" ht="15.75" customHeight="1" x14ac:dyDescent="0.2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</row>
    <row r="789" spans="1:37" ht="15.75" customHeight="1" x14ac:dyDescent="0.2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</row>
    <row r="790" spans="1:37" ht="15.75" customHeight="1" x14ac:dyDescent="0.2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</row>
    <row r="791" spans="1:37" ht="15.75" customHeight="1" x14ac:dyDescent="0.2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</row>
    <row r="792" spans="1:37" ht="15.75" customHeight="1" x14ac:dyDescent="0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</row>
    <row r="793" spans="1:37" ht="15.75" customHeight="1" x14ac:dyDescent="0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</row>
    <row r="794" spans="1:37" ht="15.75" customHeight="1" x14ac:dyDescent="0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</row>
    <row r="795" spans="1:37" ht="15.75" customHeight="1" x14ac:dyDescent="0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</row>
    <row r="796" spans="1:37" ht="15.75" customHeight="1" x14ac:dyDescent="0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</row>
    <row r="797" spans="1:37" ht="15.75" customHeight="1" x14ac:dyDescent="0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</row>
    <row r="798" spans="1:37" ht="15.75" customHeight="1" x14ac:dyDescent="0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</row>
    <row r="799" spans="1:37" ht="15.75" customHeight="1" x14ac:dyDescent="0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</row>
    <row r="800" spans="1:37" ht="15.75" customHeight="1" x14ac:dyDescent="0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</row>
    <row r="801" spans="1:37" ht="15.75" customHeight="1" x14ac:dyDescent="0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</row>
    <row r="802" spans="1:37" ht="15.75" customHeight="1" x14ac:dyDescent="0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</row>
    <row r="803" spans="1:37" ht="15.75" customHeight="1" x14ac:dyDescent="0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</row>
    <row r="804" spans="1:37" ht="15.75" customHeight="1" x14ac:dyDescent="0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</row>
    <row r="805" spans="1:37" ht="15.75" customHeight="1" x14ac:dyDescent="0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</row>
    <row r="806" spans="1:37" ht="15.75" customHeight="1" x14ac:dyDescent="0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</row>
    <row r="807" spans="1:37" ht="15.75" customHeight="1" x14ac:dyDescent="0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</row>
    <row r="808" spans="1:37" ht="15.75" customHeight="1" x14ac:dyDescent="0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</row>
    <row r="809" spans="1:37" ht="15.75" customHeight="1" x14ac:dyDescent="0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</row>
    <row r="810" spans="1:37" ht="15.75" customHeight="1" x14ac:dyDescent="0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</row>
    <row r="811" spans="1:37" ht="15.75" customHeight="1" x14ac:dyDescent="0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</row>
    <row r="812" spans="1:37" ht="15.75" customHeight="1" x14ac:dyDescent="0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</row>
    <row r="813" spans="1:37" ht="15.75" customHeight="1" x14ac:dyDescent="0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</row>
    <row r="814" spans="1:37" ht="15.75" customHeight="1" x14ac:dyDescent="0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</row>
    <row r="815" spans="1:37" ht="15.75" customHeight="1" x14ac:dyDescent="0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</row>
    <row r="816" spans="1:37" ht="15.75" customHeight="1" x14ac:dyDescent="0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</row>
    <row r="817" spans="1:37" ht="15.75" customHeight="1" x14ac:dyDescent="0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</row>
    <row r="818" spans="1:37" ht="15.75" customHeight="1" x14ac:dyDescent="0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</row>
    <row r="819" spans="1:37" ht="15.75" customHeight="1" x14ac:dyDescent="0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</row>
    <row r="820" spans="1:37" ht="15.75" customHeight="1" x14ac:dyDescent="0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</row>
    <row r="821" spans="1:37" ht="15.75" customHeight="1" x14ac:dyDescent="0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</row>
    <row r="822" spans="1:37" ht="15.75" customHeight="1" x14ac:dyDescent="0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</row>
    <row r="823" spans="1:37" ht="15.75" customHeight="1" x14ac:dyDescent="0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</row>
    <row r="824" spans="1:37" ht="15.75" customHeight="1" x14ac:dyDescent="0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</row>
    <row r="825" spans="1:37" ht="15.75" customHeight="1" x14ac:dyDescent="0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</row>
    <row r="826" spans="1:37" ht="15.75" customHeight="1" x14ac:dyDescent="0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</row>
    <row r="827" spans="1:37" ht="15.75" customHeight="1" x14ac:dyDescent="0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</row>
    <row r="828" spans="1:37" ht="15.75" customHeight="1" x14ac:dyDescent="0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</row>
    <row r="829" spans="1:37" ht="15.75" customHeight="1" x14ac:dyDescent="0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</row>
    <row r="830" spans="1:37" ht="15.75" customHeight="1" x14ac:dyDescent="0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</row>
    <row r="831" spans="1:37" ht="15.75" customHeight="1" x14ac:dyDescent="0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</row>
    <row r="832" spans="1:37" ht="15.75" customHeight="1" x14ac:dyDescent="0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</row>
    <row r="833" spans="1:37" ht="15.75" customHeight="1" x14ac:dyDescent="0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</row>
    <row r="834" spans="1:37" ht="15.75" customHeight="1" x14ac:dyDescent="0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</row>
    <row r="835" spans="1:37" ht="15.75" customHeight="1" x14ac:dyDescent="0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</row>
    <row r="836" spans="1:37" ht="15.75" customHeight="1" x14ac:dyDescent="0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</row>
    <row r="837" spans="1:37" ht="15.75" customHeight="1" x14ac:dyDescent="0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</row>
    <row r="838" spans="1:37" ht="15.75" customHeight="1" x14ac:dyDescent="0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</row>
    <row r="839" spans="1:37" ht="15.75" customHeight="1" x14ac:dyDescent="0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</row>
    <row r="840" spans="1:37" ht="15.75" customHeight="1" x14ac:dyDescent="0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</row>
    <row r="841" spans="1:37" ht="15.75" customHeight="1" x14ac:dyDescent="0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</row>
    <row r="842" spans="1:37" ht="15.75" customHeight="1" x14ac:dyDescent="0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</row>
    <row r="843" spans="1:37" ht="15.75" customHeight="1" x14ac:dyDescent="0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</row>
    <row r="844" spans="1:37" ht="15.75" customHeight="1" x14ac:dyDescent="0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</row>
    <row r="845" spans="1:37" ht="15.75" customHeight="1" x14ac:dyDescent="0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</row>
    <row r="846" spans="1:37" ht="15.75" customHeight="1" x14ac:dyDescent="0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</row>
    <row r="847" spans="1:37" ht="15.75" customHeight="1" x14ac:dyDescent="0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</row>
    <row r="848" spans="1:37" ht="15.75" customHeight="1" x14ac:dyDescent="0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</row>
    <row r="849" spans="1:37" ht="15.75" customHeight="1" x14ac:dyDescent="0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</row>
    <row r="850" spans="1:37" ht="15.75" customHeight="1" x14ac:dyDescent="0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</row>
    <row r="851" spans="1:37" ht="15.75" customHeight="1" x14ac:dyDescent="0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</row>
    <row r="852" spans="1:37" ht="15.75" customHeight="1" x14ac:dyDescent="0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</row>
    <row r="853" spans="1:37" ht="15.75" customHeight="1" x14ac:dyDescent="0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</row>
    <row r="854" spans="1:37" ht="15.75" customHeight="1" x14ac:dyDescent="0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</row>
    <row r="855" spans="1:37" ht="15.75" customHeight="1" x14ac:dyDescent="0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</row>
    <row r="856" spans="1:37" ht="15.75" customHeight="1" x14ac:dyDescent="0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</row>
    <row r="857" spans="1:37" ht="15.75" customHeight="1" x14ac:dyDescent="0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</row>
    <row r="858" spans="1:37" ht="15.75" customHeight="1" x14ac:dyDescent="0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</row>
    <row r="859" spans="1:37" ht="15.75" customHeight="1" x14ac:dyDescent="0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</row>
    <row r="860" spans="1:37" ht="15.75" customHeight="1" x14ac:dyDescent="0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</row>
    <row r="861" spans="1:37" ht="15.75" customHeight="1" x14ac:dyDescent="0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</row>
    <row r="862" spans="1:37" ht="15.75" customHeight="1" x14ac:dyDescent="0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</row>
    <row r="863" spans="1:37" ht="15.75" customHeight="1" x14ac:dyDescent="0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</row>
    <row r="864" spans="1:37" ht="15.75" customHeight="1" x14ac:dyDescent="0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</row>
    <row r="865" spans="1:37" ht="15.75" customHeight="1" x14ac:dyDescent="0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</row>
    <row r="866" spans="1:37" ht="15.75" customHeight="1" x14ac:dyDescent="0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</row>
    <row r="867" spans="1:37" ht="15.75" customHeight="1" x14ac:dyDescent="0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</row>
    <row r="868" spans="1:37" ht="15.75" customHeight="1" x14ac:dyDescent="0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</row>
    <row r="869" spans="1:37" ht="15.75" customHeight="1" x14ac:dyDescent="0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</row>
    <row r="870" spans="1:37" ht="15.75" customHeight="1" x14ac:dyDescent="0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</row>
    <row r="871" spans="1:37" ht="15.75" customHeight="1" x14ac:dyDescent="0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</row>
    <row r="872" spans="1:37" ht="15.75" customHeight="1" x14ac:dyDescent="0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</row>
    <row r="873" spans="1:37" ht="15.75" customHeight="1" x14ac:dyDescent="0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</row>
    <row r="874" spans="1:37" ht="15.75" customHeight="1" x14ac:dyDescent="0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</row>
    <row r="875" spans="1:37" ht="15.75" customHeight="1" x14ac:dyDescent="0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</row>
    <row r="876" spans="1:37" ht="15.75" customHeight="1" x14ac:dyDescent="0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</row>
    <row r="877" spans="1:37" ht="15.75" customHeight="1" x14ac:dyDescent="0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</row>
    <row r="878" spans="1:37" ht="15.75" customHeight="1" x14ac:dyDescent="0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</row>
    <row r="879" spans="1:37" ht="15.75" customHeight="1" x14ac:dyDescent="0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</row>
    <row r="880" spans="1:37" ht="15.75" customHeight="1" x14ac:dyDescent="0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</row>
    <row r="881" spans="1:37" ht="15.75" customHeight="1" x14ac:dyDescent="0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</row>
    <row r="882" spans="1:37" ht="15.75" customHeight="1" x14ac:dyDescent="0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</row>
    <row r="883" spans="1:37" ht="15.75" customHeight="1" x14ac:dyDescent="0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</row>
    <row r="884" spans="1:37" ht="15.75" customHeight="1" x14ac:dyDescent="0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</row>
    <row r="885" spans="1:37" ht="15.75" customHeight="1" x14ac:dyDescent="0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</row>
    <row r="886" spans="1:37" ht="15.75" customHeight="1" x14ac:dyDescent="0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</row>
    <row r="887" spans="1:37" ht="15.75" customHeight="1" x14ac:dyDescent="0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</row>
    <row r="888" spans="1:37" ht="15.75" customHeight="1" x14ac:dyDescent="0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</row>
    <row r="889" spans="1:37" ht="15.75" customHeight="1" x14ac:dyDescent="0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</row>
    <row r="890" spans="1:37" ht="15.75" customHeight="1" x14ac:dyDescent="0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</row>
    <row r="891" spans="1:37" ht="15.75" customHeight="1" x14ac:dyDescent="0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</row>
    <row r="892" spans="1:37" ht="15.75" customHeight="1" x14ac:dyDescent="0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</row>
    <row r="893" spans="1:37" ht="15.75" customHeight="1" x14ac:dyDescent="0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</row>
    <row r="894" spans="1:37" ht="15.75" customHeight="1" x14ac:dyDescent="0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</row>
    <row r="895" spans="1:37" ht="15.75" customHeight="1" x14ac:dyDescent="0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</row>
    <row r="896" spans="1:37" ht="15.75" customHeight="1" x14ac:dyDescent="0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</row>
    <row r="897" spans="1:37" ht="15.75" customHeight="1" x14ac:dyDescent="0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</row>
    <row r="898" spans="1:37" ht="15.75" customHeight="1" x14ac:dyDescent="0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</row>
    <row r="899" spans="1:37" ht="15.75" customHeight="1" x14ac:dyDescent="0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</row>
    <row r="900" spans="1:37" ht="15.75" customHeight="1" x14ac:dyDescent="0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</row>
    <row r="901" spans="1:37" ht="15.75" customHeight="1" x14ac:dyDescent="0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</row>
    <row r="902" spans="1:37" ht="15.75" customHeight="1" x14ac:dyDescent="0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</row>
    <row r="903" spans="1:37" ht="15.75" customHeight="1" x14ac:dyDescent="0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</row>
    <row r="904" spans="1:37" ht="15.75" customHeight="1" x14ac:dyDescent="0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</row>
    <row r="905" spans="1:37" ht="15.75" customHeight="1" x14ac:dyDescent="0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</row>
    <row r="906" spans="1:37" ht="15.75" customHeight="1" x14ac:dyDescent="0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</row>
    <row r="907" spans="1:37" ht="15.75" customHeight="1" x14ac:dyDescent="0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</row>
    <row r="908" spans="1:37" ht="15.75" customHeight="1" x14ac:dyDescent="0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</row>
    <row r="909" spans="1:37" ht="15.75" customHeight="1" x14ac:dyDescent="0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</row>
    <row r="910" spans="1:37" ht="15.75" customHeight="1" x14ac:dyDescent="0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</row>
    <row r="911" spans="1:37" ht="15.75" customHeight="1" x14ac:dyDescent="0.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</row>
    <row r="912" spans="1:37" ht="15.75" customHeight="1" x14ac:dyDescent="0.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</row>
    <row r="913" spans="1:37" ht="15.75" customHeight="1" x14ac:dyDescent="0.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</row>
    <row r="914" spans="1:37" ht="15.75" customHeight="1" x14ac:dyDescent="0.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</row>
    <row r="915" spans="1:37" ht="15.75" customHeight="1" x14ac:dyDescent="0.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</row>
    <row r="916" spans="1:37" ht="15.75" customHeight="1" x14ac:dyDescent="0.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</row>
    <row r="917" spans="1:37" ht="15.75" customHeight="1" x14ac:dyDescent="0.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</row>
    <row r="918" spans="1:37" ht="15.75" customHeight="1" x14ac:dyDescent="0.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</row>
    <row r="919" spans="1:37" ht="15.75" customHeight="1" x14ac:dyDescent="0.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</row>
    <row r="920" spans="1:37" ht="15.75" customHeight="1" x14ac:dyDescent="0.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</row>
    <row r="921" spans="1:37" ht="15.75" customHeight="1" x14ac:dyDescent="0.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</row>
    <row r="922" spans="1:37" ht="15.75" customHeight="1" x14ac:dyDescent="0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</row>
    <row r="923" spans="1:37" ht="15.75" customHeight="1" x14ac:dyDescent="0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</row>
    <row r="924" spans="1:37" ht="15.75" customHeight="1" x14ac:dyDescent="0.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</row>
    <row r="925" spans="1:37" ht="15.75" customHeight="1" x14ac:dyDescent="0.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</row>
    <row r="926" spans="1:37" ht="15.75" customHeight="1" x14ac:dyDescent="0.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</row>
    <row r="927" spans="1:37" ht="15.75" customHeight="1" x14ac:dyDescent="0.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</row>
    <row r="928" spans="1:37" ht="15.75" customHeight="1" x14ac:dyDescent="0.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</row>
    <row r="929" spans="1:37" ht="15.75" customHeight="1" x14ac:dyDescent="0.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</row>
    <row r="930" spans="1:37" ht="15.75" customHeight="1" x14ac:dyDescent="0.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</row>
    <row r="931" spans="1:37" ht="15.75" customHeight="1" x14ac:dyDescent="0.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</row>
    <row r="932" spans="1:37" ht="15.75" customHeight="1" x14ac:dyDescent="0.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</row>
    <row r="933" spans="1:37" ht="15.75" customHeight="1" x14ac:dyDescent="0.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</row>
    <row r="934" spans="1:37" ht="15.75" customHeight="1" x14ac:dyDescent="0.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</row>
    <row r="935" spans="1:37" ht="15.75" customHeight="1" x14ac:dyDescent="0.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</row>
    <row r="936" spans="1:37" ht="15.75" customHeight="1" x14ac:dyDescent="0.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</row>
    <row r="937" spans="1:37" ht="15.75" customHeight="1" x14ac:dyDescent="0.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</row>
    <row r="938" spans="1:37" ht="15.75" customHeight="1" x14ac:dyDescent="0.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</row>
    <row r="939" spans="1:37" ht="15.75" customHeight="1" x14ac:dyDescent="0.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</row>
    <row r="940" spans="1:37" ht="15.75" customHeight="1" x14ac:dyDescent="0.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</row>
    <row r="941" spans="1:37" ht="15.75" customHeight="1" x14ac:dyDescent="0.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</row>
    <row r="942" spans="1:37" ht="15.75" customHeight="1" x14ac:dyDescent="0.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</row>
    <row r="943" spans="1:37" ht="15.75" customHeight="1" x14ac:dyDescent="0.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</row>
    <row r="944" spans="1:37" ht="15.75" customHeight="1" x14ac:dyDescent="0.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</row>
    <row r="945" spans="1:37" ht="15.75" customHeight="1" x14ac:dyDescent="0.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</row>
    <row r="946" spans="1:37" ht="15.75" customHeight="1" x14ac:dyDescent="0.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</row>
    <row r="947" spans="1:37" ht="15.75" customHeight="1" x14ac:dyDescent="0.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</row>
    <row r="948" spans="1:37" ht="15.75" customHeight="1" x14ac:dyDescent="0.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</row>
    <row r="949" spans="1:37" ht="15.75" customHeight="1" x14ac:dyDescent="0.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</row>
    <row r="950" spans="1:37" ht="15.75" customHeight="1" x14ac:dyDescent="0.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</row>
    <row r="951" spans="1:37" ht="15.75" customHeight="1" x14ac:dyDescent="0.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</row>
    <row r="952" spans="1:37" ht="15.75" customHeight="1" x14ac:dyDescent="0.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</row>
    <row r="953" spans="1:37" ht="15.75" customHeight="1" x14ac:dyDescent="0.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</row>
    <row r="954" spans="1:37" ht="15.75" customHeight="1" x14ac:dyDescent="0.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</row>
    <row r="955" spans="1:37" ht="15.75" customHeight="1" x14ac:dyDescent="0.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</row>
    <row r="956" spans="1:37" ht="15.75" customHeight="1" x14ac:dyDescent="0.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</row>
    <row r="957" spans="1:37" ht="15.75" customHeight="1" x14ac:dyDescent="0.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</row>
    <row r="958" spans="1:37" ht="15.75" customHeight="1" x14ac:dyDescent="0.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</row>
    <row r="959" spans="1:37" ht="15.75" customHeight="1" x14ac:dyDescent="0.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</row>
    <row r="960" spans="1:37" ht="15.75" customHeight="1" x14ac:dyDescent="0.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</row>
    <row r="961" spans="1:37" ht="15.75" customHeight="1" x14ac:dyDescent="0.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</row>
    <row r="962" spans="1:37" ht="15.75" customHeight="1" x14ac:dyDescent="0.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</row>
    <row r="963" spans="1:37" ht="15.75" customHeight="1" x14ac:dyDescent="0.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</row>
    <row r="964" spans="1:37" ht="15.75" customHeight="1" x14ac:dyDescent="0.2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</row>
    <row r="965" spans="1:37" ht="15.75" customHeight="1" x14ac:dyDescent="0.2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</row>
    <row r="966" spans="1:37" ht="15.75" customHeight="1" x14ac:dyDescent="0.2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</row>
    <row r="967" spans="1:37" ht="15.75" customHeight="1" x14ac:dyDescent="0.2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</row>
    <row r="968" spans="1:37" ht="15.75" customHeight="1" x14ac:dyDescent="0.2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</row>
    <row r="969" spans="1:37" ht="15.75" customHeight="1" x14ac:dyDescent="0.2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</row>
    <row r="970" spans="1:37" ht="15.75" customHeight="1" x14ac:dyDescent="0.2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</row>
    <row r="971" spans="1:37" ht="15.75" customHeight="1" x14ac:dyDescent="0.2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</row>
    <row r="972" spans="1:37" ht="15.75" customHeight="1" x14ac:dyDescent="0.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</row>
    <row r="973" spans="1:37" ht="15.75" customHeight="1" x14ac:dyDescent="0.2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</row>
    <row r="974" spans="1:37" ht="15.75" customHeight="1" x14ac:dyDescent="0.2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</row>
    <row r="975" spans="1:37" ht="15.75" customHeight="1" x14ac:dyDescent="0.2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</row>
    <row r="976" spans="1:37" ht="15.75" customHeight="1" x14ac:dyDescent="0.2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</row>
    <row r="977" spans="1:37" ht="15.75" customHeight="1" x14ac:dyDescent="0.2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</row>
    <row r="978" spans="1:37" ht="15.75" customHeight="1" x14ac:dyDescent="0.2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</row>
    <row r="979" spans="1:37" ht="15.75" customHeight="1" x14ac:dyDescent="0.2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</row>
    <row r="980" spans="1:37" ht="15.75" customHeight="1" x14ac:dyDescent="0.2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</row>
    <row r="981" spans="1:37" ht="15.75" customHeight="1" x14ac:dyDescent="0.2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</row>
    <row r="982" spans="1:37" ht="15.75" customHeight="1" x14ac:dyDescent="0.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</row>
    <row r="983" spans="1:37" ht="15.75" customHeight="1" x14ac:dyDescent="0.2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</row>
    <row r="984" spans="1:37" ht="15.75" customHeight="1" x14ac:dyDescent="0.2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</row>
    <row r="985" spans="1:37" ht="15.75" customHeight="1" x14ac:dyDescent="0.2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</row>
    <row r="986" spans="1:37" ht="15.75" customHeight="1" x14ac:dyDescent="0.2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</row>
    <row r="987" spans="1:37" ht="15.75" customHeight="1" x14ac:dyDescent="0.2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</row>
    <row r="988" spans="1:37" ht="15.75" customHeight="1" x14ac:dyDescent="0.2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</row>
    <row r="989" spans="1:37" ht="15.75" customHeight="1" x14ac:dyDescent="0.2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</row>
    <row r="990" spans="1:37" ht="15.75" customHeight="1" x14ac:dyDescent="0.2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</row>
    <row r="991" spans="1:37" ht="15.75" customHeight="1" x14ac:dyDescent="0.2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</row>
    <row r="992" spans="1:37" ht="15.75" customHeight="1" x14ac:dyDescent="0.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</row>
    <row r="993" spans="1:37" ht="15.75" customHeight="1" x14ac:dyDescent="0.2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</row>
    <row r="994" spans="1:37" ht="15.75" customHeight="1" x14ac:dyDescent="0.2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</row>
    <row r="995" spans="1:37" ht="15.75" customHeight="1" x14ac:dyDescent="0.2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</row>
    <row r="996" spans="1:37" ht="15.75" customHeight="1" x14ac:dyDescent="0.2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</row>
    <row r="997" spans="1:37" ht="15.75" customHeight="1" x14ac:dyDescent="0.2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</row>
    <row r="998" spans="1:37" ht="15.75" customHeight="1" x14ac:dyDescent="0.2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</row>
    <row r="999" spans="1:37" ht="15.75" customHeight="1" x14ac:dyDescent="0.2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</row>
    <row r="1000" spans="1:37" ht="15.75" customHeight="1" x14ac:dyDescent="0.2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</row>
  </sheetData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C00000"/>
  </sheetPr>
  <dimension ref="A21:A1000"/>
  <sheetViews>
    <sheetView workbookViewId="0"/>
  </sheetViews>
  <sheetFormatPr baseColWidth="10" defaultColWidth="14.5" defaultRowHeight="15" customHeight="1" x14ac:dyDescent="0.2"/>
  <cols>
    <col min="1" max="6" width="8.664062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2060"/>
  </sheetPr>
  <dimension ref="A1:AI1000"/>
  <sheetViews>
    <sheetView tabSelected="1" workbookViewId="0">
      <selection activeCell="D27" sqref="D27"/>
    </sheetView>
  </sheetViews>
  <sheetFormatPr baseColWidth="10" defaultColWidth="14.5" defaultRowHeight="15" customHeight="1" x14ac:dyDescent="0.2"/>
  <cols>
    <col min="1" max="1" width="41.5" customWidth="1"/>
    <col min="2" max="33" width="10" customWidth="1"/>
    <col min="34" max="35" width="9.1640625" customWidth="1"/>
  </cols>
  <sheetData>
    <row r="1" spans="1:35" x14ac:dyDescent="0.2">
      <c r="A1" s="1" t="s">
        <v>115</v>
      </c>
      <c r="B1" s="1">
        <v>2019</v>
      </c>
      <c r="C1" s="1">
        <v>2020</v>
      </c>
      <c r="D1" s="1">
        <v>2021</v>
      </c>
      <c r="E1" s="1">
        <v>2022</v>
      </c>
      <c r="F1" s="1">
        <v>2023</v>
      </c>
      <c r="G1" s="1">
        <v>2024</v>
      </c>
      <c r="H1" s="1">
        <v>2025</v>
      </c>
      <c r="I1" s="1">
        <v>2026</v>
      </c>
      <c r="J1" s="1">
        <v>2027</v>
      </c>
      <c r="K1" s="1">
        <v>2028</v>
      </c>
      <c r="L1" s="1">
        <v>2029</v>
      </c>
      <c r="M1" s="1">
        <v>2030</v>
      </c>
      <c r="N1" s="1">
        <v>2031</v>
      </c>
      <c r="O1" s="1">
        <v>2032</v>
      </c>
      <c r="P1" s="1">
        <v>2033</v>
      </c>
      <c r="Q1" s="1">
        <v>2034</v>
      </c>
      <c r="R1" s="1">
        <v>2035</v>
      </c>
      <c r="S1" s="1">
        <v>2036</v>
      </c>
      <c r="T1" s="1">
        <v>2037</v>
      </c>
      <c r="U1" s="1">
        <v>2038</v>
      </c>
      <c r="V1" s="1">
        <v>2039</v>
      </c>
      <c r="W1" s="1">
        <v>2040</v>
      </c>
      <c r="X1" s="1">
        <v>2041</v>
      </c>
      <c r="Y1" s="1">
        <v>2042</v>
      </c>
      <c r="Z1" s="1">
        <v>2043</v>
      </c>
      <c r="AA1" s="1">
        <v>2044</v>
      </c>
      <c r="AB1" s="1">
        <v>2045</v>
      </c>
      <c r="AC1" s="1">
        <v>2046</v>
      </c>
      <c r="AD1" s="1">
        <v>2047</v>
      </c>
      <c r="AE1" s="1">
        <v>2048</v>
      </c>
      <c r="AF1" s="1">
        <v>2049</v>
      </c>
      <c r="AG1" s="1">
        <v>2050</v>
      </c>
      <c r="AH1" s="1"/>
      <c r="AI1" s="1"/>
    </row>
    <row r="2" spans="1:35" x14ac:dyDescent="0.2">
      <c r="A2" s="1" t="s">
        <v>116</v>
      </c>
      <c r="B2" s="44">
        <f t="shared" ref="B2:AG2" si="0">B5</f>
        <v>2.2969477496120023E-5</v>
      </c>
      <c r="C2" s="44">
        <f t="shared" si="0"/>
        <v>2.2193481634764615E-5</v>
      </c>
      <c r="D2" s="44">
        <f t="shared" si="0"/>
        <v>2.4027653670695574E-5</v>
      </c>
      <c r="E2" s="44">
        <f t="shared" si="0"/>
        <v>2.3813453160205731E-5</v>
      </c>
      <c r="F2" s="44">
        <f t="shared" si="0"/>
        <v>2.3565670860373996E-5</v>
      </c>
      <c r="G2" s="44">
        <f t="shared" si="0"/>
        <v>2.3408235022209244E-5</v>
      </c>
      <c r="H2" s="44">
        <f t="shared" si="0"/>
        <v>2.343401305437453E-5</v>
      </c>
      <c r="I2" s="44">
        <f t="shared" si="0"/>
        <v>2.3222281277772259E-5</v>
      </c>
      <c r="J2" s="44">
        <f t="shared" si="0"/>
        <v>2.3188827377096616E-5</v>
      </c>
      <c r="K2" s="44">
        <f t="shared" si="0"/>
        <v>2.3236986306689227E-5</v>
      </c>
      <c r="L2" s="44">
        <f t="shared" si="0"/>
        <v>2.3233087258146231E-5</v>
      </c>
      <c r="M2" s="44">
        <f t="shared" si="0"/>
        <v>2.3299378828949819E-5</v>
      </c>
      <c r="N2" s="44">
        <f t="shared" si="0"/>
        <v>2.3329369859207073E-5</v>
      </c>
      <c r="O2" s="44">
        <f t="shared" si="0"/>
        <v>2.3432632425065484E-5</v>
      </c>
      <c r="P2" s="44">
        <f t="shared" si="0"/>
        <v>2.3378539584553656E-5</v>
      </c>
      <c r="Q2" s="44">
        <f t="shared" si="0"/>
        <v>2.3339001986767103E-5</v>
      </c>
      <c r="R2" s="44">
        <f t="shared" si="0"/>
        <v>2.3318395725530116E-5</v>
      </c>
      <c r="S2" s="44">
        <f t="shared" si="0"/>
        <v>2.3310228516741105E-5</v>
      </c>
      <c r="T2" s="44">
        <f t="shared" si="0"/>
        <v>2.3298975376956241E-5</v>
      </c>
      <c r="U2" s="44">
        <f t="shared" si="0"/>
        <v>2.3305947567791154E-5</v>
      </c>
      <c r="V2" s="44">
        <f t="shared" si="0"/>
        <v>2.3316594857854291E-5</v>
      </c>
      <c r="W2" s="44">
        <f t="shared" si="0"/>
        <v>2.3323831998869299E-5</v>
      </c>
      <c r="X2" s="44">
        <f t="shared" si="0"/>
        <v>2.3332081520753214E-5</v>
      </c>
      <c r="Y2" s="44">
        <f t="shared" si="0"/>
        <v>2.3335054492735346E-5</v>
      </c>
      <c r="Z2" s="44">
        <f t="shared" si="0"/>
        <v>2.3335571277601548E-5</v>
      </c>
      <c r="AA2" s="44">
        <f t="shared" si="0"/>
        <v>2.3326747536923008E-5</v>
      </c>
      <c r="AB2" s="44">
        <f t="shared" si="0"/>
        <v>2.3322039168956583E-5</v>
      </c>
      <c r="AC2" s="44">
        <f t="shared" si="0"/>
        <v>2.3320497094610168E-5</v>
      </c>
      <c r="AD2" s="44">
        <f t="shared" si="0"/>
        <v>2.3320688128162904E-5</v>
      </c>
      <c r="AE2" s="44">
        <f t="shared" si="0"/>
        <v>2.3321639001928525E-5</v>
      </c>
      <c r="AF2" s="44">
        <f t="shared" si="0"/>
        <v>2.3323699331471462E-5</v>
      </c>
      <c r="AG2" s="44">
        <f t="shared" si="0"/>
        <v>2.3325313128169675E-5</v>
      </c>
    </row>
    <row r="3" spans="1:35" x14ac:dyDescent="0.2">
      <c r="A3" s="1" t="s">
        <v>117</v>
      </c>
      <c r="B3" s="44">
        <v>0</v>
      </c>
      <c r="C3" s="44">
        <v>0</v>
      </c>
      <c r="D3" s="44">
        <v>0</v>
      </c>
      <c r="E3" s="44">
        <v>0</v>
      </c>
      <c r="F3" s="44">
        <v>0</v>
      </c>
      <c r="G3" s="44">
        <v>0</v>
      </c>
      <c r="H3" s="44">
        <v>0</v>
      </c>
      <c r="I3" s="44">
        <v>0</v>
      </c>
      <c r="J3" s="44">
        <v>0</v>
      </c>
      <c r="K3" s="44">
        <v>0</v>
      </c>
      <c r="L3" s="44">
        <v>0</v>
      </c>
      <c r="M3" s="44">
        <v>0</v>
      </c>
      <c r="N3" s="44">
        <v>0</v>
      </c>
      <c r="O3" s="44">
        <v>0</v>
      </c>
      <c r="P3" s="44">
        <v>0</v>
      </c>
      <c r="Q3" s="44">
        <v>0</v>
      </c>
      <c r="R3" s="44">
        <v>0</v>
      </c>
      <c r="S3" s="44">
        <v>0</v>
      </c>
      <c r="T3" s="44">
        <v>0</v>
      </c>
      <c r="U3" s="44">
        <v>0</v>
      </c>
      <c r="V3" s="44">
        <v>0</v>
      </c>
      <c r="W3" s="44">
        <v>0</v>
      </c>
      <c r="X3" s="44">
        <v>0</v>
      </c>
      <c r="Y3" s="44">
        <v>0</v>
      </c>
      <c r="Z3" s="44">
        <v>0</v>
      </c>
      <c r="AA3" s="44">
        <v>0</v>
      </c>
      <c r="AB3" s="44">
        <v>0</v>
      </c>
      <c r="AC3" s="44">
        <v>0</v>
      </c>
      <c r="AD3" s="44">
        <v>0</v>
      </c>
      <c r="AE3" s="44">
        <v>0</v>
      </c>
      <c r="AF3" s="44">
        <v>0</v>
      </c>
      <c r="AG3" s="44">
        <v>0</v>
      </c>
    </row>
    <row r="4" spans="1:35" x14ac:dyDescent="0.2">
      <c r="A4" s="1" t="s">
        <v>118</v>
      </c>
      <c r="B4" s="44">
        <f>('Fuel Prices - ID'!L3/'Fuel Prices - ID'!$L$20)*(1-'Tax Percentages'!B5)</f>
        <v>2.0020693222969477E-5</v>
      </c>
      <c r="C4" s="44">
        <f>('Fuel Prices - ID'!M3/'Fuel Prices - ID'!$L$20)*(1-'Tax Percentages'!C5)</f>
        <v>1.7847904811174343E-5</v>
      </c>
      <c r="D4" s="44">
        <f>('Fuel Prices - ID'!N3/'Fuel Prices - ID'!$L$20)*(1-'Tax Percentages'!D5)</f>
        <v>1.9112072614400654E-5</v>
      </c>
      <c r="E4" s="44">
        <f>('Fuel Prices - ID'!O3/'Fuel Prices - ID'!$L$20)*(1-'Tax Percentages'!E5)</f>
        <v>1.9423881860508916E-5</v>
      </c>
      <c r="F4" s="44">
        <f>('Fuel Prices - ID'!P3/'Fuel Prices - ID'!$L$20)*(1-'Tax Percentages'!F5)</f>
        <v>1.9735691106617176E-5</v>
      </c>
      <c r="G4" s="44">
        <f>('Fuel Prices - ID'!Q3/'Fuel Prices - ID'!$L$20)*(1-'Tax Percentages'!G5)</f>
        <v>2.0047500352725438E-5</v>
      </c>
      <c r="H4" s="44">
        <f>('Fuel Prices - ID'!R3/'Fuel Prices - ID'!$L$20)*(1-'Tax Percentages'!H5)</f>
        <v>2.0359309598833701E-5</v>
      </c>
      <c r="I4" s="44">
        <f>('Fuel Prices - ID'!S3/'Fuel Prices - ID'!$L$20)*(1-'Tax Percentages'!I5)</f>
        <v>2.067111884494196E-5</v>
      </c>
      <c r="J4" s="44">
        <f>('Fuel Prices - ID'!T3/'Fuel Prices - ID'!$L$20)*(1-'Tax Percentages'!J5)</f>
        <v>2.0982928091050223E-5</v>
      </c>
      <c r="K4" s="44">
        <f>('Fuel Prices - ID'!U3/'Fuel Prices - ID'!$L$20)*(1-'Tax Percentages'!K5)</f>
        <v>2.1294737337158486E-5</v>
      </c>
      <c r="L4" s="44">
        <f>('Fuel Prices - ID'!V3/'Fuel Prices - ID'!$L$20)*(1-'Tax Percentages'!L5)</f>
        <v>2.1606546583266748E-5</v>
      </c>
      <c r="M4" s="44">
        <f>('Fuel Prices - ID'!W3/'Fuel Prices - ID'!$L$20)*(1-'Tax Percentages'!M5)</f>
        <v>2.1918355829375011E-5</v>
      </c>
      <c r="N4" s="44">
        <f>('Fuel Prices - ID'!X3/'Fuel Prices - ID'!$L$20)*(1-'Tax Percentages'!N5)</f>
        <v>2.223016507548327E-5</v>
      </c>
      <c r="O4" s="44">
        <f>('Fuel Prices - ID'!Y3/'Fuel Prices - ID'!$L$20)*(1-'Tax Percentages'!O5)</f>
        <v>2.2541974321591533E-5</v>
      </c>
      <c r="P4" s="44">
        <f>('Fuel Prices - ID'!Z3/'Fuel Prices - ID'!$L$20)*(1-'Tax Percentages'!P5)</f>
        <v>2.2853783567699796E-5</v>
      </c>
      <c r="Q4" s="44">
        <f>('Fuel Prices - ID'!AA3/'Fuel Prices - ID'!$L$20)*(1-'Tax Percentages'!Q5)</f>
        <v>2.3165592813808055E-5</v>
      </c>
      <c r="R4" s="44">
        <f>('Fuel Prices - ID'!AB3/'Fuel Prices - ID'!$L$20)*(1-'Tax Percentages'!R5)</f>
        <v>2.3477402059916321E-5</v>
      </c>
      <c r="S4" s="44">
        <f>('Fuel Prices - ID'!AC3/'Fuel Prices - ID'!$L$20)*(1-'Tax Percentages'!S5)</f>
        <v>2.3789211306024584E-5</v>
      </c>
      <c r="T4" s="44">
        <f>('Fuel Prices - ID'!AD3/'Fuel Prices - ID'!$L$20)*(1-'Tax Percentages'!T5)</f>
        <v>2.4101020552132843E-5</v>
      </c>
      <c r="U4" s="44">
        <f>('Fuel Prices - ID'!AE3/'Fuel Prices - ID'!$L$20)*(1-'Tax Percentages'!U5)</f>
        <v>2.4412829798241106E-5</v>
      </c>
      <c r="V4" s="44">
        <f>('Fuel Prices - ID'!AF3/'Fuel Prices - ID'!$L$20)*(1-'Tax Percentages'!V5)</f>
        <v>2.4724639044349294E-5</v>
      </c>
      <c r="W4" s="44">
        <f>('Fuel Prices - ID'!AG3/'Fuel Prices - ID'!$L$20)*(1-'Tax Percentages'!W5)</f>
        <v>2.5036448290457628E-5</v>
      </c>
      <c r="X4" s="44">
        <f>('Fuel Prices - ID'!AH3/'Fuel Prices - ID'!$L$20)*(1-'Tax Percentages'!X5)</f>
        <v>2.5348257536565822E-5</v>
      </c>
      <c r="Y4" s="44">
        <f>('Fuel Prices - ID'!AI3/'Fuel Prices - ID'!$L$20)*(1-'Tax Percentages'!Y5)</f>
        <v>2.5660066782674153E-5</v>
      </c>
      <c r="Z4" s="44">
        <f>('Fuel Prices - ID'!AJ3/'Fuel Prices - ID'!$L$20)*(1-'Tax Percentages'!Z5)</f>
        <v>2.5971876028782344E-5</v>
      </c>
      <c r="AA4" s="44">
        <f>('Fuel Prices - ID'!AK3/'Fuel Prices - ID'!$L$20)*(1-'Tax Percentages'!AA5)</f>
        <v>2.6283685274890678E-5</v>
      </c>
      <c r="AB4" s="44">
        <f>('Fuel Prices - ID'!AL3/'Fuel Prices - ID'!$L$20)*(1-'Tax Percentages'!AB5)</f>
        <v>2.6595494520998866E-5</v>
      </c>
      <c r="AC4" s="44">
        <f>('Fuel Prices - ID'!AM3/'Fuel Prices - ID'!$L$20)*(1-'Tax Percentages'!AC5)</f>
        <v>2.69073037671072E-5</v>
      </c>
      <c r="AD4" s="44">
        <f>('Fuel Prices - ID'!AN3/'Fuel Prices - ID'!$L$20)*(1-'Tax Percentages'!AD5)</f>
        <v>2.7219113013215392E-5</v>
      </c>
      <c r="AE4" s="44">
        <f>('Fuel Prices - ID'!AO3/'Fuel Prices - ID'!$L$20)*(1-'Tax Percentages'!AE5)</f>
        <v>2.7530922259323722E-5</v>
      </c>
      <c r="AF4" s="44">
        <f>('Fuel Prices - ID'!AP3/'Fuel Prices - ID'!$L$20)*(1-'Tax Percentages'!AF5)</f>
        <v>2.7842731505432056E-5</v>
      </c>
      <c r="AG4" s="44">
        <f>('Fuel Prices - ID'!AQ3/'Fuel Prices - ID'!$L$20)*(1-'Tax Percentages'!AG5)</f>
        <v>2.8154540751540251E-5</v>
      </c>
    </row>
    <row r="5" spans="1:35" x14ac:dyDescent="0.2">
      <c r="A5" s="1" t="s">
        <v>119</v>
      </c>
      <c r="B5" s="44">
        <f>('Fuel Prices - ID'!L5/'Fuel Prices - ID'!$L$20)*(1-'Tax Percentages'!B5)</f>
        <v>2.2969477496120023E-5</v>
      </c>
      <c r="C5" s="44">
        <f>('Fuel Prices - ID'!M5/'Fuel Prices - ID'!$L$20)*(1-'Tax Percentages'!C5)</f>
        <v>2.2193481634764615E-5</v>
      </c>
      <c r="D5" s="44">
        <f>('Fuel Prices - ID'!N5/'Fuel Prices - ID'!$L$20)*(1-'Tax Percentages'!D5)</f>
        <v>2.4027653670695574E-5</v>
      </c>
      <c r="E5" s="44">
        <f>('Fuel Prices - ID'!O5/'Fuel Prices - ID'!$L$20)*(1-'Tax Percentages'!E5)</f>
        <v>2.3813453160205731E-5</v>
      </c>
      <c r="F5" s="44">
        <f>('Fuel Prices - ID'!P5/'Fuel Prices - ID'!$L$20)*(1-'Tax Percentages'!F5)</f>
        <v>2.3565670860373996E-5</v>
      </c>
      <c r="G5" s="44">
        <f>('Fuel Prices - ID'!Q5/'Fuel Prices - ID'!$L$20)*(1-'Tax Percentages'!G5)</f>
        <v>2.3408235022209244E-5</v>
      </c>
      <c r="H5" s="44">
        <f>('Fuel Prices - ID'!R5/'Fuel Prices - ID'!$L$20)*(1-'Tax Percentages'!H5)</f>
        <v>2.343401305437453E-5</v>
      </c>
      <c r="I5" s="44">
        <f>('Fuel Prices - ID'!S5/'Fuel Prices - ID'!$L$20)*(1-'Tax Percentages'!I5)</f>
        <v>2.3222281277772259E-5</v>
      </c>
      <c r="J5" s="44">
        <f>('Fuel Prices - ID'!T5/'Fuel Prices - ID'!$L$20)*(1-'Tax Percentages'!J5)</f>
        <v>2.3188827377096616E-5</v>
      </c>
      <c r="K5" s="44">
        <f>('Fuel Prices - ID'!U5/'Fuel Prices - ID'!$L$20)*(1-'Tax Percentages'!K5)</f>
        <v>2.3236986306689227E-5</v>
      </c>
      <c r="L5" s="44">
        <f>('Fuel Prices - ID'!V5/'Fuel Prices - ID'!$L$20)*(1-'Tax Percentages'!L5)</f>
        <v>2.3233087258146231E-5</v>
      </c>
      <c r="M5" s="44">
        <f>('Fuel Prices - ID'!W5/'Fuel Prices - ID'!$L$20)*(1-'Tax Percentages'!M5)</f>
        <v>2.3299378828949819E-5</v>
      </c>
      <c r="N5" s="44">
        <f>('Fuel Prices - ID'!X5/'Fuel Prices - ID'!$L$20)*(1-'Tax Percentages'!N5)</f>
        <v>2.3329369859207073E-5</v>
      </c>
      <c r="O5" s="44">
        <f>('Fuel Prices - ID'!Y5/'Fuel Prices - ID'!$L$20)*(1-'Tax Percentages'!O5)</f>
        <v>2.3432632425065484E-5</v>
      </c>
      <c r="P5" s="44">
        <f>('Fuel Prices - ID'!Z5/'Fuel Prices - ID'!$L$20)*(1-'Tax Percentages'!P5)</f>
        <v>2.3378539584553656E-5</v>
      </c>
      <c r="Q5" s="44">
        <f>('Fuel Prices - ID'!AA5/'Fuel Prices - ID'!$L$20)*(1-'Tax Percentages'!Q5)</f>
        <v>2.3339001986767103E-5</v>
      </c>
      <c r="R5" s="44">
        <f>('Fuel Prices - ID'!AB5/'Fuel Prices - ID'!$L$20)*(1-'Tax Percentages'!R5)</f>
        <v>2.3318395725530116E-5</v>
      </c>
      <c r="S5" s="44">
        <f>('Fuel Prices - ID'!AC5/'Fuel Prices - ID'!$L$20)*(1-'Tax Percentages'!S5)</f>
        <v>2.3310228516741105E-5</v>
      </c>
      <c r="T5" s="44">
        <f>('Fuel Prices - ID'!AD5/'Fuel Prices - ID'!$L$20)*(1-'Tax Percentages'!T5)</f>
        <v>2.3298975376956241E-5</v>
      </c>
      <c r="U5" s="44">
        <f>('Fuel Prices - ID'!AE5/'Fuel Prices - ID'!$L$20)*(1-'Tax Percentages'!U5)</f>
        <v>2.3305947567791154E-5</v>
      </c>
      <c r="V5" s="44">
        <f>('Fuel Prices - ID'!AF5/'Fuel Prices - ID'!$L$20)*(1-'Tax Percentages'!V5)</f>
        <v>2.3316594857854291E-5</v>
      </c>
      <c r="W5" s="44">
        <f>('Fuel Prices - ID'!AG5/'Fuel Prices - ID'!$L$20)*(1-'Tax Percentages'!W5)</f>
        <v>2.3323831998869299E-5</v>
      </c>
      <c r="X5" s="44">
        <f>('Fuel Prices - ID'!AH5/'Fuel Prices - ID'!$L$20)*(1-'Tax Percentages'!X5)</f>
        <v>2.3332081520753214E-5</v>
      </c>
      <c r="Y5" s="44">
        <f>('Fuel Prices - ID'!AI5/'Fuel Prices - ID'!$L$20)*(1-'Tax Percentages'!Y5)</f>
        <v>2.3335054492735346E-5</v>
      </c>
      <c r="Z5" s="44">
        <f>('Fuel Prices - ID'!AJ5/'Fuel Prices - ID'!$L$20)*(1-'Tax Percentages'!Z5)</f>
        <v>2.3335571277601548E-5</v>
      </c>
      <c r="AA5" s="44">
        <f>('Fuel Prices - ID'!AK5/'Fuel Prices - ID'!$L$20)*(1-'Tax Percentages'!AA5)</f>
        <v>2.3326747536923008E-5</v>
      </c>
      <c r="AB5" s="44">
        <f>('Fuel Prices - ID'!AL5/'Fuel Prices - ID'!$L$20)*(1-'Tax Percentages'!AB5)</f>
        <v>2.3322039168956583E-5</v>
      </c>
      <c r="AC5" s="44">
        <f>('Fuel Prices - ID'!AM5/'Fuel Prices - ID'!$L$20)*(1-'Tax Percentages'!AC5)</f>
        <v>2.3320497094610168E-5</v>
      </c>
      <c r="AD5" s="44">
        <f>('Fuel Prices - ID'!AN5/'Fuel Prices - ID'!$L$20)*(1-'Tax Percentages'!AD5)</f>
        <v>2.3320688128162904E-5</v>
      </c>
      <c r="AE5" s="44">
        <f>('Fuel Prices - ID'!AO5/'Fuel Prices - ID'!$L$20)*(1-'Tax Percentages'!AE5)</f>
        <v>2.3321639001928525E-5</v>
      </c>
      <c r="AF5" s="44">
        <f>('Fuel Prices - ID'!AP5/'Fuel Prices - ID'!$L$20)*(1-'Tax Percentages'!AF5)</f>
        <v>2.3323699331471462E-5</v>
      </c>
      <c r="AG5" s="44">
        <f>('Fuel Prices - ID'!AQ5/'Fuel Prices - ID'!$L$20)*(1-'Tax Percentages'!AG5)</f>
        <v>2.3325313128169675E-5</v>
      </c>
    </row>
    <row r="6" spans="1:35" x14ac:dyDescent="0.2">
      <c r="A6" s="1" t="s">
        <v>120</v>
      </c>
      <c r="B6" s="44">
        <f>('Fuel Prices - ID'!L4/'Fuel Prices - ID'!$L$20)*(1-'Tax Percentages'!B5)</f>
        <v>2.0020693222969477E-5</v>
      </c>
      <c r="C6" s="44">
        <f>('Fuel Prices - ID'!M4/'Fuel Prices - ID'!$L$20)*(1-'Tax Percentages'!C5)</f>
        <v>1.9555095706156231E-5</v>
      </c>
      <c r="D6" s="44">
        <f>('Fuel Prices - ID'!N4/'Fuel Prices - ID'!$L$20)*(1-'Tax Percentages'!D5)</f>
        <v>2.0348022386304831E-5</v>
      </c>
      <c r="E6" s="44">
        <f>('Fuel Prices - ID'!O4/'Fuel Prices - ID'!$L$20)*(1-'Tax Percentages'!E5)</f>
        <v>2.0506043361708114E-5</v>
      </c>
      <c r="F6" s="44">
        <f>('Fuel Prices - ID'!P4/'Fuel Prices - ID'!$L$20)*(1-'Tax Percentages'!F5)</f>
        <v>2.0664064337111394E-5</v>
      </c>
      <c r="G6" s="44">
        <f>('Fuel Prices - ID'!Q4/'Fuel Prices - ID'!$L$20)*(1-'Tax Percentages'!G5)</f>
        <v>2.0822085312514673E-5</v>
      </c>
      <c r="H6" s="44">
        <f>('Fuel Prices - ID'!R4/'Fuel Prices - ID'!$L$20)*(1-'Tax Percentages'!H5)</f>
        <v>2.0980106287917953E-5</v>
      </c>
      <c r="I6" s="44">
        <f>('Fuel Prices - ID'!S4/'Fuel Prices - ID'!$L$20)*(1-'Tax Percentages'!I5)</f>
        <v>2.1138127263321236E-5</v>
      </c>
      <c r="J6" s="44">
        <f>('Fuel Prices - ID'!T4/'Fuel Prices - ID'!$L$20)*(1-'Tax Percentages'!J5)</f>
        <v>2.1296148238724512E-5</v>
      </c>
      <c r="K6" s="44">
        <f>('Fuel Prices - ID'!U4/'Fuel Prices - ID'!$L$20)*(1-'Tax Percentages'!K5)</f>
        <v>2.1454169214127795E-5</v>
      </c>
      <c r="L6" s="44">
        <f>('Fuel Prices - ID'!V4/'Fuel Prices - ID'!$L$20)*(1-'Tax Percentages'!L5)</f>
        <v>2.1612190189531075E-5</v>
      </c>
      <c r="M6" s="44">
        <f>('Fuel Prices - ID'!W4/'Fuel Prices - ID'!$L$20)*(1-'Tax Percentages'!M5)</f>
        <v>2.1770211164934354E-5</v>
      </c>
      <c r="N6" s="44">
        <f>('Fuel Prices - ID'!X4/'Fuel Prices - ID'!$L$20)*(1-'Tax Percentages'!N5)</f>
        <v>2.1928232140337637E-5</v>
      </c>
      <c r="O6" s="44">
        <f>('Fuel Prices - ID'!Y4/'Fuel Prices - ID'!$L$20)*(1-'Tax Percentages'!O5)</f>
        <v>2.2086253115740917E-5</v>
      </c>
      <c r="P6" s="44">
        <f>('Fuel Prices - ID'!Z4/'Fuel Prices - ID'!$L$20)*(1-'Tax Percentages'!P5)</f>
        <v>2.2244274091144196E-5</v>
      </c>
      <c r="Q6" s="44">
        <f>('Fuel Prices - ID'!AA4/'Fuel Prices - ID'!$L$20)*(1-'Tax Percentages'!Q5)</f>
        <v>2.2402295066547476E-5</v>
      </c>
      <c r="R6" s="44">
        <f>('Fuel Prices - ID'!AB4/'Fuel Prices - ID'!$L$20)*(1-'Tax Percentages'!R5)</f>
        <v>2.2560316041950827E-5</v>
      </c>
      <c r="S6" s="44">
        <f>('Fuel Prices - ID'!AC4/'Fuel Prices - ID'!$L$20)*(1-'Tax Percentages'!S5)</f>
        <v>2.2718337017354106E-5</v>
      </c>
      <c r="T6" s="44">
        <f>('Fuel Prices - ID'!AD4/'Fuel Prices - ID'!$L$20)*(1-'Tax Percentages'!T5)</f>
        <v>2.2876357992757386E-5</v>
      </c>
      <c r="U6" s="44">
        <f>('Fuel Prices - ID'!AE4/'Fuel Prices - ID'!$L$20)*(1-'Tax Percentages'!U5)</f>
        <v>2.3034378968160665E-5</v>
      </c>
      <c r="V6" s="44">
        <f>('Fuel Prices - ID'!AF4/'Fuel Prices - ID'!$L$20)*(1-'Tax Percentages'!V5)</f>
        <v>2.3192399943563948E-5</v>
      </c>
      <c r="W6" s="44">
        <f>('Fuel Prices - ID'!AG4/'Fuel Prices - ID'!$L$20)*(1-'Tax Percentages'!W5)</f>
        <v>2.3350420918967224E-5</v>
      </c>
      <c r="X6" s="44">
        <f>('Fuel Prices - ID'!AH4/'Fuel Prices - ID'!$L$20)*(1-'Tax Percentages'!X5)</f>
        <v>2.3508441894370507E-5</v>
      </c>
      <c r="Y6" s="44">
        <f>('Fuel Prices - ID'!AI4/'Fuel Prices - ID'!$L$20)*(1-'Tax Percentages'!Y5)</f>
        <v>2.3666462869773787E-5</v>
      </c>
      <c r="Z6" s="44">
        <f>('Fuel Prices - ID'!AJ4/'Fuel Prices - ID'!$L$20)*(1-'Tax Percentages'!Z5)</f>
        <v>2.3824483845177066E-5</v>
      </c>
      <c r="AA6" s="44">
        <f>('Fuel Prices - ID'!AK4/'Fuel Prices - ID'!$L$20)*(1-'Tax Percentages'!AA5)</f>
        <v>2.3982504820580346E-5</v>
      </c>
      <c r="AB6" s="44">
        <f>('Fuel Prices - ID'!AL4/'Fuel Prices - ID'!$L$20)*(1-'Tax Percentages'!AB5)</f>
        <v>2.4140525795983629E-5</v>
      </c>
      <c r="AC6" s="44">
        <f>('Fuel Prices - ID'!AM4/'Fuel Prices - ID'!$L$20)*(1-'Tax Percentages'!AC5)</f>
        <v>2.4298546771386905E-5</v>
      </c>
      <c r="AD6" s="44">
        <f>('Fuel Prices - ID'!AN4/'Fuel Prices - ID'!$L$20)*(1-'Tax Percentages'!AD5)</f>
        <v>2.4456567746790188E-5</v>
      </c>
      <c r="AE6" s="44">
        <f>('Fuel Prices - ID'!AO4/'Fuel Prices - ID'!$L$20)*(1-'Tax Percentages'!AE5)</f>
        <v>2.4614588722193471E-5</v>
      </c>
      <c r="AF6" s="44">
        <f>('Fuel Prices - ID'!AP4/'Fuel Prices - ID'!$L$20)*(1-'Tax Percentages'!AF5)</f>
        <v>2.4772609697596747E-5</v>
      </c>
      <c r="AG6" s="44">
        <f>('Fuel Prices - ID'!AQ4/'Fuel Prices - ID'!$L$20)*(1-'Tax Percentages'!AG5)</f>
        <v>2.493063067300003E-5</v>
      </c>
    </row>
    <row r="7" spans="1:35" x14ac:dyDescent="0.2">
      <c r="A7" s="1" t="s">
        <v>121</v>
      </c>
      <c r="B7" s="44">
        <f t="shared" ref="B7:AG7" si="1">B6</f>
        <v>2.0020693222969477E-5</v>
      </c>
      <c r="C7" s="44">
        <f t="shared" si="1"/>
        <v>1.9555095706156231E-5</v>
      </c>
      <c r="D7" s="44">
        <f t="shared" si="1"/>
        <v>2.0348022386304831E-5</v>
      </c>
      <c r="E7" s="44">
        <f t="shared" si="1"/>
        <v>2.0506043361708114E-5</v>
      </c>
      <c r="F7" s="44">
        <f t="shared" si="1"/>
        <v>2.0664064337111394E-5</v>
      </c>
      <c r="G7" s="44">
        <f t="shared" si="1"/>
        <v>2.0822085312514673E-5</v>
      </c>
      <c r="H7" s="44">
        <f t="shared" si="1"/>
        <v>2.0980106287917953E-5</v>
      </c>
      <c r="I7" s="44">
        <f t="shared" si="1"/>
        <v>2.1138127263321236E-5</v>
      </c>
      <c r="J7" s="44">
        <f t="shared" si="1"/>
        <v>2.1296148238724512E-5</v>
      </c>
      <c r="K7" s="44">
        <f t="shared" si="1"/>
        <v>2.1454169214127795E-5</v>
      </c>
      <c r="L7" s="44">
        <f t="shared" si="1"/>
        <v>2.1612190189531075E-5</v>
      </c>
      <c r="M7" s="44">
        <f t="shared" si="1"/>
        <v>2.1770211164934354E-5</v>
      </c>
      <c r="N7" s="44">
        <f t="shared" si="1"/>
        <v>2.1928232140337637E-5</v>
      </c>
      <c r="O7" s="44">
        <f t="shared" si="1"/>
        <v>2.2086253115740917E-5</v>
      </c>
      <c r="P7" s="44">
        <f t="shared" si="1"/>
        <v>2.2244274091144196E-5</v>
      </c>
      <c r="Q7" s="44">
        <f t="shared" si="1"/>
        <v>2.2402295066547476E-5</v>
      </c>
      <c r="R7" s="44">
        <f t="shared" si="1"/>
        <v>2.2560316041950827E-5</v>
      </c>
      <c r="S7" s="44">
        <f t="shared" si="1"/>
        <v>2.2718337017354106E-5</v>
      </c>
      <c r="T7" s="44">
        <f t="shared" si="1"/>
        <v>2.2876357992757386E-5</v>
      </c>
      <c r="U7" s="44">
        <f t="shared" si="1"/>
        <v>2.3034378968160665E-5</v>
      </c>
      <c r="V7" s="44">
        <f t="shared" si="1"/>
        <v>2.3192399943563948E-5</v>
      </c>
      <c r="W7" s="44">
        <f t="shared" si="1"/>
        <v>2.3350420918967224E-5</v>
      </c>
      <c r="X7" s="44">
        <f t="shared" si="1"/>
        <v>2.3508441894370507E-5</v>
      </c>
      <c r="Y7" s="44">
        <f t="shared" si="1"/>
        <v>2.3666462869773787E-5</v>
      </c>
      <c r="Z7" s="44">
        <f t="shared" si="1"/>
        <v>2.3824483845177066E-5</v>
      </c>
      <c r="AA7" s="44">
        <f t="shared" si="1"/>
        <v>2.3982504820580346E-5</v>
      </c>
      <c r="AB7" s="44">
        <f t="shared" si="1"/>
        <v>2.4140525795983629E-5</v>
      </c>
      <c r="AC7" s="44">
        <f t="shared" si="1"/>
        <v>2.4298546771386905E-5</v>
      </c>
      <c r="AD7" s="44">
        <f t="shared" si="1"/>
        <v>2.4456567746790188E-5</v>
      </c>
      <c r="AE7" s="44">
        <f t="shared" si="1"/>
        <v>2.4614588722193471E-5</v>
      </c>
      <c r="AF7" s="44">
        <f t="shared" si="1"/>
        <v>2.4772609697596747E-5</v>
      </c>
      <c r="AG7" s="44">
        <f t="shared" si="1"/>
        <v>2.493063067300003E-5</v>
      </c>
    </row>
    <row r="8" spans="1:35" x14ac:dyDescent="0.2">
      <c r="A8" s="1" t="s">
        <v>122</v>
      </c>
      <c r="B8" s="44">
        <v>0</v>
      </c>
      <c r="C8" s="44">
        <v>0</v>
      </c>
      <c r="D8" s="44">
        <v>0</v>
      </c>
      <c r="E8" s="44">
        <v>0</v>
      </c>
      <c r="F8" s="44">
        <v>0</v>
      </c>
      <c r="G8" s="44">
        <v>0</v>
      </c>
      <c r="H8" s="44">
        <v>0</v>
      </c>
      <c r="I8" s="44">
        <v>0</v>
      </c>
      <c r="J8" s="44">
        <v>0</v>
      </c>
      <c r="K8" s="44">
        <v>0</v>
      </c>
      <c r="L8" s="44">
        <v>0</v>
      </c>
      <c r="M8" s="44">
        <v>0</v>
      </c>
      <c r="N8" s="44">
        <v>0</v>
      </c>
      <c r="O8" s="44">
        <v>0</v>
      </c>
      <c r="P8" s="44">
        <v>0</v>
      </c>
      <c r="Q8" s="44">
        <v>0</v>
      </c>
      <c r="R8" s="44">
        <v>0</v>
      </c>
      <c r="S8" s="44">
        <v>0</v>
      </c>
      <c r="T8" s="44">
        <v>0</v>
      </c>
      <c r="U8" s="44">
        <v>0</v>
      </c>
      <c r="V8" s="44">
        <v>0</v>
      </c>
      <c r="W8" s="44">
        <v>0</v>
      </c>
      <c r="X8" s="44">
        <v>0</v>
      </c>
      <c r="Y8" s="44">
        <v>0</v>
      </c>
      <c r="Z8" s="44">
        <v>0</v>
      </c>
      <c r="AA8" s="44">
        <v>0</v>
      </c>
      <c r="AB8" s="44">
        <v>0</v>
      </c>
      <c r="AC8" s="44">
        <v>0</v>
      </c>
      <c r="AD8" s="44">
        <v>0</v>
      </c>
      <c r="AE8" s="44">
        <v>0</v>
      </c>
      <c r="AF8" s="44">
        <v>0</v>
      </c>
      <c r="AG8" s="44">
        <v>0</v>
      </c>
    </row>
    <row r="9" spans="1:35" x14ac:dyDescent="0.2">
      <c r="A9" s="1" t="s">
        <v>123</v>
      </c>
      <c r="B9" s="44">
        <f t="shared" ref="B9:AG9" si="2">B6</f>
        <v>2.0020693222969477E-5</v>
      </c>
      <c r="C9" s="44">
        <f t="shared" si="2"/>
        <v>1.9555095706156231E-5</v>
      </c>
      <c r="D9" s="44">
        <f t="shared" si="2"/>
        <v>2.0348022386304831E-5</v>
      </c>
      <c r="E9" s="44">
        <f t="shared" si="2"/>
        <v>2.0506043361708114E-5</v>
      </c>
      <c r="F9" s="44">
        <f t="shared" si="2"/>
        <v>2.0664064337111394E-5</v>
      </c>
      <c r="G9" s="44">
        <f t="shared" si="2"/>
        <v>2.0822085312514673E-5</v>
      </c>
      <c r="H9" s="44">
        <f t="shared" si="2"/>
        <v>2.0980106287917953E-5</v>
      </c>
      <c r="I9" s="44">
        <f t="shared" si="2"/>
        <v>2.1138127263321236E-5</v>
      </c>
      <c r="J9" s="44">
        <f t="shared" si="2"/>
        <v>2.1296148238724512E-5</v>
      </c>
      <c r="K9" s="44">
        <f t="shared" si="2"/>
        <v>2.1454169214127795E-5</v>
      </c>
      <c r="L9" s="44">
        <f t="shared" si="2"/>
        <v>2.1612190189531075E-5</v>
      </c>
      <c r="M9" s="44">
        <f t="shared" si="2"/>
        <v>2.1770211164934354E-5</v>
      </c>
      <c r="N9" s="44">
        <f t="shared" si="2"/>
        <v>2.1928232140337637E-5</v>
      </c>
      <c r="O9" s="44">
        <f t="shared" si="2"/>
        <v>2.2086253115740917E-5</v>
      </c>
      <c r="P9" s="44">
        <f t="shared" si="2"/>
        <v>2.2244274091144196E-5</v>
      </c>
      <c r="Q9" s="44">
        <f t="shared" si="2"/>
        <v>2.2402295066547476E-5</v>
      </c>
      <c r="R9" s="44">
        <f t="shared" si="2"/>
        <v>2.2560316041950827E-5</v>
      </c>
      <c r="S9" s="44">
        <f t="shared" si="2"/>
        <v>2.2718337017354106E-5</v>
      </c>
      <c r="T9" s="44">
        <f t="shared" si="2"/>
        <v>2.2876357992757386E-5</v>
      </c>
      <c r="U9" s="44">
        <f t="shared" si="2"/>
        <v>2.3034378968160665E-5</v>
      </c>
      <c r="V9" s="44">
        <f t="shared" si="2"/>
        <v>2.3192399943563948E-5</v>
      </c>
      <c r="W9" s="44">
        <f t="shared" si="2"/>
        <v>2.3350420918967224E-5</v>
      </c>
      <c r="X9" s="44">
        <f t="shared" si="2"/>
        <v>2.3508441894370507E-5</v>
      </c>
      <c r="Y9" s="44">
        <f t="shared" si="2"/>
        <v>2.3666462869773787E-5</v>
      </c>
      <c r="Z9" s="44">
        <f t="shared" si="2"/>
        <v>2.3824483845177066E-5</v>
      </c>
      <c r="AA9" s="44">
        <f t="shared" si="2"/>
        <v>2.3982504820580346E-5</v>
      </c>
      <c r="AB9" s="44">
        <f t="shared" si="2"/>
        <v>2.4140525795983629E-5</v>
      </c>
      <c r="AC9" s="44">
        <f t="shared" si="2"/>
        <v>2.4298546771386905E-5</v>
      </c>
      <c r="AD9" s="44">
        <f t="shared" si="2"/>
        <v>2.4456567746790188E-5</v>
      </c>
      <c r="AE9" s="44">
        <f t="shared" si="2"/>
        <v>2.4614588722193471E-5</v>
      </c>
      <c r="AF9" s="44">
        <f t="shared" si="2"/>
        <v>2.4772609697596747E-5</v>
      </c>
      <c r="AG9" s="44">
        <f t="shared" si="2"/>
        <v>2.493063067300003E-5</v>
      </c>
    </row>
    <row r="11" spans="1:35" x14ac:dyDescent="0.2">
      <c r="B11" s="31"/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2060"/>
  </sheetPr>
  <dimension ref="A1:AI1000"/>
  <sheetViews>
    <sheetView workbookViewId="0">
      <selection activeCell="E40" sqref="E40"/>
    </sheetView>
  </sheetViews>
  <sheetFormatPr baseColWidth="10" defaultColWidth="14.5" defaultRowHeight="15" customHeight="1" x14ac:dyDescent="0.2"/>
  <cols>
    <col min="1" max="1" width="41.5" customWidth="1"/>
    <col min="2" max="25" width="10" customWidth="1"/>
    <col min="26" max="35" width="9.1640625" customWidth="1"/>
  </cols>
  <sheetData>
    <row r="1" spans="1:35" x14ac:dyDescent="0.2">
      <c r="A1" s="1" t="s">
        <v>115</v>
      </c>
      <c r="B1" s="1">
        <v>2019</v>
      </c>
      <c r="C1" s="1">
        <v>2020</v>
      </c>
      <c r="D1" s="1">
        <v>2021</v>
      </c>
      <c r="E1" s="1">
        <v>2022</v>
      </c>
      <c r="F1" s="1">
        <v>2023</v>
      </c>
      <c r="G1" s="1">
        <v>2024</v>
      </c>
      <c r="H1" s="1">
        <v>2025</v>
      </c>
      <c r="I1" s="1">
        <v>2026</v>
      </c>
      <c r="J1" s="1">
        <v>2027</v>
      </c>
      <c r="K1" s="1">
        <v>2028</v>
      </c>
      <c r="L1" s="1">
        <v>2029</v>
      </c>
      <c r="M1" s="1">
        <v>2030</v>
      </c>
      <c r="N1" s="1">
        <v>2031</v>
      </c>
      <c r="O1" s="1">
        <v>2032</v>
      </c>
      <c r="P1" s="1">
        <v>2033</v>
      </c>
      <c r="Q1" s="1">
        <v>2034</v>
      </c>
      <c r="R1" s="1">
        <v>2035</v>
      </c>
      <c r="S1" s="1">
        <v>2036</v>
      </c>
      <c r="T1" s="1">
        <v>2037</v>
      </c>
      <c r="U1" s="1">
        <v>2038</v>
      </c>
      <c r="V1" s="1">
        <v>2039</v>
      </c>
      <c r="W1" s="1">
        <v>2040</v>
      </c>
      <c r="X1" s="1">
        <v>2041</v>
      </c>
      <c r="Y1" s="1">
        <v>2042</v>
      </c>
      <c r="Z1" s="1">
        <v>2043</v>
      </c>
      <c r="AA1" s="1">
        <v>2044</v>
      </c>
      <c r="AB1" s="1">
        <v>2045</v>
      </c>
      <c r="AC1" s="1">
        <v>2046</v>
      </c>
      <c r="AD1" s="1">
        <v>2047</v>
      </c>
      <c r="AE1" s="1">
        <v>2048</v>
      </c>
      <c r="AF1" s="1">
        <v>2049</v>
      </c>
      <c r="AG1" s="1">
        <v>2050</v>
      </c>
      <c r="AH1" s="1"/>
      <c r="AI1" s="1"/>
    </row>
    <row r="2" spans="1:35" x14ac:dyDescent="0.2">
      <c r="A2" s="1" t="s">
        <v>116</v>
      </c>
      <c r="B2" s="35">
        <v>0</v>
      </c>
      <c r="C2" s="35">
        <v>0</v>
      </c>
      <c r="D2" s="35">
        <v>0</v>
      </c>
      <c r="E2" s="35">
        <v>0</v>
      </c>
      <c r="F2" s="35">
        <v>0</v>
      </c>
      <c r="G2" s="35">
        <v>0</v>
      </c>
      <c r="H2" s="35">
        <v>0</v>
      </c>
      <c r="I2" s="35">
        <v>0</v>
      </c>
      <c r="J2" s="35">
        <v>0</v>
      </c>
      <c r="K2" s="35">
        <v>0</v>
      </c>
      <c r="L2" s="35">
        <v>0</v>
      </c>
      <c r="M2" s="35">
        <v>0</v>
      </c>
      <c r="N2" s="35">
        <v>0</v>
      </c>
      <c r="O2" s="35">
        <v>0</v>
      </c>
      <c r="P2" s="35">
        <v>0</v>
      </c>
      <c r="Q2" s="35">
        <v>0</v>
      </c>
      <c r="R2" s="35">
        <v>0</v>
      </c>
      <c r="S2" s="35">
        <v>0</v>
      </c>
      <c r="T2" s="35">
        <v>0</v>
      </c>
      <c r="U2" s="35">
        <v>0</v>
      </c>
      <c r="V2" s="35">
        <v>0</v>
      </c>
      <c r="W2" s="35">
        <v>0</v>
      </c>
      <c r="X2" s="35">
        <v>0</v>
      </c>
      <c r="Y2" s="35">
        <v>0</v>
      </c>
      <c r="Z2" s="35">
        <v>0</v>
      </c>
      <c r="AA2" s="35">
        <v>0</v>
      </c>
      <c r="AB2" s="35">
        <v>0</v>
      </c>
      <c r="AC2" s="35">
        <v>0</v>
      </c>
      <c r="AD2" s="35">
        <v>0</v>
      </c>
      <c r="AE2" s="35">
        <v>0</v>
      </c>
      <c r="AF2" s="35">
        <v>0</v>
      </c>
      <c r="AG2" s="35">
        <v>0</v>
      </c>
    </row>
    <row r="3" spans="1:35" x14ac:dyDescent="0.2">
      <c r="A3" s="1" t="s">
        <v>117</v>
      </c>
      <c r="B3" s="35">
        <f>('Fuel Prices - ID'!L6/'Fuel Prices - ID'!$L$20)*(1-'Tax Percentages'!B6)</f>
        <v>2.0175892395240559E-6</v>
      </c>
      <c r="C3" s="35">
        <f>('Fuel Prices - ID'!M6/'Fuel Prices - ID'!$L$20)*(1-'Tax Percentages'!C6)</f>
        <v>2.3279875840662183E-6</v>
      </c>
      <c r="D3" s="35">
        <f>('Fuel Prices - ID'!N6/'Fuel Prices - ID'!$L$20)*(1-'Tax Percentages'!D6)</f>
        <v>2.27819109983809E-6</v>
      </c>
      <c r="E3" s="35">
        <f>('Fuel Prices - ID'!O6/'Fuel Prices - ID'!$L$20)*(1-'Tax Percentages'!E6)</f>
        <v>2.3607303943504815E-6</v>
      </c>
      <c r="F3" s="35">
        <f>('Fuel Prices - ID'!P6/'Fuel Prices - ID'!$L$20)*(1-'Tax Percentages'!F6)</f>
        <v>2.3995724152974893E-6</v>
      </c>
      <c r="G3" s="35">
        <f>('Fuel Prices - ID'!Q6/'Fuel Prices - ID'!$L$20)*(1-'Tax Percentages'!G6)</f>
        <v>2.3995724152974893E-6</v>
      </c>
      <c r="H3" s="35">
        <f>('Fuel Prices - ID'!R6/'Fuel Prices - ID'!$L$20)*(1-'Tax Percentages'!H6)</f>
        <v>2.3995724152974893E-6</v>
      </c>
      <c r="I3" s="35">
        <f>('Fuel Prices - ID'!S6/'Fuel Prices - ID'!$L$20)*(1-'Tax Percentages'!I6)</f>
        <v>2.3947171626791137E-6</v>
      </c>
      <c r="J3" s="35">
        <f>('Fuel Prices - ID'!T6/'Fuel Prices - ID'!$L$20)*(1-'Tax Percentages'!J6)</f>
        <v>2.3801514048239856E-6</v>
      </c>
      <c r="K3" s="35">
        <f>('Fuel Prices - ID'!U6/'Fuel Prices - ID'!$L$20)*(1-'Tax Percentages'!K6)</f>
        <v>2.3704408995872336E-6</v>
      </c>
      <c r="L3" s="35">
        <f>('Fuel Prices - ID'!V6/'Fuel Prices - ID'!$L$20)*(1-'Tax Percentages'!L6)</f>
        <v>2.3510198891137299E-6</v>
      </c>
      <c r="M3" s="35">
        <f>('Fuel Prices - ID'!W6/'Fuel Prices - ID'!$L$20)*(1-'Tax Percentages'!M6)</f>
        <v>2.3315988786402258E-6</v>
      </c>
      <c r="N3" s="35">
        <f>('Fuel Prices - ID'!X6/'Fuel Prices - ID'!$L$20)*(1-'Tax Percentages'!N6)</f>
        <v>2.3121778681667213E-6</v>
      </c>
      <c r="O3" s="35">
        <f>('Fuel Prices - ID'!Y6/'Fuel Prices - ID'!$L$20)*(1-'Tax Percentages'!O6)</f>
        <v>2.2976121103115937E-6</v>
      </c>
      <c r="P3" s="35">
        <f>('Fuel Prices - ID'!Z6/'Fuel Prices - ID'!$L$20)*(1-'Tax Percentages'!P6)</f>
        <v>2.27819109983809E-6</v>
      </c>
      <c r="Q3" s="35">
        <f>('Fuel Prices - ID'!AA6/'Fuel Prices - ID'!$L$20)*(1-'Tax Percentages'!Q6)</f>
        <v>2.263625341982962E-6</v>
      </c>
      <c r="R3" s="35">
        <f>('Fuel Prices - ID'!AB6/'Fuel Prices - ID'!$L$20)*(1-'Tax Percentages'!R6)</f>
        <v>2.2442043315094579E-6</v>
      </c>
      <c r="S3" s="35">
        <f>('Fuel Prices - ID'!AC6/'Fuel Prices - ID'!$L$20)*(1-'Tax Percentages'!S6)</f>
        <v>2.2296385736543294E-6</v>
      </c>
      <c r="T3" s="35">
        <f>('Fuel Prices - ID'!AD6/'Fuel Prices - ID'!$L$20)*(1-'Tax Percentages'!T6)</f>
        <v>2.2150728157992018E-6</v>
      </c>
      <c r="U3" s="35">
        <f>('Fuel Prices - ID'!AE6/'Fuel Prices - ID'!$L$20)*(1-'Tax Percentages'!U6)</f>
        <v>2.2005070579440733E-6</v>
      </c>
      <c r="V3" s="35">
        <f>('Fuel Prices - ID'!AF6/'Fuel Prices - ID'!$L$20)*(1-'Tax Percentages'!V6)</f>
        <v>2.1810860474705696E-6</v>
      </c>
      <c r="W3" s="35">
        <f>('Fuel Prices - ID'!AG6/'Fuel Prices - ID'!$L$20)*(1-'Tax Percentages'!W6)</f>
        <v>2.1665202896154416E-6</v>
      </c>
      <c r="X3" s="35">
        <f>('Fuel Prices - ID'!AH6/'Fuel Prices - ID'!$L$20)*(1-'Tax Percentages'!X6)</f>
        <v>2.1470992791419375E-6</v>
      </c>
      <c r="Y3" s="35">
        <f>('Fuel Prices - ID'!AI6/'Fuel Prices - ID'!$L$20)*(1-'Tax Percentages'!Y6)</f>
        <v>2.1325335212868094E-6</v>
      </c>
      <c r="Z3" s="35">
        <f>('Fuel Prices - ID'!AJ6/'Fuel Prices - ID'!$L$20)*(1-'Tax Percentages'!Z6)</f>
        <v>2.1131125108133058E-6</v>
      </c>
      <c r="AA3" s="35">
        <f>('Fuel Prices - ID'!AK6/'Fuel Prices - ID'!$L$20)*(1-'Tax Percentages'!AA6)</f>
        <v>2.0936915003398017E-6</v>
      </c>
      <c r="AB3" s="35">
        <f>('Fuel Prices - ID'!AL6/'Fuel Prices - ID'!$L$20)*(1-'Tax Percentages'!AB6)</f>
        <v>2.0742704898662972E-6</v>
      </c>
      <c r="AC3" s="35">
        <f>('Fuel Prices - ID'!AM6/'Fuel Prices - ID'!$L$20)*(1-'Tax Percentages'!AC6)</f>
        <v>2.0597047320111691E-6</v>
      </c>
      <c r="AD3" s="35">
        <f>('Fuel Prices - ID'!AN6/'Fuel Prices - ID'!$L$20)*(1-'Tax Percentages'!AD6)</f>
        <v>2.0402837215376655E-6</v>
      </c>
      <c r="AE3" s="35">
        <f>('Fuel Prices - ID'!AO6/'Fuel Prices - ID'!$L$20)*(1-'Tax Percentages'!AE6)</f>
        <v>2.0208627110641614E-6</v>
      </c>
      <c r="AF3" s="35">
        <f>('Fuel Prices - ID'!AP6/'Fuel Prices - ID'!$L$20)*(1-'Tax Percentages'!AF6)</f>
        <v>2.0014417005906573E-6</v>
      </c>
      <c r="AG3" s="35">
        <f>('Fuel Prices - ID'!AQ6/'Fuel Prices - ID'!$L$20)*(1-'Tax Percentages'!AG6)</f>
        <v>1.9820206901171537E-6</v>
      </c>
    </row>
    <row r="4" spans="1:35" x14ac:dyDescent="0.2">
      <c r="A4" s="1" t="s">
        <v>118</v>
      </c>
      <c r="B4" s="35">
        <v>0</v>
      </c>
      <c r="C4" s="35">
        <v>0</v>
      </c>
      <c r="D4" s="35">
        <v>0</v>
      </c>
      <c r="E4" s="35">
        <v>0</v>
      </c>
      <c r="F4" s="35">
        <v>0</v>
      </c>
      <c r="G4" s="35">
        <v>0</v>
      </c>
      <c r="H4" s="35">
        <v>0</v>
      </c>
      <c r="I4" s="35">
        <v>0</v>
      </c>
      <c r="J4" s="35">
        <v>0</v>
      </c>
      <c r="K4" s="35">
        <v>0</v>
      </c>
      <c r="L4" s="35">
        <v>0</v>
      </c>
      <c r="M4" s="35">
        <v>0</v>
      </c>
      <c r="N4" s="35">
        <v>0</v>
      </c>
      <c r="O4" s="35">
        <v>0</v>
      </c>
      <c r="P4" s="35">
        <v>0</v>
      </c>
      <c r="Q4" s="35">
        <v>0</v>
      </c>
      <c r="R4" s="35">
        <v>0</v>
      </c>
      <c r="S4" s="35">
        <v>0</v>
      </c>
      <c r="T4" s="35">
        <v>0</v>
      </c>
      <c r="U4" s="35">
        <v>0</v>
      </c>
      <c r="V4" s="35">
        <v>0</v>
      </c>
      <c r="W4" s="35">
        <v>0</v>
      </c>
      <c r="X4" s="35">
        <v>0</v>
      </c>
      <c r="Y4" s="35">
        <v>0</v>
      </c>
      <c r="Z4" s="35">
        <v>0</v>
      </c>
      <c r="AA4" s="35">
        <v>0</v>
      </c>
      <c r="AB4" s="35">
        <v>0</v>
      </c>
      <c r="AC4" s="35">
        <v>0</v>
      </c>
      <c r="AD4" s="35">
        <v>0</v>
      </c>
      <c r="AE4" s="35">
        <v>0</v>
      </c>
      <c r="AF4" s="35">
        <v>0</v>
      </c>
      <c r="AG4" s="35">
        <v>0</v>
      </c>
    </row>
    <row r="5" spans="1:35" x14ac:dyDescent="0.2">
      <c r="A5" s="1" t="s">
        <v>119</v>
      </c>
      <c r="B5" s="35">
        <v>0</v>
      </c>
      <c r="C5" s="35">
        <v>0</v>
      </c>
      <c r="D5" s="35">
        <v>0</v>
      </c>
      <c r="E5" s="35">
        <v>0</v>
      </c>
      <c r="F5" s="35">
        <v>0</v>
      </c>
      <c r="G5" s="35">
        <v>0</v>
      </c>
      <c r="H5" s="35">
        <v>0</v>
      </c>
      <c r="I5" s="35">
        <v>0</v>
      </c>
      <c r="J5" s="35">
        <v>0</v>
      </c>
      <c r="K5" s="35">
        <v>0</v>
      </c>
      <c r="L5" s="35">
        <v>0</v>
      </c>
      <c r="M5" s="35">
        <v>0</v>
      </c>
      <c r="N5" s="35">
        <v>0</v>
      </c>
      <c r="O5" s="35">
        <v>0</v>
      </c>
      <c r="P5" s="35">
        <v>0</v>
      </c>
      <c r="Q5" s="35">
        <v>0</v>
      </c>
      <c r="R5" s="35">
        <v>0</v>
      </c>
      <c r="S5" s="35">
        <v>0</v>
      </c>
      <c r="T5" s="35">
        <v>0</v>
      </c>
      <c r="U5" s="35">
        <v>0</v>
      </c>
      <c r="V5" s="35">
        <v>0</v>
      </c>
      <c r="W5" s="35">
        <v>0</v>
      </c>
      <c r="X5" s="35">
        <v>0</v>
      </c>
      <c r="Y5" s="35">
        <v>0</v>
      </c>
      <c r="Z5" s="35">
        <v>0</v>
      </c>
      <c r="AA5" s="35">
        <v>0</v>
      </c>
      <c r="AB5" s="35">
        <v>0</v>
      </c>
      <c r="AC5" s="35">
        <v>0</v>
      </c>
      <c r="AD5" s="35">
        <v>0</v>
      </c>
      <c r="AE5" s="35">
        <v>0</v>
      </c>
      <c r="AF5" s="35">
        <v>0</v>
      </c>
      <c r="AG5" s="35">
        <v>0</v>
      </c>
    </row>
    <row r="6" spans="1:35" x14ac:dyDescent="0.2">
      <c r="A6" s="1" t="s">
        <v>120</v>
      </c>
      <c r="B6" s="35">
        <f t="shared" ref="B6:AG6" si="0">B3</f>
        <v>2.0175892395240559E-6</v>
      </c>
      <c r="C6" s="35">
        <f t="shared" si="0"/>
        <v>2.3279875840662183E-6</v>
      </c>
      <c r="D6" s="35">
        <f t="shared" si="0"/>
        <v>2.27819109983809E-6</v>
      </c>
      <c r="E6" s="35">
        <f t="shared" si="0"/>
        <v>2.3607303943504815E-6</v>
      </c>
      <c r="F6" s="35">
        <f t="shared" si="0"/>
        <v>2.3995724152974893E-6</v>
      </c>
      <c r="G6" s="35">
        <f t="shared" si="0"/>
        <v>2.3995724152974893E-6</v>
      </c>
      <c r="H6" s="35">
        <f t="shared" si="0"/>
        <v>2.3995724152974893E-6</v>
      </c>
      <c r="I6" s="35">
        <f t="shared" si="0"/>
        <v>2.3947171626791137E-6</v>
      </c>
      <c r="J6" s="35">
        <f t="shared" si="0"/>
        <v>2.3801514048239856E-6</v>
      </c>
      <c r="K6" s="35">
        <f t="shared" si="0"/>
        <v>2.3704408995872336E-6</v>
      </c>
      <c r="L6" s="35">
        <f t="shared" si="0"/>
        <v>2.3510198891137299E-6</v>
      </c>
      <c r="M6" s="35">
        <f t="shared" si="0"/>
        <v>2.3315988786402258E-6</v>
      </c>
      <c r="N6" s="35">
        <f t="shared" si="0"/>
        <v>2.3121778681667213E-6</v>
      </c>
      <c r="O6" s="35">
        <f t="shared" si="0"/>
        <v>2.2976121103115937E-6</v>
      </c>
      <c r="P6" s="35">
        <f t="shared" si="0"/>
        <v>2.27819109983809E-6</v>
      </c>
      <c r="Q6" s="35">
        <f t="shared" si="0"/>
        <v>2.263625341982962E-6</v>
      </c>
      <c r="R6" s="35">
        <f t="shared" si="0"/>
        <v>2.2442043315094579E-6</v>
      </c>
      <c r="S6" s="35">
        <f t="shared" si="0"/>
        <v>2.2296385736543294E-6</v>
      </c>
      <c r="T6" s="35">
        <f t="shared" si="0"/>
        <v>2.2150728157992018E-6</v>
      </c>
      <c r="U6" s="35">
        <f t="shared" si="0"/>
        <v>2.2005070579440733E-6</v>
      </c>
      <c r="V6" s="35">
        <f t="shared" si="0"/>
        <v>2.1810860474705696E-6</v>
      </c>
      <c r="W6" s="35">
        <f t="shared" si="0"/>
        <v>2.1665202896154416E-6</v>
      </c>
      <c r="X6" s="35">
        <f t="shared" si="0"/>
        <v>2.1470992791419375E-6</v>
      </c>
      <c r="Y6" s="35">
        <f t="shared" si="0"/>
        <v>2.1325335212868094E-6</v>
      </c>
      <c r="Z6" s="35">
        <f t="shared" si="0"/>
        <v>2.1131125108133058E-6</v>
      </c>
      <c r="AA6" s="35">
        <f t="shared" si="0"/>
        <v>2.0936915003398017E-6</v>
      </c>
      <c r="AB6" s="35">
        <f t="shared" si="0"/>
        <v>2.0742704898662972E-6</v>
      </c>
      <c r="AC6" s="35">
        <f t="shared" si="0"/>
        <v>2.0597047320111691E-6</v>
      </c>
      <c r="AD6" s="35">
        <f t="shared" si="0"/>
        <v>2.0402837215376655E-6</v>
      </c>
      <c r="AE6" s="35">
        <f t="shared" si="0"/>
        <v>2.0208627110641614E-6</v>
      </c>
      <c r="AF6" s="35">
        <f t="shared" si="0"/>
        <v>2.0014417005906573E-6</v>
      </c>
      <c r="AG6" s="35">
        <f t="shared" si="0"/>
        <v>1.9820206901171537E-6</v>
      </c>
    </row>
    <row r="7" spans="1:35" x14ac:dyDescent="0.2">
      <c r="A7" s="1" t="s">
        <v>121</v>
      </c>
      <c r="B7" s="35">
        <f t="shared" ref="B7:AG7" si="1">B3</f>
        <v>2.0175892395240559E-6</v>
      </c>
      <c r="C7" s="35">
        <f t="shared" si="1"/>
        <v>2.3279875840662183E-6</v>
      </c>
      <c r="D7" s="35">
        <f t="shared" si="1"/>
        <v>2.27819109983809E-6</v>
      </c>
      <c r="E7" s="35">
        <f t="shared" si="1"/>
        <v>2.3607303943504815E-6</v>
      </c>
      <c r="F7" s="35">
        <f t="shared" si="1"/>
        <v>2.3995724152974893E-6</v>
      </c>
      <c r="G7" s="35">
        <f t="shared" si="1"/>
        <v>2.3995724152974893E-6</v>
      </c>
      <c r="H7" s="35">
        <f t="shared" si="1"/>
        <v>2.3995724152974893E-6</v>
      </c>
      <c r="I7" s="35">
        <f t="shared" si="1"/>
        <v>2.3947171626791137E-6</v>
      </c>
      <c r="J7" s="35">
        <f t="shared" si="1"/>
        <v>2.3801514048239856E-6</v>
      </c>
      <c r="K7" s="35">
        <f t="shared" si="1"/>
        <v>2.3704408995872336E-6</v>
      </c>
      <c r="L7" s="35">
        <f t="shared" si="1"/>
        <v>2.3510198891137299E-6</v>
      </c>
      <c r="M7" s="35">
        <f t="shared" si="1"/>
        <v>2.3315988786402258E-6</v>
      </c>
      <c r="N7" s="35">
        <f t="shared" si="1"/>
        <v>2.3121778681667213E-6</v>
      </c>
      <c r="O7" s="35">
        <f t="shared" si="1"/>
        <v>2.2976121103115937E-6</v>
      </c>
      <c r="P7" s="35">
        <f t="shared" si="1"/>
        <v>2.27819109983809E-6</v>
      </c>
      <c r="Q7" s="35">
        <f t="shared" si="1"/>
        <v>2.263625341982962E-6</v>
      </c>
      <c r="R7" s="35">
        <f t="shared" si="1"/>
        <v>2.2442043315094579E-6</v>
      </c>
      <c r="S7" s="35">
        <f t="shared" si="1"/>
        <v>2.2296385736543294E-6</v>
      </c>
      <c r="T7" s="35">
        <f t="shared" si="1"/>
        <v>2.2150728157992018E-6</v>
      </c>
      <c r="U7" s="35">
        <f t="shared" si="1"/>
        <v>2.2005070579440733E-6</v>
      </c>
      <c r="V7" s="35">
        <f t="shared" si="1"/>
        <v>2.1810860474705696E-6</v>
      </c>
      <c r="W7" s="35">
        <f t="shared" si="1"/>
        <v>2.1665202896154416E-6</v>
      </c>
      <c r="X7" s="35">
        <f t="shared" si="1"/>
        <v>2.1470992791419375E-6</v>
      </c>
      <c r="Y7" s="35">
        <f t="shared" si="1"/>
        <v>2.1325335212868094E-6</v>
      </c>
      <c r="Z7" s="35">
        <f t="shared" si="1"/>
        <v>2.1131125108133058E-6</v>
      </c>
      <c r="AA7" s="35">
        <f t="shared" si="1"/>
        <v>2.0936915003398017E-6</v>
      </c>
      <c r="AB7" s="35">
        <f t="shared" si="1"/>
        <v>2.0742704898662972E-6</v>
      </c>
      <c r="AC7" s="35">
        <f t="shared" si="1"/>
        <v>2.0597047320111691E-6</v>
      </c>
      <c r="AD7" s="35">
        <f t="shared" si="1"/>
        <v>2.0402837215376655E-6</v>
      </c>
      <c r="AE7" s="35">
        <f t="shared" si="1"/>
        <v>2.0208627110641614E-6</v>
      </c>
      <c r="AF7" s="35">
        <f t="shared" si="1"/>
        <v>2.0014417005906573E-6</v>
      </c>
      <c r="AG7" s="35">
        <f t="shared" si="1"/>
        <v>1.9820206901171537E-6</v>
      </c>
    </row>
    <row r="8" spans="1:35" x14ac:dyDescent="0.2">
      <c r="A8" s="1" t="s">
        <v>122</v>
      </c>
      <c r="B8" s="35">
        <v>0</v>
      </c>
      <c r="C8" s="35">
        <v>0</v>
      </c>
      <c r="D8" s="35">
        <v>0</v>
      </c>
      <c r="E8" s="35">
        <v>0</v>
      </c>
      <c r="F8" s="35">
        <v>0</v>
      </c>
      <c r="G8" s="35">
        <v>0</v>
      </c>
      <c r="H8" s="35">
        <v>0</v>
      </c>
      <c r="I8" s="35">
        <v>0</v>
      </c>
      <c r="J8" s="35">
        <v>0</v>
      </c>
      <c r="K8" s="35">
        <v>0</v>
      </c>
      <c r="L8" s="35">
        <v>0</v>
      </c>
      <c r="M8" s="35">
        <v>0</v>
      </c>
      <c r="N8" s="35">
        <v>0</v>
      </c>
      <c r="O8" s="35">
        <v>0</v>
      </c>
      <c r="P8" s="35">
        <v>0</v>
      </c>
      <c r="Q8" s="35">
        <v>0</v>
      </c>
      <c r="R8" s="35">
        <v>0</v>
      </c>
      <c r="S8" s="35">
        <v>0</v>
      </c>
      <c r="T8" s="35">
        <v>0</v>
      </c>
      <c r="U8" s="35">
        <v>0</v>
      </c>
      <c r="V8" s="35">
        <v>0</v>
      </c>
      <c r="W8" s="35">
        <v>0</v>
      </c>
      <c r="X8" s="35">
        <v>0</v>
      </c>
      <c r="Y8" s="35">
        <v>0</v>
      </c>
      <c r="Z8" s="35">
        <v>0</v>
      </c>
      <c r="AA8" s="35">
        <v>0</v>
      </c>
      <c r="AB8" s="35">
        <v>0</v>
      </c>
      <c r="AC8" s="35">
        <v>0</v>
      </c>
      <c r="AD8" s="35">
        <v>0</v>
      </c>
      <c r="AE8" s="35">
        <v>0</v>
      </c>
      <c r="AF8" s="35">
        <v>0</v>
      </c>
      <c r="AG8" s="35">
        <v>0</v>
      </c>
    </row>
    <row r="9" spans="1:35" x14ac:dyDescent="0.2">
      <c r="A9" s="1" t="s">
        <v>123</v>
      </c>
      <c r="B9" s="35">
        <f t="shared" ref="B9:AG9" si="2">B6</f>
        <v>2.0175892395240559E-6</v>
      </c>
      <c r="C9" s="35">
        <f t="shared" si="2"/>
        <v>2.3279875840662183E-6</v>
      </c>
      <c r="D9" s="35">
        <f t="shared" si="2"/>
        <v>2.27819109983809E-6</v>
      </c>
      <c r="E9" s="35">
        <f t="shared" si="2"/>
        <v>2.3607303943504815E-6</v>
      </c>
      <c r="F9" s="35">
        <f t="shared" si="2"/>
        <v>2.3995724152974893E-6</v>
      </c>
      <c r="G9" s="35">
        <f t="shared" si="2"/>
        <v>2.3995724152974893E-6</v>
      </c>
      <c r="H9" s="35">
        <f t="shared" si="2"/>
        <v>2.3995724152974893E-6</v>
      </c>
      <c r="I9" s="35">
        <f t="shared" si="2"/>
        <v>2.3947171626791137E-6</v>
      </c>
      <c r="J9" s="35">
        <f t="shared" si="2"/>
        <v>2.3801514048239856E-6</v>
      </c>
      <c r="K9" s="35">
        <f t="shared" si="2"/>
        <v>2.3704408995872336E-6</v>
      </c>
      <c r="L9" s="35">
        <f t="shared" si="2"/>
        <v>2.3510198891137299E-6</v>
      </c>
      <c r="M9" s="35">
        <f t="shared" si="2"/>
        <v>2.3315988786402258E-6</v>
      </c>
      <c r="N9" s="35">
        <f t="shared" si="2"/>
        <v>2.3121778681667213E-6</v>
      </c>
      <c r="O9" s="35">
        <f t="shared" si="2"/>
        <v>2.2976121103115937E-6</v>
      </c>
      <c r="P9" s="35">
        <f t="shared" si="2"/>
        <v>2.27819109983809E-6</v>
      </c>
      <c r="Q9" s="35">
        <f t="shared" si="2"/>
        <v>2.263625341982962E-6</v>
      </c>
      <c r="R9" s="35">
        <f t="shared" si="2"/>
        <v>2.2442043315094579E-6</v>
      </c>
      <c r="S9" s="35">
        <f t="shared" si="2"/>
        <v>2.2296385736543294E-6</v>
      </c>
      <c r="T9" s="35">
        <f t="shared" si="2"/>
        <v>2.2150728157992018E-6</v>
      </c>
      <c r="U9" s="35">
        <f t="shared" si="2"/>
        <v>2.2005070579440733E-6</v>
      </c>
      <c r="V9" s="35">
        <f t="shared" si="2"/>
        <v>2.1810860474705696E-6</v>
      </c>
      <c r="W9" s="35">
        <f t="shared" si="2"/>
        <v>2.1665202896154416E-6</v>
      </c>
      <c r="X9" s="35">
        <f t="shared" si="2"/>
        <v>2.1470992791419375E-6</v>
      </c>
      <c r="Y9" s="35">
        <f t="shared" si="2"/>
        <v>2.1325335212868094E-6</v>
      </c>
      <c r="Z9" s="35">
        <f t="shared" si="2"/>
        <v>2.1131125108133058E-6</v>
      </c>
      <c r="AA9" s="35">
        <f t="shared" si="2"/>
        <v>2.0936915003398017E-6</v>
      </c>
      <c r="AB9" s="35">
        <f t="shared" si="2"/>
        <v>2.0742704898662972E-6</v>
      </c>
      <c r="AC9" s="35">
        <f t="shared" si="2"/>
        <v>2.0597047320111691E-6</v>
      </c>
      <c r="AD9" s="35">
        <f t="shared" si="2"/>
        <v>2.0402837215376655E-6</v>
      </c>
      <c r="AE9" s="35">
        <f t="shared" si="2"/>
        <v>2.0208627110641614E-6</v>
      </c>
      <c r="AF9" s="35">
        <f t="shared" si="2"/>
        <v>2.0014417005906573E-6</v>
      </c>
      <c r="AG9" s="35">
        <f t="shared" si="2"/>
        <v>1.9820206901171537E-6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2060"/>
  </sheetPr>
  <dimension ref="A1:AI1000"/>
  <sheetViews>
    <sheetView topLeftCell="G1" workbookViewId="0">
      <selection sqref="A1:AG9"/>
    </sheetView>
  </sheetViews>
  <sheetFormatPr baseColWidth="10" defaultColWidth="14.5" defaultRowHeight="15" customHeight="1" x14ac:dyDescent="0.2"/>
  <cols>
    <col min="1" max="1" width="41.5" customWidth="1"/>
    <col min="2" max="25" width="10" customWidth="1"/>
    <col min="26" max="35" width="9.1640625" customWidth="1"/>
  </cols>
  <sheetData>
    <row r="1" spans="1:35" x14ac:dyDescent="0.2">
      <c r="A1" s="1" t="s">
        <v>115</v>
      </c>
      <c r="B1" s="1">
        <v>2019</v>
      </c>
      <c r="C1" s="1">
        <v>2020</v>
      </c>
      <c r="D1" s="1">
        <v>2021</v>
      </c>
      <c r="E1" s="1">
        <v>2022</v>
      </c>
      <c r="F1" s="1">
        <v>2023</v>
      </c>
      <c r="G1" s="1">
        <v>2024</v>
      </c>
      <c r="H1" s="1">
        <v>2025</v>
      </c>
      <c r="I1" s="1">
        <v>2026</v>
      </c>
      <c r="J1" s="1">
        <v>2027</v>
      </c>
      <c r="K1" s="1">
        <v>2028</v>
      </c>
      <c r="L1" s="1">
        <v>2029</v>
      </c>
      <c r="M1" s="1">
        <v>2030</v>
      </c>
      <c r="N1" s="1">
        <v>2031</v>
      </c>
      <c r="O1" s="1">
        <v>2032</v>
      </c>
      <c r="P1" s="1">
        <v>2033</v>
      </c>
      <c r="Q1" s="1">
        <v>2034</v>
      </c>
      <c r="R1" s="1">
        <v>2035</v>
      </c>
      <c r="S1" s="1">
        <v>2036</v>
      </c>
      <c r="T1" s="1">
        <v>2037</v>
      </c>
      <c r="U1" s="1">
        <v>2038</v>
      </c>
      <c r="V1" s="1">
        <v>2039</v>
      </c>
      <c r="W1" s="1">
        <v>2040</v>
      </c>
      <c r="X1" s="1">
        <v>2041</v>
      </c>
      <c r="Y1" s="1">
        <v>2042</v>
      </c>
      <c r="Z1" s="1">
        <v>2043</v>
      </c>
      <c r="AA1" s="1">
        <v>2044</v>
      </c>
      <c r="AB1" s="1">
        <v>2045</v>
      </c>
      <c r="AC1" s="1">
        <v>2046</v>
      </c>
      <c r="AD1" s="1">
        <v>2047</v>
      </c>
      <c r="AE1" s="1">
        <v>2048</v>
      </c>
      <c r="AF1" s="1">
        <v>2049</v>
      </c>
      <c r="AG1" s="1">
        <v>2050</v>
      </c>
      <c r="AH1" s="1"/>
      <c r="AI1" s="1"/>
    </row>
    <row r="2" spans="1:35" x14ac:dyDescent="0.2">
      <c r="A2" s="1" t="s">
        <v>116</v>
      </c>
      <c r="B2" s="35">
        <f>('Fuel Prices - ID'!L8/'Fuel Prices - ID'!$L$20)*(1-'Tax Percentages'!B7)</f>
        <v>3.9265390584583544E-7</v>
      </c>
      <c r="C2" s="35">
        <f>('Fuel Prices - ID'!M8/10^6)*(1-'Tax Percentages'!C7)</f>
        <v>2.6910000000000002E-6</v>
      </c>
      <c r="D2" s="35">
        <f>('Fuel Prices - ID'!N8/10^6)*(1-'Tax Percentages'!D7)</f>
        <v>3.0681818181818182E-6</v>
      </c>
      <c r="E2" s="35">
        <f>('Fuel Prices - ID'!O8/10^6)*(1-'Tax Percentages'!E7)</f>
        <v>2.8561983471074376E-6</v>
      </c>
      <c r="F2" s="35">
        <f>('Fuel Prices - ID'!P8/10^6)*(1-'Tax Percentages'!F7)</f>
        <v>2.7877618332081145E-6</v>
      </c>
      <c r="G2" s="35">
        <f>('Fuel Prices - ID'!Q8/10^6)*(1-'Tax Percentages'!G7)</f>
        <v>2.8153765453179428E-6</v>
      </c>
      <c r="H2" s="35">
        <f>('Fuel Prices - ID'!R8/10^6)*(1-'Tax Percentages'!H7)</f>
        <v>2.7677744130741194E-6</v>
      </c>
      <c r="I2" s="35">
        <f>('Fuel Prices - ID'!S8/10^6)*(1-'Tax Percentages'!I7)</f>
        <v>2.6634811778990397E-6</v>
      </c>
      <c r="J2" s="35">
        <f>('Fuel Prices - ID'!T8/10^6)*(1-'Tax Percentages'!J7)</f>
        <v>2.6928885577080429E-6</v>
      </c>
      <c r="K2" s="35">
        <f>('Fuel Prices - ID'!U8/10^6)*(1-'Tax Percentages'!K7)</f>
        <v>2.7364238811360465E-6</v>
      </c>
      <c r="L2" s="35">
        <f>('Fuel Prices - ID'!V8/10^6)*(1-'Tax Percentages'!L7)</f>
        <v>2.7430078703302325E-6</v>
      </c>
      <c r="M2" s="35">
        <f>('Fuel Prices - ID'!W8/10^6)*(1-'Tax Percentages'!M7)</f>
        <v>2.7362813130875271E-6</v>
      </c>
      <c r="N2" s="35">
        <f>('Fuel Prices - ID'!X8/10^6)*(1-'Tax Percentages'!N7)</f>
        <v>2.7780341597318473E-6</v>
      </c>
      <c r="O2" s="35">
        <f>('Fuel Prices - ID'!Y8/10^6)*(1-'Tax Percentages'!O7)</f>
        <v>2.7859463560711062E-6</v>
      </c>
      <c r="P2" s="35">
        <f>('Fuel Prices - ID'!Z8/10^6)*(1-'Tax Percentages'!P7)</f>
        <v>2.760288586788314E-6</v>
      </c>
      <c r="Q2" s="35">
        <f>('Fuel Prices - ID'!AA8/10^6)*(1-'Tax Percentages'!Q7)</f>
        <v>2.7515695176683936E-6</v>
      </c>
      <c r="R2" s="35">
        <f>('Fuel Prices - ID'!AB8/10^6)*(1-'Tax Percentages'!R7)</f>
        <v>2.7482793071647831E-6</v>
      </c>
      <c r="S2" s="35">
        <f>('Fuel Prices - ID'!AC8/10^6)*(1-'Tax Percentages'!S7)</f>
        <v>2.7421795582417681E-6</v>
      </c>
      <c r="T2" s="35">
        <f>('Fuel Prices - ID'!AD8/10^6)*(1-'Tax Percentages'!T7)</f>
        <v>2.7398527532570091E-6</v>
      </c>
      <c r="U2" s="35">
        <f>('Fuel Prices - ID'!AE8/10^6)*(1-'Tax Percentages'!U7)</f>
        <v>2.7467956237440977E-6</v>
      </c>
      <c r="V2" s="35">
        <f>('Fuel Prices - ID'!AF8/10^6)*(1-'Tax Percentages'!V7)</f>
        <v>2.7516962661110109E-6</v>
      </c>
      <c r="W2" s="35">
        <f>('Fuel Prices - ID'!AG8/10^6)*(1-'Tax Percentages'!W7)</f>
        <v>2.7530846647450991E-6</v>
      </c>
      <c r="X2" s="35">
        <f>('Fuel Prices - ID'!AH8/10^6)*(1-'Tax Percentages'!X7)</f>
        <v>2.7540007369646324E-6</v>
      </c>
      <c r="Y2" s="35">
        <f>('Fuel Prices - ID'!AI8/10^6)*(1-'Tax Percentages'!Y7)</f>
        <v>2.7556115936807332E-6</v>
      </c>
      <c r="Z2" s="35">
        <f>('Fuel Prices - ID'!AJ8/10^6)*(1-'Tax Percentages'!Z7)</f>
        <v>2.753573178585177E-6</v>
      </c>
      <c r="AA2" s="35">
        <f>('Fuel Prices - ID'!AK8/10^6)*(1-'Tax Percentages'!AA7)</f>
        <v>2.7506301624500925E-6</v>
      </c>
      <c r="AB2" s="35">
        <f>('Fuel Prices - ID'!AL8/10^6)*(1-'Tax Percentages'!AB7)</f>
        <v>2.7497521238738907E-6</v>
      </c>
      <c r="AC2" s="35">
        <f>('Fuel Prices - ID'!AM8/10^6)*(1-'Tax Percentages'!AC7)</f>
        <v>2.7495869062562085E-6</v>
      </c>
      <c r="AD2" s="35">
        <f>('Fuel Prices - ID'!AN8/10^6)*(1-'Tax Percentages'!AD7)</f>
        <v>2.7497057789008832E-6</v>
      </c>
      <c r="AE2" s="35">
        <f>('Fuel Prices - ID'!AO8/10^6)*(1-'Tax Percentages'!AE7)</f>
        <v>2.7503899807789849E-6</v>
      </c>
      <c r="AF2" s="35">
        <f>('Fuel Prices - ID'!AP8/10^6)*(1-'Tax Percentages'!AF7)</f>
        <v>2.751347910553709E-6</v>
      </c>
      <c r="AG2" s="35">
        <f>('Fuel Prices - ID'!AQ8/10^6)*(1-'Tax Percentages'!AG7)</f>
        <v>2.7517617548091291E-6</v>
      </c>
    </row>
    <row r="3" spans="1:35" x14ac:dyDescent="0.2">
      <c r="A3" s="1" t="s">
        <v>117</v>
      </c>
      <c r="B3" s="35">
        <f t="shared" ref="B3:AG3" si="0">B2</f>
        <v>3.9265390584583544E-7</v>
      </c>
      <c r="C3" s="35">
        <f t="shared" si="0"/>
        <v>2.6910000000000002E-6</v>
      </c>
      <c r="D3" s="35">
        <f t="shared" si="0"/>
        <v>3.0681818181818182E-6</v>
      </c>
      <c r="E3" s="35">
        <f t="shared" si="0"/>
        <v>2.8561983471074376E-6</v>
      </c>
      <c r="F3" s="35">
        <f t="shared" si="0"/>
        <v>2.7877618332081145E-6</v>
      </c>
      <c r="G3" s="35">
        <f t="shared" si="0"/>
        <v>2.8153765453179428E-6</v>
      </c>
      <c r="H3" s="35">
        <f t="shared" si="0"/>
        <v>2.7677744130741194E-6</v>
      </c>
      <c r="I3" s="35">
        <f t="shared" si="0"/>
        <v>2.6634811778990397E-6</v>
      </c>
      <c r="J3" s="35">
        <f t="shared" si="0"/>
        <v>2.6928885577080429E-6</v>
      </c>
      <c r="K3" s="35">
        <f t="shared" si="0"/>
        <v>2.7364238811360465E-6</v>
      </c>
      <c r="L3" s="35">
        <f t="shared" si="0"/>
        <v>2.7430078703302325E-6</v>
      </c>
      <c r="M3" s="35">
        <f t="shared" si="0"/>
        <v>2.7362813130875271E-6</v>
      </c>
      <c r="N3" s="35">
        <f t="shared" si="0"/>
        <v>2.7780341597318473E-6</v>
      </c>
      <c r="O3" s="35">
        <f t="shared" si="0"/>
        <v>2.7859463560711062E-6</v>
      </c>
      <c r="P3" s="35">
        <f t="shared" si="0"/>
        <v>2.760288586788314E-6</v>
      </c>
      <c r="Q3" s="35">
        <f t="shared" si="0"/>
        <v>2.7515695176683936E-6</v>
      </c>
      <c r="R3" s="35">
        <f t="shared" si="0"/>
        <v>2.7482793071647831E-6</v>
      </c>
      <c r="S3" s="35">
        <f t="shared" si="0"/>
        <v>2.7421795582417681E-6</v>
      </c>
      <c r="T3" s="35">
        <f t="shared" si="0"/>
        <v>2.7398527532570091E-6</v>
      </c>
      <c r="U3" s="35">
        <f t="shared" si="0"/>
        <v>2.7467956237440977E-6</v>
      </c>
      <c r="V3" s="35">
        <f t="shared" si="0"/>
        <v>2.7516962661110109E-6</v>
      </c>
      <c r="W3" s="35">
        <f t="shared" si="0"/>
        <v>2.7530846647450991E-6</v>
      </c>
      <c r="X3" s="35">
        <f t="shared" si="0"/>
        <v>2.7540007369646324E-6</v>
      </c>
      <c r="Y3" s="35">
        <f t="shared" si="0"/>
        <v>2.7556115936807332E-6</v>
      </c>
      <c r="Z3" s="35">
        <f t="shared" si="0"/>
        <v>2.753573178585177E-6</v>
      </c>
      <c r="AA3" s="35">
        <f t="shared" si="0"/>
        <v>2.7506301624500925E-6</v>
      </c>
      <c r="AB3" s="35">
        <f t="shared" si="0"/>
        <v>2.7497521238738907E-6</v>
      </c>
      <c r="AC3" s="35">
        <f t="shared" si="0"/>
        <v>2.7495869062562085E-6</v>
      </c>
      <c r="AD3" s="35">
        <f t="shared" si="0"/>
        <v>2.7497057789008832E-6</v>
      </c>
      <c r="AE3" s="35">
        <f t="shared" si="0"/>
        <v>2.7503899807789849E-6</v>
      </c>
      <c r="AF3" s="35">
        <f t="shared" si="0"/>
        <v>2.751347910553709E-6</v>
      </c>
      <c r="AG3" s="35">
        <f t="shared" si="0"/>
        <v>2.7517617548091291E-6</v>
      </c>
    </row>
    <row r="4" spans="1:35" x14ac:dyDescent="0.2">
      <c r="A4" s="1" t="s">
        <v>118</v>
      </c>
      <c r="B4" s="35">
        <f t="shared" ref="B4:AG4" si="1">B2</f>
        <v>3.9265390584583544E-7</v>
      </c>
      <c r="C4" s="35">
        <f t="shared" si="1"/>
        <v>2.6910000000000002E-6</v>
      </c>
      <c r="D4" s="35">
        <f t="shared" si="1"/>
        <v>3.0681818181818182E-6</v>
      </c>
      <c r="E4" s="35">
        <f t="shared" si="1"/>
        <v>2.8561983471074376E-6</v>
      </c>
      <c r="F4" s="35">
        <f t="shared" si="1"/>
        <v>2.7877618332081145E-6</v>
      </c>
      <c r="G4" s="35">
        <f t="shared" si="1"/>
        <v>2.8153765453179428E-6</v>
      </c>
      <c r="H4" s="35">
        <f t="shared" si="1"/>
        <v>2.7677744130741194E-6</v>
      </c>
      <c r="I4" s="35">
        <f t="shared" si="1"/>
        <v>2.6634811778990397E-6</v>
      </c>
      <c r="J4" s="35">
        <f t="shared" si="1"/>
        <v>2.6928885577080429E-6</v>
      </c>
      <c r="K4" s="35">
        <f t="shared" si="1"/>
        <v>2.7364238811360465E-6</v>
      </c>
      <c r="L4" s="35">
        <f t="shared" si="1"/>
        <v>2.7430078703302325E-6</v>
      </c>
      <c r="M4" s="35">
        <f t="shared" si="1"/>
        <v>2.7362813130875271E-6</v>
      </c>
      <c r="N4" s="35">
        <f t="shared" si="1"/>
        <v>2.7780341597318473E-6</v>
      </c>
      <c r="O4" s="35">
        <f t="shared" si="1"/>
        <v>2.7859463560711062E-6</v>
      </c>
      <c r="P4" s="35">
        <f t="shared" si="1"/>
        <v>2.760288586788314E-6</v>
      </c>
      <c r="Q4" s="35">
        <f t="shared" si="1"/>
        <v>2.7515695176683936E-6</v>
      </c>
      <c r="R4" s="35">
        <f t="shared" si="1"/>
        <v>2.7482793071647831E-6</v>
      </c>
      <c r="S4" s="35">
        <f t="shared" si="1"/>
        <v>2.7421795582417681E-6</v>
      </c>
      <c r="T4" s="35">
        <f t="shared" si="1"/>
        <v>2.7398527532570091E-6</v>
      </c>
      <c r="U4" s="35">
        <f t="shared" si="1"/>
        <v>2.7467956237440977E-6</v>
      </c>
      <c r="V4" s="35">
        <f t="shared" si="1"/>
        <v>2.7516962661110109E-6</v>
      </c>
      <c r="W4" s="35">
        <f t="shared" si="1"/>
        <v>2.7530846647450991E-6</v>
      </c>
      <c r="X4" s="35">
        <f t="shared" si="1"/>
        <v>2.7540007369646324E-6</v>
      </c>
      <c r="Y4" s="35">
        <f t="shared" si="1"/>
        <v>2.7556115936807332E-6</v>
      </c>
      <c r="Z4" s="35">
        <f t="shared" si="1"/>
        <v>2.753573178585177E-6</v>
      </c>
      <c r="AA4" s="35">
        <f t="shared" si="1"/>
        <v>2.7506301624500925E-6</v>
      </c>
      <c r="AB4" s="35">
        <f t="shared" si="1"/>
        <v>2.7497521238738907E-6</v>
      </c>
      <c r="AC4" s="35">
        <f t="shared" si="1"/>
        <v>2.7495869062562085E-6</v>
      </c>
      <c r="AD4" s="35">
        <f t="shared" si="1"/>
        <v>2.7497057789008832E-6</v>
      </c>
      <c r="AE4" s="35">
        <f t="shared" si="1"/>
        <v>2.7503899807789849E-6</v>
      </c>
      <c r="AF4" s="35">
        <f t="shared" si="1"/>
        <v>2.751347910553709E-6</v>
      </c>
      <c r="AG4" s="35">
        <f t="shared" si="1"/>
        <v>2.7517617548091291E-6</v>
      </c>
    </row>
    <row r="5" spans="1:35" x14ac:dyDescent="0.2">
      <c r="A5" s="1" t="s">
        <v>119</v>
      </c>
      <c r="B5" s="35">
        <f t="shared" ref="B5:AG5" si="2">B2</f>
        <v>3.9265390584583544E-7</v>
      </c>
      <c r="C5" s="35">
        <f t="shared" si="2"/>
        <v>2.6910000000000002E-6</v>
      </c>
      <c r="D5" s="35">
        <f t="shared" si="2"/>
        <v>3.0681818181818182E-6</v>
      </c>
      <c r="E5" s="35">
        <f t="shared" si="2"/>
        <v>2.8561983471074376E-6</v>
      </c>
      <c r="F5" s="35">
        <f t="shared" si="2"/>
        <v>2.7877618332081145E-6</v>
      </c>
      <c r="G5" s="35">
        <f t="shared" si="2"/>
        <v>2.8153765453179428E-6</v>
      </c>
      <c r="H5" s="35">
        <f t="shared" si="2"/>
        <v>2.7677744130741194E-6</v>
      </c>
      <c r="I5" s="35">
        <f t="shared" si="2"/>
        <v>2.6634811778990397E-6</v>
      </c>
      <c r="J5" s="35">
        <f t="shared" si="2"/>
        <v>2.6928885577080429E-6</v>
      </c>
      <c r="K5" s="35">
        <f t="shared" si="2"/>
        <v>2.7364238811360465E-6</v>
      </c>
      <c r="L5" s="35">
        <f t="shared" si="2"/>
        <v>2.7430078703302325E-6</v>
      </c>
      <c r="M5" s="35">
        <f t="shared" si="2"/>
        <v>2.7362813130875271E-6</v>
      </c>
      <c r="N5" s="35">
        <f t="shared" si="2"/>
        <v>2.7780341597318473E-6</v>
      </c>
      <c r="O5" s="35">
        <f t="shared" si="2"/>
        <v>2.7859463560711062E-6</v>
      </c>
      <c r="P5" s="35">
        <f t="shared" si="2"/>
        <v>2.760288586788314E-6</v>
      </c>
      <c r="Q5" s="35">
        <f t="shared" si="2"/>
        <v>2.7515695176683936E-6</v>
      </c>
      <c r="R5" s="35">
        <f t="shared" si="2"/>
        <v>2.7482793071647831E-6</v>
      </c>
      <c r="S5" s="35">
        <f t="shared" si="2"/>
        <v>2.7421795582417681E-6</v>
      </c>
      <c r="T5" s="35">
        <f t="shared" si="2"/>
        <v>2.7398527532570091E-6</v>
      </c>
      <c r="U5" s="35">
        <f t="shared" si="2"/>
        <v>2.7467956237440977E-6</v>
      </c>
      <c r="V5" s="35">
        <f t="shared" si="2"/>
        <v>2.7516962661110109E-6</v>
      </c>
      <c r="W5" s="35">
        <f t="shared" si="2"/>
        <v>2.7530846647450991E-6</v>
      </c>
      <c r="X5" s="35">
        <f t="shared" si="2"/>
        <v>2.7540007369646324E-6</v>
      </c>
      <c r="Y5" s="35">
        <f t="shared" si="2"/>
        <v>2.7556115936807332E-6</v>
      </c>
      <c r="Z5" s="35">
        <f t="shared" si="2"/>
        <v>2.753573178585177E-6</v>
      </c>
      <c r="AA5" s="35">
        <f t="shared" si="2"/>
        <v>2.7506301624500925E-6</v>
      </c>
      <c r="AB5" s="35">
        <f t="shared" si="2"/>
        <v>2.7497521238738907E-6</v>
      </c>
      <c r="AC5" s="35">
        <f t="shared" si="2"/>
        <v>2.7495869062562085E-6</v>
      </c>
      <c r="AD5" s="35">
        <f t="shared" si="2"/>
        <v>2.7497057789008832E-6</v>
      </c>
      <c r="AE5" s="35">
        <f t="shared" si="2"/>
        <v>2.7503899807789849E-6</v>
      </c>
      <c r="AF5" s="35">
        <f t="shared" si="2"/>
        <v>2.751347910553709E-6</v>
      </c>
      <c r="AG5" s="35">
        <f t="shared" si="2"/>
        <v>2.7517617548091291E-6</v>
      </c>
    </row>
    <row r="6" spans="1:35" x14ac:dyDescent="0.2">
      <c r="A6" s="1" t="s">
        <v>120</v>
      </c>
      <c r="B6" s="35">
        <f t="shared" ref="B6:AG6" si="3">B2</f>
        <v>3.9265390584583544E-7</v>
      </c>
      <c r="C6" s="35">
        <f t="shared" si="3"/>
        <v>2.6910000000000002E-6</v>
      </c>
      <c r="D6" s="35">
        <f t="shared" si="3"/>
        <v>3.0681818181818182E-6</v>
      </c>
      <c r="E6" s="35">
        <f t="shared" si="3"/>
        <v>2.8561983471074376E-6</v>
      </c>
      <c r="F6" s="35">
        <f t="shared" si="3"/>
        <v>2.7877618332081145E-6</v>
      </c>
      <c r="G6" s="35">
        <f t="shared" si="3"/>
        <v>2.8153765453179428E-6</v>
      </c>
      <c r="H6" s="35">
        <f t="shared" si="3"/>
        <v>2.7677744130741194E-6</v>
      </c>
      <c r="I6" s="35">
        <f t="shared" si="3"/>
        <v>2.6634811778990397E-6</v>
      </c>
      <c r="J6" s="35">
        <f t="shared" si="3"/>
        <v>2.6928885577080429E-6</v>
      </c>
      <c r="K6" s="35">
        <f t="shared" si="3"/>
        <v>2.7364238811360465E-6</v>
      </c>
      <c r="L6" s="35">
        <f t="shared" si="3"/>
        <v>2.7430078703302325E-6</v>
      </c>
      <c r="M6" s="35">
        <f t="shared" si="3"/>
        <v>2.7362813130875271E-6</v>
      </c>
      <c r="N6" s="35">
        <f t="shared" si="3"/>
        <v>2.7780341597318473E-6</v>
      </c>
      <c r="O6" s="35">
        <f t="shared" si="3"/>
        <v>2.7859463560711062E-6</v>
      </c>
      <c r="P6" s="35">
        <f t="shared" si="3"/>
        <v>2.760288586788314E-6</v>
      </c>
      <c r="Q6" s="35">
        <f t="shared" si="3"/>
        <v>2.7515695176683936E-6</v>
      </c>
      <c r="R6" s="35">
        <f t="shared" si="3"/>
        <v>2.7482793071647831E-6</v>
      </c>
      <c r="S6" s="35">
        <f t="shared" si="3"/>
        <v>2.7421795582417681E-6</v>
      </c>
      <c r="T6" s="35">
        <f t="shared" si="3"/>
        <v>2.7398527532570091E-6</v>
      </c>
      <c r="U6" s="35">
        <f t="shared" si="3"/>
        <v>2.7467956237440977E-6</v>
      </c>
      <c r="V6" s="35">
        <f t="shared" si="3"/>
        <v>2.7516962661110109E-6</v>
      </c>
      <c r="W6" s="35">
        <f t="shared" si="3"/>
        <v>2.7530846647450991E-6</v>
      </c>
      <c r="X6" s="35">
        <f t="shared" si="3"/>
        <v>2.7540007369646324E-6</v>
      </c>
      <c r="Y6" s="35">
        <f t="shared" si="3"/>
        <v>2.7556115936807332E-6</v>
      </c>
      <c r="Z6" s="35">
        <f t="shared" si="3"/>
        <v>2.753573178585177E-6</v>
      </c>
      <c r="AA6" s="35">
        <f t="shared" si="3"/>
        <v>2.7506301624500925E-6</v>
      </c>
      <c r="AB6" s="35">
        <f t="shared" si="3"/>
        <v>2.7497521238738907E-6</v>
      </c>
      <c r="AC6" s="35">
        <f t="shared" si="3"/>
        <v>2.7495869062562085E-6</v>
      </c>
      <c r="AD6" s="35">
        <f t="shared" si="3"/>
        <v>2.7497057789008832E-6</v>
      </c>
      <c r="AE6" s="35">
        <f t="shared" si="3"/>
        <v>2.7503899807789849E-6</v>
      </c>
      <c r="AF6" s="35">
        <f t="shared" si="3"/>
        <v>2.751347910553709E-6</v>
      </c>
      <c r="AG6" s="35">
        <f t="shared" si="3"/>
        <v>2.7517617548091291E-6</v>
      </c>
    </row>
    <row r="7" spans="1:35" x14ac:dyDescent="0.2">
      <c r="A7" s="1" t="s">
        <v>121</v>
      </c>
      <c r="B7" s="35">
        <f t="shared" ref="B7:AG7" si="4">B3</f>
        <v>3.9265390584583544E-7</v>
      </c>
      <c r="C7" s="35">
        <f t="shared" si="4"/>
        <v>2.6910000000000002E-6</v>
      </c>
      <c r="D7" s="35">
        <f t="shared" si="4"/>
        <v>3.0681818181818182E-6</v>
      </c>
      <c r="E7" s="35">
        <f t="shared" si="4"/>
        <v>2.8561983471074376E-6</v>
      </c>
      <c r="F7" s="35">
        <f t="shared" si="4"/>
        <v>2.7877618332081145E-6</v>
      </c>
      <c r="G7" s="35">
        <f t="shared" si="4"/>
        <v>2.8153765453179428E-6</v>
      </c>
      <c r="H7" s="35">
        <f t="shared" si="4"/>
        <v>2.7677744130741194E-6</v>
      </c>
      <c r="I7" s="35">
        <f t="shared" si="4"/>
        <v>2.6634811778990397E-6</v>
      </c>
      <c r="J7" s="35">
        <f t="shared" si="4"/>
        <v>2.6928885577080429E-6</v>
      </c>
      <c r="K7" s="35">
        <f t="shared" si="4"/>
        <v>2.7364238811360465E-6</v>
      </c>
      <c r="L7" s="35">
        <f t="shared" si="4"/>
        <v>2.7430078703302325E-6</v>
      </c>
      <c r="M7" s="35">
        <f t="shared" si="4"/>
        <v>2.7362813130875271E-6</v>
      </c>
      <c r="N7" s="35">
        <f t="shared" si="4"/>
        <v>2.7780341597318473E-6</v>
      </c>
      <c r="O7" s="35">
        <f t="shared" si="4"/>
        <v>2.7859463560711062E-6</v>
      </c>
      <c r="P7" s="35">
        <f t="shared" si="4"/>
        <v>2.760288586788314E-6</v>
      </c>
      <c r="Q7" s="35">
        <f t="shared" si="4"/>
        <v>2.7515695176683936E-6</v>
      </c>
      <c r="R7" s="35">
        <f t="shared" si="4"/>
        <v>2.7482793071647831E-6</v>
      </c>
      <c r="S7" s="35">
        <f t="shared" si="4"/>
        <v>2.7421795582417681E-6</v>
      </c>
      <c r="T7" s="35">
        <f t="shared" si="4"/>
        <v>2.7398527532570091E-6</v>
      </c>
      <c r="U7" s="35">
        <f t="shared" si="4"/>
        <v>2.7467956237440977E-6</v>
      </c>
      <c r="V7" s="35">
        <f t="shared" si="4"/>
        <v>2.7516962661110109E-6</v>
      </c>
      <c r="W7" s="35">
        <f t="shared" si="4"/>
        <v>2.7530846647450991E-6</v>
      </c>
      <c r="X7" s="35">
        <f t="shared" si="4"/>
        <v>2.7540007369646324E-6</v>
      </c>
      <c r="Y7" s="35">
        <f t="shared" si="4"/>
        <v>2.7556115936807332E-6</v>
      </c>
      <c r="Z7" s="35">
        <f t="shared" si="4"/>
        <v>2.753573178585177E-6</v>
      </c>
      <c r="AA7" s="35">
        <f t="shared" si="4"/>
        <v>2.7506301624500925E-6</v>
      </c>
      <c r="AB7" s="35">
        <f t="shared" si="4"/>
        <v>2.7497521238738907E-6</v>
      </c>
      <c r="AC7" s="35">
        <f t="shared" si="4"/>
        <v>2.7495869062562085E-6</v>
      </c>
      <c r="AD7" s="35">
        <f t="shared" si="4"/>
        <v>2.7497057789008832E-6</v>
      </c>
      <c r="AE7" s="35">
        <f t="shared" si="4"/>
        <v>2.7503899807789849E-6</v>
      </c>
      <c r="AF7" s="35">
        <f t="shared" si="4"/>
        <v>2.751347910553709E-6</v>
      </c>
      <c r="AG7" s="35">
        <f t="shared" si="4"/>
        <v>2.7517617548091291E-6</v>
      </c>
    </row>
    <row r="8" spans="1:35" x14ac:dyDescent="0.2">
      <c r="A8" s="1" t="s">
        <v>122</v>
      </c>
      <c r="B8" s="35">
        <v>0</v>
      </c>
      <c r="C8" s="35">
        <v>0</v>
      </c>
      <c r="D8" s="35">
        <v>0</v>
      </c>
      <c r="E8" s="35">
        <v>0</v>
      </c>
      <c r="F8" s="35">
        <v>0</v>
      </c>
      <c r="G8" s="35">
        <v>0</v>
      </c>
      <c r="H8" s="35">
        <v>0</v>
      </c>
      <c r="I8" s="35">
        <v>0</v>
      </c>
      <c r="J8" s="35">
        <v>0</v>
      </c>
      <c r="K8" s="35">
        <v>0</v>
      </c>
      <c r="L8" s="35">
        <v>0</v>
      </c>
      <c r="M8" s="35">
        <v>0</v>
      </c>
      <c r="N8" s="35">
        <v>0</v>
      </c>
      <c r="O8" s="35">
        <v>0</v>
      </c>
      <c r="P8" s="35">
        <v>0</v>
      </c>
      <c r="Q8" s="35">
        <v>0</v>
      </c>
      <c r="R8" s="35">
        <v>0</v>
      </c>
      <c r="S8" s="35">
        <v>0</v>
      </c>
      <c r="T8" s="35">
        <v>0</v>
      </c>
      <c r="U8" s="35">
        <v>0</v>
      </c>
      <c r="V8" s="35">
        <v>0</v>
      </c>
      <c r="W8" s="35">
        <v>0</v>
      </c>
      <c r="X8" s="35">
        <v>0</v>
      </c>
      <c r="Y8" s="35">
        <v>0</v>
      </c>
      <c r="Z8" s="35">
        <v>0</v>
      </c>
      <c r="AA8" s="35">
        <v>0</v>
      </c>
      <c r="AB8" s="35">
        <v>0</v>
      </c>
      <c r="AC8" s="35">
        <v>0</v>
      </c>
      <c r="AD8" s="35">
        <v>0</v>
      </c>
      <c r="AE8" s="35">
        <v>0</v>
      </c>
      <c r="AF8" s="35">
        <v>0</v>
      </c>
      <c r="AG8" s="35">
        <v>0</v>
      </c>
    </row>
    <row r="9" spans="1:35" x14ac:dyDescent="0.2">
      <c r="A9" s="1" t="s">
        <v>123</v>
      </c>
      <c r="B9" s="35">
        <f t="shared" ref="B9:AG9" si="5">B6</f>
        <v>3.9265390584583544E-7</v>
      </c>
      <c r="C9" s="35">
        <f t="shared" si="5"/>
        <v>2.6910000000000002E-6</v>
      </c>
      <c r="D9" s="35">
        <f t="shared" si="5"/>
        <v>3.0681818181818182E-6</v>
      </c>
      <c r="E9" s="35">
        <f t="shared" si="5"/>
        <v>2.8561983471074376E-6</v>
      </c>
      <c r="F9" s="35">
        <f t="shared" si="5"/>
        <v>2.7877618332081145E-6</v>
      </c>
      <c r="G9" s="35">
        <f t="shared" si="5"/>
        <v>2.8153765453179428E-6</v>
      </c>
      <c r="H9" s="35">
        <f t="shared" si="5"/>
        <v>2.7677744130741194E-6</v>
      </c>
      <c r="I9" s="35">
        <f t="shared" si="5"/>
        <v>2.6634811778990397E-6</v>
      </c>
      <c r="J9" s="35">
        <f t="shared" si="5"/>
        <v>2.6928885577080429E-6</v>
      </c>
      <c r="K9" s="35">
        <f t="shared" si="5"/>
        <v>2.7364238811360465E-6</v>
      </c>
      <c r="L9" s="35">
        <f t="shared" si="5"/>
        <v>2.7430078703302325E-6</v>
      </c>
      <c r="M9" s="35">
        <f t="shared" si="5"/>
        <v>2.7362813130875271E-6</v>
      </c>
      <c r="N9" s="35">
        <f t="shared" si="5"/>
        <v>2.7780341597318473E-6</v>
      </c>
      <c r="O9" s="35">
        <f t="shared" si="5"/>
        <v>2.7859463560711062E-6</v>
      </c>
      <c r="P9" s="35">
        <f t="shared" si="5"/>
        <v>2.760288586788314E-6</v>
      </c>
      <c r="Q9" s="35">
        <f t="shared" si="5"/>
        <v>2.7515695176683936E-6</v>
      </c>
      <c r="R9" s="35">
        <f t="shared" si="5"/>
        <v>2.7482793071647831E-6</v>
      </c>
      <c r="S9" s="35">
        <f t="shared" si="5"/>
        <v>2.7421795582417681E-6</v>
      </c>
      <c r="T9" s="35">
        <f t="shared" si="5"/>
        <v>2.7398527532570091E-6</v>
      </c>
      <c r="U9" s="35">
        <f t="shared" si="5"/>
        <v>2.7467956237440977E-6</v>
      </c>
      <c r="V9" s="35">
        <f t="shared" si="5"/>
        <v>2.7516962661110109E-6</v>
      </c>
      <c r="W9" s="35">
        <f t="shared" si="5"/>
        <v>2.7530846647450991E-6</v>
      </c>
      <c r="X9" s="35">
        <f t="shared" si="5"/>
        <v>2.7540007369646324E-6</v>
      </c>
      <c r="Y9" s="35">
        <f t="shared" si="5"/>
        <v>2.7556115936807332E-6</v>
      </c>
      <c r="Z9" s="35">
        <f t="shared" si="5"/>
        <v>2.753573178585177E-6</v>
      </c>
      <c r="AA9" s="35">
        <f t="shared" si="5"/>
        <v>2.7506301624500925E-6</v>
      </c>
      <c r="AB9" s="35">
        <f t="shared" si="5"/>
        <v>2.7497521238738907E-6</v>
      </c>
      <c r="AC9" s="35">
        <f t="shared" si="5"/>
        <v>2.7495869062562085E-6</v>
      </c>
      <c r="AD9" s="35">
        <f t="shared" si="5"/>
        <v>2.7497057789008832E-6</v>
      </c>
      <c r="AE9" s="35">
        <f t="shared" si="5"/>
        <v>2.7503899807789849E-6</v>
      </c>
      <c r="AF9" s="35">
        <f t="shared" si="5"/>
        <v>2.751347910553709E-6</v>
      </c>
      <c r="AG9" s="35">
        <f t="shared" si="5"/>
        <v>2.7517617548091291E-6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2060"/>
  </sheetPr>
  <dimension ref="A1:AI1000"/>
  <sheetViews>
    <sheetView workbookViewId="0">
      <selection activeCell="O19" sqref="O19"/>
    </sheetView>
  </sheetViews>
  <sheetFormatPr baseColWidth="10" defaultColWidth="14.5" defaultRowHeight="15" customHeight="1" x14ac:dyDescent="0.2"/>
  <cols>
    <col min="1" max="1" width="41.5" customWidth="1"/>
    <col min="2" max="25" width="10" customWidth="1"/>
    <col min="26" max="35" width="9.1640625" customWidth="1"/>
  </cols>
  <sheetData>
    <row r="1" spans="1:35" x14ac:dyDescent="0.2">
      <c r="A1" s="1" t="s">
        <v>115</v>
      </c>
      <c r="B1" s="1">
        <v>2019</v>
      </c>
      <c r="C1" s="1">
        <v>2020</v>
      </c>
      <c r="D1" s="1">
        <v>2021</v>
      </c>
      <c r="E1" s="1">
        <v>2022</v>
      </c>
      <c r="F1" s="1">
        <v>2023</v>
      </c>
      <c r="G1" s="1">
        <v>2024</v>
      </c>
      <c r="H1" s="1">
        <v>2025</v>
      </c>
      <c r="I1" s="1">
        <v>2026</v>
      </c>
      <c r="J1" s="1">
        <v>2027</v>
      </c>
      <c r="K1" s="1">
        <v>2028</v>
      </c>
      <c r="L1" s="1">
        <v>2029</v>
      </c>
      <c r="M1" s="1">
        <v>2030</v>
      </c>
      <c r="N1" s="1">
        <v>2031</v>
      </c>
      <c r="O1" s="1">
        <v>2032</v>
      </c>
      <c r="P1" s="1">
        <v>2033</v>
      </c>
      <c r="Q1" s="1">
        <v>2034</v>
      </c>
      <c r="R1" s="1">
        <v>2035</v>
      </c>
      <c r="S1" s="1">
        <v>2036</v>
      </c>
      <c r="T1" s="1">
        <v>2037</v>
      </c>
      <c r="U1" s="1">
        <v>2038</v>
      </c>
      <c r="V1" s="1">
        <v>2039</v>
      </c>
      <c r="W1" s="1">
        <v>2040</v>
      </c>
      <c r="X1" s="1">
        <v>2041</v>
      </c>
      <c r="Y1" s="1">
        <v>2042</v>
      </c>
      <c r="Z1" s="1">
        <v>2043</v>
      </c>
      <c r="AA1" s="1">
        <v>2044</v>
      </c>
      <c r="AB1" s="1">
        <v>2045</v>
      </c>
      <c r="AC1" s="1">
        <v>2046</v>
      </c>
      <c r="AD1" s="1">
        <v>2047</v>
      </c>
      <c r="AE1" s="1">
        <v>2048</v>
      </c>
      <c r="AF1" s="1">
        <v>2049</v>
      </c>
      <c r="AG1" s="1">
        <v>2050</v>
      </c>
      <c r="AH1" s="1"/>
      <c r="AI1" s="1"/>
    </row>
    <row r="2" spans="1:35" x14ac:dyDescent="0.2">
      <c r="A2" s="1" t="s">
        <v>116</v>
      </c>
      <c r="B2" s="35">
        <v>0</v>
      </c>
      <c r="C2" s="35">
        <v>0</v>
      </c>
      <c r="D2" s="35">
        <v>0</v>
      </c>
      <c r="E2" s="35">
        <v>0</v>
      </c>
      <c r="F2" s="35">
        <v>0</v>
      </c>
      <c r="G2" s="35">
        <v>0</v>
      </c>
      <c r="H2" s="35">
        <v>0</v>
      </c>
      <c r="I2" s="35">
        <v>0</v>
      </c>
      <c r="J2" s="35">
        <v>0</v>
      </c>
      <c r="K2" s="35">
        <v>0</v>
      </c>
      <c r="L2" s="35">
        <v>0</v>
      </c>
      <c r="M2" s="35">
        <v>0</v>
      </c>
      <c r="N2" s="35">
        <v>0</v>
      </c>
      <c r="O2" s="35">
        <v>0</v>
      </c>
      <c r="P2" s="35">
        <v>0</v>
      </c>
      <c r="Q2" s="35">
        <v>0</v>
      </c>
      <c r="R2" s="35">
        <v>0</v>
      </c>
      <c r="S2" s="35">
        <v>0</v>
      </c>
      <c r="T2" s="35">
        <v>0</v>
      </c>
      <c r="U2" s="35">
        <v>0</v>
      </c>
      <c r="V2" s="35">
        <v>0</v>
      </c>
      <c r="W2" s="35">
        <v>0</v>
      </c>
      <c r="X2" s="35">
        <v>0</v>
      </c>
      <c r="Y2" s="35">
        <v>0</v>
      </c>
      <c r="Z2" s="35">
        <v>0</v>
      </c>
      <c r="AA2" s="35">
        <v>0</v>
      </c>
      <c r="AB2" s="35">
        <v>0</v>
      </c>
      <c r="AC2" s="35">
        <v>0</v>
      </c>
      <c r="AD2" s="35">
        <v>0</v>
      </c>
      <c r="AE2" s="35">
        <v>0</v>
      </c>
      <c r="AF2" s="35">
        <v>0</v>
      </c>
      <c r="AG2" s="35">
        <v>0</v>
      </c>
    </row>
    <row r="3" spans="1:35" x14ac:dyDescent="0.2">
      <c r="A3" s="1" t="s">
        <v>117</v>
      </c>
      <c r="B3" s="35">
        <v>0</v>
      </c>
      <c r="C3" s="35">
        <v>0</v>
      </c>
      <c r="D3" s="35">
        <v>0</v>
      </c>
      <c r="E3" s="35">
        <v>0</v>
      </c>
      <c r="F3" s="35">
        <v>0</v>
      </c>
      <c r="G3" s="35">
        <v>0</v>
      </c>
      <c r="H3" s="35">
        <v>0</v>
      </c>
      <c r="I3" s="35">
        <v>0</v>
      </c>
      <c r="J3" s="35">
        <v>0</v>
      </c>
      <c r="K3" s="35">
        <v>0</v>
      </c>
      <c r="L3" s="35">
        <v>0</v>
      </c>
      <c r="M3" s="35">
        <v>0</v>
      </c>
      <c r="N3" s="35">
        <v>0</v>
      </c>
      <c r="O3" s="35">
        <v>0</v>
      </c>
      <c r="P3" s="35">
        <v>0</v>
      </c>
      <c r="Q3" s="35">
        <v>0</v>
      </c>
      <c r="R3" s="35">
        <v>0</v>
      </c>
      <c r="S3" s="35">
        <v>0</v>
      </c>
      <c r="T3" s="35">
        <v>0</v>
      </c>
      <c r="U3" s="35">
        <v>0</v>
      </c>
      <c r="V3" s="35">
        <v>0</v>
      </c>
      <c r="W3" s="35">
        <v>0</v>
      </c>
      <c r="X3" s="35">
        <v>0</v>
      </c>
      <c r="Y3" s="35">
        <v>0</v>
      </c>
      <c r="Z3" s="35">
        <v>0</v>
      </c>
      <c r="AA3" s="35">
        <v>0</v>
      </c>
      <c r="AB3" s="35">
        <v>0</v>
      </c>
      <c r="AC3" s="35">
        <v>0</v>
      </c>
      <c r="AD3" s="35">
        <v>0</v>
      </c>
      <c r="AE3" s="35">
        <v>0</v>
      </c>
      <c r="AF3" s="35">
        <v>0</v>
      </c>
      <c r="AG3" s="35">
        <v>0</v>
      </c>
      <c r="AH3" s="35"/>
      <c r="AI3" s="35"/>
    </row>
    <row r="4" spans="1:35" x14ac:dyDescent="0.2">
      <c r="A4" s="1" t="s">
        <v>118</v>
      </c>
      <c r="B4" s="35">
        <v>0</v>
      </c>
      <c r="C4" s="35">
        <v>0</v>
      </c>
      <c r="D4" s="35">
        <v>0</v>
      </c>
      <c r="E4" s="35">
        <v>0</v>
      </c>
      <c r="F4" s="35">
        <v>0</v>
      </c>
      <c r="G4" s="35">
        <v>0</v>
      </c>
      <c r="H4" s="35">
        <v>0</v>
      </c>
      <c r="I4" s="35">
        <v>0</v>
      </c>
      <c r="J4" s="35">
        <v>0</v>
      </c>
      <c r="K4" s="35">
        <v>0</v>
      </c>
      <c r="L4" s="35">
        <v>0</v>
      </c>
      <c r="M4" s="35">
        <v>0</v>
      </c>
      <c r="N4" s="35">
        <v>0</v>
      </c>
      <c r="O4" s="35">
        <v>0</v>
      </c>
      <c r="P4" s="35">
        <v>0</v>
      </c>
      <c r="Q4" s="35">
        <v>0</v>
      </c>
      <c r="R4" s="35">
        <v>0</v>
      </c>
      <c r="S4" s="35">
        <v>0</v>
      </c>
      <c r="T4" s="35">
        <v>0</v>
      </c>
      <c r="U4" s="35">
        <v>0</v>
      </c>
      <c r="V4" s="35">
        <v>0</v>
      </c>
      <c r="W4" s="35">
        <v>0</v>
      </c>
      <c r="X4" s="35">
        <v>0</v>
      </c>
      <c r="Y4" s="35">
        <v>0</v>
      </c>
      <c r="Z4" s="35">
        <v>0</v>
      </c>
      <c r="AA4" s="35">
        <v>0</v>
      </c>
      <c r="AB4" s="35">
        <v>0</v>
      </c>
      <c r="AC4" s="35">
        <v>0</v>
      </c>
      <c r="AD4" s="35">
        <v>0</v>
      </c>
      <c r="AE4" s="35">
        <v>0</v>
      </c>
      <c r="AF4" s="35">
        <v>0</v>
      </c>
      <c r="AG4" s="35">
        <v>0</v>
      </c>
    </row>
    <row r="5" spans="1:35" x14ac:dyDescent="0.2">
      <c r="A5" s="1" t="s">
        <v>119</v>
      </c>
      <c r="B5" s="35">
        <v>0</v>
      </c>
      <c r="C5" s="35">
        <v>0</v>
      </c>
      <c r="D5" s="35">
        <v>0</v>
      </c>
      <c r="E5" s="35">
        <v>0</v>
      </c>
      <c r="F5" s="35">
        <v>0</v>
      </c>
      <c r="G5" s="35">
        <v>0</v>
      </c>
      <c r="H5" s="35">
        <v>0</v>
      </c>
      <c r="I5" s="35">
        <v>0</v>
      </c>
      <c r="J5" s="35">
        <v>0</v>
      </c>
      <c r="K5" s="35">
        <v>0</v>
      </c>
      <c r="L5" s="35">
        <v>0</v>
      </c>
      <c r="M5" s="35">
        <v>0</v>
      </c>
      <c r="N5" s="35">
        <v>0</v>
      </c>
      <c r="O5" s="35">
        <v>0</v>
      </c>
      <c r="P5" s="35">
        <v>0</v>
      </c>
      <c r="Q5" s="35">
        <v>0</v>
      </c>
      <c r="R5" s="35">
        <v>0</v>
      </c>
      <c r="S5" s="35">
        <v>0</v>
      </c>
      <c r="T5" s="35">
        <v>0</v>
      </c>
      <c r="U5" s="35">
        <v>0</v>
      </c>
      <c r="V5" s="35">
        <v>0</v>
      </c>
      <c r="W5" s="35">
        <v>0</v>
      </c>
      <c r="X5" s="35">
        <v>0</v>
      </c>
      <c r="Y5" s="35">
        <v>0</v>
      </c>
      <c r="Z5" s="35">
        <v>0</v>
      </c>
      <c r="AA5" s="35">
        <v>0</v>
      </c>
      <c r="AB5" s="35">
        <v>0</v>
      </c>
      <c r="AC5" s="35">
        <v>0</v>
      </c>
      <c r="AD5" s="35">
        <v>0</v>
      </c>
      <c r="AE5" s="35">
        <v>0</v>
      </c>
      <c r="AF5" s="35">
        <v>0</v>
      </c>
      <c r="AG5" s="35">
        <v>0</v>
      </c>
    </row>
    <row r="6" spans="1:35" x14ac:dyDescent="0.2">
      <c r="A6" s="1" t="s">
        <v>120</v>
      </c>
      <c r="B6" s="35">
        <v>0</v>
      </c>
      <c r="C6" s="35">
        <v>0</v>
      </c>
      <c r="D6" s="35">
        <v>0</v>
      </c>
      <c r="E6" s="35">
        <v>0</v>
      </c>
      <c r="F6" s="35">
        <v>0</v>
      </c>
      <c r="G6" s="35">
        <v>0</v>
      </c>
      <c r="H6" s="35">
        <v>0</v>
      </c>
      <c r="I6" s="35">
        <v>0</v>
      </c>
      <c r="J6" s="35">
        <v>0</v>
      </c>
      <c r="K6" s="35">
        <v>0</v>
      </c>
      <c r="L6" s="35">
        <v>0</v>
      </c>
      <c r="M6" s="35">
        <v>0</v>
      </c>
      <c r="N6" s="35">
        <v>0</v>
      </c>
      <c r="O6" s="35">
        <v>0</v>
      </c>
      <c r="P6" s="35">
        <v>0</v>
      </c>
      <c r="Q6" s="35">
        <v>0</v>
      </c>
      <c r="R6" s="35">
        <v>0</v>
      </c>
      <c r="S6" s="35">
        <v>0</v>
      </c>
      <c r="T6" s="35">
        <v>0</v>
      </c>
      <c r="U6" s="35">
        <v>0</v>
      </c>
      <c r="V6" s="35">
        <v>0</v>
      </c>
      <c r="W6" s="35">
        <v>0</v>
      </c>
      <c r="X6" s="35">
        <v>0</v>
      </c>
      <c r="Y6" s="35">
        <v>0</v>
      </c>
      <c r="Z6" s="35">
        <v>0</v>
      </c>
      <c r="AA6" s="35">
        <v>0</v>
      </c>
      <c r="AB6" s="35">
        <v>0</v>
      </c>
      <c r="AC6" s="35">
        <v>0</v>
      </c>
      <c r="AD6" s="35">
        <v>0</v>
      </c>
      <c r="AE6" s="35">
        <v>0</v>
      </c>
      <c r="AF6" s="35">
        <v>0</v>
      </c>
      <c r="AG6" s="35">
        <v>0</v>
      </c>
    </row>
    <row r="7" spans="1:35" x14ac:dyDescent="0.2">
      <c r="A7" s="1" t="s">
        <v>121</v>
      </c>
      <c r="B7" s="35">
        <v>0</v>
      </c>
      <c r="C7" s="35">
        <v>0</v>
      </c>
      <c r="D7" s="35">
        <v>0</v>
      </c>
      <c r="E7" s="35">
        <v>0</v>
      </c>
      <c r="F7" s="35">
        <v>0</v>
      </c>
      <c r="G7" s="35">
        <v>0</v>
      </c>
      <c r="H7" s="35">
        <v>0</v>
      </c>
      <c r="I7" s="35">
        <v>0</v>
      </c>
      <c r="J7" s="35">
        <v>0</v>
      </c>
      <c r="K7" s="35">
        <v>0</v>
      </c>
      <c r="L7" s="35">
        <v>0</v>
      </c>
      <c r="M7" s="35">
        <v>0</v>
      </c>
      <c r="N7" s="35">
        <v>0</v>
      </c>
      <c r="O7" s="35">
        <v>0</v>
      </c>
      <c r="P7" s="35">
        <v>0</v>
      </c>
      <c r="Q7" s="35">
        <v>0</v>
      </c>
      <c r="R7" s="35">
        <v>0</v>
      </c>
      <c r="S7" s="35">
        <v>0</v>
      </c>
      <c r="T7" s="35">
        <v>0</v>
      </c>
      <c r="U7" s="35">
        <v>0</v>
      </c>
      <c r="V7" s="35">
        <v>0</v>
      </c>
      <c r="W7" s="35">
        <v>0</v>
      </c>
      <c r="X7" s="35">
        <v>0</v>
      </c>
      <c r="Y7" s="35">
        <v>0</v>
      </c>
      <c r="Z7" s="35">
        <v>0</v>
      </c>
      <c r="AA7" s="35">
        <v>0</v>
      </c>
      <c r="AB7" s="35">
        <v>0</v>
      </c>
      <c r="AC7" s="35">
        <v>0</v>
      </c>
      <c r="AD7" s="35">
        <v>0</v>
      </c>
      <c r="AE7" s="35">
        <v>0</v>
      </c>
      <c r="AF7" s="35">
        <v>0</v>
      </c>
      <c r="AG7" s="35">
        <v>0</v>
      </c>
    </row>
    <row r="8" spans="1:35" x14ac:dyDescent="0.2">
      <c r="A8" s="1" t="s">
        <v>122</v>
      </c>
      <c r="B8" s="35">
        <v>0</v>
      </c>
      <c r="C8" s="35">
        <v>0</v>
      </c>
      <c r="D8" s="35">
        <v>0</v>
      </c>
      <c r="E8" s="35">
        <v>0</v>
      </c>
      <c r="F8" s="35">
        <v>0</v>
      </c>
      <c r="G8" s="35">
        <v>0</v>
      </c>
      <c r="H8" s="35">
        <v>0</v>
      </c>
      <c r="I8" s="35">
        <v>0</v>
      </c>
      <c r="J8" s="35">
        <v>0</v>
      </c>
      <c r="K8" s="35">
        <v>0</v>
      </c>
      <c r="L8" s="35">
        <v>0</v>
      </c>
      <c r="M8" s="35">
        <v>0</v>
      </c>
      <c r="N8" s="35">
        <v>0</v>
      </c>
      <c r="O8" s="35">
        <v>0</v>
      </c>
      <c r="P8" s="35">
        <v>0</v>
      </c>
      <c r="Q8" s="35">
        <v>0</v>
      </c>
      <c r="R8" s="35">
        <v>0</v>
      </c>
      <c r="S8" s="35">
        <v>0</v>
      </c>
      <c r="T8" s="35">
        <v>0</v>
      </c>
      <c r="U8" s="35">
        <v>0</v>
      </c>
      <c r="V8" s="35">
        <v>0</v>
      </c>
      <c r="W8" s="35">
        <v>0</v>
      </c>
      <c r="X8" s="35">
        <v>0</v>
      </c>
      <c r="Y8" s="35">
        <v>0</v>
      </c>
      <c r="Z8" s="35">
        <v>0</v>
      </c>
      <c r="AA8" s="35">
        <v>0</v>
      </c>
      <c r="AB8" s="35">
        <v>0</v>
      </c>
      <c r="AC8" s="35">
        <v>0</v>
      </c>
      <c r="AD8" s="35">
        <v>0</v>
      </c>
      <c r="AE8" s="35">
        <v>0</v>
      </c>
      <c r="AF8" s="35">
        <v>0</v>
      </c>
      <c r="AG8" s="35">
        <v>0</v>
      </c>
    </row>
    <row r="9" spans="1:35" x14ac:dyDescent="0.2">
      <c r="A9" s="1" t="s">
        <v>123</v>
      </c>
      <c r="B9" s="35">
        <f t="shared" ref="B9:AG9" si="0">B6</f>
        <v>0</v>
      </c>
      <c r="C9" s="35">
        <f t="shared" si="0"/>
        <v>0</v>
      </c>
      <c r="D9" s="35">
        <f t="shared" si="0"/>
        <v>0</v>
      </c>
      <c r="E9" s="35">
        <f t="shared" si="0"/>
        <v>0</v>
      </c>
      <c r="F9" s="35">
        <f t="shared" si="0"/>
        <v>0</v>
      </c>
      <c r="G9" s="35">
        <f t="shared" si="0"/>
        <v>0</v>
      </c>
      <c r="H9" s="35">
        <f t="shared" si="0"/>
        <v>0</v>
      </c>
      <c r="I9" s="35">
        <f t="shared" si="0"/>
        <v>0</v>
      </c>
      <c r="J9" s="35">
        <f t="shared" si="0"/>
        <v>0</v>
      </c>
      <c r="K9" s="35">
        <f t="shared" si="0"/>
        <v>0</v>
      </c>
      <c r="L9" s="35">
        <f t="shared" si="0"/>
        <v>0</v>
      </c>
      <c r="M9" s="35">
        <f t="shared" si="0"/>
        <v>0</v>
      </c>
      <c r="N9" s="35">
        <f t="shared" si="0"/>
        <v>0</v>
      </c>
      <c r="O9" s="35">
        <f t="shared" si="0"/>
        <v>0</v>
      </c>
      <c r="P9" s="35">
        <f t="shared" si="0"/>
        <v>0</v>
      </c>
      <c r="Q9" s="35">
        <f t="shared" si="0"/>
        <v>0</v>
      </c>
      <c r="R9" s="35">
        <f t="shared" si="0"/>
        <v>0</v>
      </c>
      <c r="S9" s="35">
        <f t="shared" si="0"/>
        <v>0</v>
      </c>
      <c r="T9" s="35">
        <f t="shared" si="0"/>
        <v>0</v>
      </c>
      <c r="U9" s="35">
        <f t="shared" si="0"/>
        <v>0</v>
      </c>
      <c r="V9" s="35">
        <f t="shared" si="0"/>
        <v>0</v>
      </c>
      <c r="W9" s="35">
        <f t="shared" si="0"/>
        <v>0</v>
      </c>
      <c r="X9" s="35">
        <f t="shared" si="0"/>
        <v>0</v>
      </c>
      <c r="Y9" s="35">
        <f t="shared" si="0"/>
        <v>0</v>
      </c>
      <c r="Z9" s="35">
        <f t="shared" si="0"/>
        <v>0</v>
      </c>
      <c r="AA9" s="35">
        <f t="shared" si="0"/>
        <v>0</v>
      </c>
      <c r="AB9" s="35">
        <f t="shared" si="0"/>
        <v>0</v>
      </c>
      <c r="AC9" s="35">
        <f t="shared" si="0"/>
        <v>0</v>
      </c>
      <c r="AD9" s="35">
        <f t="shared" si="0"/>
        <v>0</v>
      </c>
      <c r="AE9" s="35">
        <f t="shared" si="0"/>
        <v>0</v>
      </c>
      <c r="AF9" s="35">
        <f t="shared" si="0"/>
        <v>0</v>
      </c>
      <c r="AG9" s="35">
        <f t="shared" si="0"/>
        <v>0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2060"/>
  </sheetPr>
  <dimension ref="A1:AI1000"/>
  <sheetViews>
    <sheetView workbookViewId="0">
      <selection activeCell="B2" sqref="B2:AG9"/>
    </sheetView>
  </sheetViews>
  <sheetFormatPr baseColWidth="10" defaultColWidth="14.5" defaultRowHeight="15" customHeight="1" x14ac:dyDescent="0.2"/>
  <cols>
    <col min="1" max="1" width="41.5" customWidth="1"/>
    <col min="2" max="25" width="10" customWidth="1"/>
    <col min="26" max="35" width="9.1640625" customWidth="1"/>
  </cols>
  <sheetData>
    <row r="1" spans="1:35" x14ac:dyDescent="0.2">
      <c r="A1" s="1" t="s">
        <v>115</v>
      </c>
      <c r="B1" s="1">
        <v>2019</v>
      </c>
      <c r="C1" s="1">
        <v>2020</v>
      </c>
      <c r="D1" s="1">
        <v>2021</v>
      </c>
      <c r="E1" s="1">
        <v>2022</v>
      </c>
      <c r="F1" s="1">
        <v>2023</v>
      </c>
      <c r="G1" s="1">
        <v>2024</v>
      </c>
      <c r="H1" s="1">
        <v>2025</v>
      </c>
      <c r="I1" s="1">
        <v>2026</v>
      </c>
      <c r="J1" s="1">
        <v>2027</v>
      </c>
      <c r="K1" s="1">
        <v>2028</v>
      </c>
      <c r="L1" s="1">
        <v>2029</v>
      </c>
      <c r="M1" s="1">
        <v>2030</v>
      </c>
      <c r="N1" s="1">
        <v>2031</v>
      </c>
      <c r="O1" s="1">
        <v>2032</v>
      </c>
      <c r="P1" s="1">
        <v>2033</v>
      </c>
      <c r="Q1" s="1">
        <v>2034</v>
      </c>
      <c r="R1" s="1">
        <v>2035</v>
      </c>
      <c r="S1" s="1">
        <v>2036</v>
      </c>
      <c r="T1" s="1">
        <v>2037</v>
      </c>
      <c r="U1" s="1">
        <v>2038</v>
      </c>
      <c r="V1" s="1">
        <v>2039</v>
      </c>
      <c r="W1" s="1">
        <v>2040</v>
      </c>
      <c r="X1" s="1">
        <v>2041</v>
      </c>
      <c r="Y1" s="1">
        <v>2042</v>
      </c>
      <c r="Z1" s="1">
        <v>2043</v>
      </c>
      <c r="AA1" s="1">
        <v>2044</v>
      </c>
      <c r="AB1" s="1">
        <v>2045</v>
      </c>
      <c r="AC1" s="1">
        <v>2046</v>
      </c>
      <c r="AD1" s="1">
        <v>2047</v>
      </c>
      <c r="AE1" s="1">
        <v>2048</v>
      </c>
      <c r="AF1" s="1">
        <v>2049</v>
      </c>
      <c r="AG1" s="1">
        <v>2050</v>
      </c>
      <c r="AH1" s="1"/>
      <c r="AI1" s="1"/>
    </row>
    <row r="2" spans="1:35" x14ac:dyDescent="0.2">
      <c r="A2" s="1" t="s">
        <v>116</v>
      </c>
      <c r="B2" s="39">
        <v>0</v>
      </c>
      <c r="C2" s="39">
        <v>0</v>
      </c>
      <c r="D2" s="39">
        <v>0</v>
      </c>
      <c r="E2" s="39">
        <v>0</v>
      </c>
      <c r="F2" s="39">
        <v>0</v>
      </c>
      <c r="G2" s="39">
        <v>0</v>
      </c>
      <c r="H2" s="39">
        <v>0</v>
      </c>
      <c r="I2" s="39">
        <v>0</v>
      </c>
      <c r="J2" s="39">
        <v>0</v>
      </c>
      <c r="K2" s="39">
        <v>0</v>
      </c>
      <c r="L2" s="39">
        <v>0</v>
      </c>
      <c r="M2" s="39">
        <v>0</v>
      </c>
      <c r="N2" s="39">
        <v>0</v>
      </c>
      <c r="O2" s="39">
        <v>0</v>
      </c>
      <c r="P2" s="39">
        <v>0</v>
      </c>
      <c r="Q2" s="39">
        <v>0</v>
      </c>
      <c r="R2" s="39">
        <v>0</v>
      </c>
      <c r="S2" s="39">
        <v>0</v>
      </c>
      <c r="T2" s="39">
        <v>0</v>
      </c>
      <c r="U2" s="39">
        <v>0</v>
      </c>
      <c r="V2" s="39">
        <v>0</v>
      </c>
      <c r="W2" s="39">
        <v>0</v>
      </c>
      <c r="X2" s="39">
        <v>0</v>
      </c>
      <c r="Y2" s="39">
        <v>0</v>
      </c>
      <c r="Z2" s="39">
        <v>0</v>
      </c>
      <c r="AA2" s="39">
        <v>0</v>
      </c>
      <c r="AB2" s="39">
        <v>0</v>
      </c>
      <c r="AC2" s="39">
        <v>0</v>
      </c>
      <c r="AD2" s="39">
        <v>0</v>
      </c>
      <c r="AE2" s="39">
        <v>0</v>
      </c>
      <c r="AF2" s="39">
        <v>0</v>
      </c>
      <c r="AG2" s="39">
        <v>0</v>
      </c>
    </row>
    <row r="3" spans="1:35" x14ac:dyDescent="0.2">
      <c r="A3" s="1" t="s">
        <v>117</v>
      </c>
      <c r="B3" s="39">
        <v>0</v>
      </c>
      <c r="C3" s="39">
        <v>0</v>
      </c>
      <c r="D3" s="39">
        <v>0</v>
      </c>
      <c r="E3" s="39">
        <v>0</v>
      </c>
      <c r="F3" s="39">
        <v>0</v>
      </c>
      <c r="G3" s="39">
        <v>0</v>
      </c>
      <c r="H3" s="39">
        <v>0</v>
      </c>
      <c r="I3" s="39">
        <v>0</v>
      </c>
      <c r="J3" s="39">
        <v>0</v>
      </c>
      <c r="K3" s="39">
        <v>0</v>
      </c>
      <c r="L3" s="39">
        <v>0</v>
      </c>
      <c r="M3" s="39">
        <v>0</v>
      </c>
      <c r="N3" s="39">
        <v>0</v>
      </c>
      <c r="O3" s="39">
        <v>0</v>
      </c>
      <c r="P3" s="39">
        <v>0</v>
      </c>
      <c r="Q3" s="39">
        <v>0</v>
      </c>
      <c r="R3" s="39">
        <v>0</v>
      </c>
      <c r="S3" s="39">
        <v>0</v>
      </c>
      <c r="T3" s="39">
        <v>0</v>
      </c>
      <c r="U3" s="39">
        <v>0</v>
      </c>
      <c r="V3" s="39">
        <v>0</v>
      </c>
      <c r="W3" s="39">
        <v>0</v>
      </c>
      <c r="X3" s="39">
        <v>0</v>
      </c>
      <c r="Y3" s="39">
        <v>0</v>
      </c>
      <c r="Z3" s="39">
        <v>0</v>
      </c>
      <c r="AA3" s="39">
        <v>0</v>
      </c>
      <c r="AB3" s="39">
        <v>0</v>
      </c>
      <c r="AC3" s="39">
        <v>0</v>
      </c>
      <c r="AD3" s="39">
        <v>0</v>
      </c>
      <c r="AE3" s="39">
        <v>0</v>
      </c>
      <c r="AF3" s="39">
        <v>0</v>
      </c>
      <c r="AG3" s="39">
        <v>0</v>
      </c>
    </row>
    <row r="4" spans="1:35" x14ac:dyDescent="0.2">
      <c r="A4" s="1" t="s">
        <v>118</v>
      </c>
      <c r="B4" s="39">
        <v>0</v>
      </c>
      <c r="C4" s="39">
        <v>0</v>
      </c>
      <c r="D4" s="39">
        <v>0</v>
      </c>
      <c r="E4" s="39">
        <v>0</v>
      </c>
      <c r="F4" s="39">
        <v>0</v>
      </c>
      <c r="G4" s="39">
        <v>0</v>
      </c>
      <c r="H4" s="39">
        <v>0</v>
      </c>
      <c r="I4" s="39">
        <v>0</v>
      </c>
      <c r="J4" s="39">
        <v>0</v>
      </c>
      <c r="K4" s="39">
        <v>0</v>
      </c>
      <c r="L4" s="39">
        <v>0</v>
      </c>
      <c r="M4" s="39">
        <v>0</v>
      </c>
      <c r="N4" s="39">
        <v>0</v>
      </c>
      <c r="O4" s="39">
        <v>0</v>
      </c>
      <c r="P4" s="39">
        <v>0</v>
      </c>
      <c r="Q4" s="39">
        <v>0</v>
      </c>
      <c r="R4" s="39">
        <v>0</v>
      </c>
      <c r="S4" s="39">
        <v>0</v>
      </c>
      <c r="T4" s="39">
        <v>0</v>
      </c>
      <c r="U4" s="39">
        <v>0</v>
      </c>
      <c r="V4" s="39">
        <v>0</v>
      </c>
      <c r="W4" s="39">
        <v>0</v>
      </c>
      <c r="X4" s="39">
        <v>0</v>
      </c>
      <c r="Y4" s="39">
        <v>0</v>
      </c>
      <c r="Z4" s="39">
        <v>0</v>
      </c>
      <c r="AA4" s="39">
        <v>0</v>
      </c>
      <c r="AB4" s="39">
        <v>0</v>
      </c>
      <c r="AC4" s="39">
        <v>0</v>
      </c>
      <c r="AD4" s="39">
        <v>0</v>
      </c>
      <c r="AE4" s="39">
        <v>0</v>
      </c>
      <c r="AF4" s="39">
        <v>0</v>
      </c>
      <c r="AG4" s="39">
        <v>0</v>
      </c>
    </row>
    <row r="5" spans="1:35" x14ac:dyDescent="0.2">
      <c r="A5" s="1" t="s">
        <v>119</v>
      </c>
      <c r="B5" s="39">
        <v>0</v>
      </c>
      <c r="C5" s="39">
        <v>0</v>
      </c>
      <c r="D5" s="39">
        <v>0</v>
      </c>
      <c r="E5" s="39">
        <v>0</v>
      </c>
      <c r="F5" s="39">
        <v>0</v>
      </c>
      <c r="G5" s="39">
        <v>0</v>
      </c>
      <c r="H5" s="39">
        <v>0</v>
      </c>
      <c r="I5" s="39">
        <v>0</v>
      </c>
      <c r="J5" s="39">
        <v>0</v>
      </c>
      <c r="K5" s="39">
        <v>0</v>
      </c>
      <c r="L5" s="39">
        <v>0</v>
      </c>
      <c r="M5" s="39">
        <v>0</v>
      </c>
      <c r="N5" s="39">
        <v>0</v>
      </c>
      <c r="O5" s="39">
        <v>0</v>
      </c>
      <c r="P5" s="39">
        <v>0</v>
      </c>
      <c r="Q5" s="39">
        <v>0</v>
      </c>
      <c r="R5" s="39">
        <v>0</v>
      </c>
      <c r="S5" s="39">
        <v>0</v>
      </c>
      <c r="T5" s="39">
        <v>0</v>
      </c>
      <c r="U5" s="39">
        <v>0</v>
      </c>
      <c r="V5" s="39">
        <v>0</v>
      </c>
      <c r="W5" s="39">
        <v>0</v>
      </c>
      <c r="X5" s="39">
        <v>0</v>
      </c>
      <c r="Y5" s="39">
        <v>0</v>
      </c>
      <c r="Z5" s="39">
        <v>0</v>
      </c>
      <c r="AA5" s="39">
        <v>0</v>
      </c>
      <c r="AB5" s="39">
        <v>0</v>
      </c>
      <c r="AC5" s="39">
        <v>0</v>
      </c>
      <c r="AD5" s="39">
        <v>0</v>
      </c>
      <c r="AE5" s="39">
        <v>0</v>
      </c>
      <c r="AF5" s="39">
        <v>0</v>
      </c>
      <c r="AG5" s="39">
        <v>0</v>
      </c>
    </row>
    <row r="6" spans="1:35" x14ac:dyDescent="0.2">
      <c r="A6" s="1" t="s">
        <v>120</v>
      </c>
      <c r="B6" s="39">
        <v>0</v>
      </c>
      <c r="C6" s="39">
        <v>0</v>
      </c>
      <c r="D6" s="39">
        <v>0</v>
      </c>
      <c r="E6" s="39">
        <v>0</v>
      </c>
      <c r="F6" s="39">
        <v>0</v>
      </c>
      <c r="G6" s="39">
        <v>0</v>
      </c>
      <c r="H6" s="39">
        <v>0</v>
      </c>
      <c r="I6" s="39">
        <v>0</v>
      </c>
      <c r="J6" s="39">
        <v>0</v>
      </c>
      <c r="K6" s="39">
        <v>0</v>
      </c>
      <c r="L6" s="39">
        <v>0</v>
      </c>
      <c r="M6" s="39">
        <v>0</v>
      </c>
      <c r="N6" s="39">
        <v>0</v>
      </c>
      <c r="O6" s="39">
        <v>0</v>
      </c>
      <c r="P6" s="39">
        <v>0</v>
      </c>
      <c r="Q6" s="39">
        <v>0</v>
      </c>
      <c r="R6" s="39">
        <v>0</v>
      </c>
      <c r="S6" s="39">
        <v>0</v>
      </c>
      <c r="T6" s="39">
        <v>0</v>
      </c>
      <c r="U6" s="39">
        <v>0</v>
      </c>
      <c r="V6" s="39">
        <v>0</v>
      </c>
      <c r="W6" s="39">
        <v>0</v>
      </c>
      <c r="X6" s="39">
        <v>0</v>
      </c>
      <c r="Y6" s="39">
        <v>0</v>
      </c>
      <c r="Z6" s="39">
        <v>0</v>
      </c>
      <c r="AA6" s="39">
        <v>0</v>
      </c>
      <c r="AB6" s="39">
        <v>0</v>
      </c>
      <c r="AC6" s="39">
        <v>0</v>
      </c>
      <c r="AD6" s="39">
        <v>0</v>
      </c>
      <c r="AE6" s="39">
        <v>0</v>
      </c>
      <c r="AF6" s="39">
        <v>0</v>
      </c>
      <c r="AG6" s="39">
        <v>0</v>
      </c>
    </row>
    <row r="7" spans="1:35" x14ac:dyDescent="0.2">
      <c r="A7" s="1" t="s">
        <v>121</v>
      </c>
      <c r="B7" s="39">
        <v>0</v>
      </c>
      <c r="C7" s="39">
        <v>0</v>
      </c>
      <c r="D7" s="39">
        <v>0</v>
      </c>
      <c r="E7" s="39">
        <v>0</v>
      </c>
      <c r="F7" s="39">
        <v>0</v>
      </c>
      <c r="G7" s="39">
        <v>0</v>
      </c>
      <c r="H7" s="39">
        <v>0</v>
      </c>
      <c r="I7" s="39">
        <v>0</v>
      </c>
      <c r="J7" s="39">
        <v>0</v>
      </c>
      <c r="K7" s="39">
        <v>0</v>
      </c>
      <c r="L7" s="39">
        <v>0</v>
      </c>
      <c r="M7" s="39">
        <v>0</v>
      </c>
      <c r="N7" s="39">
        <v>0</v>
      </c>
      <c r="O7" s="39">
        <v>0</v>
      </c>
      <c r="P7" s="39">
        <v>0</v>
      </c>
      <c r="Q7" s="39">
        <v>0</v>
      </c>
      <c r="R7" s="39">
        <v>0</v>
      </c>
      <c r="S7" s="39">
        <v>0</v>
      </c>
      <c r="T7" s="39">
        <v>0</v>
      </c>
      <c r="U7" s="39">
        <v>0</v>
      </c>
      <c r="V7" s="39">
        <v>0</v>
      </c>
      <c r="W7" s="39">
        <v>0</v>
      </c>
      <c r="X7" s="39">
        <v>0</v>
      </c>
      <c r="Y7" s="39">
        <v>0</v>
      </c>
      <c r="Z7" s="39">
        <v>0</v>
      </c>
      <c r="AA7" s="39">
        <v>0</v>
      </c>
      <c r="AB7" s="39">
        <v>0</v>
      </c>
      <c r="AC7" s="39">
        <v>0</v>
      </c>
      <c r="AD7" s="39">
        <v>0</v>
      </c>
      <c r="AE7" s="39">
        <v>0</v>
      </c>
      <c r="AF7" s="39">
        <v>0</v>
      </c>
      <c r="AG7" s="39">
        <v>0</v>
      </c>
    </row>
    <row r="8" spans="1:35" x14ac:dyDescent="0.2">
      <c r="A8" s="1" t="s">
        <v>122</v>
      </c>
      <c r="B8" s="39">
        <v>0</v>
      </c>
      <c r="C8" s="39">
        <v>0</v>
      </c>
      <c r="D8" s="39">
        <v>0</v>
      </c>
      <c r="E8" s="39">
        <v>0</v>
      </c>
      <c r="F8" s="39">
        <v>0</v>
      </c>
      <c r="G8" s="39">
        <v>0</v>
      </c>
      <c r="H8" s="39">
        <v>0</v>
      </c>
      <c r="I8" s="39">
        <v>0</v>
      </c>
      <c r="J8" s="39">
        <v>0</v>
      </c>
      <c r="K8" s="39">
        <v>0</v>
      </c>
      <c r="L8" s="39">
        <v>0</v>
      </c>
      <c r="M8" s="39">
        <v>0</v>
      </c>
      <c r="N8" s="39">
        <v>0</v>
      </c>
      <c r="O8" s="39">
        <v>0</v>
      </c>
      <c r="P8" s="39">
        <v>0</v>
      </c>
      <c r="Q8" s="39">
        <v>0</v>
      </c>
      <c r="R8" s="39">
        <v>0</v>
      </c>
      <c r="S8" s="39">
        <v>0</v>
      </c>
      <c r="T8" s="39">
        <v>0</v>
      </c>
      <c r="U8" s="39">
        <v>0</v>
      </c>
      <c r="V8" s="39">
        <v>0</v>
      </c>
      <c r="W8" s="39">
        <v>0</v>
      </c>
      <c r="X8" s="39">
        <v>0</v>
      </c>
      <c r="Y8" s="39">
        <v>0</v>
      </c>
      <c r="Z8" s="39">
        <v>0</v>
      </c>
      <c r="AA8" s="39">
        <v>0</v>
      </c>
      <c r="AB8" s="39">
        <v>0</v>
      </c>
      <c r="AC8" s="39">
        <v>0</v>
      </c>
      <c r="AD8" s="39">
        <v>0</v>
      </c>
      <c r="AE8" s="39">
        <v>0</v>
      </c>
      <c r="AF8" s="39">
        <v>0</v>
      </c>
      <c r="AG8" s="39">
        <v>0</v>
      </c>
    </row>
    <row r="9" spans="1:35" x14ac:dyDescent="0.2">
      <c r="A9" s="1" t="s">
        <v>123</v>
      </c>
      <c r="B9" s="39">
        <f t="shared" ref="B9:Y9" si="0">B6</f>
        <v>0</v>
      </c>
      <c r="C9" s="39">
        <f t="shared" si="0"/>
        <v>0</v>
      </c>
      <c r="D9" s="39">
        <f t="shared" si="0"/>
        <v>0</v>
      </c>
      <c r="E9" s="39">
        <f t="shared" si="0"/>
        <v>0</v>
      </c>
      <c r="F9" s="39">
        <f t="shared" si="0"/>
        <v>0</v>
      </c>
      <c r="G9" s="39">
        <f t="shared" si="0"/>
        <v>0</v>
      </c>
      <c r="H9" s="39">
        <f t="shared" si="0"/>
        <v>0</v>
      </c>
      <c r="I9" s="39">
        <f t="shared" si="0"/>
        <v>0</v>
      </c>
      <c r="J9" s="39">
        <f t="shared" si="0"/>
        <v>0</v>
      </c>
      <c r="K9" s="39">
        <f t="shared" si="0"/>
        <v>0</v>
      </c>
      <c r="L9" s="39">
        <f t="shared" si="0"/>
        <v>0</v>
      </c>
      <c r="M9" s="39">
        <f t="shared" si="0"/>
        <v>0</v>
      </c>
      <c r="N9" s="39">
        <f t="shared" si="0"/>
        <v>0</v>
      </c>
      <c r="O9" s="39">
        <f t="shared" si="0"/>
        <v>0</v>
      </c>
      <c r="P9" s="39">
        <f t="shared" si="0"/>
        <v>0</v>
      </c>
      <c r="Q9" s="39">
        <f t="shared" si="0"/>
        <v>0</v>
      </c>
      <c r="R9" s="39">
        <f t="shared" si="0"/>
        <v>0</v>
      </c>
      <c r="S9" s="39">
        <f t="shared" si="0"/>
        <v>0</v>
      </c>
      <c r="T9" s="39">
        <f t="shared" si="0"/>
        <v>0</v>
      </c>
      <c r="U9" s="39">
        <f t="shared" si="0"/>
        <v>0</v>
      </c>
      <c r="V9" s="39">
        <f t="shared" si="0"/>
        <v>0</v>
      </c>
      <c r="W9" s="39">
        <f t="shared" si="0"/>
        <v>0</v>
      </c>
      <c r="X9" s="39">
        <f t="shared" si="0"/>
        <v>0</v>
      </c>
      <c r="Y9" s="39">
        <f t="shared" si="0"/>
        <v>0</v>
      </c>
      <c r="Z9" s="39">
        <v>0</v>
      </c>
      <c r="AA9" s="39">
        <v>0</v>
      </c>
      <c r="AB9" s="39">
        <v>0</v>
      </c>
      <c r="AC9" s="39">
        <v>0</v>
      </c>
      <c r="AD9" s="39">
        <v>0</v>
      </c>
      <c r="AE9" s="39">
        <v>0</v>
      </c>
      <c r="AF9" s="39">
        <v>0</v>
      </c>
      <c r="AG9" s="39">
        <v>0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2060"/>
  </sheetPr>
  <dimension ref="A1:AI1000"/>
  <sheetViews>
    <sheetView workbookViewId="0">
      <selection activeCell="B2" sqref="B2:AG9"/>
    </sheetView>
  </sheetViews>
  <sheetFormatPr baseColWidth="10" defaultColWidth="14.5" defaultRowHeight="15" customHeight="1" x14ac:dyDescent="0.2"/>
  <cols>
    <col min="1" max="1" width="41.5" customWidth="1"/>
    <col min="2" max="25" width="10" customWidth="1"/>
    <col min="26" max="35" width="9.1640625" customWidth="1"/>
  </cols>
  <sheetData>
    <row r="1" spans="1:35" x14ac:dyDescent="0.2">
      <c r="A1" s="1" t="s">
        <v>115</v>
      </c>
      <c r="B1" s="1">
        <v>2019</v>
      </c>
      <c r="C1" s="1">
        <v>2020</v>
      </c>
      <c r="D1" s="1">
        <v>2021</v>
      </c>
      <c r="E1" s="1">
        <v>2022</v>
      </c>
      <c r="F1" s="1">
        <v>2023</v>
      </c>
      <c r="G1" s="1">
        <v>2024</v>
      </c>
      <c r="H1" s="1">
        <v>2025</v>
      </c>
      <c r="I1" s="1">
        <v>2026</v>
      </c>
      <c r="J1" s="1">
        <v>2027</v>
      </c>
      <c r="K1" s="1">
        <v>2028</v>
      </c>
      <c r="L1" s="1">
        <v>2029</v>
      </c>
      <c r="M1" s="1">
        <v>2030</v>
      </c>
      <c r="N1" s="1">
        <v>2031</v>
      </c>
      <c r="O1" s="1">
        <v>2032</v>
      </c>
      <c r="P1" s="1">
        <v>2033</v>
      </c>
      <c r="Q1" s="1">
        <v>2034</v>
      </c>
      <c r="R1" s="1">
        <v>2035</v>
      </c>
      <c r="S1" s="1">
        <v>2036</v>
      </c>
      <c r="T1" s="1">
        <v>2037</v>
      </c>
      <c r="U1" s="1">
        <v>2038</v>
      </c>
      <c r="V1" s="1">
        <v>2039</v>
      </c>
      <c r="W1" s="1">
        <v>2040</v>
      </c>
      <c r="X1" s="1">
        <v>2041</v>
      </c>
      <c r="Y1" s="1">
        <v>2042</v>
      </c>
      <c r="Z1" s="1">
        <v>2043</v>
      </c>
      <c r="AA1" s="1">
        <v>2044</v>
      </c>
      <c r="AB1" s="1">
        <v>2045</v>
      </c>
      <c r="AC1" s="1">
        <v>2046</v>
      </c>
      <c r="AD1" s="1">
        <v>2047</v>
      </c>
      <c r="AE1" s="1">
        <v>2048</v>
      </c>
      <c r="AF1" s="1">
        <v>2049</v>
      </c>
      <c r="AG1" s="1">
        <v>2050</v>
      </c>
      <c r="AH1" s="1"/>
      <c r="AI1" s="1"/>
    </row>
    <row r="2" spans="1:35" x14ac:dyDescent="0.2">
      <c r="A2" s="1" t="s">
        <v>116</v>
      </c>
      <c r="B2" s="39">
        <v>0</v>
      </c>
      <c r="C2" s="39">
        <v>0</v>
      </c>
      <c r="D2" s="39">
        <v>0</v>
      </c>
      <c r="E2" s="39">
        <v>0</v>
      </c>
      <c r="F2" s="39">
        <v>0</v>
      </c>
      <c r="G2" s="39">
        <v>0</v>
      </c>
      <c r="H2" s="39">
        <v>0</v>
      </c>
      <c r="I2" s="39">
        <v>0</v>
      </c>
      <c r="J2" s="39">
        <v>0</v>
      </c>
      <c r="K2" s="39">
        <v>0</v>
      </c>
      <c r="L2" s="39">
        <v>0</v>
      </c>
      <c r="M2" s="39">
        <v>0</v>
      </c>
      <c r="N2" s="39">
        <v>0</v>
      </c>
      <c r="O2" s="39">
        <v>0</v>
      </c>
      <c r="P2" s="39">
        <v>0</v>
      </c>
      <c r="Q2" s="39">
        <v>0</v>
      </c>
      <c r="R2" s="39">
        <v>0</v>
      </c>
      <c r="S2" s="39">
        <v>0</v>
      </c>
      <c r="T2" s="39">
        <v>0</v>
      </c>
      <c r="U2" s="39">
        <v>0</v>
      </c>
      <c r="V2" s="39">
        <v>0</v>
      </c>
      <c r="W2" s="39">
        <v>0</v>
      </c>
      <c r="X2" s="39">
        <v>0</v>
      </c>
      <c r="Y2" s="39">
        <v>0</v>
      </c>
      <c r="Z2" s="39">
        <v>0</v>
      </c>
      <c r="AA2" s="39">
        <v>0</v>
      </c>
      <c r="AB2" s="39">
        <v>0</v>
      </c>
      <c r="AC2" s="39">
        <v>0</v>
      </c>
      <c r="AD2" s="39">
        <v>0</v>
      </c>
      <c r="AE2" s="39">
        <v>0</v>
      </c>
      <c r="AF2" s="39">
        <v>0</v>
      </c>
      <c r="AG2" s="39">
        <v>0</v>
      </c>
    </row>
    <row r="3" spans="1:35" x14ac:dyDescent="0.2">
      <c r="A3" s="1" t="s">
        <v>117</v>
      </c>
      <c r="B3" s="39">
        <v>0</v>
      </c>
      <c r="C3" s="39">
        <v>0</v>
      </c>
      <c r="D3" s="39">
        <v>0</v>
      </c>
      <c r="E3" s="39">
        <v>0</v>
      </c>
      <c r="F3" s="39">
        <v>0</v>
      </c>
      <c r="G3" s="39">
        <v>0</v>
      </c>
      <c r="H3" s="39">
        <v>0</v>
      </c>
      <c r="I3" s="39">
        <v>0</v>
      </c>
      <c r="J3" s="39">
        <v>0</v>
      </c>
      <c r="K3" s="39">
        <v>0</v>
      </c>
      <c r="L3" s="39">
        <v>0</v>
      </c>
      <c r="M3" s="39">
        <v>0</v>
      </c>
      <c r="N3" s="39">
        <v>0</v>
      </c>
      <c r="O3" s="39">
        <v>0</v>
      </c>
      <c r="P3" s="39">
        <v>0</v>
      </c>
      <c r="Q3" s="39">
        <v>0</v>
      </c>
      <c r="R3" s="39">
        <v>0</v>
      </c>
      <c r="S3" s="39">
        <v>0</v>
      </c>
      <c r="T3" s="39">
        <v>0</v>
      </c>
      <c r="U3" s="39">
        <v>0</v>
      </c>
      <c r="V3" s="39">
        <v>0</v>
      </c>
      <c r="W3" s="39">
        <v>0</v>
      </c>
      <c r="X3" s="39">
        <v>0</v>
      </c>
      <c r="Y3" s="39">
        <v>0</v>
      </c>
      <c r="Z3" s="39">
        <v>0</v>
      </c>
      <c r="AA3" s="39">
        <v>0</v>
      </c>
      <c r="AB3" s="39">
        <v>0</v>
      </c>
      <c r="AC3" s="39">
        <v>0</v>
      </c>
      <c r="AD3" s="39">
        <v>0</v>
      </c>
      <c r="AE3" s="39">
        <v>0</v>
      </c>
      <c r="AF3" s="39">
        <v>0</v>
      </c>
      <c r="AG3" s="39">
        <v>0</v>
      </c>
    </row>
    <row r="4" spans="1:35" x14ac:dyDescent="0.2">
      <c r="A4" s="1" t="s">
        <v>118</v>
      </c>
      <c r="B4" s="39">
        <v>0</v>
      </c>
      <c r="C4" s="39">
        <v>0</v>
      </c>
      <c r="D4" s="39">
        <v>0</v>
      </c>
      <c r="E4" s="39">
        <v>0</v>
      </c>
      <c r="F4" s="39">
        <v>0</v>
      </c>
      <c r="G4" s="39">
        <v>0</v>
      </c>
      <c r="H4" s="39">
        <v>0</v>
      </c>
      <c r="I4" s="39">
        <v>0</v>
      </c>
      <c r="J4" s="39">
        <v>0</v>
      </c>
      <c r="K4" s="39">
        <v>0</v>
      </c>
      <c r="L4" s="39">
        <v>0</v>
      </c>
      <c r="M4" s="39">
        <v>0</v>
      </c>
      <c r="N4" s="39">
        <v>0</v>
      </c>
      <c r="O4" s="39">
        <v>0</v>
      </c>
      <c r="P4" s="39">
        <v>0</v>
      </c>
      <c r="Q4" s="39">
        <v>0</v>
      </c>
      <c r="R4" s="39">
        <v>0</v>
      </c>
      <c r="S4" s="39">
        <v>0</v>
      </c>
      <c r="T4" s="39">
        <v>0</v>
      </c>
      <c r="U4" s="39">
        <v>0</v>
      </c>
      <c r="V4" s="39">
        <v>0</v>
      </c>
      <c r="W4" s="39">
        <v>0</v>
      </c>
      <c r="X4" s="39">
        <v>0</v>
      </c>
      <c r="Y4" s="39">
        <v>0</v>
      </c>
      <c r="Z4" s="39">
        <v>0</v>
      </c>
      <c r="AA4" s="39">
        <v>0</v>
      </c>
      <c r="AB4" s="39">
        <v>0</v>
      </c>
      <c r="AC4" s="39">
        <v>0</v>
      </c>
      <c r="AD4" s="39">
        <v>0</v>
      </c>
      <c r="AE4" s="39">
        <v>0</v>
      </c>
      <c r="AF4" s="39">
        <v>0</v>
      </c>
      <c r="AG4" s="39">
        <v>0</v>
      </c>
    </row>
    <row r="5" spans="1:35" x14ac:dyDescent="0.2">
      <c r="A5" s="1" t="s">
        <v>119</v>
      </c>
      <c r="B5" s="39">
        <v>0</v>
      </c>
      <c r="C5" s="39">
        <v>0</v>
      </c>
      <c r="D5" s="39">
        <v>0</v>
      </c>
      <c r="E5" s="39">
        <v>0</v>
      </c>
      <c r="F5" s="39">
        <v>0</v>
      </c>
      <c r="G5" s="39">
        <v>0</v>
      </c>
      <c r="H5" s="39">
        <v>0</v>
      </c>
      <c r="I5" s="39">
        <v>0</v>
      </c>
      <c r="J5" s="39">
        <v>0</v>
      </c>
      <c r="K5" s="39">
        <v>0</v>
      </c>
      <c r="L5" s="39">
        <v>0</v>
      </c>
      <c r="M5" s="39">
        <v>0</v>
      </c>
      <c r="N5" s="39">
        <v>0</v>
      </c>
      <c r="O5" s="39">
        <v>0</v>
      </c>
      <c r="P5" s="39">
        <v>0</v>
      </c>
      <c r="Q5" s="39">
        <v>0</v>
      </c>
      <c r="R5" s="39">
        <v>0</v>
      </c>
      <c r="S5" s="39">
        <v>0</v>
      </c>
      <c r="T5" s="39">
        <v>0</v>
      </c>
      <c r="U5" s="39">
        <v>0</v>
      </c>
      <c r="V5" s="39">
        <v>0</v>
      </c>
      <c r="W5" s="39">
        <v>0</v>
      </c>
      <c r="X5" s="39">
        <v>0</v>
      </c>
      <c r="Y5" s="39">
        <v>0</v>
      </c>
      <c r="Z5" s="39">
        <v>0</v>
      </c>
      <c r="AA5" s="39">
        <v>0</v>
      </c>
      <c r="AB5" s="39">
        <v>0</v>
      </c>
      <c r="AC5" s="39">
        <v>0</v>
      </c>
      <c r="AD5" s="39">
        <v>0</v>
      </c>
      <c r="AE5" s="39">
        <v>0</v>
      </c>
      <c r="AF5" s="39">
        <v>0</v>
      </c>
      <c r="AG5" s="39">
        <v>0</v>
      </c>
    </row>
    <row r="6" spans="1:35" x14ac:dyDescent="0.2">
      <c r="A6" s="1" t="s">
        <v>120</v>
      </c>
      <c r="B6" s="39">
        <v>0</v>
      </c>
      <c r="C6" s="39">
        <v>0</v>
      </c>
      <c r="D6" s="39">
        <v>0</v>
      </c>
      <c r="E6" s="39">
        <v>0</v>
      </c>
      <c r="F6" s="39">
        <v>0</v>
      </c>
      <c r="G6" s="39">
        <v>0</v>
      </c>
      <c r="H6" s="39">
        <v>0</v>
      </c>
      <c r="I6" s="39">
        <v>0</v>
      </c>
      <c r="J6" s="39">
        <v>0</v>
      </c>
      <c r="K6" s="39">
        <v>0</v>
      </c>
      <c r="L6" s="39">
        <v>0</v>
      </c>
      <c r="M6" s="39">
        <v>0</v>
      </c>
      <c r="N6" s="39">
        <v>0</v>
      </c>
      <c r="O6" s="39">
        <v>0</v>
      </c>
      <c r="P6" s="39">
        <v>0</v>
      </c>
      <c r="Q6" s="39">
        <v>0</v>
      </c>
      <c r="R6" s="39">
        <v>0</v>
      </c>
      <c r="S6" s="39">
        <v>0</v>
      </c>
      <c r="T6" s="39">
        <v>0</v>
      </c>
      <c r="U6" s="39">
        <v>0</v>
      </c>
      <c r="V6" s="39">
        <v>0</v>
      </c>
      <c r="W6" s="39">
        <v>0</v>
      </c>
      <c r="X6" s="39">
        <v>0</v>
      </c>
      <c r="Y6" s="39">
        <v>0</v>
      </c>
      <c r="Z6" s="39">
        <v>0</v>
      </c>
      <c r="AA6" s="39">
        <v>0</v>
      </c>
      <c r="AB6" s="39">
        <v>0</v>
      </c>
      <c r="AC6" s="39">
        <v>0</v>
      </c>
      <c r="AD6" s="39">
        <v>0</v>
      </c>
      <c r="AE6" s="39">
        <v>0</v>
      </c>
      <c r="AF6" s="39">
        <v>0</v>
      </c>
      <c r="AG6" s="39">
        <v>0</v>
      </c>
    </row>
    <row r="7" spans="1:35" x14ac:dyDescent="0.2">
      <c r="A7" s="1" t="s">
        <v>121</v>
      </c>
      <c r="B7" s="39">
        <v>0</v>
      </c>
      <c r="C7" s="39">
        <v>0</v>
      </c>
      <c r="D7" s="39">
        <v>0</v>
      </c>
      <c r="E7" s="39">
        <v>0</v>
      </c>
      <c r="F7" s="39">
        <v>0</v>
      </c>
      <c r="G7" s="39">
        <v>0</v>
      </c>
      <c r="H7" s="39">
        <v>0</v>
      </c>
      <c r="I7" s="39">
        <v>0</v>
      </c>
      <c r="J7" s="39">
        <v>0</v>
      </c>
      <c r="K7" s="39">
        <v>0</v>
      </c>
      <c r="L7" s="39">
        <v>0</v>
      </c>
      <c r="M7" s="39">
        <v>0</v>
      </c>
      <c r="N7" s="39">
        <v>0</v>
      </c>
      <c r="O7" s="39">
        <v>0</v>
      </c>
      <c r="P7" s="39">
        <v>0</v>
      </c>
      <c r="Q7" s="39">
        <v>0</v>
      </c>
      <c r="R7" s="39">
        <v>0</v>
      </c>
      <c r="S7" s="39">
        <v>0</v>
      </c>
      <c r="T7" s="39">
        <v>0</v>
      </c>
      <c r="U7" s="39">
        <v>0</v>
      </c>
      <c r="V7" s="39">
        <v>0</v>
      </c>
      <c r="W7" s="39">
        <v>0</v>
      </c>
      <c r="X7" s="39">
        <v>0</v>
      </c>
      <c r="Y7" s="39">
        <v>0</v>
      </c>
      <c r="Z7" s="39">
        <v>0</v>
      </c>
      <c r="AA7" s="39">
        <v>0</v>
      </c>
      <c r="AB7" s="39">
        <v>0</v>
      </c>
      <c r="AC7" s="39">
        <v>0</v>
      </c>
      <c r="AD7" s="39">
        <v>0</v>
      </c>
      <c r="AE7" s="39">
        <v>0</v>
      </c>
      <c r="AF7" s="39">
        <v>0</v>
      </c>
      <c r="AG7" s="39">
        <v>0</v>
      </c>
    </row>
    <row r="8" spans="1:35" x14ac:dyDescent="0.2">
      <c r="A8" s="1" t="s">
        <v>122</v>
      </c>
      <c r="B8" s="39">
        <v>0</v>
      </c>
      <c r="C8" s="39">
        <v>0</v>
      </c>
      <c r="D8" s="39">
        <v>0</v>
      </c>
      <c r="E8" s="39">
        <v>0</v>
      </c>
      <c r="F8" s="39">
        <v>0</v>
      </c>
      <c r="G8" s="39">
        <v>0</v>
      </c>
      <c r="H8" s="39">
        <v>0</v>
      </c>
      <c r="I8" s="39">
        <v>0</v>
      </c>
      <c r="J8" s="39">
        <v>0</v>
      </c>
      <c r="K8" s="39">
        <v>0</v>
      </c>
      <c r="L8" s="39">
        <v>0</v>
      </c>
      <c r="M8" s="39">
        <v>0</v>
      </c>
      <c r="N8" s="39">
        <v>0</v>
      </c>
      <c r="O8" s="39">
        <v>0</v>
      </c>
      <c r="P8" s="39">
        <v>0</v>
      </c>
      <c r="Q8" s="39">
        <v>0</v>
      </c>
      <c r="R8" s="39">
        <v>0</v>
      </c>
      <c r="S8" s="39">
        <v>0</v>
      </c>
      <c r="T8" s="39">
        <v>0</v>
      </c>
      <c r="U8" s="39">
        <v>0</v>
      </c>
      <c r="V8" s="39">
        <v>0</v>
      </c>
      <c r="W8" s="39">
        <v>0</v>
      </c>
      <c r="X8" s="39">
        <v>0</v>
      </c>
      <c r="Y8" s="39">
        <v>0</v>
      </c>
      <c r="Z8" s="39">
        <v>0</v>
      </c>
      <c r="AA8" s="39">
        <v>0</v>
      </c>
      <c r="AB8" s="39">
        <v>0</v>
      </c>
      <c r="AC8" s="39">
        <v>0</v>
      </c>
      <c r="AD8" s="39">
        <v>0</v>
      </c>
      <c r="AE8" s="39">
        <v>0</v>
      </c>
      <c r="AF8" s="39">
        <v>0</v>
      </c>
      <c r="AG8" s="39">
        <v>0</v>
      </c>
    </row>
    <row r="9" spans="1:35" x14ac:dyDescent="0.2">
      <c r="A9" s="1" t="s">
        <v>123</v>
      </c>
      <c r="B9" s="39">
        <f t="shared" ref="B9:Y9" si="0">B6</f>
        <v>0</v>
      </c>
      <c r="C9" s="39">
        <f t="shared" si="0"/>
        <v>0</v>
      </c>
      <c r="D9" s="39">
        <f t="shared" si="0"/>
        <v>0</v>
      </c>
      <c r="E9" s="39">
        <f t="shared" si="0"/>
        <v>0</v>
      </c>
      <c r="F9" s="39">
        <f t="shared" si="0"/>
        <v>0</v>
      </c>
      <c r="G9" s="39">
        <f t="shared" si="0"/>
        <v>0</v>
      </c>
      <c r="H9" s="39">
        <f t="shared" si="0"/>
        <v>0</v>
      </c>
      <c r="I9" s="39">
        <f t="shared" si="0"/>
        <v>0</v>
      </c>
      <c r="J9" s="39">
        <f t="shared" si="0"/>
        <v>0</v>
      </c>
      <c r="K9" s="39">
        <f t="shared" si="0"/>
        <v>0</v>
      </c>
      <c r="L9" s="39">
        <f t="shared" si="0"/>
        <v>0</v>
      </c>
      <c r="M9" s="39">
        <f t="shared" si="0"/>
        <v>0</v>
      </c>
      <c r="N9" s="39">
        <f t="shared" si="0"/>
        <v>0</v>
      </c>
      <c r="O9" s="39">
        <f t="shared" si="0"/>
        <v>0</v>
      </c>
      <c r="P9" s="39">
        <f t="shared" si="0"/>
        <v>0</v>
      </c>
      <c r="Q9" s="39">
        <f t="shared" si="0"/>
        <v>0</v>
      </c>
      <c r="R9" s="39">
        <f t="shared" si="0"/>
        <v>0</v>
      </c>
      <c r="S9" s="39">
        <f t="shared" si="0"/>
        <v>0</v>
      </c>
      <c r="T9" s="39">
        <f t="shared" si="0"/>
        <v>0</v>
      </c>
      <c r="U9" s="39">
        <f t="shared" si="0"/>
        <v>0</v>
      </c>
      <c r="V9" s="39">
        <f t="shared" si="0"/>
        <v>0</v>
      </c>
      <c r="W9" s="39">
        <f t="shared" si="0"/>
        <v>0</v>
      </c>
      <c r="X9" s="39">
        <f t="shared" si="0"/>
        <v>0</v>
      </c>
      <c r="Y9" s="39">
        <f t="shared" si="0"/>
        <v>0</v>
      </c>
      <c r="Z9" s="39">
        <v>0</v>
      </c>
      <c r="AA9" s="39">
        <v>0</v>
      </c>
      <c r="AB9" s="39">
        <v>0</v>
      </c>
      <c r="AC9" s="39">
        <v>0</v>
      </c>
      <c r="AD9" s="39">
        <v>0</v>
      </c>
      <c r="AE9" s="39">
        <v>0</v>
      </c>
      <c r="AF9" s="39">
        <v>0</v>
      </c>
      <c r="AG9" s="39">
        <v>0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2060"/>
  </sheetPr>
  <dimension ref="A1:AI1000"/>
  <sheetViews>
    <sheetView workbookViewId="0">
      <selection activeCell="B2" sqref="B2:AG9"/>
    </sheetView>
  </sheetViews>
  <sheetFormatPr baseColWidth="10" defaultColWidth="14.5" defaultRowHeight="15" customHeight="1" x14ac:dyDescent="0.2"/>
  <cols>
    <col min="1" max="1" width="41.5" customWidth="1"/>
    <col min="2" max="25" width="10" customWidth="1"/>
    <col min="26" max="35" width="9.1640625" customWidth="1"/>
  </cols>
  <sheetData>
    <row r="1" spans="1:35" x14ac:dyDescent="0.2">
      <c r="A1" s="1" t="s">
        <v>115</v>
      </c>
      <c r="B1" s="1">
        <v>2019</v>
      </c>
      <c r="C1" s="1">
        <v>2020</v>
      </c>
      <c r="D1" s="1">
        <v>2021</v>
      </c>
      <c r="E1" s="1">
        <v>2022</v>
      </c>
      <c r="F1" s="1">
        <v>2023</v>
      </c>
      <c r="G1" s="1">
        <v>2024</v>
      </c>
      <c r="H1" s="1">
        <v>2025</v>
      </c>
      <c r="I1" s="1">
        <v>2026</v>
      </c>
      <c r="J1" s="1">
        <v>2027</v>
      </c>
      <c r="K1" s="1">
        <v>2028</v>
      </c>
      <c r="L1" s="1">
        <v>2029</v>
      </c>
      <c r="M1" s="1">
        <v>2030</v>
      </c>
      <c r="N1" s="1">
        <v>2031</v>
      </c>
      <c r="O1" s="1">
        <v>2032</v>
      </c>
      <c r="P1" s="1">
        <v>2033</v>
      </c>
      <c r="Q1" s="1">
        <v>2034</v>
      </c>
      <c r="R1" s="1">
        <v>2035</v>
      </c>
      <c r="S1" s="1">
        <v>2036</v>
      </c>
      <c r="T1" s="1">
        <v>2037</v>
      </c>
      <c r="U1" s="1">
        <v>2038</v>
      </c>
      <c r="V1" s="1">
        <v>2039</v>
      </c>
      <c r="W1" s="1">
        <v>2040</v>
      </c>
      <c r="X1" s="1">
        <v>2041</v>
      </c>
      <c r="Y1" s="1">
        <v>2042</v>
      </c>
      <c r="Z1" s="1">
        <v>2043</v>
      </c>
      <c r="AA1" s="1">
        <v>2044</v>
      </c>
      <c r="AB1" s="1">
        <v>2045</v>
      </c>
      <c r="AC1" s="1">
        <v>2046</v>
      </c>
      <c r="AD1" s="1">
        <v>2047</v>
      </c>
      <c r="AE1" s="1">
        <v>2048</v>
      </c>
      <c r="AF1" s="1">
        <v>2049</v>
      </c>
      <c r="AG1" s="1">
        <v>2050</v>
      </c>
      <c r="AH1" s="1"/>
      <c r="AI1" s="1"/>
    </row>
    <row r="2" spans="1:35" x14ac:dyDescent="0.2">
      <c r="A2" s="1" t="s">
        <v>116</v>
      </c>
      <c r="B2" s="39">
        <v>0</v>
      </c>
      <c r="C2" s="39">
        <v>0</v>
      </c>
      <c r="D2" s="39">
        <v>0</v>
      </c>
      <c r="E2" s="39">
        <v>0</v>
      </c>
      <c r="F2" s="39">
        <v>0</v>
      </c>
      <c r="G2" s="39">
        <v>0</v>
      </c>
      <c r="H2" s="39">
        <v>0</v>
      </c>
      <c r="I2" s="39">
        <v>0</v>
      </c>
      <c r="J2" s="39">
        <v>0</v>
      </c>
      <c r="K2" s="39">
        <v>0</v>
      </c>
      <c r="L2" s="39">
        <v>0</v>
      </c>
      <c r="M2" s="39">
        <v>0</v>
      </c>
      <c r="N2" s="39">
        <v>0</v>
      </c>
      <c r="O2" s="39">
        <v>0</v>
      </c>
      <c r="P2" s="39">
        <v>0</v>
      </c>
      <c r="Q2" s="39">
        <v>0</v>
      </c>
      <c r="R2" s="39">
        <v>0</v>
      </c>
      <c r="S2" s="39">
        <v>0</v>
      </c>
      <c r="T2" s="39">
        <v>0</v>
      </c>
      <c r="U2" s="39">
        <v>0</v>
      </c>
      <c r="V2" s="39">
        <v>0</v>
      </c>
      <c r="W2" s="39">
        <v>0</v>
      </c>
      <c r="X2" s="39">
        <v>0</v>
      </c>
      <c r="Y2" s="39">
        <v>0</v>
      </c>
      <c r="Z2" s="39">
        <v>0</v>
      </c>
      <c r="AA2" s="39">
        <v>0</v>
      </c>
      <c r="AB2" s="39">
        <v>0</v>
      </c>
      <c r="AC2" s="39">
        <v>0</v>
      </c>
      <c r="AD2" s="39">
        <v>0</v>
      </c>
      <c r="AE2" s="39">
        <v>0</v>
      </c>
      <c r="AF2" s="39">
        <v>0</v>
      </c>
      <c r="AG2" s="39">
        <v>0</v>
      </c>
    </row>
    <row r="3" spans="1:35" x14ac:dyDescent="0.2">
      <c r="A3" s="1" t="s">
        <v>117</v>
      </c>
      <c r="B3" s="39">
        <v>0</v>
      </c>
      <c r="C3" s="39">
        <v>0</v>
      </c>
      <c r="D3" s="39">
        <v>0</v>
      </c>
      <c r="E3" s="39">
        <v>0</v>
      </c>
      <c r="F3" s="39">
        <v>0</v>
      </c>
      <c r="G3" s="39">
        <v>0</v>
      </c>
      <c r="H3" s="39">
        <v>0</v>
      </c>
      <c r="I3" s="39">
        <v>0</v>
      </c>
      <c r="J3" s="39">
        <v>0</v>
      </c>
      <c r="K3" s="39">
        <v>0</v>
      </c>
      <c r="L3" s="39">
        <v>0</v>
      </c>
      <c r="M3" s="39">
        <v>0</v>
      </c>
      <c r="N3" s="39">
        <v>0</v>
      </c>
      <c r="O3" s="39">
        <v>0</v>
      </c>
      <c r="P3" s="39">
        <v>0</v>
      </c>
      <c r="Q3" s="39">
        <v>0</v>
      </c>
      <c r="R3" s="39">
        <v>0</v>
      </c>
      <c r="S3" s="39">
        <v>0</v>
      </c>
      <c r="T3" s="39">
        <v>0</v>
      </c>
      <c r="U3" s="39">
        <v>0</v>
      </c>
      <c r="V3" s="39">
        <v>0</v>
      </c>
      <c r="W3" s="39">
        <v>0</v>
      </c>
      <c r="X3" s="39">
        <v>0</v>
      </c>
      <c r="Y3" s="39">
        <v>0</v>
      </c>
      <c r="Z3" s="39">
        <v>0</v>
      </c>
      <c r="AA3" s="39">
        <v>0</v>
      </c>
      <c r="AB3" s="39">
        <v>0</v>
      </c>
      <c r="AC3" s="39">
        <v>0</v>
      </c>
      <c r="AD3" s="39">
        <v>0</v>
      </c>
      <c r="AE3" s="39">
        <v>0</v>
      </c>
      <c r="AF3" s="39">
        <v>0</v>
      </c>
      <c r="AG3" s="39">
        <v>0</v>
      </c>
    </row>
    <row r="4" spans="1:35" x14ac:dyDescent="0.2">
      <c r="A4" s="1" t="s">
        <v>118</v>
      </c>
      <c r="B4" s="39">
        <v>0</v>
      </c>
      <c r="C4" s="39">
        <v>0</v>
      </c>
      <c r="D4" s="39">
        <v>0</v>
      </c>
      <c r="E4" s="39">
        <v>0</v>
      </c>
      <c r="F4" s="39">
        <v>0</v>
      </c>
      <c r="G4" s="39">
        <v>0</v>
      </c>
      <c r="H4" s="39">
        <v>0</v>
      </c>
      <c r="I4" s="39">
        <v>0</v>
      </c>
      <c r="J4" s="39">
        <v>0</v>
      </c>
      <c r="K4" s="39">
        <v>0</v>
      </c>
      <c r="L4" s="39">
        <v>0</v>
      </c>
      <c r="M4" s="39">
        <v>0</v>
      </c>
      <c r="N4" s="39">
        <v>0</v>
      </c>
      <c r="O4" s="39">
        <v>0</v>
      </c>
      <c r="P4" s="39">
        <v>0</v>
      </c>
      <c r="Q4" s="39">
        <v>0</v>
      </c>
      <c r="R4" s="39">
        <v>0</v>
      </c>
      <c r="S4" s="39">
        <v>0</v>
      </c>
      <c r="T4" s="39">
        <v>0</v>
      </c>
      <c r="U4" s="39">
        <v>0</v>
      </c>
      <c r="V4" s="39">
        <v>0</v>
      </c>
      <c r="W4" s="39">
        <v>0</v>
      </c>
      <c r="X4" s="39">
        <v>0</v>
      </c>
      <c r="Y4" s="39">
        <v>0</v>
      </c>
      <c r="Z4" s="39">
        <v>0</v>
      </c>
      <c r="AA4" s="39">
        <v>0</v>
      </c>
      <c r="AB4" s="39">
        <v>0</v>
      </c>
      <c r="AC4" s="39">
        <v>0</v>
      </c>
      <c r="AD4" s="39">
        <v>0</v>
      </c>
      <c r="AE4" s="39">
        <v>0</v>
      </c>
      <c r="AF4" s="39">
        <v>0</v>
      </c>
      <c r="AG4" s="39">
        <v>0</v>
      </c>
    </row>
    <row r="5" spans="1:35" x14ac:dyDescent="0.2">
      <c r="A5" s="1" t="s">
        <v>119</v>
      </c>
      <c r="B5" s="39">
        <v>0</v>
      </c>
      <c r="C5" s="39">
        <v>0</v>
      </c>
      <c r="D5" s="39">
        <v>0</v>
      </c>
      <c r="E5" s="39">
        <v>0</v>
      </c>
      <c r="F5" s="39">
        <v>0</v>
      </c>
      <c r="G5" s="39">
        <v>0</v>
      </c>
      <c r="H5" s="39">
        <v>0</v>
      </c>
      <c r="I5" s="39">
        <v>0</v>
      </c>
      <c r="J5" s="39">
        <v>0</v>
      </c>
      <c r="K5" s="39">
        <v>0</v>
      </c>
      <c r="L5" s="39">
        <v>0</v>
      </c>
      <c r="M5" s="39">
        <v>0</v>
      </c>
      <c r="N5" s="39">
        <v>0</v>
      </c>
      <c r="O5" s="39">
        <v>0</v>
      </c>
      <c r="P5" s="39">
        <v>0</v>
      </c>
      <c r="Q5" s="39">
        <v>0</v>
      </c>
      <c r="R5" s="39">
        <v>0</v>
      </c>
      <c r="S5" s="39">
        <v>0</v>
      </c>
      <c r="T5" s="39">
        <v>0</v>
      </c>
      <c r="U5" s="39">
        <v>0</v>
      </c>
      <c r="V5" s="39">
        <v>0</v>
      </c>
      <c r="W5" s="39">
        <v>0</v>
      </c>
      <c r="X5" s="39">
        <v>0</v>
      </c>
      <c r="Y5" s="39">
        <v>0</v>
      </c>
      <c r="Z5" s="39">
        <v>0</v>
      </c>
      <c r="AA5" s="39">
        <v>0</v>
      </c>
      <c r="AB5" s="39">
        <v>0</v>
      </c>
      <c r="AC5" s="39">
        <v>0</v>
      </c>
      <c r="AD5" s="39">
        <v>0</v>
      </c>
      <c r="AE5" s="39">
        <v>0</v>
      </c>
      <c r="AF5" s="39">
        <v>0</v>
      </c>
      <c r="AG5" s="39">
        <v>0</v>
      </c>
    </row>
    <row r="6" spans="1:35" x14ac:dyDescent="0.2">
      <c r="A6" s="1" t="s">
        <v>120</v>
      </c>
      <c r="B6" s="39">
        <v>0</v>
      </c>
      <c r="C6" s="39">
        <v>0</v>
      </c>
      <c r="D6" s="39">
        <v>0</v>
      </c>
      <c r="E6" s="39">
        <v>0</v>
      </c>
      <c r="F6" s="39">
        <v>0</v>
      </c>
      <c r="G6" s="39">
        <v>0</v>
      </c>
      <c r="H6" s="39">
        <v>0</v>
      </c>
      <c r="I6" s="39">
        <v>0</v>
      </c>
      <c r="J6" s="39">
        <v>0</v>
      </c>
      <c r="K6" s="39">
        <v>0</v>
      </c>
      <c r="L6" s="39">
        <v>0</v>
      </c>
      <c r="M6" s="39">
        <v>0</v>
      </c>
      <c r="N6" s="39">
        <v>0</v>
      </c>
      <c r="O6" s="39">
        <v>0</v>
      </c>
      <c r="P6" s="39">
        <v>0</v>
      </c>
      <c r="Q6" s="39">
        <v>0</v>
      </c>
      <c r="R6" s="39">
        <v>0</v>
      </c>
      <c r="S6" s="39">
        <v>0</v>
      </c>
      <c r="T6" s="39">
        <v>0</v>
      </c>
      <c r="U6" s="39">
        <v>0</v>
      </c>
      <c r="V6" s="39">
        <v>0</v>
      </c>
      <c r="W6" s="39">
        <v>0</v>
      </c>
      <c r="X6" s="39">
        <v>0</v>
      </c>
      <c r="Y6" s="39">
        <v>0</v>
      </c>
      <c r="Z6" s="39">
        <v>0</v>
      </c>
      <c r="AA6" s="39">
        <v>0</v>
      </c>
      <c r="AB6" s="39">
        <v>0</v>
      </c>
      <c r="AC6" s="39">
        <v>0</v>
      </c>
      <c r="AD6" s="39">
        <v>0</v>
      </c>
      <c r="AE6" s="39">
        <v>0</v>
      </c>
      <c r="AF6" s="39">
        <v>0</v>
      </c>
      <c r="AG6" s="39">
        <v>0</v>
      </c>
    </row>
    <row r="7" spans="1:35" x14ac:dyDescent="0.2">
      <c r="A7" s="1" t="s">
        <v>121</v>
      </c>
      <c r="B7" s="39">
        <v>0</v>
      </c>
      <c r="C7" s="39">
        <v>0</v>
      </c>
      <c r="D7" s="39">
        <v>0</v>
      </c>
      <c r="E7" s="39">
        <v>0</v>
      </c>
      <c r="F7" s="39">
        <v>0</v>
      </c>
      <c r="G7" s="39">
        <v>0</v>
      </c>
      <c r="H7" s="39">
        <v>0</v>
      </c>
      <c r="I7" s="39">
        <v>0</v>
      </c>
      <c r="J7" s="39">
        <v>0</v>
      </c>
      <c r="K7" s="39">
        <v>0</v>
      </c>
      <c r="L7" s="39">
        <v>0</v>
      </c>
      <c r="M7" s="39">
        <v>0</v>
      </c>
      <c r="N7" s="39">
        <v>0</v>
      </c>
      <c r="O7" s="39">
        <v>0</v>
      </c>
      <c r="P7" s="39">
        <v>0</v>
      </c>
      <c r="Q7" s="39">
        <v>0</v>
      </c>
      <c r="R7" s="39">
        <v>0</v>
      </c>
      <c r="S7" s="39">
        <v>0</v>
      </c>
      <c r="T7" s="39">
        <v>0</v>
      </c>
      <c r="U7" s="39">
        <v>0</v>
      </c>
      <c r="V7" s="39">
        <v>0</v>
      </c>
      <c r="W7" s="39">
        <v>0</v>
      </c>
      <c r="X7" s="39">
        <v>0</v>
      </c>
      <c r="Y7" s="39">
        <v>0</v>
      </c>
      <c r="Z7" s="39">
        <v>0</v>
      </c>
      <c r="AA7" s="39">
        <v>0</v>
      </c>
      <c r="AB7" s="39">
        <v>0</v>
      </c>
      <c r="AC7" s="39">
        <v>0</v>
      </c>
      <c r="AD7" s="39">
        <v>0</v>
      </c>
      <c r="AE7" s="39">
        <v>0</v>
      </c>
      <c r="AF7" s="39">
        <v>0</v>
      </c>
      <c r="AG7" s="39">
        <v>0</v>
      </c>
    </row>
    <row r="8" spans="1:35" x14ac:dyDescent="0.2">
      <c r="A8" s="1" t="s">
        <v>122</v>
      </c>
      <c r="B8" s="39">
        <v>0</v>
      </c>
      <c r="C8" s="39">
        <v>0</v>
      </c>
      <c r="D8" s="39">
        <v>0</v>
      </c>
      <c r="E8" s="39">
        <v>0</v>
      </c>
      <c r="F8" s="39">
        <v>0</v>
      </c>
      <c r="G8" s="39">
        <v>0</v>
      </c>
      <c r="H8" s="39">
        <v>0</v>
      </c>
      <c r="I8" s="39">
        <v>0</v>
      </c>
      <c r="J8" s="39">
        <v>0</v>
      </c>
      <c r="K8" s="39">
        <v>0</v>
      </c>
      <c r="L8" s="39">
        <v>0</v>
      </c>
      <c r="M8" s="39">
        <v>0</v>
      </c>
      <c r="N8" s="39">
        <v>0</v>
      </c>
      <c r="O8" s="39">
        <v>0</v>
      </c>
      <c r="P8" s="39">
        <v>0</v>
      </c>
      <c r="Q8" s="39">
        <v>0</v>
      </c>
      <c r="R8" s="39">
        <v>0</v>
      </c>
      <c r="S8" s="39">
        <v>0</v>
      </c>
      <c r="T8" s="39">
        <v>0</v>
      </c>
      <c r="U8" s="39">
        <v>0</v>
      </c>
      <c r="V8" s="39">
        <v>0</v>
      </c>
      <c r="W8" s="39">
        <v>0</v>
      </c>
      <c r="X8" s="39">
        <v>0</v>
      </c>
      <c r="Y8" s="39">
        <v>0</v>
      </c>
      <c r="Z8" s="39">
        <v>0</v>
      </c>
      <c r="AA8" s="39">
        <v>0</v>
      </c>
      <c r="AB8" s="39">
        <v>0</v>
      </c>
      <c r="AC8" s="39">
        <v>0</v>
      </c>
      <c r="AD8" s="39">
        <v>0</v>
      </c>
      <c r="AE8" s="39">
        <v>0</v>
      </c>
      <c r="AF8" s="39">
        <v>0</v>
      </c>
      <c r="AG8" s="39">
        <v>0</v>
      </c>
    </row>
    <row r="9" spans="1:35" x14ac:dyDescent="0.2">
      <c r="A9" s="1" t="s">
        <v>123</v>
      </c>
      <c r="B9" s="39">
        <f t="shared" ref="B9:Y9" si="0">B6</f>
        <v>0</v>
      </c>
      <c r="C9" s="39">
        <f t="shared" si="0"/>
        <v>0</v>
      </c>
      <c r="D9" s="39">
        <f t="shared" si="0"/>
        <v>0</v>
      </c>
      <c r="E9" s="39">
        <f t="shared" si="0"/>
        <v>0</v>
      </c>
      <c r="F9" s="39">
        <f t="shared" si="0"/>
        <v>0</v>
      </c>
      <c r="G9" s="39">
        <f t="shared" si="0"/>
        <v>0</v>
      </c>
      <c r="H9" s="39">
        <f t="shared" si="0"/>
        <v>0</v>
      </c>
      <c r="I9" s="39">
        <f t="shared" si="0"/>
        <v>0</v>
      </c>
      <c r="J9" s="39">
        <f t="shared" si="0"/>
        <v>0</v>
      </c>
      <c r="K9" s="39">
        <f t="shared" si="0"/>
        <v>0</v>
      </c>
      <c r="L9" s="39">
        <f t="shared" si="0"/>
        <v>0</v>
      </c>
      <c r="M9" s="39">
        <f t="shared" si="0"/>
        <v>0</v>
      </c>
      <c r="N9" s="39">
        <f t="shared" si="0"/>
        <v>0</v>
      </c>
      <c r="O9" s="39">
        <f t="shared" si="0"/>
        <v>0</v>
      </c>
      <c r="P9" s="39">
        <f t="shared" si="0"/>
        <v>0</v>
      </c>
      <c r="Q9" s="39">
        <f t="shared" si="0"/>
        <v>0</v>
      </c>
      <c r="R9" s="39">
        <f t="shared" si="0"/>
        <v>0</v>
      </c>
      <c r="S9" s="39">
        <f t="shared" si="0"/>
        <v>0</v>
      </c>
      <c r="T9" s="39">
        <f t="shared" si="0"/>
        <v>0</v>
      </c>
      <c r="U9" s="39">
        <f t="shared" si="0"/>
        <v>0</v>
      </c>
      <c r="V9" s="39">
        <f t="shared" si="0"/>
        <v>0</v>
      </c>
      <c r="W9" s="39">
        <f t="shared" si="0"/>
        <v>0</v>
      </c>
      <c r="X9" s="39">
        <f t="shared" si="0"/>
        <v>0</v>
      </c>
      <c r="Y9" s="39">
        <f t="shared" si="0"/>
        <v>0</v>
      </c>
      <c r="Z9" s="39">
        <v>0</v>
      </c>
      <c r="AA9" s="39">
        <v>0</v>
      </c>
      <c r="AB9" s="39">
        <v>0</v>
      </c>
      <c r="AC9" s="39">
        <v>0</v>
      </c>
      <c r="AD9" s="39">
        <v>0</v>
      </c>
      <c r="AE9" s="39">
        <v>0</v>
      </c>
      <c r="AF9" s="39">
        <v>0</v>
      </c>
      <c r="AG9" s="39">
        <v>0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2060"/>
  </sheetPr>
  <dimension ref="A1:AK1000"/>
  <sheetViews>
    <sheetView workbookViewId="0">
      <selection activeCell="B2" sqref="B2:AG9"/>
    </sheetView>
  </sheetViews>
  <sheetFormatPr baseColWidth="10" defaultColWidth="14.5" defaultRowHeight="15" customHeight="1" x14ac:dyDescent="0.2"/>
  <cols>
    <col min="1" max="1" width="41.5" customWidth="1"/>
    <col min="2" max="27" width="10" customWidth="1"/>
    <col min="28" max="37" width="9.1640625" customWidth="1"/>
  </cols>
  <sheetData>
    <row r="1" spans="1:37" x14ac:dyDescent="0.2">
      <c r="A1" s="1" t="s">
        <v>115</v>
      </c>
      <c r="B1" s="1">
        <v>2019</v>
      </c>
      <c r="C1" s="1">
        <v>2020</v>
      </c>
      <c r="D1" s="1">
        <v>2021</v>
      </c>
      <c r="E1" s="1">
        <v>2022</v>
      </c>
      <c r="F1" s="1">
        <v>2023</v>
      </c>
      <c r="G1" s="1">
        <v>2024</v>
      </c>
      <c r="H1" s="1">
        <v>2025</v>
      </c>
      <c r="I1" s="1">
        <v>2026</v>
      </c>
      <c r="J1" s="1">
        <v>2027</v>
      </c>
      <c r="K1" s="1">
        <v>2028</v>
      </c>
      <c r="L1" s="1">
        <v>2029</v>
      </c>
      <c r="M1" s="1">
        <v>2030</v>
      </c>
      <c r="N1" s="1">
        <v>2031</v>
      </c>
      <c r="O1" s="1">
        <v>2032</v>
      </c>
      <c r="P1" s="1">
        <v>2033</v>
      </c>
      <c r="Q1" s="1">
        <v>2034</v>
      </c>
      <c r="R1" s="1">
        <v>2035</v>
      </c>
      <c r="S1" s="1">
        <v>2036</v>
      </c>
      <c r="T1" s="1">
        <v>2037</v>
      </c>
      <c r="U1" s="1">
        <v>2038</v>
      </c>
      <c r="V1" s="1">
        <v>2039</v>
      </c>
      <c r="W1" s="1">
        <v>2040</v>
      </c>
      <c r="X1" s="1">
        <v>2041</v>
      </c>
      <c r="Y1" s="1">
        <v>2042</v>
      </c>
      <c r="Z1" s="1">
        <v>2043</v>
      </c>
      <c r="AA1" s="1">
        <v>2044</v>
      </c>
      <c r="AB1" s="1">
        <v>2045</v>
      </c>
      <c r="AC1" s="1">
        <v>2046</v>
      </c>
      <c r="AD1" s="1">
        <v>2047</v>
      </c>
      <c r="AE1" s="1">
        <v>2048</v>
      </c>
      <c r="AF1" s="1">
        <v>2049</v>
      </c>
      <c r="AG1" s="1">
        <v>2050</v>
      </c>
      <c r="AH1" s="1"/>
      <c r="AI1" s="1"/>
      <c r="AJ1" s="1"/>
      <c r="AK1" s="1"/>
    </row>
    <row r="2" spans="1:37" x14ac:dyDescent="0.2">
      <c r="A2" s="1" t="s">
        <v>116</v>
      </c>
      <c r="B2" s="39">
        <v>0</v>
      </c>
      <c r="C2" s="39">
        <v>0</v>
      </c>
      <c r="D2" s="39">
        <v>0</v>
      </c>
      <c r="E2" s="39">
        <v>0</v>
      </c>
      <c r="F2" s="39">
        <v>0</v>
      </c>
      <c r="G2" s="39">
        <v>0</v>
      </c>
      <c r="H2" s="39">
        <v>0</v>
      </c>
      <c r="I2" s="39">
        <v>0</v>
      </c>
      <c r="J2" s="39">
        <v>0</v>
      </c>
      <c r="K2" s="39">
        <v>0</v>
      </c>
      <c r="L2" s="39">
        <v>0</v>
      </c>
      <c r="M2" s="39">
        <v>0</v>
      </c>
      <c r="N2" s="39">
        <v>0</v>
      </c>
      <c r="O2" s="39">
        <v>0</v>
      </c>
      <c r="P2" s="39">
        <v>0</v>
      </c>
      <c r="Q2" s="39">
        <v>0</v>
      </c>
      <c r="R2" s="39">
        <v>0</v>
      </c>
      <c r="S2" s="39">
        <v>0</v>
      </c>
      <c r="T2" s="39">
        <v>0</v>
      </c>
      <c r="U2" s="39">
        <v>0</v>
      </c>
      <c r="V2" s="39">
        <v>0</v>
      </c>
      <c r="W2" s="39">
        <v>0</v>
      </c>
      <c r="X2" s="39">
        <v>0</v>
      </c>
      <c r="Y2" s="39">
        <v>0</v>
      </c>
      <c r="Z2" s="39">
        <v>0</v>
      </c>
      <c r="AA2" s="39">
        <v>0</v>
      </c>
      <c r="AB2" s="39">
        <v>0</v>
      </c>
      <c r="AC2" s="39">
        <v>0</v>
      </c>
      <c r="AD2" s="39">
        <v>0</v>
      </c>
      <c r="AE2" s="39">
        <v>0</v>
      </c>
      <c r="AF2" s="39">
        <v>0</v>
      </c>
      <c r="AG2" s="39">
        <v>0</v>
      </c>
    </row>
    <row r="3" spans="1:37" x14ac:dyDescent="0.2">
      <c r="A3" s="1" t="s">
        <v>117</v>
      </c>
      <c r="B3" s="39">
        <v>0</v>
      </c>
      <c r="C3" s="39">
        <v>0</v>
      </c>
      <c r="D3" s="39">
        <v>0</v>
      </c>
      <c r="E3" s="39">
        <v>0</v>
      </c>
      <c r="F3" s="39">
        <v>0</v>
      </c>
      <c r="G3" s="39">
        <v>0</v>
      </c>
      <c r="H3" s="39">
        <v>0</v>
      </c>
      <c r="I3" s="39">
        <v>0</v>
      </c>
      <c r="J3" s="39">
        <v>0</v>
      </c>
      <c r="K3" s="39">
        <v>0</v>
      </c>
      <c r="L3" s="39">
        <v>0</v>
      </c>
      <c r="M3" s="39">
        <v>0</v>
      </c>
      <c r="N3" s="39">
        <v>0</v>
      </c>
      <c r="O3" s="39">
        <v>0</v>
      </c>
      <c r="P3" s="39">
        <v>0</v>
      </c>
      <c r="Q3" s="39">
        <v>0</v>
      </c>
      <c r="R3" s="39">
        <v>0</v>
      </c>
      <c r="S3" s="39">
        <v>0</v>
      </c>
      <c r="T3" s="39">
        <v>0</v>
      </c>
      <c r="U3" s="39">
        <v>0</v>
      </c>
      <c r="V3" s="39">
        <v>0</v>
      </c>
      <c r="W3" s="39">
        <v>0</v>
      </c>
      <c r="X3" s="39">
        <v>0</v>
      </c>
      <c r="Y3" s="39">
        <v>0</v>
      </c>
      <c r="Z3" s="39">
        <v>0</v>
      </c>
      <c r="AA3" s="39">
        <v>0</v>
      </c>
      <c r="AB3" s="39">
        <v>0</v>
      </c>
      <c r="AC3" s="39">
        <v>0</v>
      </c>
      <c r="AD3" s="39">
        <v>0</v>
      </c>
      <c r="AE3" s="39">
        <v>0</v>
      </c>
      <c r="AF3" s="39">
        <v>0</v>
      </c>
      <c r="AG3" s="39">
        <v>0</v>
      </c>
      <c r="AH3" s="35"/>
      <c r="AI3" s="35"/>
    </row>
    <row r="4" spans="1:37" x14ac:dyDescent="0.2">
      <c r="A4" s="1" t="s">
        <v>118</v>
      </c>
      <c r="B4" s="39">
        <v>0</v>
      </c>
      <c r="C4" s="39">
        <v>0</v>
      </c>
      <c r="D4" s="39">
        <v>0</v>
      </c>
      <c r="E4" s="39">
        <v>0</v>
      </c>
      <c r="F4" s="39">
        <v>0</v>
      </c>
      <c r="G4" s="39">
        <v>0</v>
      </c>
      <c r="H4" s="39">
        <v>0</v>
      </c>
      <c r="I4" s="39">
        <v>0</v>
      </c>
      <c r="J4" s="39">
        <v>0</v>
      </c>
      <c r="K4" s="39">
        <v>0</v>
      </c>
      <c r="L4" s="39">
        <v>0</v>
      </c>
      <c r="M4" s="39">
        <v>0</v>
      </c>
      <c r="N4" s="39">
        <v>0</v>
      </c>
      <c r="O4" s="39">
        <v>0</v>
      </c>
      <c r="P4" s="39">
        <v>0</v>
      </c>
      <c r="Q4" s="39">
        <v>0</v>
      </c>
      <c r="R4" s="39">
        <v>0</v>
      </c>
      <c r="S4" s="39">
        <v>0</v>
      </c>
      <c r="T4" s="39">
        <v>0</v>
      </c>
      <c r="U4" s="39">
        <v>0</v>
      </c>
      <c r="V4" s="39">
        <v>0</v>
      </c>
      <c r="W4" s="39">
        <v>0</v>
      </c>
      <c r="X4" s="39">
        <v>0</v>
      </c>
      <c r="Y4" s="39">
        <v>0</v>
      </c>
      <c r="Z4" s="39">
        <v>0</v>
      </c>
      <c r="AA4" s="39">
        <v>0</v>
      </c>
      <c r="AB4" s="39">
        <v>0</v>
      </c>
      <c r="AC4" s="39">
        <v>0</v>
      </c>
      <c r="AD4" s="39">
        <v>0</v>
      </c>
      <c r="AE4" s="39">
        <v>0</v>
      </c>
      <c r="AF4" s="39">
        <v>0</v>
      </c>
      <c r="AG4" s="39">
        <v>0</v>
      </c>
      <c r="AH4" s="35"/>
      <c r="AI4" s="35"/>
    </row>
    <row r="5" spans="1:37" x14ac:dyDescent="0.2">
      <c r="A5" s="1" t="s">
        <v>119</v>
      </c>
      <c r="B5" s="39">
        <v>0</v>
      </c>
      <c r="C5" s="39">
        <v>0</v>
      </c>
      <c r="D5" s="39">
        <v>0</v>
      </c>
      <c r="E5" s="39">
        <v>0</v>
      </c>
      <c r="F5" s="39">
        <v>0</v>
      </c>
      <c r="G5" s="39">
        <v>0</v>
      </c>
      <c r="H5" s="39">
        <v>0</v>
      </c>
      <c r="I5" s="39">
        <v>0</v>
      </c>
      <c r="J5" s="39">
        <v>0</v>
      </c>
      <c r="K5" s="39">
        <v>0</v>
      </c>
      <c r="L5" s="39">
        <v>0</v>
      </c>
      <c r="M5" s="39">
        <v>0</v>
      </c>
      <c r="N5" s="39">
        <v>0</v>
      </c>
      <c r="O5" s="39">
        <v>0</v>
      </c>
      <c r="P5" s="39">
        <v>0</v>
      </c>
      <c r="Q5" s="39">
        <v>0</v>
      </c>
      <c r="R5" s="39">
        <v>0</v>
      </c>
      <c r="S5" s="39">
        <v>0</v>
      </c>
      <c r="T5" s="39">
        <v>0</v>
      </c>
      <c r="U5" s="39">
        <v>0</v>
      </c>
      <c r="V5" s="39">
        <v>0</v>
      </c>
      <c r="W5" s="39">
        <v>0</v>
      </c>
      <c r="X5" s="39">
        <v>0</v>
      </c>
      <c r="Y5" s="39">
        <v>0</v>
      </c>
      <c r="Z5" s="39">
        <v>0</v>
      </c>
      <c r="AA5" s="39">
        <v>0</v>
      </c>
      <c r="AB5" s="39">
        <v>0</v>
      </c>
      <c r="AC5" s="39">
        <v>0</v>
      </c>
      <c r="AD5" s="39">
        <v>0</v>
      </c>
      <c r="AE5" s="39">
        <v>0</v>
      </c>
      <c r="AF5" s="39">
        <v>0</v>
      </c>
      <c r="AG5" s="39">
        <v>0</v>
      </c>
      <c r="AH5" s="35"/>
      <c r="AI5" s="35"/>
    </row>
    <row r="6" spans="1:37" x14ac:dyDescent="0.2">
      <c r="A6" s="1" t="s">
        <v>120</v>
      </c>
      <c r="B6" s="39">
        <v>0</v>
      </c>
      <c r="C6" s="39">
        <v>0</v>
      </c>
      <c r="D6" s="39">
        <v>0</v>
      </c>
      <c r="E6" s="39">
        <v>0</v>
      </c>
      <c r="F6" s="39">
        <v>0</v>
      </c>
      <c r="G6" s="39">
        <v>0</v>
      </c>
      <c r="H6" s="39">
        <v>0</v>
      </c>
      <c r="I6" s="39">
        <v>0</v>
      </c>
      <c r="J6" s="39">
        <v>0</v>
      </c>
      <c r="K6" s="39">
        <v>0</v>
      </c>
      <c r="L6" s="39">
        <v>0</v>
      </c>
      <c r="M6" s="39">
        <v>0</v>
      </c>
      <c r="N6" s="39">
        <v>0</v>
      </c>
      <c r="O6" s="39">
        <v>0</v>
      </c>
      <c r="P6" s="39">
        <v>0</v>
      </c>
      <c r="Q6" s="39">
        <v>0</v>
      </c>
      <c r="R6" s="39">
        <v>0</v>
      </c>
      <c r="S6" s="39">
        <v>0</v>
      </c>
      <c r="T6" s="39">
        <v>0</v>
      </c>
      <c r="U6" s="39">
        <v>0</v>
      </c>
      <c r="V6" s="39">
        <v>0</v>
      </c>
      <c r="W6" s="39">
        <v>0</v>
      </c>
      <c r="X6" s="39">
        <v>0</v>
      </c>
      <c r="Y6" s="39">
        <v>0</v>
      </c>
      <c r="Z6" s="39">
        <v>0</v>
      </c>
      <c r="AA6" s="39">
        <v>0</v>
      </c>
      <c r="AB6" s="39">
        <v>0</v>
      </c>
      <c r="AC6" s="39">
        <v>0</v>
      </c>
      <c r="AD6" s="39">
        <v>0</v>
      </c>
      <c r="AE6" s="39">
        <v>0</v>
      </c>
      <c r="AF6" s="39">
        <v>0</v>
      </c>
      <c r="AG6" s="39">
        <v>0</v>
      </c>
      <c r="AH6" s="35"/>
      <c r="AI6" s="35"/>
    </row>
    <row r="7" spans="1:37" x14ac:dyDescent="0.2">
      <c r="A7" s="1" t="s">
        <v>121</v>
      </c>
      <c r="B7" s="39">
        <f t="shared" ref="B7:AG7" si="0">B3</f>
        <v>0</v>
      </c>
      <c r="C7" s="39">
        <f t="shared" si="0"/>
        <v>0</v>
      </c>
      <c r="D7" s="39">
        <f t="shared" si="0"/>
        <v>0</v>
      </c>
      <c r="E7" s="39">
        <f t="shared" si="0"/>
        <v>0</v>
      </c>
      <c r="F7" s="39">
        <f t="shared" si="0"/>
        <v>0</v>
      </c>
      <c r="G7" s="39">
        <f t="shared" si="0"/>
        <v>0</v>
      </c>
      <c r="H7" s="39">
        <f t="shared" si="0"/>
        <v>0</v>
      </c>
      <c r="I7" s="39">
        <f t="shared" si="0"/>
        <v>0</v>
      </c>
      <c r="J7" s="39">
        <f t="shared" si="0"/>
        <v>0</v>
      </c>
      <c r="K7" s="39">
        <f t="shared" si="0"/>
        <v>0</v>
      </c>
      <c r="L7" s="39">
        <f t="shared" si="0"/>
        <v>0</v>
      </c>
      <c r="M7" s="39">
        <f t="shared" si="0"/>
        <v>0</v>
      </c>
      <c r="N7" s="39">
        <f t="shared" si="0"/>
        <v>0</v>
      </c>
      <c r="O7" s="39">
        <f t="shared" si="0"/>
        <v>0</v>
      </c>
      <c r="P7" s="39">
        <f t="shared" si="0"/>
        <v>0</v>
      </c>
      <c r="Q7" s="39">
        <f t="shared" si="0"/>
        <v>0</v>
      </c>
      <c r="R7" s="39">
        <f t="shared" si="0"/>
        <v>0</v>
      </c>
      <c r="S7" s="39">
        <f t="shared" si="0"/>
        <v>0</v>
      </c>
      <c r="T7" s="39">
        <f t="shared" si="0"/>
        <v>0</v>
      </c>
      <c r="U7" s="39">
        <f t="shared" si="0"/>
        <v>0</v>
      </c>
      <c r="V7" s="39">
        <f t="shared" si="0"/>
        <v>0</v>
      </c>
      <c r="W7" s="39">
        <f t="shared" si="0"/>
        <v>0</v>
      </c>
      <c r="X7" s="39">
        <f t="shared" si="0"/>
        <v>0</v>
      </c>
      <c r="Y7" s="39">
        <f t="shared" si="0"/>
        <v>0</v>
      </c>
      <c r="Z7" s="39">
        <f t="shared" si="0"/>
        <v>0</v>
      </c>
      <c r="AA7" s="39">
        <f t="shared" si="0"/>
        <v>0</v>
      </c>
      <c r="AB7" s="39">
        <f t="shared" si="0"/>
        <v>0</v>
      </c>
      <c r="AC7" s="39">
        <f t="shared" si="0"/>
        <v>0</v>
      </c>
      <c r="AD7" s="39">
        <f t="shared" si="0"/>
        <v>0</v>
      </c>
      <c r="AE7" s="39">
        <f t="shared" si="0"/>
        <v>0</v>
      </c>
      <c r="AF7" s="39">
        <f t="shared" si="0"/>
        <v>0</v>
      </c>
      <c r="AG7" s="39">
        <f t="shared" si="0"/>
        <v>0</v>
      </c>
      <c r="AH7" s="35"/>
      <c r="AI7" s="35"/>
    </row>
    <row r="8" spans="1:37" x14ac:dyDescent="0.2">
      <c r="A8" s="1" t="s">
        <v>122</v>
      </c>
      <c r="B8" s="39">
        <v>0</v>
      </c>
      <c r="C8" s="39">
        <v>0</v>
      </c>
      <c r="D8" s="39">
        <v>0</v>
      </c>
      <c r="E8" s="39">
        <v>0</v>
      </c>
      <c r="F8" s="39">
        <v>0</v>
      </c>
      <c r="G8" s="39">
        <v>0</v>
      </c>
      <c r="H8" s="39">
        <v>0</v>
      </c>
      <c r="I8" s="39">
        <v>0</v>
      </c>
      <c r="J8" s="39">
        <v>0</v>
      </c>
      <c r="K8" s="39">
        <v>0</v>
      </c>
      <c r="L8" s="39">
        <v>0</v>
      </c>
      <c r="M8" s="39">
        <v>0</v>
      </c>
      <c r="N8" s="39">
        <v>0</v>
      </c>
      <c r="O8" s="39">
        <v>0</v>
      </c>
      <c r="P8" s="39">
        <v>0</v>
      </c>
      <c r="Q8" s="39">
        <v>0</v>
      </c>
      <c r="R8" s="39">
        <v>0</v>
      </c>
      <c r="S8" s="39">
        <v>0</v>
      </c>
      <c r="T8" s="39">
        <v>0</v>
      </c>
      <c r="U8" s="39">
        <v>0</v>
      </c>
      <c r="V8" s="39">
        <v>0</v>
      </c>
      <c r="W8" s="39">
        <v>0</v>
      </c>
      <c r="X8" s="39">
        <v>0</v>
      </c>
      <c r="Y8" s="39">
        <v>0</v>
      </c>
      <c r="Z8" s="39">
        <v>0</v>
      </c>
      <c r="AA8" s="39">
        <v>0</v>
      </c>
      <c r="AB8" s="39">
        <v>0</v>
      </c>
      <c r="AC8" s="39">
        <v>0</v>
      </c>
      <c r="AD8" s="39">
        <v>0</v>
      </c>
      <c r="AE8" s="39">
        <v>0</v>
      </c>
      <c r="AF8" s="39">
        <v>0</v>
      </c>
      <c r="AG8" s="39">
        <v>0</v>
      </c>
    </row>
    <row r="9" spans="1:37" x14ac:dyDescent="0.2">
      <c r="A9" s="1" t="s">
        <v>123</v>
      </c>
      <c r="B9" s="39">
        <f t="shared" ref="B9:AG9" si="1">B6</f>
        <v>0</v>
      </c>
      <c r="C9" s="39">
        <f t="shared" si="1"/>
        <v>0</v>
      </c>
      <c r="D9" s="39">
        <f t="shared" si="1"/>
        <v>0</v>
      </c>
      <c r="E9" s="39">
        <f t="shared" si="1"/>
        <v>0</v>
      </c>
      <c r="F9" s="39">
        <f t="shared" si="1"/>
        <v>0</v>
      </c>
      <c r="G9" s="39">
        <f t="shared" si="1"/>
        <v>0</v>
      </c>
      <c r="H9" s="39">
        <f t="shared" si="1"/>
        <v>0</v>
      </c>
      <c r="I9" s="39">
        <f t="shared" si="1"/>
        <v>0</v>
      </c>
      <c r="J9" s="39">
        <f t="shared" si="1"/>
        <v>0</v>
      </c>
      <c r="K9" s="39">
        <f t="shared" si="1"/>
        <v>0</v>
      </c>
      <c r="L9" s="39">
        <f t="shared" si="1"/>
        <v>0</v>
      </c>
      <c r="M9" s="39">
        <f t="shared" si="1"/>
        <v>0</v>
      </c>
      <c r="N9" s="39">
        <f t="shared" si="1"/>
        <v>0</v>
      </c>
      <c r="O9" s="39">
        <f t="shared" si="1"/>
        <v>0</v>
      </c>
      <c r="P9" s="39">
        <f t="shared" si="1"/>
        <v>0</v>
      </c>
      <c r="Q9" s="39">
        <f t="shared" si="1"/>
        <v>0</v>
      </c>
      <c r="R9" s="39">
        <f t="shared" si="1"/>
        <v>0</v>
      </c>
      <c r="S9" s="39">
        <f t="shared" si="1"/>
        <v>0</v>
      </c>
      <c r="T9" s="39">
        <f t="shared" si="1"/>
        <v>0</v>
      </c>
      <c r="U9" s="39">
        <f t="shared" si="1"/>
        <v>0</v>
      </c>
      <c r="V9" s="39">
        <f t="shared" si="1"/>
        <v>0</v>
      </c>
      <c r="W9" s="39">
        <f t="shared" si="1"/>
        <v>0</v>
      </c>
      <c r="X9" s="39">
        <f t="shared" si="1"/>
        <v>0</v>
      </c>
      <c r="Y9" s="39">
        <f t="shared" si="1"/>
        <v>0</v>
      </c>
      <c r="Z9" s="39">
        <f t="shared" si="1"/>
        <v>0</v>
      </c>
      <c r="AA9" s="39">
        <f t="shared" si="1"/>
        <v>0</v>
      </c>
      <c r="AB9" s="39">
        <f t="shared" si="1"/>
        <v>0</v>
      </c>
      <c r="AC9" s="39">
        <f t="shared" si="1"/>
        <v>0</v>
      </c>
      <c r="AD9" s="39">
        <f t="shared" si="1"/>
        <v>0</v>
      </c>
      <c r="AE9" s="39">
        <f t="shared" si="1"/>
        <v>0</v>
      </c>
      <c r="AF9" s="39">
        <f t="shared" si="1"/>
        <v>0</v>
      </c>
      <c r="AG9" s="39">
        <f t="shared" si="1"/>
        <v>0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02060"/>
  </sheetPr>
  <dimension ref="A1:AI1000"/>
  <sheetViews>
    <sheetView workbookViewId="0">
      <selection activeCell="E11" sqref="E11"/>
    </sheetView>
  </sheetViews>
  <sheetFormatPr baseColWidth="10" defaultColWidth="14.5" defaultRowHeight="15" customHeight="1" x14ac:dyDescent="0.2"/>
  <cols>
    <col min="1" max="1" width="41.5" customWidth="1"/>
    <col min="2" max="25" width="10" customWidth="1"/>
    <col min="26" max="35" width="9.1640625" customWidth="1"/>
  </cols>
  <sheetData>
    <row r="1" spans="1:35" x14ac:dyDescent="0.2">
      <c r="A1" s="1" t="s">
        <v>115</v>
      </c>
      <c r="B1" s="1">
        <v>2019</v>
      </c>
      <c r="C1" s="1">
        <v>2020</v>
      </c>
      <c r="D1" s="1">
        <v>2021</v>
      </c>
      <c r="E1" s="1">
        <v>2022</v>
      </c>
      <c r="F1" s="1">
        <v>2023</v>
      </c>
      <c r="G1" s="1">
        <v>2024</v>
      </c>
      <c r="H1" s="1">
        <v>2025</v>
      </c>
      <c r="I1" s="1">
        <v>2026</v>
      </c>
      <c r="J1" s="1">
        <v>2027</v>
      </c>
      <c r="K1" s="1">
        <v>2028</v>
      </c>
      <c r="L1" s="1">
        <v>2029</v>
      </c>
      <c r="M1" s="1">
        <v>2030</v>
      </c>
      <c r="N1" s="1">
        <v>2031</v>
      </c>
      <c r="O1" s="1">
        <v>2032</v>
      </c>
      <c r="P1" s="1">
        <v>2033</v>
      </c>
      <c r="Q1" s="1">
        <v>2034</v>
      </c>
      <c r="R1" s="1">
        <v>2035</v>
      </c>
      <c r="S1" s="1">
        <v>2036</v>
      </c>
      <c r="T1" s="1">
        <v>2037</v>
      </c>
      <c r="U1" s="1">
        <v>2038</v>
      </c>
      <c r="V1" s="1">
        <v>2039</v>
      </c>
      <c r="W1" s="1">
        <v>2040</v>
      </c>
      <c r="X1" s="1">
        <v>2041</v>
      </c>
      <c r="Y1" s="1">
        <v>2042</v>
      </c>
      <c r="Z1" s="1">
        <v>2043</v>
      </c>
      <c r="AA1" s="1">
        <v>2044</v>
      </c>
      <c r="AB1" s="1">
        <v>2045</v>
      </c>
      <c r="AC1" s="1">
        <v>2046</v>
      </c>
      <c r="AD1" s="1">
        <v>2047</v>
      </c>
      <c r="AE1" s="1">
        <v>2048</v>
      </c>
      <c r="AF1" s="1">
        <v>2049</v>
      </c>
      <c r="AG1" s="1">
        <v>2050</v>
      </c>
      <c r="AH1" s="1"/>
      <c r="AI1" s="1"/>
    </row>
    <row r="2" spans="1:35" x14ac:dyDescent="0.2">
      <c r="A2" s="1" t="s">
        <v>116</v>
      </c>
      <c r="B2" s="39">
        <f>('Fuel Prices - ID'!L9/'Fuel Prices - ID'!$L$20)*(1-'Tax Percentages'!B13)</f>
        <v>1.2415933781686498E-5</v>
      </c>
      <c r="C2" s="39">
        <f>('Fuel Prices - ID'!M9/'Fuel Prices - ID'!$L$20)*(1-'Tax Percentages'!C13)</f>
        <v>1.2260734609415415E-5</v>
      </c>
      <c r="D2" s="39">
        <f>('Fuel Prices - ID'!N9/'Fuel Prices - ID'!$L$20)*(1-'Tax Percentages'!D13)</f>
        <v>1.0731317311762196E-5</v>
      </c>
      <c r="E2" s="39">
        <f>('Fuel Prices - ID'!O9/'Fuel Prices - ID'!$L$20)*(1-'Tax Percentages'!E13)</f>
        <v>1.056342002539622E-5</v>
      </c>
      <c r="F2" s="39">
        <f>('Fuel Prices - ID'!P9/'Fuel Prices - ID'!$L$20)*(1-'Tax Percentages'!F13)</f>
        <v>1.0395522739030244E-5</v>
      </c>
      <c r="G2" s="39">
        <f>('Fuel Prices - ID'!Q9/'Fuel Prices - ID'!$L$20)*(1-'Tax Percentages'!G13)</f>
        <v>1.0227625452664267E-5</v>
      </c>
      <c r="H2" s="39">
        <f>('Fuel Prices - ID'!R9/'Fuel Prices - ID'!$L$20)*(1-'Tax Percentages'!H13)</f>
        <v>1.005972816629829E-5</v>
      </c>
      <c r="I2" s="39">
        <f>('Fuel Prices - ID'!S9/'Fuel Prices - ID'!$L$20)*(1-'Tax Percentages'!I13)</f>
        <v>9.8918308799323145E-6</v>
      </c>
      <c r="J2" s="39">
        <f>('Fuel Prices - ID'!T9/'Fuel Prices - ID'!$L$20)*(1-'Tax Percentages'!J13)</f>
        <v>9.7239335935662682E-6</v>
      </c>
      <c r="K2" s="39">
        <f>('Fuel Prices - ID'!U9/'Fuel Prices - ID'!$L$20)*(1-'Tax Percentages'!K13)</f>
        <v>9.5560363072002913E-6</v>
      </c>
      <c r="L2" s="39">
        <f>('Fuel Prices - ID'!V9/'Fuel Prices - ID'!$L$20)*(1-'Tax Percentages'!L13)</f>
        <v>9.3881390208343144E-6</v>
      </c>
      <c r="M2" s="39">
        <f>('Fuel Prices - ID'!W9/'Fuel Prices - ID'!$L$20)*(1-'Tax Percentages'!M13)</f>
        <v>9.2202417344683392E-6</v>
      </c>
      <c r="N2" s="39">
        <f>('Fuel Prices - ID'!X9/'Fuel Prices - ID'!$L$20)*(1-'Tax Percentages'!N13)</f>
        <v>9.0523444481023622E-6</v>
      </c>
      <c r="O2" s="39">
        <f>('Fuel Prices - ID'!Y9/'Fuel Prices - ID'!$L$20)*(1-'Tax Percentages'!O13)</f>
        <v>8.8844471617363853E-6</v>
      </c>
      <c r="P2" s="39">
        <f>('Fuel Prices - ID'!Z9/'Fuel Prices - ID'!$L$20)*(1-'Tax Percentages'!P13)</f>
        <v>8.716549875370339E-6</v>
      </c>
      <c r="Q2" s="39">
        <f>('Fuel Prices - ID'!AA9/'Fuel Prices - ID'!$L$20)*(1-'Tax Percentages'!Q13)</f>
        <v>8.5486525890043621E-6</v>
      </c>
      <c r="R2" s="39">
        <f>('Fuel Prices - ID'!AB9/'Fuel Prices - ID'!$L$20)*(1-'Tax Percentages'!R13)</f>
        <v>8.3807553026383869E-6</v>
      </c>
      <c r="S2" s="39">
        <f>('Fuel Prices - ID'!AC9/'Fuel Prices - ID'!$L$20)*(1-'Tax Percentages'!S13)</f>
        <v>8.21285801627241E-6</v>
      </c>
      <c r="T2" s="39">
        <f>('Fuel Prices - ID'!AD9/'Fuel Prices - ID'!$L$20)*(1-'Tax Percentages'!T13)</f>
        <v>8.044960729906433E-6</v>
      </c>
      <c r="U2" s="39">
        <f>('Fuel Prices - ID'!AE9/'Fuel Prices - ID'!$L$20)*(1-'Tax Percentages'!U13)</f>
        <v>7.8770634435404578E-6</v>
      </c>
      <c r="V2" s="39">
        <f>('Fuel Prices - ID'!AF9/'Fuel Prices - ID'!$L$20)*(1-'Tax Percentages'!V13)</f>
        <v>7.7091661571744098E-6</v>
      </c>
      <c r="W2" s="39">
        <f>('Fuel Prices - ID'!AG9/'Fuel Prices - ID'!$L$20)*(1-'Tax Percentages'!W13)</f>
        <v>7.5412688708084337E-6</v>
      </c>
      <c r="X2" s="39">
        <f>('Fuel Prices - ID'!AH9/'Fuel Prices - ID'!$L$20)*(1-'Tax Percentages'!X13)</f>
        <v>7.3733715844424577E-6</v>
      </c>
      <c r="Y2" s="39">
        <f>('Fuel Prices - ID'!AI9/'Fuel Prices - ID'!$L$20)*(1-'Tax Percentages'!Y13)</f>
        <v>7.2054742980764816E-6</v>
      </c>
      <c r="Z2" s="39">
        <f>('Fuel Prices - ID'!AJ9/'Fuel Prices - ID'!$L$20)*(1-'Tax Percentages'!Z13)</f>
        <v>7.0375770117105047E-6</v>
      </c>
      <c r="AA2" s="39">
        <f>('Fuel Prices - ID'!AK9/'Fuel Prices - ID'!$L$20)*(1-'Tax Percentages'!AA13)</f>
        <v>6.8696797253445286E-6</v>
      </c>
      <c r="AB2" s="39">
        <f>('Fuel Prices - ID'!AL9/'Fuel Prices - ID'!$L$20)*(1-'Tax Percentages'!AB13)</f>
        <v>6.7017824389784823E-6</v>
      </c>
      <c r="AC2" s="39">
        <f>('Fuel Prices - ID'!AM9/'Fuel Prices - ID'!$L$20)*(1-'Tax Percentages'!AC13)</f>
        <v>6.5338851526125054E-6</v>
      </c>
      <c r="AD2" s="39">
        <f>('Fuel Prices - ID'!AN9/'Fuel Prices - ID'!$L$20)*(1-'Tax Percentages'!AD13)</f>
        <v>6.3659878662465293E-6</v>
      </c>
      <c r="AE2" s="39">
        <f>('Fuel Prices - ID'!AO9/'Fuel Prices - ID'!$L$20)*(1-'Tax Percentages'!AE13)</f>
        <v>6.1980905798805524E-6</v>
      </c>
      <c r="AF2" s="39">
        <f>('Fuel Prices - ID'!AP9/'Fuel Prices - ID'!$L$20)*(1-'Tax Percentages'!AF13)</f>
        <v>6.0301932935145763E-6</v>
      </c>
      <c r="AG2" s="39">
        <f>('Fuel Prices - ID'!AQ9/'Fuel Prices - ID'!$L$20)*(1-'Tax Percentages'!AG13)</f>
        <v>5.8622960071486003E-6</v>
      </c>
      <c r="AH2" s="31"/>
      <c r="AI2" s="31"/>
    </row>
    <row r="3" spans="1:35" x14ac:dyDescent="0.2">
      <c r="A3" s="1" t="s">
        <v>117</v>
      </c>
      <c r="B3" s="39">
        <v>0</v>
      </c>
      <c r="C3" s="39">
        <v>0</v>
      </c>
      <c r="D3" s="39">
        <v>0</v>
      </c>
      <c r="E3" s="39">
        <v>0</v>
      </c>
      <c r="F3" s="39">
        <v>0</v>
      </c>
      <c r="G3" s="39">
        <v>0</v>
      </c>
      <c r="H3" s="39">
        <v>0</v>
      </c>
      <c r="I3" s="39">
        <v>0</v>
      </c>
      <c r="J3" s="39">
        <v>0</v>
      </c>
      <c r="K3" s="39">
        <v>0</v>
      </c>
      <c r="L3" s="39">
        <v>0</v>
      </c>
      <c r="M3" s="39">
        <v>0</v>
      </c>
      <c r="N3" s="39">
        <v>0</v>
      </c>
      <c r="O3" s="39">
        <v>0</v>
      </c>
      <c r="P3" s="39">
        <v>0</v>
      </c>
      <c r="Q3" s="39">
        <v>0</v>
      </c>
      <c r="R3" s="39">
        <v>0</v>
      </c>
      <c r="S3" s="39">
        <v>0</v>
      </c>
      <c r="T3" s="39">
        <v>0</v>
      </c>
      <c r="U3" s="39">
        <v>0</v>
      </c>
      <c r="V3" s="39">
        <v>0</v>
      </c>
      <c r="W3" s="39">
        <v>0</v>
      </c>
      <c r="X3" s="39">
        <v>0</v>
      </c>
      <c r="Y3" s="39">
        <v>0</v>
      </c>
      <c r="Z3" s="39">
        <v>0</v>
      </c>
      <c r="AA3" s="39">
        <v>0</v>
      </c>
      <c r="AB3" s="39">
        <v>0</v>
      </c>
      <c r="AC3" s="39">
        <v>0</v>
      </c>
      <c r="AD3" s="39">
        <v>0</v>
      </c>
      <c r="AE3" s="39">
        <v>0</v>
      </c>
      <c r="AF3" s="39">
        <v>0</v>
      </c>
      <c r="AG3" s="39">
        <v>0</v>
      </c>
    </row>
    <row r="4" spans="1:35" x14ac:dyDescent="0.2">
      <c r="A4" s="1" t="s">
        <v>118</v>
      </c>
      <c r="B4" s="39">
        <v>0</v>
      </c>
      <c r="C4" s="39">
        <v>0</v>
      </c>
      <c r="D4" s="39">
        <v>0</v>
      </c>
      <c r="E4" s="39">
        <v>0</v>
      </c>
      <c r="F4" s="39">
        <v>0</v>
      </c>
      <c r="G4" s="39">
        <v>0</v>
      </c>
      <c r="H4" s="39">
        <v>0</v>
      </c>
      <c r="I4" s="39">
        <v>0</v>
      </c>
      <c r="J4" s="39">
        <v>0</v>
      </c>
      <c r="K4" s="39">
        <v>0</v>
      </c>
      <c r="L4" s="39">
        <v>0</v>
      </c>
      <c r="M4" s="39">
        <v>0</v>
      </c>
      <c r="N4" s="39">
        <v>0</v>
      </c>
      <c r="O4" s="39">
        <v>0</v>
      </c>
      <c r="P4" s="39">
        <v>0</v>
      </c>
      <c r="Q4" s="39">
        <v>0</v>
      </c>
      <c r="R4" s="39">
        <v>0</v>
      </c>
      <c r="S4" s="39">
        <v>0</v>
      </c>
      <c r="T4" s="39">
        <v>0</v>
      </c>
      <c r="U4" s="39">
        <v>0</v>
      </c>
      <c r="V4" s="39">
        <v>0</v>
      </c>
      <c r="W4" s="39">
        <v>0</v>
      </c>
      <c r="X4" s="39">
        <v>0</v>
      </c>
      <c r="Y4" s="39">
        <v>0</v>
      </c>
      <c r="Z4" s="39">
        <v>0</v>
      </c>
      <c r="AA4" s="39">
        <v>0</v>
      </c>
      <c r="AB4" s="39">
        <v>0</v>
      </c>
      <c r="AC4" s="39">
        <v>0</v>
      </c>
      <c r="AD4" s="39">
        <v>0</v>
      </c>
      <c r="AE4" s="39">
        <v>0</v>
      </c>
      <c r="AF4" s="39">
        <v>0</v>
      </c>
      <c r="AG4" s="39">
        <v>0</v>
      </c>
    </row>
    <row r="5" spans="1:35" x14ac:dyDescent="0.2">
      <c r="A5" s="1" t="s">
        <v>119</v>
      </c>
      <c r="B5" s="39">
        <v>0</v>
      </c>
      <c r="C5" s="39">
        <v>0</v>
      </c>
      <c r="D5" s="39">
        <v>0</v>
      </c>
      <c r="E5" s="39">
        <v>0</v>
      </c>
      <c r="F5" s="39">
        <v>0</v>
      </c>
      <c r="G5" s="39">
        <v>0</v>
      </c>
      <c r="H5" s="39">
        <v>0</v>
      </c>
      <c r="I5" s="39">
        <v>0</v>
      </c>
      <c r="J5" s="39">
        <v>0</v>
      </c>
      <c r="K5" s="39">
        <v>0</v>
      </c>
      <c r="L5" s="39">
        <v>0</v>
      </c>
      <c r="M5" s="39">
        <v>0</v>
      </c>
      <c r="N5" s="39">
        <v>0</v>
      </c>
      <c r="O5" s="39">
        <v>0</v>
      </c>
      <c r="P5" s="39">
        <v>0</v>
      </c>
      <c r="Q5" s="39">
        <v>0</v>
      </c>
      <c r="R5" s="39">
        <v>0</v>
      </c>
      <c r="S5" s="39">
        <v>0</v>
      </c>
      <c r="T5" s="39">
        <v>0</v>
      </c>
      <c r="U5" s="39">
        <v>0</v>
      </c>
      <c r="V5" s="39">
        <v>0</v>
      </c>
      <c r="W5" s="39">
        <v>0</v>
      </c>
      <c r="X5" s="39">
        <v>0</v>
      </c>
      <c r="Y5" s="39">
        <v>0</v>
      </c>
      <c r="Z5" s="39">
        <v>0</v>
      </c>
      <c r="AA5" s="39">
        <v>0</v>
      </c>
      <c r="AB5" s="39">
        <v>0</v>
      </c>
      <c r="AC5" s="39">
        <v>0</v>
      </c>
      <c r="AD5" s="39">
        <v>0</v>
      </c>
      <c r="AE5" s="39">
        <v>0</v>
      </c>
      <c r="AF5" s="39">
        <v>0</v>
      </c>
      <c r="AG5" s="39">
        <v>0</v>
      </c>
    </row>
    <row r="6" spans="1:35" x14ac:dyDescent="0.2">
      <c r="A6" s="1" t="s">
        <v>120</v>
      </c>
      <c r="B6" s="39">
        <v>0</v>
      </c>
      <c r="C6" s="39">
        <v>0</v>
      </c>
      <c r="D6" s="39">
        <v>0</v>
      </c>
      <c r="E6" s="39">
        <v>0</v>
      </c>
      <c r="F6" s="39">
        <v>0</v>
      </c>
      <c r="G6" s="39">
        <v>0</v>
      </c>
      <c r="H6" s="39">
        <v>0</v>
      </c>
      <c r="I6" s="39">
        <v>0</v>
      </c>
      <c r="J6" s="39">
        <v>0</v>
      </c>
      <c r="K6" s="39">
        <v>0</v>
      </c>
      <c r="L6" s="39">
        <v>0</v>
      </c>
      <c r="M6" s="39">
        <v>0</v>
      </c>
      <c r="N6" s="39">
        <v>0</v>
      </c>
      <c r="O6" s="39">
        <v>0</v>
      </c>
      <c r="P6" s="39">
        <v>0</v>
      </c>
      <c r="Q6" s="39">
        <v>0</v>
      </c>
      <c r="R6" s="39">
        <v>0</v>
      </c>
      <c r="S6" s="39">
        <v>0</v>
      </c>
      <c r="T6" s="39">
        <v>0</v>
      </c>
      <c r="U6" s="39">
        <v>0</v>
      </c>
      <c r="V6" s="39">
        <v>0</v>
      </c>
      <c r="W6" s="39">
        <v>0</v>
      </c>
      <c r="X6" s="39">
        <v>0</v>
      </c>
      <c r="Y6" s="39">
        <v>0</v>
      </c>
      <c r="Z6" s="39">
        <v>0</v>
      </c>
      <c r="AA6" s="39">
        <v>0</v>
      </c>
      <c r="AB6" s="39">
        <v>0</v>
      </c>
      <c r="AC6" s="39">
        <v>0</v>
      </c>
      <c r="AD6" s="39">
        <v>0</v>
      </c>
      <c r="AE6" s="39">
        <v>0</v>
      </c>
      <c r="AF6" s="39">
        <v>0</v>
      </c>
      <c r="AG6" s="39">
        <v>0</v>
      </c>
    </row>
    <row r="7" spans="1:35" x14ac:dyDescent="0.2">
      <c r="A7" s="1" t="s">
        <v>121</v>
      </c>
      <c r="B7" s="39">
        <f t="shared" ref="B7:Y7" si="0">B3</f>
        <v>0</v>
      </c>
      <c r="C7" s="39">
        <f t="shared" si="0"/>
        <v>0</v>
      </c>
      <c r="D7" s="39">
        <f t="shared" si="0"/>
        <v>0</v>
      </c>
      <c r="E7" s="39">
        <f t="shared" si="0"/>
        <v>0</v>
      </c>
      <c r="F7" s="39">
        <f t="shared" si="0"/>
        <v>0</v>
      </c>
      <c r="G7" s="39">
        <f t="shared" si="0"/>
        <v>0</v>
      </c>
      <c r="H7" s="39">
        <f t="shared" si="0"/>
        <v>0</v>
      </c>
      <c r="I7" s="39">
        <f t="shared" si="0"/>
        <v>0</v>
      </c>
      <c r="J7" s="39">
        <f t="shared" si="0"/>
        <v>0</v>
      </c>
      <c r="K7" s="39">
        <f t="shared" si="0"/>
        <v>0</v>
      </c>
      <c r="L7" s="39">
        <f t="shared" si="0"/>
        <v>0</v>
      </c>
      <c r="M7" s="39">
        <f t="shared" si="0"/>
        <v>0</v>
      </c>
      <c r="N7" s="39">
        <f t="shared" si="0"/>
        <v>0</v>
      </c>
      <c r="O7" s="39">
        <f t="shared" si="0"/>
        <v>0</v>
      </c>
      <c r="P7" s="39">
        <f t="shared" si="0"/>
        <v>0</v>
      </c>
      <c r="Q7" s="39">
        <f t="shared" si="0"/>
        <v>0</v>
      </c>
      <c r="R7" s="39">
        <f t="shared" si="0"/>
        <v>0</v>
      </c>
      <c r="S7" s="39">
        <f t="shared" si="0"/>
        <v>0</v>
      </c>
      <c r="T7" s="39">
        <f t="shared" si="0"/>
        <v>0</v>
      </c>
      <c r="U7" s="39">
        <f t="shared" si="0"/>
        <v>0</v>
      </c>
      <c r="V7" s="39">
        <f t="shared" si="0"/>
        <v>0</v>
      </c>
      <c r="W7" s="39">
        <f t="shared" si="0"/>
        <v>0</v>
      </c>
      <c r="X7" s="39">
        <f t="shared" si="0"/>
        <v>0</v>
      </c>
      <c r="Y7" s="39">
        <f t="shared" si="0"/>
        <v>0</v>
      </c>
      <c r="Z7" s="39">
        <v>0</v>
      </c>
      <c r="AA7" s="39">
        <v>0</v>
      </c>
      <c r="AB7" s="39">
        <v>0</v>
      </c>
      <c r="AC7" s="39">
        <v>0</v>
      </c>
      <c r="AD7" s="39">
        <v>0</v>
      </c>
      <c r="AE7" s="39">
        <v>0</v>
      </c>
      <c r="AF7" s="39">
        <v>0</v>
      </c>
      <c r="AG7" s="39">
        <v>0</v>
      </c>
    </row>
    <row r="8" spans="1:35" x14ac:dyDescent="0.2">
      <c r="A8" s="1" t="s">
        <v>122</v>
      </c>
      <c r="B8" s="39">
        <v>0</v>
      </c>
      <c r="C8" s="39">
        <v>0</v>
      </c>
      <c r="D8" s="39">
        <v>0</v>
      </c>
      <c r="E8" s="39">
        <v>0</v>
      </c>
      <c r="F8" s="39">
        <v>0</v>
      </c>
      <c r="G8" s="39">
        <v>0</v>
      </c>
      <c r="H8" s="39">
        <v>0</v>
      </c>
      <c r="I8" s="39">
        <v>0</v>
      </c>
      <c r="J8" s="39">
        <v>0</v>
      </c>
      <c r="K8" s="39">
        <v>0</v>
      </c>
      <c r="L8" s="39">
        <v>0</v>
      </c>
      <c r="M8" s="39">
        <v>0</v>
      </c>
      <c r="N8" s="39">
        <v>0</v>
      </c>
      <c r="O8" s="39">
        <v>0</v>
      </c>
      <c r="P8" s="39">
        <v>0</v>
      </c>
      <c r="Q8" s="39">
        <v>0</v>
      </c>
      <c r="R8" s="39">
        <v>0</v>
      </c>
      <c r="S8" s="39">
        <v>0</v>
      </c>
      <c r="T8" s="39">
        <v>0</v>
      </c>
      <c r="U8" s="39">
        <v>0</v>
      </c>
      <c r="V8" s="39">
        <v>0</v>
      </c>
      <c r="W8" s="39">
        <v>0</v>
      </c>
      <c r="X8" s="39">
        <v>0</v>
      </c>
      <c r="Y8" s="39">
        <v>0</v>
      </c>
      <c r="Z8" s="39">
        <v>0</v>
      </c>
      <c r="AA8" s="39">
        <v>0</v>
      </c>
      <c r="AB8" s="39">
        <v>0</v>
      </c>
      <c r="AC8" s="39">
        <v>0</v>
      </c>
      <c r="AD8" s="39">
        <v>0</v>
      </c>
      <c r="AE8" s="39">
        <v>0</v>
      </c>
      <c r="AF8" s="39">
        <v>0</v>
      </c>
      <c r="AG8" s="39">
        <v>0</v>
      </c>
    </row>
    <row r="9" spans="1:35" x14ac:dyDescent="0.2">
      <c r="A9" s="1" t="s">
        <v>123</v>
      </c>
      <c r="B9" s="39">
        <f t="shared" ref="B9:Y9" si="1">B6</f>
        <v>0</v>
      </c>
      <c r="C9" s="39">
        <f t="shared" si="1"/>
        <v>0</v>
      </c>
      <c r="D9" s="39">
        <f t="shared" si="1"/>
        <v>0</v>
      </c>
      <c r="E9" s="39">
        <f t="shared" si="1"/>
        <v>0</v>
      </c>
      <c r="F9" s="39">
        <f t="shared" si="1"/>
        <v>0</v>
      </c>
      <c r="G9" s="39">
        <f t="shared" si="1"/>
        <v>0</v>
      </c>
      <c r="H9" s="39">
        <f t="shared" si="1"/>
        <v>0</v>
      </c>
      <c r="I9" s="39">
        <f t="shared" si="1"/>
        <v>0</v>
      </c>
      <c r="J9" s="39">
        <f t="shared" si="1"/>
        <v>0</v>
      </c>
      <c r="K9" s="39">
        <f t="shared" si="1"/>
        <v>0</v>
      </c>
      <c r="L9" s="39">
        <f t="shared" si="1"/>
        <v>0</v>
      </c>
      <c r="M9" s="39">
        <f t="shared" si="1"/>
        <v>0</v>
      </c>
      <c r="N9" s="39">
        <f t="shared" si="1"/>
        <v>0</v>
      </c>
      <c r="O9" s="39">
        <f t="shared" si="1"/>
        <v>0</v>
      </c>
      <c r="P9" s="39">
        <f t="shared" si="1"/>
        <v>0</v>
      </c>
      <c r="Q9" s="39">
        <f t="shared" si="1"/>
        <v>0</v>
      </c>
      <c r="R9" s="39">
        <f t="shared" si="1"/>
        <v>0</v>
      </c>
      <c r="S9" s="39">
        <f t="shared" si="1"/>
        <v>0</v>
      </c>
      <c r="T9" s="39">
        <f t="shared" si="1"/>
        <v>0</v>
      </c>
      <c r="U9" s="39">
        <f t="shared" si="1"/>
        <v>0</v>
      </c>
      <c r="V9" s="39">
        <f t="shared" si="1"/>
        <v>0</v>
      </c>
      <c r="W9" s="39">
        <f t="shared" si="1"/>
        <v>0</v>
      </c>
      <c r="X9" s="39">
        <f t="shared" si="1"/>
        <v>0</v>
      </c>
      <c r="Y9" s="39">
        <f t="shared" si="1"/>
        <v>0</v>
      </c>
      <c r="Z9" s="39">
        <v>0</v>
      </c>
      <c r="AA9" s="39">
        <v>0</v>
      </c>
      <c r="AB9" s="39">
        <v>0</v>
      </c>
      <c r="AC9" s="39">
        <v>0</v>
      </c>
      <c r="AD9" s="39">
        <v>0</v>
      </c>
      <c r="AE9" s="39">
        <v>0</v>
      </c>
      <c r="AF9" s="39">
        <v>0</v>
      </c>
      <c r="AG9" s="39">
        <v>0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02060"/>
  </sheetPr>
  <dimension ref="A1:AI1000"/>
  <sheetViews>
    <sheetView workbookViewId="0"/>
  </sheetViews>
  <sheetFormatPr baseColWidth="10" defaultColWidth="14.5" defaultRowHeight="15" customHeight="1" x14ac:dyDescent="0.2"/>
  <cols>
    <col min="1" max="1" width="41.5" customWidth="1"/>
    <col min="2" max="25" width="10" customWidth="1"/>
    <col min="26" max="35" width="9.1640625" customWidth="1"/>
  </cols>
  <sheetData>
    <row r="1" spans="1:35" x14ac:dyDescent="0.2">
      <c r="A1" s="1" t="s">
        <v>115</v>
      </c>
      <c r="B1" s="1">
        <v>2019</v>
      </c>
      <c r="C1" s="1">
        <v>2020</v>
      </c>
      <c r="D1" s="1">
        <v>2021</v>
      </c>
      <c r="E1" s="1">
        <v>2022</v>
      </c>
      <c r="F1" s="1">
        <v>2023</v>
      </c>
      <c r="G1" s="1">
        <v>2024</v>
      </c>
      <c r="H1" s="1">
        <v>2025</v>
      </c>
      <c r="I1" s="1">
        <v>2026</v>
      </c>
      <c r="J1" s="1">
        <v>2027</v>
      </c>
      <c r="K1" s="1">
        <v>2028</v>
      </c>
      <c r="L1" s="1">
        <v>2029</v>
      </c>
      <c r="M1" s="1">
        <v>2030</v>
      </c>
      <c r="N1" s="1">
        <v>2031</v>
      </c>
      <c r="O1" s="1">
        <v>2032</v>
      </c>
      <c r="P1" s="1">
        <v>2033</v>
      </c>
      <c r="Q1" s="1">
        <v>2034</v>
      </c>
      <c r="R1" s="1">
        <v>2035</v>
      </c>
      <c r="S1" s="1">
        <v>2036</v>
      </c>
      <c r="T1" s="1">
        <v>2037</v>
      </c>
      <c r="U1" s="1">
        <v>2038</v>
      </c>
      <c r="V1" s="1">
        <v>2039</v>
      </c>
      <c r="W1" s="1">
        <v>2040</v>
      </c>
      <c r="X1" s="1">
        <v>2041</v>
      </c>
      <c r="Y1" s="1">
        <v>2042</v>
      </c>
      <c r="Z1" s="1">
        <v>2043</v>
      </c>
      <c r="AA1" s="1">
        <v>2044</v>
      </c>
      <c r="AB1" s="1">
        <v>2045</v>
      </c>
      <c r="AC1" s="1">
        <v>2046</v>
      </c>
      <c r="AD1" s="1">
        <v>2047</v>
      </c>
      <c r="AE1" s="1">
        <v>2048</v>
      </c>
      <c r="AF1" s="1">
        <v>2049</v>
      </c>
      <c r="AG1" s="1">
        <v>2050</v>
      </c>
      <c r="AH1" s="1"/>
      <c r="AI1" s="1"/>
    </row>
    <row r="2" spans="1:35" x14ac:dyDescent="0.2">
      <c r="A2" s="1" t="s">
        <v>116</v>
      </c>
      <c r="B2" s="35">
        <f>('Fuel Prices - ID'!L$10/'Fuel Prices - ID'!$L$20)*(1-'Tax Percentages'!B$14)</f>
        <v>8.8463528194516293E-6</v>
      </c>
      <c r="C2" s="35">
        <f>('Fuel Prices - ID'!M$10/'Fuel Prices - ID'!$L$20)*(1-'Tax Percentages'!C$14)</f>
        <v>8.6911536471805485E-6</v>
      </c>
      <c r="D2" s="35">
        <f>('Fuel Prices - ID'!N$10/'Fuel Prices - ID'!$L$20)*(1-'Tax Percentages'!D$14)</f>
        <v>1.0243145369891362E-5</v>
      </c>
      <c r="E2" s="35">
        <f>('Fuel Prices - ID'!O$10/'Fuel Prices - ID'!$L$20)*(1-'Tax Percentages'!E$14)</f>
        <v>1.0087946197620279E-5</v>
      </c>
      <c r="F2" s="35">
        <f>('Fuel Prices - ID'!P$10/'Fuel Prices - ID'!$L$20)*(1-'Tax Percentages'!F$14)</f>
        <v>9.9327470253491982E-6</v>
      </c>
      <c r="G2" s="35">
        <f>('Fuel Prices - ID'!Q$10/'Fuel Prices - ID'!$L$20)*(1-'Tax Percentages'!G$14)</f>
        <v>9.8198749000611395E-6</v>
      </c>
      <c r="H2" s="35">
        <f>('Fuel Prices - ID'!R$10/'Fuel Prices - ID'!$L$20)*(1-'Tax Percentages'!H$14)</f>
        <v>9.8096137977622238E-6</v>
      </c>
      <c r="I2" s="35">
        <f>('Fuel Prices - ID'!S$10/'Fuel Prices - ID'!$L$20)*(1-'Tax Percentages'!I$14)</f>
        <v>9.6996567583545397E-6</v>
      </c>
      <c r="J2" s="35">
        <f>('Fuel Prices - ID'!T$10/'Fuel Prices - ID'!$L$20)*(1-'Tax Percentages'!J$14)</f>
        <v>9.5091585461502091E-6</v>
      </c>
      <c r="K2" s="35">
        <f>('Fuel Prices - ID'!U$10/'Fuel Prices - ID'!$L$20)*(1-'Tax Percentages'!K$14)</f>
        <v>9.5129775495696864E-6</v>
      </c>
      <c r="L2" s="35">
        <f>('Fuel Prices - ID'!V$10/'Fuel Prices - ID'!$L$20)*(1-'Tax Percentages'!L$14)</f>
        <v>9.5453617664402222E-6</v>
      </c>
      <c r="M2" s="35">
        <f>('Fuel Prices - ID'!W$10/'Fuel Prices - ID'!$L$20)*(1-'Tax Percentages'!M$14)</f>
        <v>9.608908034348276E-6</v>
      </c>
      <c r="N2" s="35">
        <f>('Fuel Prices - ID'!X$10/'Fuel Prices - ID'!$L$20)*(1-'Tax Percentages'!N$14)</f>
        <v>9.6782312357025163E-6</v>
      </c>
      <c r="O2" s="35">
        <f>('Fuel Prices - ID'!Y$10/'Fuel Prices - ID'!$L$20)*(1-'Tax Percentages'!O$14)</f>
        <v>9.7679655619317873E-6</v>
      </c>
      <c r="P2" s="35">
        <f>('Fuel Prices - ID'!Z$10/'Fuel Prices - ID'!$L$20)*(1-'Tax Percentages'!P$14)</f>
        <v>9.7247673975718258E-6</v>
      </c>
      <c r="Q2" s="35">
        <f>('Fuel Prices - ID'!AA$10/'Fuel Prices - ID'!$L$20)*(1-'Tax Percentages'!Q$14)</f>
        <v>9.6917511430219657E-6</v>
      </c>
      <c r="R2" s="35">
        <f>('Fuel Prices - ID'!AB$10/'Fuel Prices - ID'!$L$20)*(1-'Tax Percentages'!R$14)</f>
        <v>9.6698424264467621E-6</v>
      </c>
      <c r="S2" s="35">
        <f>('Fuel Prices - ID'!AC$10/'Fuel Prices - ID'!$L$20)*(1-'Tax Percentages'!S$14)</f>
        <v>9.6562031106636372E-6</v>
      </c>
      <c r="T2" s="35">
        <f>('Fuel Prices - ID'!AD$10/'Fuel Prices - ID'!$L$20)*(1-'Tax Percentages'!T$14)</f>
        <v>9.6422566845637648E-6</v>
      </c>
      <c r="U2" s="35">
        <f>('Fuel Prices - ID'!AE$10/'Fuel Prices - ID'!$L$20)*(1-'Tax Percentages'!U$14)</f>
        <v>9.6370384960373339E-6</v>
      </c>
      <c r="V2" s="35">
        <f>('Fuel Prices - ID'!AF$10/'Fuel Prices - ID'!$L$20)*(1-'Tax Percentages'!V$14)</f>
        <v>9.6486639460270719E-6</v>
      </c>
      <c r="W2" s="35">
        <f>('Fuel Prices - ID'!AG$10/'Fuel Prices - ID'!$L$20)*(1-'Tax Percentages'!W$14)</f>
        <v>9.6609990729777432E-6</v>
      </c>
      <c r="X2" s="35">
        <f>('Fuel Prices - ID'!AH$10/'Fuel Prices - ID'!$L$20)*(1-'Tax Percentages'!X$14)</f>
        <v>9.6715115553902443E-6</v>
      </c>
      <c r="Y2" s="35">
        <f>('Fuel Prices - ID'!AI$10/'Fuel Prices - ID'!$L$20)*(1-'Tax Percentages'!Y$14)</f>
        <v>9.6772027845758767E-6</v>
      </c>
      <c r="Z2" s="35">
        <f>('Fuel Prices - ID'!AJ$10/'Fuel Prices - ID'!$L$20)*(1-'Tax Percentages'!Z$14)</f>
        <v>9.6771092890189094E-6</v>
      </c>
      <c r="AA2" s="35">
        <f>('Fuel Prices - ID'!AK$10/'Fuel Prices - ID'!$L$20)*(1-'Tax Percentages'!AA$14)</f>
        <v>9.6688496278450121E-6</v>
      </c>
      <c r="AB2" s="35">
        <f>('Fuel Prices - ID'!AL$10/'Fuel Prices - ID'!$L$20)*(1-'Tax Percentages'!AB$14)</f>
        <v>9.6637661942334835E-6</v>
      </c>
      <c r="AC2" s="35">
        <f>('Fuel Prices - ID'!AM$10/'Fuel Prices - ID'!$L$20)*(1-'Tax Percentages'!AC$14)</f>
        <v>9.6612221079799855E-6</v>
      </c>
      <c r="AD2" s="35">
        <f>('Fuel Prices - ID'!AN$10/'Fuel Prices - ID'!$L$20)*(1-'Tax Percentages'!AD$14)</f>
        <v>9.6604384426648245E-6</v>
      </c>
      <c r="AE2" s="35">
        <f>('Fuel Prices - ID'!AO$10/'Fuel Prices - ID'!$L$20)*(1-'Tax Percentages'!AE$14)</f>
        <v>9.6608234728467495E-6</v>
      </c>
      <c r="AF2" s="35">
        <f>('Fuel Prices - ID'!AP$10/'Fuel Prices - ID'!$L$20)*(1-'Tax Percentages'!AF$14)</f>
        <v>9.662511362690656E-6</v>
      </c>
      <c r="AG2" s="35">
        <f>('Fuel Prices - ID'!AQ$10/'Fuel Prices - ID'!$L$20)*(1-'Tax Percentages'!AG$14)</f>
        <v>9.6648270778409589E-6</v>
      </c>
    </row>
    <row r="3" spans="1:35" x14ac:dyDescent="0.2">
      <c r="A3" s="1" t="s">
        <v>117</v>
      </c>
      <c r="B3" s="35">
        <f>('Fuel Prices - ID'!L$10/'Fuel Prices - ID'!$L$20)*(1-'Tax Percentages'!B$14)</f>
        <v>8.8463528194516293E-6</v>
      </c>
      <c r="C3" s="35">
        <f>('Fuel Prices - ID'!M$10/'Fuel Prices - ID'!$L$20)*(1-'Tax Percentages'!C$14)</f>
        <v>8.6911536471805485E-6</v>
      </c>
      <c r="D3" s="35">
        <f>('Fuel Prices - ID'!N$10/'Fuel Prices - ID'!$L$20)*(1-'Tax Percentages'!D$14)</f>
        <v>1.0243145369891362E-5</v>
      </c>
      <c r="E3" s="35">
        <f>('Fuel Prices - ID'!O$10/'Fuel Prices - ID'!$L$20)*(1-'Tax Percentages'!E$14)</f>
        <v>1.0087946197620279E-5</v>
      </c>
      <c r="F3" s="35">
        <f>('Fuel Prices - ID'!P$10/'Fuel Prices - ID'!$L$20)*(1-'Tax Percentages'!F$14)</f>
        <v>9.9327470253491982E-6</v>
      </c>
      <c r="G3" s="35">
        <f>('Fuel Prices - ID'!Q$10/'Fuel Prices - ID'!$L$20)*(1-'Tax Percentages'!G$14)</f>
        <v>9.8198749000611395E-6</v>
      </c>
      <c r="H3" s="35">
        <f>('Fuel Prices - ID'!R$10/'Fuel Prices - ID'!$L$20)*(1-'Tax Percentages'!H$14)</f>
        <v>9.8096137977622238E-6</v>
      </c>
      <c r="I3" s="35">
        <f>('Fuel Prices - ID'!S$10/'Fuel Prices - ID'!$L$20)*(1-'Tax Percentages'!I$14)</f>
        <v>9.6996567583545397E-6</v>
      </c>
      <c r="J3" s="35">
        <f>('Fuel Prices - ID'!T$10/'Fuel Prices - ID'!$L$20)*(1-'Tax Percentages'!J$14)</f>
        <v>9.5091585461502091E-6</v>
      </c>
      <c r="K3" s="35">
        <f>('Fuel Prices - ID'!U$10/'Fuel Prices - ID'!$L$20)*(1-'Tax Percentages'!K$14)</f>
        <v>9.5129775495696864E-6</v>
      </c>
      <c r="L3" s="35">
        <f>('Fuel Prices - ID'!V$10/'Fuel Prices - ID'!$L$20)*(1-'Tax Percentages'!L$14)</f>
        <v>9.5453617664402222E-6</v>
      </c>
      <c r="M3" s="35">
        <f>('Fuel Prices - ID'!W$10/'Fuel Prices - ID'!$L$20)*(1-'Tax Percentages'!M$14)</f>
        <v>9.608908034348276E-6</v>
      </c>
      <c r="N3" s="35">
        <f>('Fuel Prices - ID'!X$10/'Fuel Prices - ID'!$L$20)*(1-'Tax Percentages'!N$14)</f>
        <v>9.6782312357025163E-6</v>
      </c>
      <c r="O3" s="35">
        <f>('Fuel Prices - ID'!Y$10/'Fuel Prices - ID'!$L$20)*(1-'Tax Percentages'!O$14)</f>
        <v>9.7679655619317873E-6</v>
      </c>
      <c r="P3" s="35">
        <f>('Fuel Prices - ID'!Z$10/'Fuel Prices - ID'!$L$20)*(1-'Tax Percentages'!P$14)</f>
        <v>9.7247673975718258E-6</v>
      </c>
      <c r="Q3" s="35">
        <f>('Fuel Prices - ID'!AA$10/'Fuel Prices - ID'!$L$20)*(1-'Tax Percentages'!Q$14)</f>
        <v>9.6917511430219657E-6</v>
      </c>
      <c r="R3" s="35">
        <f>('Fuel Prices - ID'!AB$10/'Fuel Prices - ID'!$L$20)*(1-'Tax Percentages'!R$14)</f>
        <v>9.6698424264467621E-6</v>
      </c>
      <c r="S3" s="35">
        <f>('Fuel Prices - ID'!AC$10/'Fuel Prices - ID'!$L$20)*(1-'Tax Percentages'!S$14)</f>
        <v>9.6562031106636372E-6</v>
      </c>
      <c r="T3" s="35">
        <f>('Fuel Prices - ID'!AD$10/'Fuel Prices - ID'!$L$20)*(1-'Tax Percentages'!T$14)</f>
        <v>9.6422566845637648E-6</v>
      </c>
      <c r="U3" s="35">
        <f>('Fuel Prices - ID'!AE$10/'Fuel Prices - ID'!$L$20)*(1-'Tax Percentages'!U$14)</f>
        <v>9.6370384960373339E-6</v>
      </c>
      <c r="V3" s="35">
        <f>('Fuel Prices - ID'!AF$10/'Fuel Prices - ID'!$L$20)*(1-'Tax Percentages'!V$14)</f>
        <v>9.6486639460270719E-6</v>
      </c>
      <c r="W3" s="35">
        <f>('Fuel Prices - ID'!AG$10/'Fuel Prices - ID'!$L$20)*(1-'Tax Percentages'!W$14)</f>
        <v>9.6609990729777432E-6</v>
      </c>
      <c r="X3" s="35">
        <f>('Fuel Prices - ID'!AH$10/'Fuel Prices - ID'!$L$20)*(1-'Tax Percentages'!X$14)</f>
        <v>9.6715115553902443E-6</v>
      </c>
      <c r="Y3" s="35">
        <f>('Fuel Prices - ID'!AI$10/'Fuel Prices - ID'!$L$20)*(1-'Tax Percentages'!Y$14)</f>
        <v>9.6772027845758767E-6</v>
      </c>
      <c r="Z3" s="35">
        <f>('Fuel Prices - ID'!AJ$10/'Fuel Prices - ID'!$L$20)*(1-'Tax Percentages'!Z$14)</f>
        <v>9.6771092890189094E-6</v>
      </c>
      <c r="AA3" s="35">
        <f>('Fuel Prices - ID'!AK$10/'Fuel Prices - ID'!$L$20)*(1-'Tax Percentages'!AA$14)</f>
        <v>9.6688496278450121E-6</v>
      </c>
      <c r="AB3" s="35">
        <f>('Fuel Prices - ID'!AL$10/'Fuel Prices - ID'!$L$20)*(1-'Tax Percentages'!AB$14)</f>
        <v>9.6637661942334835E-6</v>
      </c>
      <c r="AC3" s="35">
        <f>('Fuel Prices - ID'!AM$10/'Fuel Prices - ID'!$L$20)*(1-'Tax Percentages'!AC$14)</f>
        <v>9.6612221079799855E-6</v>
      </c>
      <c r="AD3" s="35">
        <f>('Fuel Prices - ID'!AN$10/'Fuel Prices - ID'!$L$20)*(1-'Tax Percentages'!AD$14)</f>
        <v>9.6604384426648245E-6</v>
      </c>
      <c r="AE3" s="35">
        <f>('Fuel Prices - ID'!AO$10/'Fuel Prices - ID'!$L$20)*(1-'Tax Percentages'!AE$14)</f>
        <v>9.6608234728467495E-6</v>
      </c>
      <c r="AF3" s="35">
        <f>('Fuel Prices - ID'!AP$10/'Fuel Prices - ID'!$L$20)*(1-'Tax Percentages'!AF$14)</f>
        <v>9.662511362690656E-6</v>
      </c>
      <c r="AG3" s="35">
        <f>('Fuel Prices - ID'!AQ$10/'Fuel Prices - ID'!$L$20)*(1-'Tax Percentages'!AG$14)</f>
        <v>9.6648270778409589E-6</v>
      </c>
    </row>
    <row r="4" spans="1:35" x14ac:dyDescent="0.2">
      <c r="A4" s="1" t="s">
        <v>118</v>
      </c>
      <c r="B4" s="35">
        <f>('Fuel Prices - ID'!L$10/'Fuel Prices - ID'!$L$20)*(1-'Tax Percentages'!B$14)</f>
        <v>8.8463528194516293E-6</v>
      </c>
      <c r="C4" s="35">
        <f>('Fuel Prices - ID'!M$10/'Fuel Prices - ID'!$L$20)*(1-'Tax Percentages'!C$14)</f>
        <v>8.6911536471805485E-6</v>
      </c>
      <c r="D4" s="35">
        <f>('Fuel Prices - ID'!N$10/'Fuel Prices - ID'!$L$20)*(1-'Tax Percentages'!D$14)</f>
        <v>1.0243145369891362E-5</v>
      </c>
      <c r="E4" s="35">
        <f>('Fuel Prices - ID'!O$10/'Fuel Prices - ID'!$L$20)*(1-'Tax Percentages'!E$14)</f>
        <v>1.0087946197620279E-5</v>
      </c>
      <c r="F4" s="35">
        <f>('Fuel Prices - ID'!P$10/'Fuel Prices - ID'!$L$20)*(1-'Tax Percentages'!F$14)</f>
        <v>9.9327470253491982E-6</v>
      </c>
      <c r="G4" s="35">
        <f>('Fuel Prices - ID'!Q$10/'Fuel Prices - ID'!$L$20)*(1-'Tax Percentages'!G$14)</f>
        <v>9.8198749000611395E-6</v>
      </c>
      <c r="H4" s="35">
        <f>('Fuel Prices - ID'!R$10/'Fuel Prices - ID'!$L$20)*(1-'Tax Percentages'!H$14)</f>
        <v>9.8096137977622238E-6</v>
      </c>
      <c r="I4" s="35">
        <f>('Fuel Prices - ID'!S$10/'Fuel Prices - ID'!$L$20)*(1-'Tax Percentages'!I$14)</f>
        <v>9.6996567583545397E-6</v>
      </c>
      <c r="J4" s="35">
        <f>('Fuel Prices - ID'!T$10/'Fuel Prices - ID'!$L$20)*(1-'Tax Percentages'!J$14)</f>
        <v>9.5091585461502091E-6</v>
      </c>
      <c r="K4" s="35">
        <f>('Fuel Prices - ID'!U$10/'Fuel Prices - ID'!$L$20)*(1-'Tax Percentages'!K$14)</f>
        <v>9.5129775495696864E-6</v>
      </c>
      <c r="L4" s="35">
        <f>('Fuel Prices - ID'!V$10/'Fuel Prices - ID'!$L$20)*(1-'Tax Percentages'!L$14)</f>
        <v>9.5453617664402222E-6</v>
      </c>
      <c r="M4" s="35">
        <f>('Fuel Prices - ID'!W$10/'Fuel Prices - ID'!$L$20)*(1-'Tax Percentages'!M$14)</f>
        <v>9.608908034348276E-6</v>
      </c>
      <c r="N4" s="35">
        <f>('Fuel Prices - ID'!X$10/'Fuel Prices - ID'!$L$20)*(1-'Tax Percentages'!N$14)</f>
        <v>9.6782312357025163E-6</v>
      </c>
      <c r="O4" s="35">
        <f>('Fuel Prices - ID'!Y$10/'Fuel Prices - ID'!$L$20)*(1-'Tax Percentages'!O$14)</f>
        <v>9.7679655619317873E-6</v>
      </c>
      <c r="P4" s="35">
        <f>('Fuel Prices - ID'!Z$10/'Fuel Prices - ID'!$L$20)*(1-'Tax Percentages'!P$14)</f>
        <v>9.7247673975718258E-6</v>
      </c>
      <c r="Q4" s="35">
        <f>('Fuel Prices - ID'!AA$10/'Fuel Prices - ID'!$L$20)*(1-'Tax Percentages'!Q$14)</f>
        <v>9.6917511430219657E-6</v>
      </c>
      <c r="R4" s="35">
        <f>('Fuel Prices - ID'!AB$10/'Fuel Prices - ID'!$L$20)*(1-'Tax Percentages'!R$14)</f>
        <v>9.6698424264467621E-6</v>
      </c>
      <c r="S4" s="35">
        <f>('Fuel Prices - ID'!AC$10/'Fuel Prices - ID'!$L$20)*(1-'Tax Percentages'!S$14)</f>
        <v>9.6562031106636372E-6</v>
      </c>
      <c r="T4" s="35">
        <f>('Fuel Prices - ID'!AD$10/'Fuel Prices - ID'!$L$20)*(1-'Tax Percentages'!T$14)</f>
        <v>9.6422566845637648E-6</v>
      </c>
      <c r="U4" s="35">
        <f>('Fuel Prices - ID'!AE$10/'Fuel Prices - ID'!$L$20)*(1-'Tax Percentages'!U$14)</f>
        <v>9.6370384960373339E-6</v>
      </c>
      <c r="V4" s="35">
        <f>('Fuel Prices - ID'!AF$10/'Fuel Prices - ID'!$L$20)*(1-'Tax Percentages'!V$14)</f>
        <v>9.6486639460270719E-6</v>
      </c>
      <c r="W4" s="35">
        <f>('Fuel Prices - ID'!AG$10/'Fuel Prices - ID'!$L$20)*(1-'Tax Percentages'!W$14)</f>
        <v>9.6609990729777432E-6</v>
      </c>
      <c r="X4" s="35">
        <f>('Fuel Prices - ID'!AH$10/'Fuel Prices - ID'!$L$20)*(1-'Tax Percentages'!X$14)</f>
        <v>9.6715115553902443E-6</v>
      </c>
      <c r="Y4" s="35">
        <f>('Fuel Prices - ID'!AI$10/'Fuel Prices - ID'!$L$20)*(1-'Tax Percentages'!Y$14)</f>
        <v>9.6772027845758767E-6</v>
      </c>
      <c r="Z4" s="35">
        <f>('Fuel Prices - ID'!AJ$10/'Fuel Prices - ID'!$L$20)*(1-'Tax Percentages'!Z$14)</f>
        <v>9.6771092890189094E-6</v>
      </c>
      <c r="AA4" s="35">
        <f>('Fuel Prices - ID'!AK$10/'Fuel Prices - ID'!$L$20)*(1-'Tax Percentages'!AA$14)</f>
        <v>9.6688496278450121E-6</v>
      </c>
      <c r="AB4" s="35">
        <f>('Fuel Prices - ID'!AL$10/'Fuel Prices - ID'!$L$20)*(1-'Tax Percentages'!AB$14)</f>
        <v>9.6637661942334835E-6</v>
      </c>
      <c r="AC4" s="35">
        <f>('Fuel Prices - ID'!AM$10/'Fuel Prices - ID'!$L$20)*(1-'Tax Percentages'!AC$14)</f>
        <v>9.6612221079799855E-6</v>
      </c>
      <c r="AD4" s="35">
        <f>('Fuel Prices - ID'!AN$10/'Fuel Prices - ID'!$L$20)*(1-'Tax Percentages'!AD$14)</f>
        <v>9.6604384426648245E-6</v>
      </c>
      <c r="AE4" s="35">
        <f>('Fuel Prices - ID'!AO$10/'Fuel Prices - ID'!$L$20)*(1-'Tax Percentages'!AE$14)</f>
        <v>9.6608234728467495E-6</v>
      </c>
      <c r="AF4" s="35">
        <f>('Fuel Prices - ID'!AP$10/'Fuel Prices - ID'!$L$20)*(1-'Tax Percentages'!AF$14)</f>
        <v>9.662511362690656E-6</v>
      </c>
      <c r="AG4" s="35">
        <f>('Fuel Prices - ID'!AQ$10/'Fuel Prices - ID'!$L$20)*(1-'Tax Percentages'!AG$14)</f>
        <v>9.6648270778409589E-6</v>
      </c>
    </row>
    <row r="5" spans="1:35" x14ac:dyDescent="0.2">
      <c r="A5" s="1" t="s">
        <v>119</v>
      </c>
      <c r="B5" s="35">
        <f>('Fuel Prices - ID'!L$10/'Fuel Prices - ID'!$L$20)*(1-'Tax Percentages'!B$14)</f>
        <v>8.8463528194516293E-6</v>
      </c>
      <c r="C5" s="35">
        <f>('Fuel Prices - ID'!M$10/'Fuel Prices - ID'!$L$20)*(1-'Tax Percentages'!C$14)</f>
        <v>8.6911536471805485E-6</v>
      </c>
      <c r="D5" s="35">
        <f>('Fuel Prices - ID'!N$10/'Fuel Prices - ID'!$L$20)*(1-'Tax Percentages'!D$14)</f>
        <v>1.0243145369891362E-5</v>
      </c>
      <c r="E5" s="35">
        <f>('Fuel Prices - ID'!O$10/'Fuel Prices - ID'!$L$20)*(1-'Tax Percentages'!E$14)</f>
        <v>1.0087946197620279E-5</v>
      </c>
      <c r="F5" s="35">
        <f>('Fuel Prices - ID'!P$10/'Fuel Prices - ID'!$L$20)*(1-'Tax Percentages'!F$14)</f>
        <v>9.9327470253491982E-6</v>
      </c>
      <c r="G5" s="35">
        <f>('Fuel Prices - ID'!Q$10/'Fuel Prices - ID'!$L$20)*(1-'Tax Percentages'!G$14)</f>
        <v>9.8198749000611395E-6</v>
      </c>
      <c r="H5" s="35">
        <f>('Fuel Prices - ID'!R$10/'Fuel Prices - ID'!$L$20)*(1-'Tax Percentages'!H$14)</f>
        <v>9.8096137977622238E-6</v>
      </c>
      <c r="I5" s="35">
        <f>('Fuel Prices - ID'!S$10/'Fuel Prices - ID'!$L$20)*(1-'Tax Percentages'!I$14)</f>
        <v>9.6996567583545397E-6</v>
      </c>
      <c r="J5" s="35">
        <f>('Fuel Prices - ID'!T$10/'Fuel Prices - ID'!$L$20)*(1-'Tax Percentages'!J$14)</f>
        <v>9.5091585461502091E-6</v>
      </c>
      <c r="K5" s="35">
        <f>('Fuel Prices - ID'!U$10/'Fuel Prices - ID'!$L$20)*(1-'Tax Percentages'!K$14)</f>
        <v>9.5129775495696864E-6</v>
      </c>
      <c r="L5" s="35">
        <f>('Fuel Prices - ID'!V$10/'Fuel Prices - ID'!$L$20)*(1-'Tax Percentages'!L$14)</f>
        <v>9.5453617664402222E-6</v>
      </c>
      <c r="M5" s="35">
        <f>('Fuel Prices - ID'!W$10/'Fuel Prices - ID'!$L$20)*(1-'Tax Percentages'!M$14)</f>
        <v>9.608908034348276E-6</v>
      </c>
      <c r="N5" s="35">
        <f>('Fuel Prices - ID'!X$10/'Fuel Prices - ID'!$L$20)*(1-'Tax Percentages'!N$14)</f>
        <v>9.6782312357025163E-6</v>
      </c>
      <c r="O5" s="35">
        <f>('Fuel Prices - ID'!Y$10/'Fuel Prices - ID'!$L$20)*(1-'Tax Percentages'!O$14)</f>
        <v>9.7679655619317873E-6</v>
      </c>
      <c r="P5" s="35">
        <f>('Fuel Prices - ID'!Z$10/'Fuel Prices - ID'!$L$20)*(1-'Tax Percentages'!P$14)</f>
        <v>9.7247673975718258E-6</v>
      </c>
      <c r="Q5" s="35">
        <f>('Fuel Prices - ID'!AA$10/'Fuel Prices - ID'!$L$20)*(1-'Tax Percentages'!Q$14)</f>
        <v>9.6917511430219657E-6</v>
      </c>
      <c r="R5" s="35">
        <f>('Fuel Prices - ID'!AB$10/'Fuel Prices - ID'!$L$20)*(1-'Tax Percentages'!R$14)</f>
        <v>9.6698424264467621E-6</v>
      </c>
      <c r="S5" s="35">
        <f>('Fuel Prices - ID'!AC$10/'Fuel Prices - ID'!$L$20)*(1-'Tax Percentages'!S$14)</f>
        <v>9.6562031106636372E-6</v>
      </c>
      <c r="T5" s="35">
        <f>('Fuel Prices - ID'!AD$10/'Fuel Prices - ID'!$L$20)*(1-'Tax Percentages'!T$14)</f>
        <v>9.6422566845637648E-6</v>
      </c>
      <c r="U5" s="35">
        <f>('Fuel Prices - ID'!AE$10/'Fuel Prices - ID'!$L$20)*(1-'Tax Percentages'!U$14)</f>
        <v>9.6370384960373339E-6</v>
      </c>
      <c r="V5" s="35">
        <f>('Fuel Prices - ID'!AF$10/'Fuel Prices - ID'!$L$20)*(1-'Tax Percentages'!V$14)</f>
        <v>9.6486639460270719E-6</v>
      </c>
      <c r="W5" s="35">
        <f>('Fuel Prices - ID'!AG$10/'Fuel Prices - ID'!$L$20)*(1-'Tax Percentages'!W$14)</f>
        <v>9.6609990729777432E-6</v>
      </c>
      <c r="X5" s="35">
        <f>('Fuel Prices - ID'!AH$10/'Fuel Prices - ID'!$L$20)*(1-'Tax Percentages'!X$14)</f>
        <v>9.6715115553902443E-6</v>
      </c>
      <c r="Y5" s="35">
        <f>('Fuel Prices - ID'!AI$10/'Fuel Prices - ID'!$L$20)*(1-'Tax Percentages'!Y$14)</f>
        <v>9.6772027845758767E-6</v>
      </c>
      <c r="Z5" s="35">
        <f>('Fuel Prices - ID'!AJ$10/'Fuel Prices - ID'!$L$20)*(1-'Tax Percentages'!Z$14)</f>
        <v>9.6771092890189094E-6</v>
      </c>
      <c r="AA5" s="35">
        <f>('Fuel Prices - ID'!AK$10/'Fuel Prices - ID'!$L$20)*(1-'Tax Percentages'!AA$14)</f>
        <v>9.6688496278450121E-6</v>
      </c>
      <c r="AB5" s="35">
        <f>('Fuel Prices - ID'!AL$10/'Fuel Prices - ID'!$L$20)*(1-'Tax Percentages'!AB$14)</f>
        <v>9.6637661942334835E-6</v>
      </c>
      <c r="AC5" s="35">
        <f>('Fuel Prices - ID'!AM$10/'Fuel Prices - ID'!$L$20)*(1-'Tax Percentages'!AC$14)</f>
        <v>9.6612221079799855E-6</v>
      </c>
      <c r="AD5" s="35">
        <f>('Fuel Prices - ID'!AN$10/'Fuel Prices - ID'!$L$20)*(1-'Tax Percentages'!AD$14)</f>
        <v>9.6604384426648245E-6</v>
      </c>
      <c r="AE5" s="35">
        <f>('Fuel Prices - ID'!AO$10/'Fuel Prices - ID'!$L$20)*(1-'Tax Percentages'!AE$14)</f>
        <v>9.6608234728467495E-6</v>
      </c>
      <c r="AF5" s="35">
        <f>('Fuel Prices - ID'!AP$10/'Fuel Prices - ID'!$L$20)*(1-'Tax Percentages'!AF$14)</f>
        <v>9.662511362690656E-6</v>
      </c>
      <c r="AG5" s="35">
        <f>('Fuel Prices - ID'!AQ$10/'Fuel Prices - ID'!$L$20)*(1-'Tax Percentages'!AG$14)</f>
        <v>9.6648270778409589E-6</v>
      </c>
    </row>
    <row r="6" spans="1:35" x14ac:dyDescent="0.2">
      <c r="A6" s="1" t="s">
        <v>120</v>
      </c>
      <c r="B6" s="35">
        <f>('Fuel Prices - ID'!L$10/'Fuel Prices - ID'!$L$20)*(1-'Tax Percentages'!B$14)</f>
        <v>8.8463528194516293E-6</v>
      </c>
      <c r="C6" s="35">
        <f>('Fuel Prices - ID'!M$10/'Fuel Prices - ID'!$L$20)*(1-'Tax Percentages'!C$14)</f>
        <v>8.6911536471805485E-6</v>
      </c>
      <c r="D6" s="35">
        <f>('Fuel Prices - ID'!N$10/'Fuel Prices - ID'!$L$20)*(1-'Tax Percentages'!D$14)</f>
        <v>1.0243145369891362E-5</v>
      </c>
      <c r="E6" s="35">
        <f>('Fuel Prices - ID'!O$10/'Fuel Prices - ID'!$L$20)*(1-'Tax Percentages'!E$14)</f>
        <v>1.0087946197620279E-5</v>
      </c>
      <c r="F6" s="35">
        <f>('Fuel Prices - ID'!P$10/'Fuel Prices - ID'!$L$20)*(1-'Tax Percentages'!F$14)</f>
        <v>9.9327470253491982E-6</v>
      </c>
      <c r="G6" s="35">
        <f>('Fuel Prices - ID'!Q$10/'Fuel Prices - ID'!$L$20)*(1-'Tax Percentages'!G$14)</f>
        <v>9.8198749000611395E-6</v>
      </c>
      <c r="H6" s="35">
        <f>('Fuel Prices - ID'!R$10/'Fuel Prices - ID'!$L$20)*(1-'Tax Percentages'!H$14)</f>
        <v>9.8096137977622238E-6</v>
      </c>
      <c r="I6" s="35">
        <f>('Fuel Prices - ID'!S$10/'Fuel Prices - ID'!$L$20)*(1-'Tax Percentages'!I$14)</f>
        <v>9.6996567583545397E-6</v>
      </c>
      <c r="J6" s="35">
        <f>('Fuel Prices - ID'!T$10/'Fuel Prices - ID'!$L$20)*(1-'Tax Percentages'!J$14)</f>
        <v>9.5091585461502091E-6</v>
      </c>
      <c r="K6" s="35">
        <f>('Fuel Prices - ID'!U$10/'Fuel Prices - ID'!$L$20)*(1-'Tax Percentages'!K$14)</f>
        <v>9.5129775495696864E-6</v>
      </c>
      <c r="L6" s="35">
        <f>('Fuel Prices - ID'!V$10/'Fuel Prices - ID'!$L$20)*(1-'Tax Percentages'!L$14)</f>
        <v>9.5453617664402222E-6</v>
      </c>
      <c r="M6" s="35">
        <f>('Fuel Prices - ID'!W$10/'Fuel Prices - ID'!$L$20)*(1-'Tax Percentages'!M$14)</f>
        <v>9.608908034348276E-6</v>
      </c>
      <c r="N6" s="35">
        <f>('Fuel Prices - ID'!X$10/'Fuel Prices - ID'!$L$20)*(1-'Tax Percentages'!N$14)</f>
        <v>9.6782312357025163E-6</v>
      </c>
      <c r="O6" s="35">
        <f>('Fuel Prices - ID'!Y$10/'Fuel Prices - ID'!$L$20)*(1-'Tax Percentages'!O$14)</f>
        <v>9.7679655619317873E-6</v>
      </c>
      <c r="P6" s="35">
        <f>('Fuel Prices - ID'!Z$10/'Fuel Prices - ID'!$L$20)*(1-'Tax Percentages'!P$14)</f>
        <v>9.7247673975718258E-6</v>
      </c>
      <c r="Q6" s="35">
        <f>('Fuel Prices - ID'!AA$10/'Fuel Prices - ID'!$L$20)*(1-'Tax Percentages'!Q$14)</f>
        <v>9.6917511430219657E-6</v>
      </c>
      <c r="R6" s="35">
        <f>('Fuel Prices - ID'!AB$10/'Fuel Prices - ID'!$L$20)*(1-'Tax Percentages'!R$14)</f>
        <v>9.6698424264467621E-6</v>
      </c>
      <c r="S6" s="35">
        <f>('Fuel Prices - ID'!AC$10/'Fuel Prices - ID'!$L$20)*(1-'Tax Percentages'!S$14)</f>
        <v>9.6562031106636372E-6</v>
      </c>
      <c r="T6" s="35">
        <f>('Fuel Prices - ID'!AD$10/'Fuel Prices - ID'!$L$20)*(1-'Tax Percentages'!T$14)</f>
        <v>9.6422566845637648E-6</v>
      </c>
      <c r="U6" s="35">
        <f>('Fuel Prices - ID'!AE$10/'Fuel Prices - ID'!$L$20)*(1-'Tax Percentages'!U$14)</f>
        <v>9.6370384960373339E-6</v>
      </c>
      <c r="V6" s="35">
        <f>('Fuel Prices - ID'!AF$10/'Fuel Prices - ID'!$L$20)*(1-'Tax Percentages'!V$14)</f>
        <v>9.6486639460270719E-6</v>
      </c>
      <c r="W6" s="35">
        <f>('Fuel Prices - ID'!AG$10/'Fuel Prices - ID'!$L$20)*(1-'Tax Percentages'!W$14)</f>
        <v>9.6609990729777432E-6</v>
      </c>
      <c r="X6" s="35">
        <f>('Fuel Prices - ID'!AH$10/'Fuel Prices - ID'!$L$20)*(1-'Tax Percentages'!X$14)</f>
        <v>9.6715115553902443E-6</v>
      </c>
      <c r="Y6" s="35">
        <f>('Fuel Prices - ID'!AI$10/'Fuel Prices - ID'!$L$20)*(1-'Tax Percentages'!Y$14)</f>
        <v>9.6772027845758767E-6</v>
      </c>
      <c r="Z6" s="35">
        <f>('Fuel Prices - ID'!AJ$10/'Fuel Prices - ID'!$L$20)*(1-'Tax Percentages'!Z$14)</f>
        <v>9.6771092890189094E-6</v>
      </c>
      <c r="AA6" s="35">
        <f>('Fuel Prices - ID'!AK$10/'Fuel Prices - ID'!$L$20)*(1-'Tax Percentages'!AA$14)</f>
        <v>9.6688496278450121E-6</v>
      </c>
      <c r="AB6" s="35">
        <f>('Fuel Prices - ID'!AL$10/'Fuel Prices - ID'!$L$20)*(1-'Tax Percentages'!AB$14)</f>
        <v>9.6637661942334835E-6</v>
      </c>
      <c r="AC6" s="35">
        <f>('Fuel Prices - ID'!AM$10/'Fuel Prices - ID'!$L$20)*(1-'Tax Percentages'!AC$14)</f>
        <v>9.6612221079799855E-6</v>
      </c>
      <c r="AD6" s="35">
        <f>('Fuel Prices - ID'!AN$10/'Fuel Prices - ID'!$L$20)*(1-'Tax Percentages'!AD$14)</f>
        <v>9.6604384426648245E-6</v>
      </c>
      <c r="AE6" s="35">
        <f>('Fuel Prices - ID'!AO$10/'Fuel Prices - ID'!$L$20)*(1-'Tax Percentages'!AE$14)</f>
        <v>9.6608234728467495E-6</v>
      </c>
      <c r="AF6" s="35">
        <f>('Fuel Prices - ID'!AP$10/'Fuel Prices - ID'!$L$20)*(1-'Tax Percentages'!AF$14)</f>
        <v>9.662511362690656E-6</v>
      </c>
      <c r="AG6" s="35">
        <f>('Fuel Prices - ID'!AQ$10/'Fuel Prices - ID'!$L$20)*(1-'Tax Percentages'!AG$14)</f>
        <v>9.6648270778409589E-6</v>
      </c>
    </row>
    <row r="7" spans="1:35" x14ac:dyDescent="0.2">
      <c r="A7" s="1" t="s">
        <v>121</v>
      </c>
      <c r="B7" s="35">
        <f t="shared" ref="B7:AG7" si="0">B3</f>
        <v>8.8463528194516293E-6</v>
      </c>
      <c r="C7" s="35">
        <f t="shared" si="0"/>
        <v>8.6911536471805485E-6</v>
      </c>
      <c r="D7" s="35">
        <f t="shared" si="0"/>
        <v>1.0243145369891362E-5</v>
      </c>
      <c r="E7" s="35">
        <f t="shared" si="0"/>
        <v>1.0087946197620279E-5</v>
      </c>
      <c r="F7" s="35">
        <f t="shared" si="0"/>
        <v>9.9327470253491982E-6</v>
      </c>
      <c r="G7" s="35">
        <f t="shared" si="0"/>
        <v>9.8198749000611395E-6</v>
      </c>
      <c r="H7" s="35">
        <f t="shared" si="0"/>
        <v>9.8096137977622238E-6</v>
      </c>
      <c r="I7" s="35">
        <f t="shared" si="0"/>
        <v>9.6996567583545397E-6</v>
      </c>
      <c r="J7" s="35">
        <f t="shared" si="0"/>
        <v>9.5091585461502091E-6</v>
      </c>
      <c r="K7" s="35">
        <f t="shared" si="0"/>
        <v>9.5129775495696864E-6</v>
      </c>
      <c r="L7" s="35">
        <f t="shared" si="0"/>
        <v>9.5453617664402222E-6</v>
      </c>
      <c r="M7" s="35">
        <f t="shared" si="0"/>
        <v>9.608908034348276E-6</v>
      </c>
      <c r="N7" s="35">
        <f t="shared" si="0"/>
        <v>9.6782312357025163E-6</v>
      </c>
      <c r="O7" s="35">
        <f t="shared" si="0"/>
        <v>9.7679655619317873E-6</v>
      </c>
      <c r="P7" s="35">
        <f t="shared" si="0"/>
        <v>9.7247673975718258E-6</v>
      </c>
      <c r="Q7" s="35">
        <f t="shared" si="0"/>
        <v>9.6917511430219657E-6</v>
      </c>
      <c r="R7" s="35">
        <f t="shared" si="0"/>
        <v>9.6698424264467621E-6</v>
      </c>
      <c r="S7" s="35">
        <f t="shared" si="0"/>
        <v>9.6562031106636372E-6</v>
      </c>
      <c r="T7" s="35">
        <f t="shared" si="0"/>
        <v>9.6422566845637648E-6</v>
      </c>
      <c r="U7" s="35">
        <f t="shared" si="0"/>
        <v>9.6370384960373339E-6</v>
      </c>
      <c r="V7" s="35">
        <f t="shared" si="0"/>
        <v>9.6486639460270719E-6</v>
      </c>
      <c r="W7" s="35">
        <f t="shared" si="0"/>
        <v>9.6609990729777432E-6</v>
      </c>
      <c r="X7" s="35">
        <f t="shared" si="0"/>
        <v>9.6715115553902443E-6</v>
      </c>
      <c r="Y7" s="35">
        <f t="shared" si="0"/>
        <v>9.6772027845758767E-6</v>
      </c>
      <c r="Z7" s="35">
        <f t="shared" si="0"/>
        <v>9.6771092890189094E-6</v>
      </c>
      <c r="AA7" s="35">
        <f t="shared" si="0"/>
        <v>9.6688496278450121E-6</v>
      </c>
      <c r="AB7" s="35">
        <f t="shared" si="0"/>
        <v>9.6637661942334835E-6</v>
      </c>
      <c r="AC7" s="35">
        <f t="shared" si="0"/>
        <v>9.6612221079799855E-6</v>
      </c>
      <c r="AD7" s="35">
        <f t="shared" si="0"/>
        <v>9.6604384426648245E-6</v>
      </c>
      <c r="AE7" s="35">
        <f t="shared" si="0"/>
        <v>9.6608234728467495E-6</v>
      </c>
      <c r="AF7" s="35">
        <f t="shared" si="0"/>
        <v>9.662511362690656E-6</v>
      </c>
      <c r="AG7" s="35">
        <f t="shared" si="0"/>
        <v>9.6648270778409589E-6</v>
      </c>
    </row>
    <row r="8" spans="1:35" x14ac:dyDescent="0.2">
      <c r="A8" s="1" t="s">
        <v>122</v>
      </c>
      <c r="B8" s="35">
        <v>0</v>
      </c>
      <c r="C8" s="35">
        <v>0</v>
      </c>
      <c r="D8" s="35">
        <v>0</v>
      </c>
      <c r="E8" s="35">
        <v>0</v>
      </c>
      <c r="F8" s="35">
        <v>0</v>
      </c>
      <c r="G8" s="35">
        <v>0</v>
      </c>
      <c r="H8" s="35">
        <v>0</v>
      </c>
      <c r="I8" s="35">
        <v>0</v>
      </c>
      <c r="J8" s="35">
        <v>0</v>
      </c>
      <c r="K8" s="35">
        <v>0</v>
      </c>
      <c r="L8" s="35">
        <v>0</v>
      </c>
      <c r="M8" s="35">
        <v>0</v>
      </c>
      <c r="N8" s="35">
        <v>0</v>
      </c>
      <c r="O8" s="35">
        <v>0</v>
      </c>
      <c r="P8" s="35">
        <v>0</v>
      </c>
      <c r="Q8" s="35">
        <v>0</v>
      </c>
      <c r="R8" s="35">
        <v>0</v>
      </c>
      <c r="S8" s="35">
        <v>0</v>
      </c>
      <c r="T8" s="35">
        <v>0</v>
      </c>
      <c r="U8" s="35">
        <v>0</v>
      </c>
      <c r="V8" s="35">
        <v>0</v>
      </c>
      <c r="W8" s="35">
        <v>0</v>
      </c>
      <c r="X8" s="35">
        <v>0</v>
      </c>
      <c r="Y8" s="35">
        <v>0</v>
      </c>
      <c r="Z8" s="35">
        <v>0</v>
      </c>
      <c r="AA8" s="35">
        <v>0</v>
      </c>
      <c r="AB8" s="35">
        <v>0</v>
      </c>
      <c r="AC8" s="35">
        <v>0</v>
      </c>
      <c r="AD8" s="35">
        <v>0</v>
      </c>
      <c r="AE8" s="35">
        <v>0</v>
      </c>
      <c r="AF8" s="35">
        <v>0</v>
      </c>
      <c r="AG8" s="35">
        <v>0</v>
      </c>
    </row>
    <row r="9" spans="1:35" x14ac:dyDescent="0.2">
      <c r="A9" s="1" t="s">
        <v>123</v>
      </c>
      <c r="B9" s="35">
        <f t="shared" ref="B9:AG9" si="1">B6</f>
        <v>8.8463528194516293E-6</v>
      </c>
      <c r="C9" s="35">
        <f t="shared" si="1"/>
        <v>8.6911536471805485E-6</v>
      </c>
      <c r="D9" s="35">
        <f t="shared" si="1"/>
        <v>1.0243145369891362E-5</v>
      </c>
      <c r="E9" s="35">
        <f t="shared" si="1"/>
        <v>1.0087946197620279E-5</v>
      </c>
      <c r="F9" s="35">
        <f t="shared" si="1"/>
        <v>9.9327470253491982E-6</v>
      </c>
      <c r="G9" s="35">
        <f t="shared" si="1"/>
        <v>9.8198749000611395E-6</v>
      </c>
      <c r="H9" s="35">
        <f t="shared" si="1"/>
        <v>9.8096137977622238E-6</v>
      </c>
      <c r="I9" s="35">
        <f t="shared" si="1"/>
        <v>9.6996567583545397E-6</v>
      </c>
      <c r="J9" s="35">
        <f t="shared" si="1"/>
        <v>9.5091585461502091E-6</v>
      </c>
      <c r="K9" s="35">
        <f t="shared" si="1"/>
        <v>9.5129775495696864E-6</v>
      </c>
      <c r="L9" s="35">
        <f t="shared" si="1"/>
        <v>9.5453617664402222E-6</v>
      </c>
      <c r="M9" s="35">
        <f t="shared" si="1"/>
        <v>9.608908034348276E-6</v>
      </c>
      <c r="N9" s="35">
        <f t="shared" si="1"/>
        <v>9.6782312357025163E-6</v>
      </c>
      <c r="O9" s="35">
        <f t="shared" si="1"/>
        <v>9.7679655619317873E-6</v>
      </c>
      <c r="P9" s="35">
        <f t="shared" si="1"/>
        <v>9.7247673975718258E-6</v>
      </c>
      <c r="Q9" s="35">
        <f t="shared" si="1"/>
        <v>9.6917511430219657E-6</v>
      </c>
      <c r="R9" s="35">
        <f t="shared" si="1"/>
        <v>9.6698424264467621E-6</v>
      </c>
      <c r="S9" s="35">
        <f t="shared" si="1"/>
        <v>9.6562031106636372E-6</v>
      </c>
      <c r="T9" s="35">
        <f t="shared" si="1"/>
        <v>9.6422566845637648E-6</v>
      </c>
      <c r="U9" s="35">
        <f t="shared" si="1"/>
        <v>9.6370384960373339E-6</v>
      </c>
      <c r="V9" s="35">
        <f t="shared" si="1"/>
        <v>9.6486639460270719E-6</v>
      </c>
      <c r="W9" s="35">
        <f t="shared" si="1"/>
        <v>9.6609990729777432E-6</v>
      </c>
      <c r="X9" s="35">
        <f t="shared" si="1"/>
        <v>9.6715115553902443E-6</v>
      </c>
      <c r="Y9" s="35">
        <f t="shared" si="1"/>
        <v>9.6772027845758767E-6</v>
      </c>
      <c r="Z9" s="35">
        <f t="shared" si="1"/>
        <v>9.6771092890189094E-6</v>
      </c>
      <c r="AA9" s="35">
        <f t="shared" si="1"/>
        <v>9.6688496278450121E-6</v>
      </c>
      <c r="AB9" s="35">
        <f t="shared" si="1"/>
        <v>9.6637661942334835E-6</v>
      </c>
      <c r="AC9" s="35">
        <f t="shared" si="1"/>
        <v>9.6612221079799855E-6</v>
      </c>
      <c r="AD9" s="35">
        <f t="shared" si="1"/>
        <v>9.6604384426648245E-6</v>
      </c>
      <c r="AE9" s="35">
        <f t="shared" si="1"/>
        <v>9.6608234728467495E-6</v>
      </c>
      <c r="AF9" s="35">
        <f t="shared" si="1"/>
        <v>9.662511362690656E-6</v>
      </c>
      <c r="AG9" s="35">
        <f t="shared" si="1"/>
        <v>9.6648270778409589E-6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002060"/>
  </sheetPr>
  <dimension ref="A1:AI1000"/>
  <sheetViews>
    <sheetView workbookViewId="0"/>
  </sheetViews>
  <sheetFormatPr baseColWidth="10" defaultColWidth="14.5" defaultRowHeight="15" customHeight="1" x14ac:dyDescent="0.2"/>
  <cols>
    <col min="1" max="1" width="41.5" customWidth="1"/>
    <col min="2" max="25" width="10" customWidth="1"/>
    <col min="26" max="35" width="9.1640625" customWidth="1"/>
  </cols>
  <sheetData>
    <row r="1" spans="1:35" x14ac:dyDescent="0.2">
      <c r="A1" s="1" t="s">
        <v>115</v>
      </c>
      <c r="B1" s="1">
        <v>2019</v>
      </c>
      <c r="C1" s="1">
        <v>2020</v>
      </c>
      <c r="D1" s="1">
        <v>2021</v>
      </c>
      <c r="E1" s="1">
        <v>2022</v>
      </c>
      <c r="F1" s="1">
        <v>2023</v>
      </c>
      <c r="G1" s="1">
        <v>2024</v>
      </c>
      <c r="H1" s="1">
        <v>2025</v>
      </c>
      <c r="I1" s="1">
        <v>2026</v>
      </c>
      <c r="J1" s="1">
        <v>2027</v>
      </c>
      <c r="K1" s="1">
        <v>2028</v>
      </c>
      <c r="L1" s="1">
        <v>2029</v>
      </c>
      <c r="M1" s="1">
        <v>2030</v>
      </c>
      <c r="N1" s="1">
        <v>2031</v>
      </c>
      <c r="O1" s="1">
        <v>2032</v>
      </c>
      <c r="P1" s="1">
        <v>2033</v>
      </c>
      <c r="Q1" s="1">
        <v>2034</v>
      </c>
      <c r="R1" s="1">
        <v>2035</v>
      </c>
      <c r="S1" s="1">
        <v>2036</v>
      </c>
      <c r="T1" s="1">
        <v>2037</v>
      </c>
      <c r="U1" s="1">
        <v>2038</v>
      </c>
      <c r="V1" s="1">
        <v>2039</v>
      </c>
      <c r="W1" s="1">
        <v>2040</v>
      </c>
      <c r="X1" s="1">
        <v>2041</v>
      </c>
      <c r="Y1" s="1">
        <v>2042</v>
      </c>
      <c r="Z1" s="1">
        <v>2043</v>
      </c>
      <c r="AA1" s="1">
        <v>2044</v>
      </c>
      <c r="AB1" s="1">
        <v>2045</v>
      </c>
      <c r="AC1" s="1">
        <v>2046</v>
      </c>
      <c r="AD1" s="1">
        <v>2047</v>
      </c>
      <c r="AE1" s="1">
        <v>2048</v>
      </c>
      <c r="AF1" s="1">
        <v>2049</v>
      </c>
      <c r="AG1" s="1">
        <v>2050</v>
      </c>
      <c r="AH1" s="1"/>
      <c r="AI1" s="1"/>
    </row>
    <row r="2" spans="1:35" x14ac:dyDescent="0.2">
      <c r="A2" s="1" t="s">
        <v>116</v>
      </c>
      <c r="B2" s="35">
        <v>0</v>
      </c>
      <c r="C2" s="35">
        <v>0</v>
      </c>
      <c r="D2" s="35">
        <v>0</v>
      </c>
      <c r="E2" s="35">
        <v>0</v>
      </c>
      <c r="F2" s="35">
        <v>0</v>
      </c>
      <c r="G2" s="35">
        <v>0</v>
      </c>
      <c r="H2" s="35">
        <v>0</v>
      </c>
      <c r="I2" s="35">
        <v>0</v>
      </c>
      <c r="J2" s="35">
        <v>0</v>
      </c>
      <c r="K2" s="35">
        <v>0</v>
      </c>
      <c r="L2" s="35">
        <v>0</v>
      </c>
      <c r="M2" s="35">
        <v>0</v>
      </c>
      <c r="N2" s="35">
        <v>0</v>
      </c>
      <c r="O2" s="35">
        <v>0</v>
      </c>
      <c r="P2" s="35">
        <v>0</v>
      </c>
      <c r="Q2" s="35">
        <v>0</v>
      </c>
      <c r="R2" s="35">
        <v>0</v>
      </c>
      <c r="S2" s="35">
        <v>0</v>
      </c>
      <c r="T2" s="35">
        <v>0</v>
      </c>
      <c r="U2" s="35">
        <v>0</v>
      </c>
      <c r="V2" s="35">
        <v>0</v>
      </c>
      <c r="W2" s="35">
        <v>0</v>
      </c>
      <c r="X2" s="35">
        <v>0</v>
      </c>
      <c r="Y2" s="35">
        <v>0</v>
      </c>
      <c r="Z2" s="35">
        <v>0</v>
      </c>
      <c r="AA2" s="35">
        <v>0</v>
      </c>
      <c r="AB2" s="35">
        <v>0</v>
      </c>
      <c r="AC2" s="35">
        <v>0</v>
      </c>
      <c r="AD2" s="35">
        <v>0</v>
      </c>
      <c r="AE2" s="35">
        <v>0</v>
      </c>
      <c r="AF2" s="35">
        <v>0</v>
      </c>
      <c r="AG2" s="35">
        <v>0</v>
      </c>
      <c r="AH2" s="31"/>
      <c r="AI2" s="31"/>
    </row>
    <row r="3" spans="1:35" x14ac:dyDescent="0.2">
      <c r="A3" s="1" t="s">
        <v>117</v>
      </c>
      <c r="B3" s="35">
        <v>0</v>
      </c>
      <c r="C3" s="35">
        <v>0</v>
      </c>
      <c r="D3" s="35">
        <v>0</v>
      </c>
      <c r="E3" s="35">
        <v>0</v>
      </c>
      <c r="F3" s="35">
        <v>0</v>
      </c>
      <c r="G3" s="35">
        <v>0</v>
      </c>
      <c r="H3" s="35">
        <v>0</v>
      </c>
      <c r="I3" s="35">
        <v>0</v>
      </c>
      <c r="J3" s="35">
        <v>0</v>
      </c>
      <c r="K3" s="35">
        <v>0</v>
      </c>
      <c r="L3" s="35">
        <v>0</v>
      </c>
      <c r="M3" s="35">
        <v>0</v>
      </c>
      <c r="N3" s="35">
        <v>0</v>
      </c>
      <c r="O3" s="35">
        <v>0</v>
      </c>
      <c r="P3" s="35">
        <v>0</v>
      </c>
      <c r="Q3" s="35">
        <v>0</v>
      </c>
      <c r="R3" s="35">
        <v>0</v>
      </c>
      <c r="S3" s="35">
        <v>0</v>
      </c>
      <c r="T3" s="35">
        <v>0</v>
      </c>
      <c r="U3" s="35">
        <v>0</v>
      </c>
      <c r="V3" s="35">
        <v>0</v>
      </c>
      <c r="W3" s="35">
        <v>0</v>
      </c>
      <c r="X3" s="35">
        <v>0</v>
      </c>
      <c r="Y3" s="35">
        <v>0</v>
      </c>
      <c r="Z3" s="35">
        <v>0</v>
      </c>
      <c r="AA3" s="35">
        <v>0</v>
      </c>
      <c r="AB3" s="35">
        <v>0</v>
      </c>
      <c r="AC3" s="35">
        <v>0</v>
      </c>
      <c r="AD3" s="35">
        <v>0</v>
      </c>
      <c r="AE3" s="35">
        <v>0</v>
      </c>
      <c r="AF3" s="35">
        <v>0</v>
      </c>
      <c r="AG3" s="35">
        <v>0</v>
      </c>
    </row>
    <row r="4" spans="1:35" x14ac:dyDescent="0.2">
      <c r="A4" s="1" t="s">
        <v>118</v>
      </c>
      <c r="B4" s="35">
        <v>0</v>
      </c>
      <c r="C4" s="35">
        <v>0</v>
      </c>
      <c r="D4" s="35">
        <v>0</v>
      </c>
      <c r="E4" s="35">
        <v>0</v>
      </c>
      <c r="F4" s="35">
        <v>0</v>
      </c>
      <c r="G4" s="35">
        <v>0</v>
      </c>
      <c r="H4" s="35">
        <v>0</v>
      </c>
      <c r="I4" s="35">
        <v>0</v>
      </c>
      <c r="J4" s="35">
        <v>0</v>
      </c>
      <c r="K4" s="35">
        <v>0</v>
      </c>
      <c r="L4" s="35">
        <v>0</v>
      </c>
      <c r="M4" s="35">
        <v>0</v>
      </c>
      <c r="N4" s="35">
        <v>0</v>
      </c>
      <c r="O4" s="35">
        <v>0</v>
      </c>
      <c r="P4" s="35">
        <v>0</v>
      </c>
      <c r="Q4" s="35">
        <v>0</v>
      </c>
      <c r="R4" s="35">
        <v>0</v>
      </c>
      <c r="S4" s="35">
        <v>0</v>
      </c>
      <c r="T4" s="35">
        <v>0</v>
      </c>
      <c r="U4" s="35">
        <v>0</v>
      </c>
      <c r="V4" s="35">
        <v>0</v>
      </c>
      <c r="W4" s="35">
        <v>0</v>
      </c>
      <c r="X4" s="35">
        <v>0</v>
      </c>
      <c r="Y4" s="35">
        <v>0</v>
      </c>
      <c r="Z4" s="35">
        <v>0</v>
      </c>
      <c r="AA4" s="35">
        <v>0</v>
      </c>
      <c r="AB4" s="35">
        <v>0</v>
      </c>
      <c r="AC4" s="35">
        <v>0</v>
      </c>
      <c r="AD4" s="35">
        <v>0</v>
      </c>
      <c r="AE4" s="35">
        <v>0</v>
      </c>
      <c r="AF4" s="35">
        <v>0</v>
      </c>
      <c r="AG4" s="35">
        <v>0</v>
      </c>
    </row>
    <row r="5" spans="1:35" x14ac:dyDescent="0.2">
      <c r="A5" s="1" t="s">
        <v>119</v>
      </c>
      <c r="B5" s="35">
        <v>0</v>
      </c>
      <c r="C5" s="35">
        <v>0</v>
      </c>
      <c r="D5" s="35">
        <v>0</v>
      </c>
      <c r="E5" s="35">
        <v>0</v>
      </c>
      <c r="F5" s="35">
        <v>0</v>
      </c>
      <c r="G5" s="35">
        <v>0</v>
      </c>
      <c r="H5" s="35">
        <v>0</v>
      </c>
      <c r="I5" s="35">
        <v>0</v>
      </c>
      <c r="J5" s="35">
        <v>0</v>
      </c>
      <c r="K5" s="35">
        <v>0</v>
      </c>
      <c r="L5" s="35">
        <v>0</v>
      </c>
      <c r="M5" s="35">
        <v>0</v>
      </c>
      <c r="N5" s="35">
        <v>0</v>
      </c>
      <c r="O5" s="35">
        <v>0</v>
      </c>
      <c r="P5" s="35">
        <v>0</v>
      </c>
      <c r="Q5" s="35">
        <v>0</v>
      </c>
      <c r="R5" s="35">
        <v>0</v>
      </c>
      <c r="S5" s="35">
        <v>0</v>
      </c>
      <c r="T5" s="35">
        <v>0</v>
      </c>
      <c r="U5" s="35">
        <v>0</v>
      </c>
      <c r="V5" s="35">
        <v>0</v>
      </c>
      <c r="W5" s="35">
        <v>0</v>
      </c>
      <c r="X5" s="35">
        <v>0</v>
      </c>
      <c r="Y5" s="35">
        <v>0</v>
      </c>
      <c r="Z5" s="35">
        <v>0</v>
      </c>
      <c r="AA5" s="35">
        <v>0</v>
      </c>
      <c r="AB5" s="35">
        <v>0</v>
      </c>
      <c r="AC5" s="35">
        <v>0</v>
      </c>
      <c r="AD5" s="35">
        <v>0</v>
      </c>
      <c r="AE5" s="35">
        <v>0</v>
      </c>
      <c r="AF5" s="35">
        <v>0</v>
      </c>
      <c r="AG5" s="35">
        <v>0</v>
      </c>
    </row>
    <row r="6" spans="1:35" x14ac:dyDescent="0.2">
      <c r="A6" s="1" t="s">
        <v>120</v>
      </c>
      <c r="B6" s="35">
        <v>0</v>
      </c>
      <c r="C6" s="35">
        <v>0</v>
      </c>
      <c r="D6" s="35">
        <v>0</v>
      </c>
      <c r="E6" s="35">
        <v>0</v>
      </c>
      <c r="F6" s="35">
        <v>0</v>
      </c>
      <c r="G6" s="35">
        <v>0</v>
      </c>
      <c r="H6" s="35">
        <v>0</v>
      </c>
      <c r="I6" s="35">
        <v>0</v>
      </c>
      <c r="J6" s="35">
        <v>0</v>
      </c>
      <c r="K6" s="35">
        <v>0</v>
      </c>
      <c r="L6" s="35">
        <v>0</v>
      </c>
      <c r="M6" s="35">
        <v>0</v>
      </c>
      <c r="N6" s="35">
        <v>0</v>
      </c>
      <c r="O6" s="35">
        <v>0</v>
      </c>
      <c r="P6" s="35">
        <v>0</v>
      </c>
      <c r="Q6" s="35">
        <v>0</v>
      </c>
      <c r="R6" s="35">
        <v>0</v>
      </c>
      <c r="S6" s="35">
        <v>0</v>
      </c>
      <c r="T6" s="35">
        <v>0</v>
      </c>
      <c r="U6" s="35">
        <v>0</v>
      </c>
      <c r="V6" s="35">
        <v>0</v>
      </c>
      <c r="W6" s="35">
        <v>0</v>
      </c>
      <c r="X6" s="35">
        <v>0</v>
      </c>
      <c r="Y6" s="35">
        <v>0</v>
      </c>
      <c r="Z6" s="35">
        <v>0</v>
      </c>
      <c r="AA6" s="35">
        <v>0</v>
      </c>
      <c r="AB6" s="35">
        <v>0</v>
      </c>
      <c r="AC6" s="35">
        <v>0</v>
      </c>
      <c r="AD6" s="35">
        <v>0</v>
      </c>
      <c r="AE6" s="35">
        <v>0</v>
      </c>
      <c r="AF6" s="35">
        <v>0</v>
      </c>
      <c r="AG6" s="35">
        <v>0</v>
      </c>
    </row>
    <row r="7" spans="1:35" x14ac:dyDescent="0.2">
      <c r="A7" s="1" t="s">
        <v>121</v>
      </c>
      <c r="B7" s="35">
        <f t="shared" ref="B7:Y7" si="0">B3</f>
        <v>0</v>
      </c>
      <c r="C7" s="35">
        <f t="shared" si="0"/>
        <v>0</v>
      </c>
      <c r="D7" s="35">
        <f t="shared" si="0"/>
        <v>0</v>
      </c>
      <c r="E7" s="35">
        <f t="shared" si="0"/>
        <v>0</v>
      </c>
      <c r="F7" s="35">
        <f t="shared" si="0"/>
        <v>0</v>
      </c>
      <c r="G7" s="35">
        <f t="shared" si="0"/>
        <v>0</v>
      </c>
      <c r="H7" s="35">
        <f t="shared" si="0"/>
        <v>0</v>
      </c>
      <c r="I7" s="35">
        <f t="shared" si="0"/>
        <v>0</v>
      </c>
      <c r="J7" s="35">
        <f t="shared" si="0"/>
        <v>0</v>
      </c>
      <c r="K7" s="35">
        <f t="shared" si="0"/>
        <v>0</v>
      </c>
      <c r="L7" s="35">
        <f t="shared" si="0"/>
        <v>0</v>
      </c>
      <c r="M7" s="35">
        <f t="shared" si="0"/>
        <v>0</v>
      </c>
      <c r="N7" s="35">
        <f t="shared" si="0"/>
        <v>0</v>
      </c>
      <c r="O7" s="35">
        <f t="shared" si="0"/>
        <v>0</v>
      </c>
      <c r="P7" s="35">
        <f t="shared" si="0"/>
        <v>0</v>
      </c>
      <c r="Q7" s="35">
        <f t="shared" si="0"/>
        <v>0</v>
      </c>
      <c r="R7" s="35">
        <f t="shared" si="0"/>
        <v>0</v>
      </c>
      <c r="S7" s="35">
        <f t="shared" si="0"/>
        <v>0</v>
      </c>
      <c r="T7" s="35">
        <f t="shared" si="0"/>
        <v>0</v>
      </c>
      <c r="U7" s="35">
        <f t="shared" si="0"/>
        <v>0</v>
      </c>
      <c r="V7" s="35">
        <f t="shared" si="0"/>
        <v>0</v>
      </c>
      <c r="W7" s="35">
        <f t="shared" si="0"/>
        <v>0</v>
      </c>
      <c r="X7" s="35">
        <f t="shared" si="0"/>
        <v>0</v>
      </c>
      <c r="Y7" s="35">
        <f t="shared" si="0"/>
        <v>0</v>
      </c>
      <c r="Z7" s="35">
        <v>0</v>
      </c>
      <c r="AA7" s="35">
        <v>0</v>
      </c>
      <c r="AB7" s="35">
        <v>0</v>
      </c>
      <c r="AC7" s="35">
        <v>0</v>
      </c>
      <c r="AD7" s="35">
        <v>0</v>
      </c>
      <c r="AE7" s="35">
        <v>0</v>
      </c>
      <c r="AF7" s="35">
        <v>0</v>
      </c>
      <c r="AG7" s="35">
        <v>0</v>
      </c>
    </row>
    <row r="8" spans="1:35" x14ac:dyDescent="0.2">
      <c r="A8" s="1" t="s">
        <v>122</v>
      </c>
      <c r="B8" s="35">
        <v>0</v>
      </c>
      <c r="C8" s="35">
        <v>0</v>
      </c>
      <c r="D8" s="35">
        <v>0</v>
      </c>
      <c r="E8" s="35">
        <v>0</v>
      </c>
      <c r="F8" s="35">
        <v>0</v>
      </c>
      <c r="G8" s="35">
        <v>0</v>
      </c>
      <c r="H8" s="35">
        <v>0</v>
      </c>
      <c r="I8" s="35">
        <v>0</v>
      </c>
      <c r="J8" s="35">
        <v>0</v>
      </c>
      <c r="K8" s="35">
        <v>0</v>
      </c>
      <c r="L8" s="35">
        <v>0</v>
      </c>
      <c r="M8" s="35">
        <v>0</v>
      </c>
      <c r="N8" s="35">
        <v>0</v>
      </c>
      <c r="O8" s="35">
        <v>0</v>
      </c>
      <c r="P8" s="35">
        <v>0</v>
      </c>
      <c r="Q8" s="35">
        <v>0</v>
      </c>
      <c r="R8" s="35">
        <v>0</v>
      </c>
      <c r="S8" s="35">
        <v>0</v>
      </c>
      <c r="T8" s="35">
        <v>0</v>
      </c>
      <c r="U8" s="35">
        <v>0</v>
      </c>
      <c r="V8" s="35">
        <v>0</v>
      </c>
      <c r="W8" s="35">
        <v>0</v>
      </c>
      <c r="X8" s="35">
        <v>0</v>
      </c>
      <c r="Y8" s="35">
        <v>0</v>
      </c>
      <c r="Z8" s="35">
        <v>0</v>
      </c>
      <c r="AA8" s="35">
        <v>0</v>
      </c>
      <c r="AB8" s="35">
        <v>0</v>
      </c>
      <c r="AC8" s="35">
        <v>0</v>
      </c>
      <c r="AD8" s="35">
        <v>0</v>
      </c>
      <c r="AE8" s="35">
        <v>0</v>
      </c>
      <c r="AF8" s="35">
        <v>0</v>
      </c>
      <c r="AG8" s="35">
        <v>0</v>
      </c>
    </row>
    <row r="9" spans="1:35" x14ac:dyDescent="0.2">
      <c r="A9" s="1" t="s">
        <v>123</v>
      </c>
      <c r="B9" s="35">
        <f t="shared" ref="B9:Y9" si="1">B6</f>
        <v>0</v>
      </c>
      <c r="C9" s="35">
        <f t="shared" si="1"/>
        <v>0</v>
      </c>
      <c r="D9" s="35">
        <f t="shared" si="1"/>
        <v>0</v>
      </c>
      <c r="E9" s="35">
        <f t="shared" si="1"/>
        <v>0</v>
      </c>
      <c r="F9" s="35">
        <f t="shared" si="1"/>
        <v>0</v>
      </c>
      <c r="G9" s="35">
        <f t="shared" si="1"/>
        <v>0</v>
      </c>
      <c r="H9" s="35">
        <f t="shared" si="1"/>
        <v>0</v>
      </c>
      <c r="I9" s="35">
        <f t="shared" si="1"/>
        <v>0</v>
      </c>
      <c r="J9" s="35">
        <f t="shared" si="1"/>
        <v>0</v>
      </c>
      <c r="K9" s="35">
        <f t="shared" si="1"/>
        <v>0</v>
      </c>
      <c r="L9" s="35">
        <f t="shared" si="1"/>
        <v>0</v>
      </c>
      <c r="M9" s="35">
        <f t="shared" si="1"/>
        <v>0</v>
      </c>
      <c r="N9" s="35">
        <f t="shared" si="1"/>
        <v>0</v>
      </c>
      <c r="O9" s="35">
        <f t="shared" si="1"/>
        <v>0</v>
      </c>
      <c r="P9" s="35">
        <f t="shared" si="1"/>
        <v>0</v>
      </c>
      <c r="Q9" s="35">
        <f t="shared" si="1"/>
        <v>0</v>
      </c>
      <c r="R9" s="35">
        <f t="shared" si="1"/>
        <v>0</v>
      </c>
      <c r="S9" s="35">
        <f t="shared" si="1"/>
        <v>0</v>
      </c>
      <c r="T9" s="35">
        <f t="shared" si="1"/>
        <v>0</v>
      </c>
      <c r="U9" s="35">
        <f t="shared" si="1"/>
        <v>0</v>
      </c>
      <c r="V9" s="35">
        <f t="shared" si="1"/>
        <v>0</v>
      </c>
      <c r="W9" s="35">
        <f t="shared" si="1"/>
        <v>0</v>
      </c>
      <c r="X9" s="35">
        <f t="shared" si="1"/>
        <v>0</v>
      </c>
      <c r="Y9" s="35">
        <f t="shared" si="1"/>
        <v>0</v>
      </c>
      <c r="Z9" s="35">
        <v>0</v>
      </c>
      <c r="AA9" s="35">
        <v>0</v>
      </c>
      <c r="AB9" s="35">
        <v>0</v>
      </c>
      <c r="AC9" s="35">
        <v>0</v>
      </c>
      <c r="AD9" s="35">
        <v>0</v>
      </c>
      <c r="AE9" s="35">
        <v>0</v>
      </c>
      <c r="AF9" s="35">
        <v>0</v>
      </c>
      <c r="AG9" s="35">
        <v>0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002060"/>
  </sheetPr>
  <dimension ref="A1:AI1000"/>
  <sheetViews>
    <sheetView workbookViewId="0"/>
  </sheetViews>
  <sheetFormatPr baseColWidth="10" defaultColWidth="14.5" defaultRowHeight="15" customHeight="1" x14ac:dyDescent="0.2"/>
  <cols>
    <col min="1" max="1" width="41.5" customWidth="1"/>
    <col min="2" max="25" width="10" customWidth="1"/>
    <col min="26" max="35" width="9.1640625" customWidth="1"/>
  </cols>
  <sheetData>
    <row r="1" spans="1:35" x14ac:dyDescent="0.2">
      <c r="A1" s="1" t="s">
        <v>115</v>
      </c>
      <c r="B1" s="1">
        <v>2019</v>
      </c>
      <c r="C1" s="1">
        <v>2020</v>
      </c>
      <c r="D1" s="1">
        <v>2021</v>
      </c>
      <c r="E1" s="1">
        <v>2022</v>
      </c>
      <c r="F1" s="1">
        <v>2023</v>
      </c>
      <c r="G1" s="1">
        <v>2024</v>
      </c>
      <c r="H1" s="1">
        <v>2025</v>
      </c>
      <c r="I1" s="1">
        <v>2026</v>
      </c>
      <c r="J1" s="1">
        <v>2027</v>
      </c>
      <c r="K1" s="1">
        <v>2028</v>
      </c>
      <c r="L1" s="1">
        <v>2029</v>
      </c>
      <c r="M1" s="1">
        <v>2030</v>
      </c>
      <c r="N1" s="1">
        <v>2031</v>
      </c>
      <c r="O1" s="1">
        <v>2032</v>
      </c>
      <c r="P1" s="1">
        <v>2033</v>
      </c>
      <c r="Q1" s="1">
        <v>2034</v>
      </c>
      <c r="R1" s="1">
        <v>2035</v>
      </c>
      <c r="S1" s="1">
        <v>2036</v>
      </c>
      <c r="T1" s="1">
        <v>2037</v>
      </c>
      <c r="U1" s="1">
        <v>2038</v>
      </c>
      <c r="V1" s="1">
        <v>2039</v>
      </c>
      <c r="W1" s="1">
        <v>2040</v>
      </c>
      <c r="X1" s="1">
        <v>2041</v>
      </c>
      <c r="Y1" s="1">
        <v>2042</v>
      </c>
      <c r="Z1" s="1">
        <v>2043</v>
      </c>
      <c r="AA1" s="1">
        <v>2044</v>
      </c>
      <c r="AB1" s="1">
        <v>2045</v>
      </c>
      <c r="AC1" s="1">
        <v>2046</v>
      </c>
      <c r="AD1" s="1">
        <v>2047</v>
      </c>
      <c r="AE1" s="1">
        <v>2048</v>
      </c>
      <c r="AF1" s="1">
        <v>2049</v>
      </c>
      <c r="AG1" s="1">
        <v>2050</v>
      </c>
      <c r="AH1" s="1"/>
      <c r="AI1" s="1"/>
    </row>
    <row r="2" spans="1:35" x14ac:dyDescent="0.2">
      <c r="A2" s="1" t="s">
        <v>116</v>
      </c>
      <c r="B2" s="35">
        <v>0</v>
      </c>
      <c r="C2" s="35">
        <v>0</v>
      </c>
      <c r="D2" s="35">
        <v>0</v>
      </c>
      <c r="E2" s="35">
        <v>0</v>
      </c>
      <c r="F2" s="35">
        <v>0</v>
      </c>
      <c r="G2" s="35">
        <v>0</v>
      </c>
      <c r="H2" s="35">
        <v>0</v>
      </c>
      <c r="I2" s="35">
        <v>0</v>
      </c>
      <c r="J2" s="35">
        <v>0</v>
      </c>
      <c r="K2" s="35">
        <v>0</v>
      </c>
      <c r="L2" s="35">
        <v>0</v>
      </c>
      <c r="M2" s="35">
        <v>0</v>
      </c>
      <c r="N2" s="35">
        <v>0</v>
      </c>
      <c r="O2" s="35">
        <v>0</v>
      </c>
      <c r="P2" s="35">
        <v>0</v>
      </c>
      <c r="Q2" s="35">
        <v>0</v>
      </c>
      <c r="R2" s="35">
        <v>0</v>
      </c>
      <c r="S2" s="35">
        <v>0</v>
      </c>
      <c r="T2" s="35">
        <v>0</v>
      </c>
      <c r="U2" s="35">
        <v>0</v>
      </c>
      <c r="V2" s="35">
        <v>0</v>
      </c>
      <c r="W2" s="35">
        <v>0</v>
      </c>
      <c r="X2" s="35">
        <v>0</v>
      </c>
      <c r="Y2" s="35">
        <v>0</v>
      </c>
      <c r="Z2" s="35">
        <v>0</v>
      </c>
      <c r="AA2" s="35">
        <v>0</v>
      </c>
      <c r="AB2" s="35">
        <v>0</v>
      </c>
      <c r="AC2" s="35">
        <v>0</v>
      </c>
      <c r="AD2" s="35">
        <v>0</v>
      </c>
      <c r="AE2" s="35">
        <v>0</v>
      </c>
      <c r="AF2" s="35">
        <v>0</v>
      </c>
      <c r="AG2" s="35">
        <v>0</v>
      </c>
      <c r="AH2" s="31"/>
      <c r="AI2" s="31"/>
    </row>
    <row r="3" spans="1:35" x14ac:dyDescent="0.2">
      <c r="A3" s="1" t="s">
        <v>117</v>
      </c>
      <c r="B3" s="35">
        <v>0</v>
      </c>
      <c r="C3" s="35">
        <v>0</v>
      </c>
      <c r="D3" s="35">
        <v>0</v>
      </c>
      <c r="E3" s="35">
        <v>0</v>
      </c>
      <c r="F3" s="35">
        <v>0</v>
      </c>
      <c r="G3" s="35">
        <v>0</v>
      </c>
      <c r="H3" s="35">
        <v>0</v>
      </c>
      <c r="I3" s="35">
        <v>0</v>
      </c>
      <c r="J3" s="35">
        <v>0</v>
      </c>
      <c r="K3" s="35">
        <v>0</v>
      </c>
      <c r="L3" s="35">
        <v>0</v>
      </c>
      <c r="M3" s="35">
        <v>0</v>
      </c>
      <c r="N3" s="35">
        <v>0</v>
      </c>
      <c r="O3" s="35">
        <v>0</v>
      </c>
      <c r="P3" s="35">
        <v>0</v>
      </c>
      <c r="Q3" s="35">
        <v>0</v>
      </c>
      <c r="R3" s="35">
        <v>0</v>
      </c>
      <c r="S3" s="35">
        <v>0</v>
      </c>
      <c r="T3" s="35">
        <v>0</v>
      </c>
      <c r="U3" s="35">
        <v>0</v>
      </c>
      <c r="V3" s="35">
        <v>0</v>
      </c>
      <c r="W3" s="35">
        <v>0</v>
      </c>
      <c r="X3" s="35">
        <v>0</v>
      </c>
      <c r="Y3" s="35">
        <v>0</v>
      </c>
      <c r="Z3" s="35">
        <v>0</v>
      </c>
      <c r="AA3" s="35">
        <v>0</v>
      </c>
      <c r="AB3" s="35">
        <v>0</v>
      </c>
      <c r="AC3" s="35">
        <v>0</v>
      </c>
      <c r="AD3" s="35">
        <v>0</v>
      </c>
      <c r="AE3" s="35">
        <v>0</v>
      </c>
      <c r="AF3" s="35">
        <v>0</v>
      </c>
      <c r="AG3" s="35">
        <v>0</v>
      </c>
    </row>
    <row r="4" spans="1:35" x14ac:dyDescent="0.2">
      <c r="A4" s="1" t="s">
        <v>118</v>
      </c>
      <c r="B4" s="35">
        <v>0</v>
      </c>
      <c r="C4" s="35">
        <v>0</v>
      </c>
      <c r="D4" s="35">
        <v>0</v>
      </c>
      <c r="E4" s="35">
        <v>0</v>
      </c>
      <c r="F4" s="35">
        <v>0</v>
      </c>
      <c r="G4" s="35">
        <v>0</v>
      </c>
      <c r="H4" s="35">
        <v>0</v>
      </c>
      <c r="I4" s="35">
        <v>0</v>
      </c>
      <c r="J4" s="35">
        <v>0</v>
      </c>
      <c r="K4" s="35">
        <v>0</v>
      </c>
      <c r="L4" s="35">
        <v>0</v>
      </c>
      <c r="M4" s="35">
        <v>0</v>
      </c>
      <c r="N4" s="35">
        <v>0</v>
      </c>
      <c r="O4" s="35">
        <v>0</v>
      </c>
      <c r="P4" s="35">
        <v>0</v>
      </c>
      <c r="Q4" s="35">
        <v>0</v>
      </c>
      <c r="R4" s="35">
        <v>0</v>
      </c>
      <c r="S4" s="35">
        <v>0</v>
      </c>
      <c r="T4" s="35">
        <v>0</v>
      </c>
      <c r="U4" s="35">
        <v>0</v>
      </c>
      <c r="V4" s="35">
        <v>0</v>
      </c>
      <c r="W4" s="35">
        <v>0</v>
      </c>
      <c r="X4" s="35">
        <v>0</v>
      </c>
      <c r="Y4" s="35">
        <v>0</v>
      </c>
      <c r="Z4" s="35">
        <v>0</v>
      </c>
      <c r="AA4" s="35">
        <v>0</v>
      </c>
      <c r="AB4" s="35">
        <v>0</v>
      </c>
      <c r="AC4" s="35">
        <v>0</v>
      </c>
      <c r="AD4" s="35">
        <v>0</v>
      </c>
      <c r="AE4" s="35">
        <v>0</v>
      </c>
      <c r="AF4" s="35">
        <v>0</v>
      </c>
      <c r="AG4" s="35">
        <v>0</v>
      </c>
    </row>
    <row r="5" spans="1:35" x14ac:dyDescent="0.2">
      <c r="A5" s="1" t="s">
        <v>119</v>
      </c>
      <c r="B5" s="35">
        <v>0</v>
      </c>
      <c r="C5" s="35">
        <v>0</v>
      </c>
      <c r="D5" s="35">
        <v>0</v>
      </c>
      <c r="E5" s="35">
        <v>0</v>
      </c>
      <c r="F5" s="35">
        <v>0</v>
      </c>
      <c r="G5" s="35">
        <v>0</v>
      </c>
      <c r="H5" s="35">
        <v>0</v>
      </c>
      <c r="I5" s="35">
        <v>0</v>
      </c>
      <c r="J5" s="35">
        <v>0</v>
      </c>
      <c r="K5" s="35">
        <v>0</v>
      </c>
      <c r="L5" s="35">
        <v>0</v>
      </c>
      <c r="M5" s="35">
        <v>0</v>
      </c>
      <c r="N5" s="35">
        <v>0</v>
      </c>
      <c r="O5" s="35">
        <v>0</v>
      </c>
      <c r="P5" s="35">
        <v>0</v>
      </c>
      <c r="Q5" s="35">
        <v>0</v>
      </c>
      <c r="R5" s="35">
        <v>0</v>
      </c>
      <c r="S5" s="35">
        <v>0</v>
      </c>
      <c r="T5" s="35">
        <v>0</v>
      </c>
      <c r="U5" s="35">
        <v>0</v>
      </c>
      <c r="V5" s="35">
        <v>0</v>
      </c>
      <c r="W5" s="35">
        <v>0</v>
      </c>
      <c r="X5" s="35">
        <v>0</v>
      </c>
      <c r="Y5" s="35">
        <v>0</v>
      </c>
      <c r="Z5" s="35">
        <v>0</v>
      </c>
      <c r="AA5" s="35">
        <v>0</v>
      </c>
      <c r="AB5" s="35">
        <v>0</v>
      </c>
      <c r="AC5" s="35">
        <v>0</v>
      </c>
      <c r="AD5" s="35">
        <v>0</v>
      </c>
      <c r="AE5" s="35">
        <v>0</v>
      </c>
      <c r="AF5" s="35">
        <v>0</v>
      </c>
      <c r="AG5" s="35">
        <v>0</v>
      </c>
    </row>
    <row r="6" spans="1:35" x14ac:dyDescent="0.2">
      <c r="A6" s="1" t="s">
        <v>120</v>
      </c>
      <c r="B6" s="35">
        <v>0</v>
      </c>
      <c r="C6" s="35">
        <v>0</v>
      </c>
      <c r="D6" s="35">
        <v>0</v>
      </c>
      <c r="E6" s="35">
        <v>0</v>
      </c>
      <c r="F6" s="35">
        <v>0</v>
      </c>
      <c r="G6" s="35">
        <v>0</v>
      </c>
      <c r="H6" s="35">
        <v>0</v>
      </c>
      <c r="I6" s="35">
        <v>0</v>
      </c>
      <c r="J6" s="35">
        <v>0</v>
      </c>
      <c r="K6" s="35">
        <v>0</v>
      </c>
      <c r="L6" s="35">
        <v>0</v>
      </c>
      <c r="M6" s="35">
        <v>0</v>
      </c>
      <c r="N6" s="35">
        <v>0</v>
      </c>
      <c r="O6" s="35">
        <v>0</v>
      </c>
      <c r="P6" s="35">
        <v>0</v>
      </c>
      <c r="Q6" s="35">
        <v>0</v>
      </c>
      <c r="R6" s="35">
        <v>0</v>
      </c>
      <c r="S6" s="35">
        <v>0</v>
      </c>
      <c r="T6" s="35">
        <v>0</v>
      </c>
      <c r="U6" s="35">
        <v>0</v>
      </c>
      <c r="V6" s="35">
        <v>0</v>
      </c>
      <c r="W6" s="35">
        <v>0</v>
      </c>
      <c r="X6" s="35">
        <v>0</v>
      </c>
      <c r="Y6" s="35">
        <v>0</v>
      </c>
      <c r="Z6" s="35">
        <v>0</v>
      </c>
      <c r="AA6" s="35">
        <v>0</v>
      </c>
      <c r="AB6" s="35">
        <v>0</v>
      </c>
      <c r="AC6" s="35">
        <v>0</v>
      </c>
      <c r="AD6" s="35">
        <v>0</v>
      </c>
      <c r="AE6" s="35">
        <v>0</v>
      </c>
      <c r="AF6" s="35">
        <v>0</v>
      </c>
      <c r="AG6" s="35">
        <v>0</v>
      </c>
    </row>
    <row r="7" spans="1:35" x14ac:dyDescent="0.2">
      <c r="A7" s="1" t="s">
        <v>121</v>
      </c>
      <c r="B7" s="35">
        <f t="shared" ref="B7:Y7" si="0">B3</f>
        <v>0</v>
      </c>
      <c r="C7" s="35">
        <f t="shared" si="0"/>
        <v>0</v>
      </c>
      <c r="D7" s="35">
        <f t="shared" si="0"/>
        <v>0</v>
      </c>
      <c r="E7" s="35">
        <f t="shared" si="0"/>
        <v>0</v>
      </c>
      <c r="F7" s="35">
        <f t="shared" si="0"/>
        <v>0</v>
      </c>
      <c r="G7" s="35">
        <f t="shared" si="0"/>
        <v>0</v>
      </c>
      <c r="H7" s="35">
        <f t="shared" si="0"/>
        <v>0</v>
      </c>
      <c r="I7" s="35">
        <f t="shared" si="0"/>
        <v>0</v>
      </c>
      <c r="J7" s="35">
        <f t="shared" si="0"/>
        <v>0</v>
      </c>
      <c r="K7" s="35">
        <f t="shared" si="0"/>
        <v>0</v>
      </c>
      <c r="L7" s="35">
        <f t="shared" si="0"/>
        <v>0</v>
      </c>
      <c r="M7" s="35">
        <f t="shared" si="0"/>
        <v>0</v>
      </c>
      <c r="N7" s="35">
        <f t="shared" si="0"/>
        <v>0</v>
      </c>
      <c r="O7" s="35">
        <f t="shared" si="0"/>
        <v>0</v>
      </c>
      <c r="P7" s="35">
        <f t="shared" si="0"/>
        <v>0</v>
      </c>
      <c r="Q7" s="35">
        <f t="shared" si="0"/>
        <v>0</v>
      </c>
      <c r="R7" s="35">
        <f t="shared" si="0"/>
        <v>0</v>
      </c>
      <c r="S7" s="35">
        <f t="shared" si="0"/>
        <v>0</v>
      </c>
      <c r="T7" s="35">
        <f t="shared" si="0"/>
        <v>0</v>
      </c>
      <c r="U7" s="35">
        <f t="shared" si="0"/>
        <v>0</v>
      </c>
      <c r="V7" s="35">
        <f t="shared" si="0"/>
        <v>0</v>
      </c>
      <c r="W7" s="35">
        <f t="shared" si="0"/>
        <v>0</v>
      </c>
      <c r="X7" s="35">
        <f t="shared" si="0"/>
        <v>0</v>
      </c>
      <c r="Y7" s="35">
        <f t="shared" si="0"/>
        <v>0</v>
      </c>
      <c r="Z7" s="35">
        <v>0</v>
      </c>
      <c r="AA7" s="35">
        <v>0</v>
      </c>
      <c r="AB7" s="35">
        <v>0</v>
      </c>
      <c r="AC7" s="35">
        <v>0</v>
      </c>
      <c r="AD7" s="35">
        <v>0</v>
      </c>
      <c r="AE7" s="35">
        <v>0</v>
      </c>
      <c r="AF7" s="35">
        <v>0</v>
      </c>
      <c r="AG7" s="35">
        <v>0</v>
      </c>
    </row>
    <row r="8" spans="1:35" x14ac:dyDescent="0.2">
      <c r="A8" s="1" t="s">
        <v>122</v>
      </c>
      <c r="B8" s="35">
        <v>0</v>
      </c>
      <c r="C8" s="35">
        <v>0</v>
      </c>
      <c r="D8" s="35">
        <v>0</v>
      </c>
      <c r="E8" s="35">
        <v>0</v>
      </c>
      <c r="F8" s="35">
        <v>0</v>
      </c>
      <c r="G8" s="35">
        <v>0</v>
      </c>
      <c r="H8" s="35">
        <v>0</v>
      </c>
      <c r="I8" s="35">
        <v>0</v>
      </c>
      <c r="J8" s="35">
        <v>0</v>
      </c>
      <c r="K8" s="35">
        <v>0</v>
      </c>
      <c r="L8" s="35">
        <v>0</v>
      </c>
      <c r="M8" s="35">
        <v>0</v>
      </c>
      <c r="N8" s="35">
        <v>0</v>
      </c>
      <c r="O8" s="35">
        <v>0</v>
      </c>
      <c r="P8" s="35">
        <v>0</v>
      </c>
      <c r="Q8" s="35">
        <v>0</v>
      </c>
      <c r="R8" s="35">
        <v>0</v>
      </c>
      <c r="S8" s="35">
        <v>0</v>
      </c>
      <c r="T8" s="35">
        <v>0</v>
      </c>
      <c r="U8" s="35">
        <v>0</v>
      </c>
      <c r="V8" s="35">
        <v>0</v>
      </c>
      <c r="W8" s="35">
        <v>0</v>
      </c>
      <c r="X8" s="35">
        <v>0</v>
      </c>
      <c r="Y8" s="35">
        <v>0</v>
      </c>
      <c r="Z8" s="35">
        <v>0</v>
      </c>
      <c r="AA8" s="35">
        <v>0</v>
      </c>
      <c r="AB8" s="35">
        <v>0</v>
      </c>
      <c r="AC8" s="35">
        <v>0</v>
      </c>
      <c r="AD8" s="35">
        <v>0</v>
      </c>
      <c r="AE8" s="35">
        <v>0</v>
      </c>
      <c r="AF8" s="35">
        <v>0</v>
      </c>
      <c r="AG8" s="35">
        <v>0</v>
      </c>
    </row>
    <row r="9" spans="1:35" x14ac:dyDescent="0.2">
      <c r="A9" s="1" t="s">
        <v>123</v>
      </c>
      <c r="B9" s="35">
        <f t="shared" ref="B9:Y9" si="1">B6</f>
        <v>0</v>
      </c>
      <c r="C9" s="35">
        <f t="shared" si="1"/>
        <v>0</v>
      </c>
      <c r="D9" s="35">
        <f t="shared" si="1"/>
        <v>0</v>
      </c>
      <c r="E9" s="35">
        <f t="shared" si="1"/>
        <v>0</v>
      </c>
      <c r="F9" s="35">
        <f t="shared" si="1"/>
        <v>0</v>
      </c>
      <c r="G9" s="35">
        <f t="shared" si="1"/>
        <v>0</v>
      </c>
      <c r="H9" s="35">
        <f t="shared" si="1"/>
        <v>0</v>
      </c>
      <c r="I9" s="35">
        <f t="shared" si="1"/>
        <v>0</v>
      </c>
      <c r="J9" s="35">
        <f t="shared" si="1"/>
        <v>0</v>
      </c>
      <c r="K9" s="35">
        <f t="shared" si="1"/>
        <v>0</v>
      </c>
      <c r="L9" s="35">
        <f t="shared" si="1"/>
        <v>0</v>
      </c>
      <c r="M9" s="35">
        <f t="shared" si="1"/>
        <v>0</v>
      </c>
      <c r="N9" s="35">
        <f t="shared" si="1"/>
        <v>0</v>
      </c>
      <c r="O9" s="35">
        <f t="shared" si="1"/>
        <v>0</v>
      </c>
      <c r="P9" s="35">
        <f t="shared" si="1"/>
        <v>0</v>
      </c>
      <c r="Q9" s="35">
        <f t="shared" si="1"/>
        <v>0</v>
      </c>
      <c r="R9" s="35">
        <f t="shared" si="1"/>
        <v>0</v>
      </c>
      <c r="S9" s="35">
        <f t="shared" si="1"/>
        <v>0</v>
      </c>
      <c r="T9" s="35">
        <f t="shared" si="1"/>
        <v>0</v>
      </c>
      <c r="U9" s="35">
        <f t="shared" si="1"/>
        <v>0</v>
      </c>
      <c r="V9" s="35">
        <f t="shared" si="1"/>
        <v>0</v>
      </c>
      <c r="W9" s="35">
        <f t="shared" si="1"/>
        <v>0</v>
      </c>
      <c r="X9" s="35">
        <f t="shared" si="1"/>
        <v>0</v>
      </c>
      <c r="Y9" s="35">
        <f t="shared" si="1"/>
        <v>0</v>
      </c>
      <c r="Z9" s="35">
        <v>0</v>
      </c>
      <c r="AA9" s="35">
        <v>0</v>
      </c>
      <c r="AB9" s="35">
        <v>0</v>
      </c>
      <c r="AC9" s="35">
        <v>0</v>
      </c>
      <c r="AD9" s="35">
        <v>0</v>
      </c>
      <c r="AE9" s="35">
        <v>0</v>
      </c>
      <c r="AF9" s="35">
        <v>0</v>
      </c>
      <c r="AG9" s="35">
        <v>0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002060"/>
  </sheetPr>
  <dimension ref="A1:AI1000"/>
  <sheetViews>
    <sheetView workbookViewId="0"/>
  </sheetViews>
  <sheetFormatPr baseColWidth="10" defaultColWidth="14.5" defaultRowHeight="15" customHeight="1" x14ac:dyDescent="0.2"/>
  <cols>
    <col min="1" max="1" width="41.5" customWidth="1"/>
    <col min="2" max="25" width="10" customWidth="1"/>
    <col min="26" max="35" width="9.1640625" customWidth="1"/>
  </cols>
  <sheetData>
    <row r="1" spans="1:35" x14ac:dyDescent="0.2">
      <c r="A1" s="1" t="s">
        <v>115</v>
      </c>
      <c r="B1" s="1">
        <v>2019</v>
      </c>
      <c r="C1" s="1">
        <v>2020</v>
      </c>
      <c r="D1" s="1">
        <v>2021</v>
      </c>
      <c r="E1" s="1">
        <v>2022</v>
      </c>
      <c r="F1" s="1">
        <v>2023</v>
      </c>
      <c r="G1" s="1">
        <v>2024</v>
      </c>
      <c r="H1" s="1">
        <v>2025</v>
      </c>
      <c r="I1" s="1">
        <v>2026</v>
      </c>
      <c r="J1" s="1">
        <v>2027</v>
      </c>
      <c r="K1" s="1">
        <v>2028</v>
      </c>
      <c r="L1" s="1">
        <v>2029</v>
      </c>
      <c r="M1" s="1">
        <v>2030</v>
      </c>
      <c r="N1" s="1">
        <v>2031</v>
      </c>
      <c r="O1" s="1">
        <v>2032</v>
      </c>
      <c r="P1" s="1">
        <v>2033</v>
      </c>
      <c r="Q1" s="1">
        <v>2034</v>
      </c>
      <c r="R1" s="1">
        <v>2035</v>
      </c>
      <c r="S1" s="1">
        <v>2036</v>
      </c>
      <c r="T1" s="1">
        <v>2037</v>
      </c>
      <c r="U1" s="1">
        <v>2038</v>
      </c>
      <c r="V1" s="1">
        <v>2039</v>
      </c>
      <c r="W1" s="1">
        <v>2040</v>
      </c>
      <c r="X1" s="1">
        <v>2041</v>
      </c>
      <c r="Y1" s="1">
        <v>2042</v>
      </c>
      <c r="Z1" s="1">
        <v>2043</v>
      </c>
      <c r="AA1" s="1">
        <v>2044</v>
      </c>
      <c r="AB1" s="1">
        <v>2045</v>
      </c>
      <c r="AC1" s="1">
        <v>2046</v>
      </c>
      <c r="AD1" s="1">
        <v>2047</v>
      </c>
      <c r="AE1" s="1">
        <v>2048</v>
      </c>
      <c r="AF1" s="1">
        <v>2049</v>
      </c>
      <c r="AG1" s="1">
        <v>2050</v>
      </c>
      <c r="AH1" s="1"/>
      <c r="AI1" s="1"/>
    </row>
    <row r="2" spans="1:35" x14ac:dyDescent="0.2">
      <c r="A2" s="1" t="s">
        <v>116</v>
      </c>
      <c r="B2" s="35">
        <f>('Fuel Prices - ID'!L11/'Fuel Prices - ID'!$L$20)*(1-'Tax Percentages'!B17)</f>
        <v>1.8623900672529747E-5</v>
      </c>
      <c r="C2" s="35">
        <f>('Fuel Prices - ID'!M11/'Fuel Prices - ID'!$L$20)*(1-'Tax Percentages'!C17)</f>
        <v>1.8313502327987582E-5</v>
      </c>
      <c r="D2" s="35">
        <f>('Fuel Prices - ID'!N11/'Fuel Prices - ID'!$L$20)*(1-'Tax Percentages'!D17)</f>
        <v>1.9498659643512205E-5</v>
      </c>
      <c r="E2" s="35">
        <f>('Fuel Prices - ID'!O11/'Fuel Prices - ID'!$L$20)*(1-'Tax Percentages'!E17)</f>
        <v>1.9507638108023755E-5</v>
      </c>
      <c r="F2" s="35">
        <f>('Fuel Prices - ID'!P11/'Fuel Prices - ID'!$L$20)*(1-'Tax Percentages'!F17)</f>
        <v>1.9009508232785545E-5</v>
      </c>
      <c r="G2" s="35">
        <f>('Fuel Prices - ID'!Q11/'Fuel Prices - ID'!$L$20)*(1-'Tax Percentages'!G17)</f>
        <v>1.8409657760790743E-5</v>
      </c>
      <c r="H2" s="35">
        <f>('Fuel Prices - ID'!R11/'Fuel Prices - ID'!$L$20)*(1-'Tax Percentages'!H17)</f>
        <v>1.8122109834891687E-5</v>
      </c>
      <c r="I2" s="35">
        <f>('Fuel Prices - ID'!S11/'Fuel Prices - ID'!$L$20)*(1-'Tax Percentages'!I17)</f>
        <v>1.8034165439032479E-5</v>
      </c>
      <c r="J2" s="35">
        <f>('Fuel Prices - ID'!T11/'Fuel Prices - ID'!$L$20)*(1-'Tax Percentages'!J17)</f>
        <v>1.8079316254705232E-5</v>
      </c>
      <c r="K2" s="35">
        <f>('Fuel Prices - ID'!U11/'Fuel Prices - ID'!$L$20)*(1-'Tax Percentages'!K17)</f>
        <v>1.8438970034526766E-5</v>
      </c>
      <c r="L2" s="35">
        <f>('Fuel Prices - ID'!V11/'Fuel Prices - ID'!$L$20)*(1-'Tax Percentages'!L17)</f>
        <v>1.8633793393259788E-5</v>
      </c>
      <c r="M2" s="35">
        <f>('Fuel Prices - ID'!W11/'Fuel Prices - ID'!$L$20)*(1-'Tax Percentages'!M17)</f>
        <v>1.860647470018596E-5</v>
      </c>
      <c r="N2" s="35">
        <f>('Fuel Prices - ID'!X11/'Fuel Prices - ID'!$L$20)*(1-'Tax Percentages'!N17)</f>
        <v>1.8604890520881977E-5</v>
      </c>
      <c r="O2" s="35">
        <f>('Fuel Prices - ID'!Y11/'Fuel Prices - ID'!$L$20)*(1-'Tax Percentages'!O17)</f>
        <v>1.8631380356599645E-5</v>
      </c>
      <c r="P2" s="35">
        <f>('Fuel Prices - ID'!Z11/'Fuel Prices - ID'!$L$20)*(1-'Tax Percentages'!P17)</f>
        <v>1.8552536785062141E-5</v>
      </c>
      <c r="Q2" s="35">
        <f>('Fuel Prices - ID'!AA11/'Fuel Prices - ID'!$L$20)*(1-'Tax Percentages'!Q17)</f>
        <v>1.8465709392065632E-5</v>
      </c>
      <c r="R2" s="35">
        <f>('Fuel Prices - ID'!AB11/'Fuel Prices - ID'!$L$20)*(1-'Tax Percentages'!R17)</f>
        <v>1.8416273133818363E-5</v>
      </c>
      <c r="S2" s="35">
        <f>('Fuel Prices - ID'!AC11/'Fuel Prices - ID'!$L$20)*(1-'Tax Percentages'!S17)</f>
        <v>1.8416874531366331E-5</v>
      </c>
      <c r="T2" s="35">
        <f>('Fuel Prices - ID'!AD11/'Fuel Prices - ID'!$L$20)*(1-'Tax Percentages'!T17)</f>
        <v>1.8443671321954938E-5</v>
      </c>
      <c r="U2" s="35">
        <f>('Fuel Prices - ID'!AE11/'Fuel Prices - ID'!$L$20)*(1-'Tax Percentages'!U17)</f>
        <v>1.8480899129493342E-5</v>
      </c>
      <c r="V2" s="35">
        <f>('Fuel Prices - ID'!AF11/'Fuel Prices - ID'!$L$20)*(1-'Tax Percentages'!V17)</f>
        <v>1.8517406663564987E-5</v>
      </c>
      <c r="W2" s="35">
        <f>('Fuel Prices - ID'!AG11/'Fuel Prices - ID'!$L$20)*(1-'Tax Percentages'!W17)</f>
        <v>1.8524537266204827E-5</v>
      </c>
      <c r="X2" s="35">
        <f>('Fuel Prices - ID'!AH11/'Fuel Prices - ID'!$L$20)*(1-'Tax Percentages'!X17)</f>
        <v>1.8514604891018018E-5</v>
      </c>
      <c r="Y2" s="35">
        <f>('Fuel Prices - ID'!AI11/'Fuel Prices - ID'!$L$20)*(1-'Tax Percentages'!Y17)</f>
        <v>1.8506253090184564E-5</v>
      </c>
      <c r="Z2" s="35">
        <f>('Fuel Prices - ID'!AJ11/'Fuel Prices - ID'!$L$20)*(1-'Tax Percentages'!Z17)</f>
        <v>1.8497286051030257E-5</v>
      </c>
      <c r="AA2" s="35">
        <f>('Fuel Prices - ID'!AK11/'Fuel Prices - ID'!$L$20)*(1-'Tax Percentages'!AA17)</f>
        <v>1.8485095659614853E-5</v>
      </c>
      <c r="AB2" s="35">
        <f>('Fuel Prices - ID'!AL11/'Fuel Prices - ID'!$L$20)*(1-'Tax Percentages'!AB17)</f>
        <v>1.8478964648210552E-5</v>
      </c>
      <c r="AC2" s="35">
        <f>('Fuel Prices - ID'!AM11/'Fuel Prices - ID'!$L$20)*(1-'Tax Percentages'!AC17)</f>
        <v>1.8480169671496453E-5</v>
      </c>
      <c r="AD2" s="35">
        <f>('Fuel Prices - ID'!AN11/'Fuel Prices - ID'!$L$20)*(1-'Tax Percentages'!AD17)</f>
        <v>1.8485978447649007E-5</v>
      </c>
      <c r="AE2" s="35">
        <f>('Fuel Prices - ID'!AO11/'Fuel Prices - ID'!$L$20)*(1-'Tax Percentages'!AE17)</f>
        <v>1.8492260621856526E-5</v>
      </c>
      <c r="AF2" s="35">
        <f>('Fuel Prices - ID'!AP11/'Fuel Prices - ID'!$L$20)*(1-'Tax Percentages'!AF17)</f>
        <v>1.849667783093849E-5</v>
      </c>
      <c r="AG2" s="35">
        <f>('Fuel Prices - ID'!AQ11/'Fuel Prices - ID'!$L$20)*(1-'Tax Percentages'!AG17)</f>
        <v>1.8498112258342594E-5</v>
      </c>
      <c r="AH2" s="31"/>
      <c r="AI2" s="31"/>
    </row>
    <row r="3" spans="1:35" x14ac:dyDescent="0.2">
      <c r="A3" s="1" t="s">
        <v>117</v>
      </c>
      <c r="B3" s="35">
        <v>0</v>
      </c>
      <c r="C3" s="35">
        <v>0</v>
      </c>
      <c r="D3" s="35">
        <v>0</v>
      </c>
      <c r="E3" s="35">
        <v>0</v>
      </c>
      <c r="F3" s="35">
        <v>0</v>
      </c>
      <c r="G3" s="35">
        <v>0</v>
      </c>
      <c r="H3" s="35">
        <v>0</v>
      </c>
      <c r="I3" s="35">
        <v>0</v>
      </c>
      <c r="J3" s="35">
        <v>0</v>
      </c>
      <c r="K3" s="35">
        <v>0</v>
      </c>
      <c r="L3" s="35">
        <v>0</v>
      </c>
      <c r="M3" s="35">
        <v>0</v>
      </c>
      <c r="N3" s="35">
        <v>0</v>
      </c>
      <c r="O3" s="35">
        <v>0</v>
      </c>
      <c r="P3" s="35">
        <v>0</v>
      </c>
      <c r="Q3" s="35">
        <v>0</v>
      </c>
      <c r="R3" s="35">
        <v>0</v>
      </c>
      <c r="S3" s="35">
        <v>0</v>
      </c>
      <c r="T3" s="35">
        <v>0</v>
      </c>
      <c r="U3" s="35">
        <v>0</v>
      </c>
      <c r="V3" s="35">
        <v>0</v>
      </c>
      <c r="W3" s="35">
        <v>0</v>
      </c>
      <c r="X3" s="35">
        <v>0</v>
      </c>
      <c r="Y3" s="35">
        <v>0</v>
      </c>
      <c r="Z3" s="35">
        <v>0</v>
      </c>
      <c r="AA3" s="35">
        <v>0</v>
      </c>
      <c r="AB3" s="35">
        <v>0</v>
      </c>
      <c r="AC3" s="35">
        <v>0</v>
      </c>
      <c r="AD3" s="35">
        <v>0</v>
      </c>
      <c r="AE3" s="35">
        <v>0</v>
      </c>
      <c r="AF3" s="35">
        <v>0</v>
      </c>
      <c r="AG3" s="35">
        <v>0</v>
      </c>
    </row>
    <row r="4" spans="1:35" x14ac:dyDescent="0.2">
      <c r="A4" s="1" t="s">
        <v>118</v>
      </c>
      <c r="B4" s="35">
        <f>('Fuel Prices - ID'!L12/'Fuel Prices - ID'!$L$20)*(1-'Tax Percentages'!B17)</f>
        <v>4.6559751681324367E-6</v>
      </c>
      <c r="C4" s="35">
        <f>('Fuel Prices - ID'!M12/'Fuel Prices - ID'!$L$20)*(1-'Tax Percentages'!C17)</f>
        <v>4.6559751681324367E-6</v>
      </c>
      <c r="D4" s="35">
        <f>('Fuel Prices - ID'!N12/'Fuel Prices - ID'!$L$20)*(1-'Tax Percentages'!D17)</f>
        <v>5.375534966843813E-6</v>
      </c>
      <c r="E4" s="35">
        <f>('Fuel Prices - ID'!O12/'Fuel Prices - ID'!$L$20)*(1-'Tax Percentages'!E17)</f>
        <v>5.2010962277622679E-6</v>
      </c>
      <c r="F4" s="35">
        <f>('Fuel Prices - ID'!P12/'Fuel Prices - ID'!$L$20)*(1-'Tax Percentages'!F17)</f>
        <v>5.0107994214914899E-6</v>
      </c>
      <c r="G4" s="35">
        <f>('Fuel Prices - ID'!Q12/'Fuel Prices - ID'!$L$20)*(1-'Tax Percentages'!G17)</f>
        <v>4.9725110934918218E-6</v>
      </c>
      <c r="H4" s="35">
        <f>('Fuel Prices - ID'!R12/'Fuel Prices - ID'!$L$20)*(1-'Tax Percentages'!H17)</f>
        <v>4.9307420084012742E-6</v>
      </c>
      <c r="I4" s="35">
        <f>('Fuel Prices - ID'!S12/'Fuel Prices - ID'!$L$20)*(1-'Tax Percentages'!I17)</f>
        <v>4.8992847494180483E-6</v>
      </c>
      <c r="J4" s="35">
        <f>('Fuel Prices - ID'!T12/'Fuel Prices - ID'!$L$20)*(1-'Tax Percentages'!J17)</f>
        <v>4.9072947866011867E-6</v>
      </c>
      <c r="K4" s="35">
        <f>('Fuel Prices - ID'!U12/'Fuel Prices - ID'!$L$20)*(1-'Tax Percentages'!K17)</f>
        <v>4.9160330089827932E-6</v>
      </c>
      <c r="L4" s="35">
        <f>('Fuel Prices - ID'!V12/'Fuel Prices - ID'!$L$20)*(1-'Tax Percentages'!L17)</f>
        <v>4.9255656152172735E-6</v>
      </c>
      <c r="M4" s="35">
        <f>('Fuel Prices - ID'!W12/'Fuel Prices - ID'!$L$20)*(1-'Tax Percentages'!M17)</f>
        <v>4.9500738376795306E-6</v>
      </c>
      <c r="N4" s="35">
        <f>('Fuel Prices - ID'!X12/'Fuel Prices - ID'!$L$20)*(1-'Tax Percentages'!N17)</f>
        <v>4.9768100803656299E-6</v>
      </c>
      <c r="O4" s="35">
        <f>('Fuel Prices - ID'!Y12/'Fuel Prices - ID'!$L$20)*(1-'Tax Percentages'!O17)</f>
        <v>5.0059768905686478E-6</v>
      </c>
      <c r="P4" s="35">
        <f>('Fuel Prices - ID'!Z12/'Fuel Prices - ID'!$L$20)*(1-'Tax Percentages'!P17)</f>
        <v>4.9723807018163604E-6</v>
      </c>
      <c r="Q4" s="35">
        <f>('Fuel Prices - ID'!AA12/'Fuel Prices - ID'!$L$20)*(1-'Tax Percentages'!Q17)</f>
        <v>4.9515883812758238E-6</v>
      </c>
      <c r="R4" s="35">
        <f>('Fuel Prices - ID'!AB12/'Fuel Prices - ID'!$L$20)*(1-'Tax Percentages'!R17)</f>
        <v>4.9462055594380369E-6</v>
      </c>
      <c r="S4" s="35">
        <f>('Fuel Prices - ID'!AC12/'Fuel Prices - ID'!$L$20)*(1-'Tax Percentages'!S17)</f>
        <v>4.9438141472513288E-6</v>
      </c>
      <c r="T4" s="35">
        <f>('Fuel Prices - ID'!AD12/'Fuel Prices - ID'!$L$20)*(1-'Tax Percentages'!T17)</f>
        <v>4.9450025235104238E-6</v>
      </c>
      <c r="U4" s="35">
        <f>('Fuel Prices - ID'!AE12/'Fuel Prices - ID'!$L$20)*(1-'Tax Percentages'!U17)</f>
        <v>4.9491586847915485E-6</v>
      </c>
      <c r="V4" s="35">
        <f>('Fuel Prices - ID'!AF12/'Fuel Prices - ID'!$L$20)*(1-'Tax Percentages'!V17)</f>
        <v>4.9529644937179457E-6</v>
      </c>
      <c r="W4" s="35">
        <f>('Fuel Prices - ID'!AG12/'Fuel Prices - ID'!$L$20)*(1-'Tax Percentages'!W17)</f>
        <v>4.9563219014211406E-6</v>
      </c>
      <c r="X4" s="35">
        <f>('Fuel Prices - ID'!AH12/'Fuel Prices - ID'!$L$20)*(1-'Tax Percentages'!X17)</f>
        <v>4.9591179274396753E-6</v>
      </c>
      <c r="Y4" s="35">
        <f>('Fuel Prices - ID'!AI12/'Fuel Prices - ID'!$L$20)*(1-'Tax Percentages'!Y17)</f>
        <v>4.9599401174178696E-6</v>
      </c>
      <c r="Z4" s="35">
        <f>('Fuel Prices - ID'!AJ12/'Fuel Prices - ID'!$L$20)*(1-'Tax Percentages'!Z17)</f>
        <v>4.9584064844226187E-6</v>
      </c>
      <c r="AA4" s="35">
        <f>('Fuel Prices - ID'!AK12/'Fuel Prices - ID'!$L$20)*(1-'Tax Percentages'!AA17)</f>
        <v>4.9540819020457071E-6</v>
      </c>
      <c r="AB4" s="35">
        <f>('Fuel Prices - ID'!AL12/'Fuel Prices - ID'!$L$20)*(1-'Tax Percentages'!AB17)</f>
        <v>4.9524183747938293E-6</v>
      </c>
      <c r="AC4" s="35">
        <f>('Fuel Prices - ID'!AM12/'Fuel Prices - ID'!$L$20)*(1-'Tax Percentages'!AC17)</f>
        <v>4.9524938287500118E-6</v>
      </c>
      <c r="AD4" s="35">
        <f>('Fuel Prices - ID'!AN12/'Fuel Prices - ID'!$L$20)*(1-'Tax Percentages'!AD17)</f>
        <v>4.953065489596554E-6</v>
      </c>
      <c r="AE4" s="35">
        <f>('Fuel Prices - ID'!AO12/'Fuel Prices - ID'!$L$20)*(1-'Tax Percentages'!AE17)</f>
        <v>4.9539065207188481E-6</v>
      </c>
      <c r="AF4" s="35">
        <f>('Fuel Prices - ID'!AP12/'Fuel Prices - ID'!$L$20)*(1-'Tax Percentages'!AF17)</f>
        <v>4.9547159750105238E-6</v>
      </c>
      <c r="AG4" s="35">
        <f>('Fuel Prices - ID'!AQ12/'Fuel Prices - ID'!$L$20)*(1-'Tax Percentages'!AG17)</f>
        <v>4.9552211832122477E-6</v>
      </c>
    </row>
    <row r="5" spans="1:35" x14ac:dyDescent="0.2">
      <c r="A5" s="1" t="s">
        <v>119</v>
      </c>
      <c r="B5" s="35">
        <f t="shared" ref="B5:AG5" si="0">B4</f>
        <v>4.6559751681324367E-6</v>
      </c>
      <c r="C5" s="35">
        <f t="shared" si="0"/>
        <v>4.6559751681324367E-6</v>
      </c>
      <c r="D5" s="35">
        <f t="shared" si="0"/>
        <v>5.375534966843813E-6</v>
      </c>
      <c r="E5" s="35">
        <f t="shared" si="0"/>
        <v>5.2010962277622679E-6</v>
      </c>
      <c r="F5" s="35">
        <f t="shared" si="0"/>
        <v>5.0107994214914899E-6</v>
      </c>
      <c r="G5" s="35">
        <f t="shared" si="0"/>
        <v>4.9725110934918218E-6</v>
      </c>
      <c r="H5" s="35">
        <f t="shared" si="0"/>
        <v>4.9307420084012742E-6</v>
      </c>
      <c r="I5" s="35">
        <f t="shared" si="0"/>
        <v>4.8992847494180483E-6</v>
      </c>
      <c r="J5" s="35">
        <f t="shared" si="0"/>
        <v>4.9072947866011867E-6</v>
      </c>
      <c r="K5" s="35">
        <f t="shared" si="0"/>
        <v>4.9160330089827932E-6</v>
      </c>
      <c r="L5" s="35">
        <f t="shared" si="0"/>
        <v>4.9255656152172735E-6</v>
      </c>
      <c r="M5" s="35">
        <f t="shared" si="0"/>
        <v>4.9500738376795306E-6</v>
      </c>
      <c r="N5" s="35">
        <f t="shared" si="0"/>
        <v>4.9768100803656299E-6</v>
      </c>
      <c r="O5" s="35">
        <f t="shared" si="0"/>
        <v>5.0059768905686478E-6</v>
      </c>
      <c r="P5" s="35">
        <f t="shared" si="0"/>
        <v>4.9723807018163604E-6</v>
      </c>
      <c r="Q5" s="35">
        <f t="shared" si="0"/>
        <v>4.9515883812758238E-6</v>
      </c>
      <c r="R5" s="35">
        <f t="shared" si="0"/>
        <v>4.9462055594380369E-6</v>
      </c>
      <c r="S5" s="35">
        <f t="shared" si="0"/>
        <v>4.9438141472513288E-6</v>
      </c>
      <c r="T5" s="35">
        <f t="shared" si="0"/>
        <v>4.9450025235104238E-6</v>
      </c>
      <c r="U5" s="35">
        <f t="shared" si="0"/>
        <v>4.9491586847915485E-6</v>
      </c>
      <c r="V5" s="35">
        <f t="shared" si="0"/>
        <v>4.9529644937179457E-6</v>
      </c>
      <c r="W5" s="35">
        <f t="shared" si="0"/>
        <v>4.9563219014211406E-6</v>
      </c>
      <c r="X5" s="35">
        <f t="shared" si="0"/>
        <v>4.9591179274396753E-6</v>
      </c>
      <c r="Y5" s="35">
        <f t="shared" si="0"/>
        <v>4.9599401174178696E-6</v>
      </c>
      <c r="Z5" s="35">
        <f t="shared" si="0"/>
        <v>4.9584064844226187E-6</v>
      </c>
      <c r="AA5" s="35">
        <f t="shared" si="0"/>
        <v>4.9540819020457071E-6</v>
      </c>
      <c r="AB5" s="35">
        <f t="shared" si="0"/>
        <v>4.9524183747938293E-6</v>
      </c>
      <c r="AC5" s="35">
        <f t="shared" si="0"/>
        <v>4.9524938287500118E-6</v>
      </c>
      <c r="AD5" s="35">
        <f t="shared" si="0"/>
        <v>4.953065489596554E-6</v>
      </c>
      <c r="AE5" s="35">
        <f t="shared" si="0"/>
        <v>4.9539065207188481E-6</v>
      </c>
      <c r="AF5" s="35">
        <f t="shared" si="0"/>
        <v>4.9547159750105238E-6</v>
      </c>
      <c r="AG5" s="35">
        <f t="shared" si="0"/>
        <v>4.9552211832122477E-6</v>
      </c>
    </row>
    <row r="6" spans="1:35" x14ac:dyDescent="0.2">
      <c r="A6" s="1" t="s">
        <v>120</v>
      </c>
      <c r="B6" s="35">
        <v>0</v>
      </c>
      <c r="C6" s="35">
        <v>0</v>
      </c>
      <c r="D6" s="35">
        <v>0</v>
      </c>
      <c r="E6" s="35">
        <v>0</v>
      </c>
      <c r="F6" s="35">
        <v>0</v>
      </c>
      <c r="G6" s="35">
        <v>0</v>
      </c>
      <c r="H6" s="35">
        <v>0</v>
      </c>
      <c r="I6" s="35">
        <v>0</v>
      </c>
      <c r="J6" s="35">
        <v>0</v>
      </c>
      <c r="K6" s="35">
        <v>0</v>
      </c>
      <c r="L6" s="35">
        <v>0</v>
      </c>
      <c r="M6" s="35">
        <v>0</v>
      </c>
      <c r="N6" s="35">
        <v>0</v>
      </c>
      <c r="O6" s="35">
        <v>0</v>
      </c>
      <c r="P6" s="35">
        <v>0</v>
      </c>
      <c r="Q6" s="35">
        <v>0</v>
      </c>
      <c r="R6" s="35">
        <v>0</v>
      </c>
      <c r="S6" s="35">
        <v>0</v>
      </c>
      <c r="T6" s="35">
        <v>0</v>
      </c>
      <c r="U6" s="35">
        <v>0</v>
      </c>
      <c r="V6" s="35">
        <v>0</v>
      </c>
      <c r="W6" s="35">
        <v>0</v>
      </c>
      <c r="X6" s="35">
        <v>0</v>
      </c>
      <c r="Y6" s="35">
        <v>0</v>
      </c>
      <c r="Z6" s="35">
        <v>0</v>
      </c>
      <c r="AA6" s="35">
        <v>0</v>
      </c>
      <c r="AB6" s="35">
        <v>0</v>
      </c>
      <c r="AC6" s="35">
        <v>0</v>
      </c>
      <c r="AD6" s="35">
        <v>0</v>
      </c>
      <c r="AE6" s="35">
        <v>0</v>
      </c>
      <c r="AF6" s="35">
        <v>0</v>
      </c>
      <c r="AG6" s="35">
        <v>0</v>
      </c>
    </row>
    <row r="7" spans="1:35" x14ac:dyDescent="0.2">
      <c r="A7" s="1" t="s">
        <v>121</v>
      </c>
      <c r="B7" s="35">
        <f t="shared" ref="B7:Y7" si="1">B3</f>
        <v>0</v>
      </c>
      <c r="C7" s="35">
        <f t="shared" si="1"/>
        <v>0</v>
      </c>
      <c r="D7" s="35">
        <f t="shared" si="1"/>
        <v>0</v>
      </c>
      <c r="E7" s="35">
        <f t="shared" si="1"/>
        <v>0</v>
      </c>
      <c r="F7" s="35">
        <f t="shared" si="1"/>
        <v>0</v>
      </c>
      <c r="G7" s="35">
        <f t="shared" si="1"/>
        <v>0</v>
      </c>
      <c r="H7" s="35">
        <f t="shared" si="1"/>
        <v>0</v>
      </c>
      <c r="I7" s="35">
        <f t="shared" si="1"/>
        <v>0</v>
      </c>
      <c r="J7" s="35">
        <f t="shared" si="1"/>
        <v>0</v>
      </c>
      <c r="K7" s="35">
        <f t="shared" si="1"/>
        <v>0</v>
      </c>
      <c r="L7" s="35">
        <f t="shared" si="1"/>
        <v>0</v>
      </c>
      <c r="M7" s="35">
        <f t="shared" si="1"/>
        <v>0</v>
      </c>
      <c r="N7" s="35">
        <f t="shared" si="1"/>
        <v>0</v>
      </c>
      <c r="O7" s="35">
        <f t="shared" si="1"/>
        <v>0</v>
      </c>
      <c r="P7" s="35">
        <f t="shared" si="1"/>
        <v>0</v>
      </c>
      <c r="Q7" s="35">
        <f t="shared" si="1"/>
        <v>0</v>
      </c>
      <c r="R7" s="35">
        <f t="shared" si="1"/>
        <v>0</v>
      </c>
      <c r="S7" s="35">
        <f t="shared" si="1"/>
        <v>0</v>
      </c>
      <c r="T7" s="35">
        <f t="shared" si="1"/>
        <v>0</v>
      </c>
      <c r="U7" s="35">
        <f t="shared" si="1"/>
        <v>0</v>
      </c>
      <c r="V7" s="35">
        <f t="shared" si="1"/>
        <v>0</v>
      </c>
      <c r="W7" s="35">
        <f t="shared" si="1"/>
        <v>0</v>
      </c>
      <c r="X7" s="35">
        <f t="shared" si="1"/>
        <v>0</v>
      </c>
      <c r="Y7" s="35">
        <f t="shared" si="1"/>
        <v>0</v>
      </c>
      <c r="Z7" s="35">
        <v>0</v>
      </c>
      <c r="AA7" s="35">
        <v>0</v>
      </c>
      <c r="AB7" s="35">
        <v>0</v>
      </c>
      <c r="AC7" s="35">
        <v>0</v>
      </c>
      <c r="AD7" s="35">
        <v>0</v>
      </c>
      <c r="AE7" s="35">
        <v>0</v>
      </c>
      <c r="AF7" s="35">
        <v>0</v>
      </c>
      <c r="AG7" s="35">
        <v>0</v>
      </c>
    </row>
    <row r="8" spans="1:35" x14ac:dyDescent="0.2">
      <c r="A8" s="1" t="s">
        <v>122</v>
      </c>
      <c r="B8" s="35">
        <v>0</v>
      </c>
      <c r="C8" s="35">
        <v>0</v>
      </c>
      <c r="D8" s="35">
        <v>0</v>
      </c>
      <c r="E8" s="35">
        <v>0</v>
      </c>
      <c r="F8" s="35">
        <v>0</v>
      </c>
      <c r="G8" s="35">
        <v>0</v>
      </c>
      <c r="H8" s="35">
        <v>0</v>
      </c>
      <c r="I8" s="35">
        <v>0</v>
      </c>
      <c r="J8" s="35">
        <v>0</v>
      </c>
      <c r="K8" s="35">
        <v>0</v>
      </c>
      <c r="L8" s="35">
        <v>0</v>
      </c>
      <c r="M8" s="35">
        <v>0</v>
      </c>
      <c r="N8" s="35">
        <v>0</v>
      </c>
      <c r="O8" s="35">
        <v>0</v>
      </c>
      <c r="P8" s="35">
        <v>0</v>
      </c>
      <c r="Q8" s="35">
        <v>0</v>
      </c>
      <c r="R8" s="35">
        <v>0</v>
      </c>
      <c r="S8" s="35">
        <v>0</v>
      </c>
      <c r="T8" s="35">
        <v>0</v>
      </c>
      <c r="U8" s="35">
        <v>0</v>
      </c>
      <c r="V8" s="35">
        <v>0</v>
      </c>
      <c r="W8" s="35">
        <v>0</v>
      </c>
      <c r="X8" s="35">
        <v>0</v>
      </c>
      <c r="Y8" s="35">
        <v>0</v>
      </c>
      <c r="Z8" s="35">
        <v>0</v>
      </c>
      <c r="AA8" s="35">
        <v>0</v>
      </c>
      <c r="AB8" s="35">
        <v>0</v>
      </c>
      <c r="AC8" s="35">
        <v>0</v>
      </c>
      <c r="AD8" s="35">
        <v>0</v>
      </c>
      <c r="AE8" s="35">
        <v>0</v>
      </c>
      <c r="AF8" s="35">
        <v>0</v>
      </c>
      <c r="AG8" s="35">
        <v>0</v>
      </c>
    </row>
    <row r="9" spans="1:35" x14ac:dyDescent="0.2">
      <c r="A9" s="1" t="s">
        <v>123</v>
      </c>
      <c r="B9" s="35">
        <f t="shared" ref="B9:Y9" si="2">B6</f>
        <v>0</v>
      </c>
      <c r="C9" s="35">
        <f t="shared" si="2"/>
        <v>0</v>
      </c>
      <c r="D9" s="35">
        <f t="shared" si="2"/>
        <v>0</v>
      </c>
      <c r="E9" s="35">
        <f t="shared" si="2"/>
        <v>0</v>
      </c>
      <c r="F9" s="35">
        <f t="shared" si="2"/>
        <v>0</v>
      </c>
      <c r="G9" s="35">
        <f t="shared" si="2"/>
        <v>0</v>
      </c>
      <c r="H9" s="35">
        <f t="shared" si="2"/>
        <v>0</v>
      </c>
      <c r="I9" s="35">
        <f t="shared" si="2"/>
        <v>0</v>
      </c>
      <c r="J9" s="35">
        <f t="shared" si="2"/>
        <v>0</v>
      </c>
      <c r="K9" s="35">
        <f t="shared" si="2"/>
        <v>0</v>
      </c>
      <c r="L9" s="35">
        <f t="shared" si="2"/>
        <v>0</v>
      </c>
      <c r="M9" s="35">
        <f t="shared" si="2"/>
        <v>0</v>
      </c>
      <c r="N9" s="35">
        <f t="shared" si="2"/>
        <v>0</v>
      </c>
      <c r="O9" s="35">
        <f t="shared" si="2"/>
        <v>0</v>
      </c>
      <c r="P9" s="35">
        <f t="shared" si="2"/>
        <v>0</v>
      </c>
      <c r="Q9" s="35">
        <f t="shared" si="2"/>
        <v>0</v>
      </c>
      <c r="R9" s="35">
        <f t="shared" si="2"/>
        <v>0</v>
      </c>
      <c r="S9" s="35">
        <f t="shared" si="2"/>
        <v>0</v>
      </c>
      <c r="T9" s="35">
        <f t="shared" si="2"/>
        <v>0</v>
      </c>
      <c r="U9" s="35">
        <f t="shared" si="2"/>
        <v>0</v>
      </c>
      <c r="V9" s="35">
        <f t="shared" si="2"/>
        <v>0</v>
      </c>
      <c r="W9" s="35">
        <f t="shared" si="2"/>
        <v>0</v>
      </c>
      <c r="X9" s="35">
        <f t="shared" si="2"/>
        <v>0</v>
      </c>
      <c r="Y9" s="35">
        <f t="shared" si="2"/>
        <v>0</v>
      </c>
      <c r="Z9" s="35">
        <v>0</v>
      </c>
      <c r="AA9" s="35">
        <v>0</v>
      </c>
      <c r="AB9" s="35">
        <v>0</v>
      </c>
      <c r="AC9" s="35">
        <v>0</v>
      </c>
      <c r="AD9" s="35">
        <v>0</v>
      </c>
      <c r="AE9" s="35">
        <v>0</v>
      </c>
      <c r="AF9" s="35">
        <v>0</v>
      </c>
      <c r="AG9" s="35">
        <v>0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002060"/>
  </sheetPr>
  <dimension ref="A1:AK1000"/>
  <sheetViews>
    <sheetView workbookViewId="0"/>
  </sheetViews>
  <sheetFormatPr baseColWidth="10" defaultColWidth="14.5" defaultRowHeight="15" customHeight="1" x14ac:dyDescent="0.2"/>
  <cols>
    <col min="1" max="1" width="41.5" customWidth="1"/>
    <col min="2" max="27" width="10" customWidth="1"/>
    <col min="28" max="37" width="9.1640625" customWidth="1"/>
  </cols>
  <sheetData>
    <row r="1" spans="1:37" x14ac:dyDescent="0.2">
      <c r="A1" s="1" t="s">
        <v>115</v>
      </c>
      <c r="B1" s="1">
        <v>2019</v>
      </c>
      <c r="C1" s="1">
        <v>2020</v>
      </c>
      <c r="D1" s="1">
        <v>2021</v>
      </c>
      <c r="E1" s="1">
        <v>2022</v>
      </c>
      <c r="F1" s="1">
        <v>2023</v>
      </c>
      <c r="G1" s="1">
        <v>2024</v>
      </c>
      <c r="H1" s="1">
        <v>2025</v>
      </c>
      <c r="I1" s="1">
        <v>2026</v>
      </c>
      <c r="J1" s="1">
        <v>2027</v>
      </c>
      <c r="K1" s="1">
        <v>2028</v>
      </c>
      <c r="L1" s="1">
        <v>2029</v>
      </c>
      <c r="M1" s="1">
        <v>2030</v>
      </c>
      <c r="N1" s="1">
        <v>2031</v>
      </c>
      <c r="O1" s="1">
        <v>2032</v>
      </c>
      <c r="P1" s="1">
        <v>2033</v>
      </c>
      <c r="Q1" s="1">
        <v>2034</v>
      </c>
      <c r="R1" s="1">
        <v>2035</v>
      </c>
      <c r="S1" s="1">
        <v>2036</v>
      </c>
      <c r="T1" s="1">
        <v>2037</v>
      </c>
      <c r="U1" s="1">
        <v>2038</v>
      </c>
      <c r="V1" s="1">
        <v>2039</v>
      </c>
      <c r="W1" s="1">
        <v>2040</v>
      </c>
      <c r="X1" s="1">
        <v>2041</v>
      </c>
      <c r="Y1" s="1">
        <v>2042</v>
      </c>
      <c r="Z1" s="1">
        <v>2043</v>
      </c>
      <c r="AA1" s="1">
        <v>2044</v>
      </c>
      <c r="AB1" s="1">
        <v>2045</v>
      </c>
      <c r="AC1" s="1">
        <v>2046</v>
      </c>
      <c r="AD1" s="1">
        <v>2047</v>
      </c>
      <c r="AE1" s="1">
        <v>2048</v>
      </c>
      <c r="AF1" s="1">
        <v>2049</v>
      </c>
      <c r="AG1" s="1">
        <v>2050</v>
      </c>
      <c r="AH1" s="1"/>
      <c r="AI1" s="1"/>
      <c r="AJ1" s="1"/>
      <c r="AK1" s="1"/>
    </row>
    <row r="2" spans="1:37" x14ac:dyDescent="0.2">
      <c r="A2" s="1" t="s">
        <v>116</v>
      </c>
      <c r="B2" s="35">
        <v>0</v>
      </c>
      <c r="C2" s="35">
        <v>0</v>
      </c>
      <c r="D2" s="35">
        <v>0</v>
      </c>
      <c r="E2" s="35">
        <v>0</v>
      </c>
      <c r="F2" s="35">
        <v>0</v>
      </c>
      <c r="G2" s="35">
        <v>0</v>
      </c>
      <c r="H2" s="35">
        <v>0</v>
      </c>
      <c r="I2" s="35">
        <v>0</v>
      </c>
      <c r="J2" s="35">
        <v>0</v>
      </c>
      <c r="K2" s="35">
        <v>0</v>
      </c>
      <c r="L2" s="35">
        <v>0</v>
      </c>
      <c r="M2" s="35">
        <v>0</v>
      </c>
      <c r="N2" s="35">
        <v>0</v>
      </c>
      <c r="O2" s="35">
        <v>0</v>
      </c>
      <c r="P2" s="35">
        <v>0</v>
      </c>
      <c r="Q2" s="35">
        <v>0</v>
      </c>
      <c r="R2" s="35">
        <v>0</v>
      </c>
      <c r="S2" s="35">
        <v>0</v>
      </c>
      <c r="T2" s="35">
        <v>0</v>
      </c>
      <c r="U2" s="35">
        <v>0</v>
      </c>
      <c r="V2" s="35">
        <v>0</v>
      </c>
      <c r="W2" s="35">
        <v>0</v>
      </c>
      <c r="X2" s="35">
        <v>0</v>
      </c>
      <c r="Y2" s="35">
        <v>0</v>
      </c>
      <c r="Z2" s="35">
        <v>0</v>
      </c>
      <c r="AA2" s="35">
        <v>0</v>
      </c>
      <c r="AB2" s="35">
        <v>0</v>
      </c>
      <c r="AC2" s="35">
        <v>0</v>
      </c>
      <c r="AD2" s="35">
        <v>0</v>
      </c>
      <c r="AE2" s="35">
        <v>0</v>
      </c>
      <c r="AF2" s="35">
        <v>0</v>
      </c>
      <c r="AG2" s="35">
        <v>0</v>
      </c>
    </row>
    <row r="3" spans="1:37" x14ac:dyDescent="0.2">
      <c r="A3" s="1" t="s">
        <v>117</v>
      </c>
      <c r="B3" s="35">
        <v>0</v>
      </c>
      <c r="C3" s="35">
        <v>0</v>
      </c>
      <c r="D3" s="35">
        <v>0</v>
      </c>
      <c r="E3" s="35">
        <v>0</v>
      </c>
      <c r="F3" s="35">
        <v>0</v>
      </c>
      <c r="G3" s="35">
        <v>0</v>
      </c>
      <c r="H3" s="35">
        <v>0</v>
      </c>
      <c r="I3" s="35">
        <v>0</v>
      </c>
      <c r="J3" s="35">
        <v>0</v>
      </c>
      <c r="K3" s="35">
        <v>0</v>
      </c>
      <c r="L3" s="35">
        <v>0</v>
      </c>
      <c r="M3" s="35">
        <v>0</v>
      </c>
      <c r="N3" s="35">
        <v>0</v>
      </c>
      <c r="O3" s="35">
        <v>0</v>
      </c>
      <c r="P3" s="35">
        <v>0</v>
      </c>
      <c r="Q3" s="35">
        <v>0</v>
      </c>
      <c r="R3" s="35">
        <v>0</v>
      </c>
      <c r="S3" s="35">
        <v>0</v>
      </c>
      <c r="T3" s="35">
        <v>0</v>
      </c>
      <c r="U3" s="35">
        <v>0</v>
      </c>
      <c r="V3" s="35">
        <v>0</v>
      </c>
      <c r="W3" s="35">
        <v>0</v>
      </c>
      <c r="X3" s="35">
        <v>0</v>
      </c>
      <c r="Y3" s="35">
        <v>0</v>
      </c>
      <c r="Z3" s="35">
        <v>0</v>
      </c>
      <c r="AA3" s="35">
        <v>0</v>
      </c>
      <c r="AB3" s="35">
        <v>0</v>
      </c>
      <c r="AC3" s="35">
        <v>0</v>
      </c>
      <c r="AD3" s="35">
        <v>0</v>
      </c>
      <c r="AE3" s="35">
        <v>0</v>
      </c>
      <c r="AF3" s="35">
        <v>0</v>
      </c>
      <c r="AG3" s="35">
        <v>0</v>
      </c>
    </row>
    <row r="4" spans="1:37" x14ac:dyDescent="0.2">
      <c r="A4" s="1" t="s">
        <v>118</v>
      </c>
      <c r="B4" s="35">
        <v>0</v>
      </c>
      <c r="C4" s="35">
        <v>0</v>
      </c>
      <c r="D4" s="35">
        <v>0</v>
      </c>
      <c r="E4" s="35">
        <v>0</v>
      </c>
      <c r="F4" s="35">
        <v>0</v>
      </c>
      <c r="G4" s="35">
        <v>0</v>
      </c>
      <c r="H4" s="35">
        <v>0</v>
      </c>
      <c r="I4" s="35">
        <v>0</v>
      </c>
      <c r="J4" s="35">
        <v>0</v>
      </c>
      <c r="K4" s="35">
        <v>0</v>
      </c>
      <c r="L4" s="35">
        <v>0</v>
      </c>
      <c r="M4" s="35">
        <v>0</v>
      </c>
      <c r="N4" s="35">
        <v>0</v>
      </c>
      <c r="O4" s="35">
        <v>0</v>
      </c>
      <c r="P4" s="35">
        <v>0</v>
      </c>
      <c r="Q4" s="35">
        <v>0</v>
      </c>
      <c r="R4" s="35">
        <v>0</v>
      </c>
      <c r="S4" s="35">
        <v>0</v>
      </c>
      <c r="T4" s="35">
        <v>0</v>
      </c>
      <c r="U4" s="35">
        <v>0</v>
      </c>
      <c r="V4" s="35">
        <v>0</v>
      </c>
      <c r="W4" s="35">
        <v>0</v>
      </c>
      <c r="X4" s="35">
        <v>0</v>
      </c>
      <c r="Y4" s="35">
        <v>0</v>
      </c>
      <c r="Z4" s="35">
        <v>0</v>
      </c>
      <c r="AA4" s="35">
        <v>0</v>
      </c>
      <c r="AB4" s="35">
        <v>0</v>
      </c>
      <c r="AC4" s="35">
        <v>0</v>
      </c>
      <c r="AD4" s="35">
        <v>0</v>
      </c>
      <c r="AE4" s="35">
        <v>0</v>
      </c>
      <c r="AF4" s="35">
        <v>0</v>
      </c>
      <c r="AG4" s="35">
        <v>0</v>
      </c>
      <c r="AH4" s="35"/>
      <c r="AI4" s="35"/>
      <c r="AJ4" s="35"/>
      <c r="AK4" s="35"/>
    </row>
    <row r="5" spans="1:37" x14ac:dyDescent="0.2">
      <c r="A5" s="1" t="s">
        <v>119</v>
      </c>
      <c r="B5" s="35">
        <v>0</v>
      </c>
      <c r="C5" s="35">
        <v>0</v>
      </c>
      <c r="D5" s="35">
        <v>0</v>
      </c>
      <c r="E5" s="35">
        <v>0</v>
      </c>
      <c r="F5" s="35">
        <v>0</v>
      </c>
      <c r="G5" s="35">
        <v>0</v>
      </c>
      <c r="H5" s="35">
        <v>0</v>
      </c>
      <c r="I5" s="35">
        <v>0</v>
      </c>
      <c r="J5" s="35">
        <v>0</v>
      </c>
      <c r="K5" s="35">
        <v>0</v>
      </c>
      <c r="L5" s="35">
        <v>0</v>
      </c>
      <c r="M5" s="35">
        <v>0</v>
      </c>
      <c r="N5" s="35">
        <v>0</v>
      </c>
      <c r="O5" s="35">
        <v>0</v>
      </c>
      <c r="P5" s="35">
        <v>0</v>
      </c>
      <c r="Q5" s="35">
        <v>0</v>
      </c>
      <c r="R5" s="35">
        <v>0</v>
      </c>
      <c r="S5" s="35">
        <v>0</v>
      </c>
      <c r="T5" s="35">
        <v>0</v>
      </c>
      <c r="U5" s="35">
        <v>0</v>
      </c>
      <c r="V5" s="35">
        <v>0</v>
      </c>
      <c r="W5" s="35">
        <v>0</v>
      </c>
      <c r="X5" s="35">
        <v>0</v>
      </c>
      <c r="Y5" s="35">
        <v>0</v>
      </c>
      <c r="Z5" s="35">
        <v>0</v>
      </c>
      <c r="AA5" s="35">
        <v>0</v>
      </c>
      <c r="AB5" s="35">
        <v>0</v>
      </c>
      <c r="AC5" s="35">
        <v>0</v>
      </c>
      <c r="AD5" s="35">
        <v>0</v>
      </c>
      <c r="AE5" s="35">
        <v>0</v>
      </c>
      <c r="AF5" s="35">
        <v>0</v>
      </c>
      <c r="AG5" s="35">
        <v>0</v>
      </c>
      <c r="AH5" s="35"/>
      <c r="AI5" s="35"/>
      <c r="AJ5" s="35"/>
      <c r="AK5" s="35"/>
    </row>
    <row r="6" spans="1:37" x14ac:dyDescent="0.2">
      <c r="A6" s="1" t="s">
        <v>120</v>
      </c>
      <c r="B6" s="35">
        <v>0</v>
      </c>
      <c r="C6" s="35">
        <v>0</v>
      </c>
      <c r="D6" s="35">
        <v>0</v>
      </c>
      <c r="E6" s="35">
        <v>0</v>
      </c>
      <c r="F6" s="35">
        <v>0</v>
      </c>
      <c r="G6" s="35">
        <v>0</v>
      </c>
      <c r="H6" s="35">
        <v>0</v>
      </c>
      <c r="I6" s="35">
        <v>0</v>
      </c>
      <c r="J6" s="35">
        <v>0</v>
      </c>
      <c r="K6" s="35">
        <v>0</v>
      </c>
      <c r="L6" s="35">
        <v>0</v>
      </c>
      <c r="M6" s="35">
        <v>0</v>
      </c>
      <c r="N6" s="35">
        <v>0</v>
      </c>
      <c r="O6" s="35">
        <v>0</v>
      </c>
      <c r="P6" s="35">
        <v>0</v>
      </c>
      <c r="Q6" s="35">
        <v>0</v>
      </c>
      <c r="R6" s="35">
        <v>0</v>
      </c>
      <c r="S6" s="35">
        <v>0</v>
      </c>
      <c r="T6" s="35">
        <v>0</v>
      </c>
      <c r="U6" s="35">
        <v>0</v>
      </c>
      <c r="V6" s="35">
        <v>0</v>
      </c>
      <c r="W6" s="35">
        <v>0</v>
      </c>
      <c r="X6" s="35">
        <v>0</v>
      </c>
      <c r="Y6" s="35">
        <v>0</v>
      </c>
      <c r="Z6" s="35">
        <v>0</v>
      </c>
      <c r="AA6" s="35">
        <v>0</v>
      </c>
      <c r="AB6" s="35">
        <v>0</v>
      </c>
      <c r="AC6" s="35">
        <v>0</v>
      </c>
      <c r="AD6" s="35">
        <v>0</v>
      </c>
      <c r="AE6" s="35">
        <v>0</v>
      </c>
      <c r="AF6" s="35">
        <v>0</v>
      </c>
      <c r="AG6" s="35">
        <v>0</v>
      </c>
      <c r="AH6" s="35"/>
      <c r="AI6" s="35"/>
    </row>
    <row r="7" spans="1:37" x14ac:dyDescent="0.2">
      <c r="A7" s="1" t="s">
        <v>121</v>
      </c>
      <c r="B7" s="35">
        <v>0</v>
      </c>
      <c r="C7" s="35">
        <v>0</v>
      </c>
      <c r="D7" s="35">
        <v>0</v>
      </c>
      <c r="E7" s="35">
        <v>0</v>
      </c>
      <c r="F7" s="35">
        <v>0</v>
      </c>
      <c r="G7" s="35">
        <v>0</v>
      </c>
      <c r="H7" s="35">
        <v>0</v>
      </c>
      <c r="I7" s="35">
        <v>0</v>
      </c>
      <c r="J7" s="35">
        <v>0</v>
      </c>
      <c r="K7" s="35">
        <v>0</v>
      </c>
      <c r="L7" s="35">
        <v>0</v>
      </c>
      <c r="M7" s="35">
        <v>0</v>
      </c>
      <c r="N7" s="35">
        <v>0</v>
      </c>
      <c r="O7" s="35">
        <v>0</v>
      </c>
      <c r="P7" s="35">
        <v>0</v>
      </c>
      <c r="Q7" s="35">
        <v>0</v>
      </c>
      <c r="R7" s="35">
        <v>0</v>
      </c>
      <c r="S7" s="35">
        <v>0</v>
      </c>
      <c r="T7" s="35">
        <v>0</v>
      </c>
      <c r="U7" s="35">
        <v>0</v>
      </c>
      <c r="V7" s="35">
        <v>0</v>
      </c>
      <c r="W7" s="35">
        <v>0</v>
      </c>
      <c r="X7" s="35">
        <v>0</v>
      </c>
      <c r="Y7" s="35">
        <v>0</v>
      </c>
      <c r="Z7" s="35">
        <v>0</v>
      </c>
      <c r="AA7" s="35">
        <v>0</v>
      </c>
      <c r="AB7" s="35">
        <v>0</v>
      </c>
      <c r="AC7" s="35">
        <v>0</v>
      </c>
      <c r="AD7" s="35">
        <v>0</v>
      </c>
      <c r="AE7" s="35">
        <v>0</v>
      </c>
      <c r="AF7" s="35">
        <v>0</v>
      </c>
      <c r="AG7" s="35">
        <v>0</v>
      </c>
    </row>
    <row r="8" spans="1:37" x14ac:dyDescent="0.2">
      <c r="A8" s="1" t="s">
        <v>122</v>
      </c>
      <c r="B8" s="35">
        <v>0</v>
      </c>
      <c r="C8" s="35">
        <v>0</v>
      </c>
      <c r="D8" s="35">
        <v>0</v>
      </c>
      <c r="E8" s="35">
        <v>0</v>
      </c>
      <c r="F8" s="35">
        <v>0</v>
      </c>
      <c r="G8" s="35">
        <v>0</v>
      </c>
      <c r="H8" s="35">
        <v>0</v>
      </c>
      <c r="I8" s="35">
        <v>0</v>
      </c>
      <c r="J8" s="35">
        <v>0</v>
      </c>
      <c r="K8" s="35">
        <v>0</v>
      </c>
      <c r="L8" s="35">
        <v>0</v>
      </c>
      <c r="M8" s="35">
        <v>0</v>
      </c>
      <c r="N8" s="35">
        <v>0</v>
      </c>
      <c r="O8" s="35">
        <v>0</v>
      </c>
      <c r="P8" s="35">
        <v>0</v>
      </c>
      <c r="Q8" s="35">
        <v>0</v>
      </c>
      <c r="R8" s="35">
        <v>0</v>
      </c>
      <c r="S8" s="35">
        <v>0</v>
      </c>
      <c r="T8" s="35">
        <v>0</v>
      </c>
      <c r="U8" s="35">
        <v>0</v>
      </c>
      <c r="V8" s="35">
        <v>0</v>
      </c>
      <c r="W8" s="35">
        <v>0</v>
      </c>
      <c r="X8" s="35">
        <v>0</v>
      </c>
      <c r="Y8" s="35">
        <v>0</v>
      </c>
      <c r="Z8" s="35">
        <v>0</v>
      </c>
      <c r="AA8" s="35">
        <v>0</v>
      </c>
      <c r="AB8" s="35">
        <v>0</v>
      </c>
      <c r="AC8" s="35">
        <v>0</v>
      </c>
      <c r="AD8" s="35">
        <v>0</v>
      </c>
      <c r="AE8" s="35">
        <v>0</v>
      </c>
      <c r="AF8" s="35">
        <v>0</v>
      </c>
      <c r="AG8" s="35">
        <v>0</v>
      </c>
    </row>
    <row r="9" spans="1:37" x14ac:dyDescent="0.2">
      <c r="A9" s="1" t="s">
        <v>123</v>
      </c>
      <c r="B9" s="35">
        <v>0</v>
      </c>
      <c r="C9" s="35">
        <v>0</v>
      </c>
      <c r="D9" s="35">
        <v>0</v>
      </c>
      <c r="E9" s="35">
        <v>0</v>
      </c>
      <c r="F9" s="35">
        <v>0</v>
      </c>
      <c r="G9" s="35">
        <v>0</v>
      </c>
      <c r="H9" s="35">
        <v>0</v>
      </c>
      <c r="I9" s="35">
        <v>0</v>
      </c>
      <c r="J9" s="35">
        <v>0</v>
      </c>
      <c r="K9" s="35">
        <v>0</v>
      </c>
      <c r="L9" s="35">
        <v>0</v>
      </c>
      <c r="M9" s="35">
        <v>0</v>
      </c>
      <c r="N9" s="35">
        <v>0</v>
      </c>
      <c r="O9" s="35">
        <v>0</v>
      </c>
      <c r="P9" s="35">
        <v>0</v>
      </c>
      <c r="Q9" s="35">
        <v>0</v>
      </c>
      <c r="R9" s="35">
        <v>0</v>
      </c>
      <c r="S9" s="35">
        <v>0</v>
      </c>
      <c r="T9" s="35">
        <v>0</v>
      </c>
      <c r="U9" s="35">
        <v>0</v>
      </c>
      <c r="V9" s="35">
        <v>0</v>
      </c>
      <c r="W9" s="35">
        <v>0</v>
      </c>
      <c r="X9" s="35">
        <v>0</v>
      </c>
      <c r="Y9" s="35">
        <v>0</v>
      </c>
      <c r="Z9" s="35">
        <v>0</v>
      </c>
      <c r="AA9" s="35">
        <v>0</v>
      </c>
      <c r="AB9" s="35">
        <v>0</v>
      </c>
      <c r="AC9" s="35">
        <v>0</v>
      </c>
      <c r="AD9" s="35">
        <v>0</v>
      </c>
      <c r="AE9" s="35">
        <v>0</v>
      </c>
      <c r="AF9" s="35">
        <v>0</v>
      </c>
      <c r="AG9" s="35">
        <v>0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002060"/>
  </sheetPr>
  <dimension ref="A1:AG1000"/>
  <sheetViews>
    <sheetView workbookViewId="0"/>
  </sheetViews>
  <sheetFormatPr baseColWidth="10" defaultColWidth="14.5" defaultRowHeight="15" customHeight="1" x14ac:dyDescent="0.2"/>
  <cols>
    <col min="1" max="1" width="41.5" customWidth="1"/>
    <col min="2" max="25" width="10" customWidth="1"/>
    <col min="26" max="33" width="9.1640625" customWidth="1"/>
  </cols>
  <sheetData>
    <row r="1" spans="1:33" x14ac:dyDescent="0.2">
      <c r="A1" s="1" t="s">
        <v>115</v>
      </c>
      <c r="B1" s="1">
        <v>2019</v>
      </c>
      <c r="C1" s="1">
        <v>2020</v>
      </c>
      <c r="D1" s="1">
        <v>2021</v>
      </c>
      <c r="E1" s="1">
        <v>2022</v>
      </c>
      <c r="F1" s="1">
        <v>2023</v>
      </c>
      <c r="G1" s="1">
        <v>2024</v>
      </c>
      <c r="H1" s="1">
        <v>2025</v>
      </c>
      <c r="I1" s="1">
        <v>2026</v>
      </c>
      <c r="J1" s="1">
        <v>2027</v>
      </c>
      <c r="K1" s="1">
        <v>2028</v>
      </c>
      <c r="L1" s="1">
        <v>2029</v>
      </c>
      <c r="M1" s="1">
        <v>2030</v>
      </c>
      <c r="N1" s="1">
        <v>2031</v>
      </c>
      <c r="O1" s="1">
        <v>2032</v>
      </c>
      <c r="P1" s="1">
        <v>2033</v>
      </c>
      <c r="Q1" s="1">
        <v>2034</v>
      </c>
      <c r="R1" s="1">
        <v>2035</v>
      </c>
      <c r="S1" s="1">
        <v>2036</v>
      </c>
      <c r="T1" s="1">
        <v>2037</v>
      </c>
      <c r="U1" s="1">
        <v>2038</v>
      </c>
      <c r="V1" s="1">
        <v>2039</v>
      </c>
      <c r="W1" s="1">
        <v>2040</v>
      </c>
      <c r="X1" s="1">
        <v>2041</v>
      </c>
      <c r="Y1" s="1">
        <v>2042</v>
      </c>
      <c r="Z1" s="1">
        <v>2043</v>
      </c>
      <c r="AA1" s="1">
        <v>2044</v>
      </c>
      <c r="AB1" s="1">
        <v>2045</v>
      </c>
      <c r="AC1" s="1">
        <v>2046</v>
      </c>
      <c r="AD1" s="1">
        <v>2047</v>
      </c>
      <c r="AE1" s="1">
        <v>2048</v>
      </c>
      <c r="AF1" s="1">
        <v>2049</v>
      </c>
      <c r="AG1" s="1">
        <v>2050</v>
      </c>
    </row>
    <row r="2" spans="1:33" x14ac:dyDescent="0.2">
      <c r="A2" s="1" t="s">
        <v>116</v>
      </c>
      <c r="B2" s="35">
        <v>0</v>
      </c>
      <c r="C2" s="35">
        <v>0</v>
      </c>
      <c r="D2" s="35">
        <v>0</v>
      </c>
      <c r="E2" s="35">
        <v>0</v>
      </c>
      <c r="F2" s="35">
        <v>0</v>
      </c>
      <c r="G2" s="35">
        <v>0</v>
      </c>
      <c r="H2" s="35">
        <v>0</v>
      </c>
      <c r="I2" s="35">
        <v>0</v>
      </c>
      <c r="J2" s="35">
        <v>0</v>
      </c>
      <c r="K2" s="35">
        <v>0</v>
      </c>
      <c r="L2" s="35">
        <v>0</v>
      </c>
      <c r="M2" s="35">
        <v>0</v>
      </c>
      <c r="N2" s="35">
        <v>0</v>
      </c>
      <c r="O2" s="35">
        <v>0</v>
      </c>
      <c r="P2" s="35">
        <v>0</v>
      </c>
      <c r="Q2" s="35">
        <v>0</v>
      </c>
      <c r="R2" s="35">
        <v>0</v>
      </c>
      <c r="S2" s="35">
        <v>0</v>
      </c>
      <c r="T2" s="35">
        <v>0</v>
      </c>
      <c r="U2" s="35">
        <v>0</v>
      </c>
      <c r="V2" s="35">
        <v>0</v>
      </c>
      <c r="W2" s="35">
        <v>0</v>
      </c>
      <c r="X2" s="35">
        <v>0</v>
      </c>
      <c r="Y2" s="35">
        <v>0</v>
      </c>
      <c r="Z2" s="35">
        <v>0</v>
      </c>
      <c r="AA2" s="35">
        <v>0</v>
      </c>
      <c r="AB2" s="35">
        <v>0</v>
      </c>
      <c r="AC2" s="35">
        <v>0</v>
      </c>
      <c r="AD2" s="35">
        <v>0</v>
      </c>
      <c r="AE2" s="35">
        <v>0</v>
      </c>
      <c r="AF2" s="35">
        <v>0</v>
      </c>
      <c r="AG2" s="35">
        <v>0</v>
      </c>
    </row>
    <row r="3" spans="1:33" x14ac:dyDescent="0.2">
      <c r="A3" s="1" t="s">
        <v>117</v>
      </c>
      <c r="B3" s="35">
        <v>0</v>
      </c>
      <c r="C3" s="35">
        <v>0</v>
      </c>
      <c r="D3" s="35">
        <v>0</v>
      </c>
      <c r="E3" s="35">
        <v>0</v>
      </c>
      <c r="F3" s="35">
        <v>0</v>
      </c>
      <c r="G3" s="35">
        <v>0</v>
      </c>
      <c r="H3" s="35">
        <v>0</v>
      </c>
      <c r="I3" s="35">
        <v>0</v>
      </c>
      <c r="J3" s="35">
        <v>0</v>
      </c>
      <c r="K3" s="35">
        <v>0</v>
      </c>
      <c r="L3" s="35">
        <v>0</v>
      </c>
      <c r="M3" s="35">
        <v>0</v>
      </c>
      <c r="N3" s="35">
        <v>0</v>
      </c>
      <c r="O3" s="35">
        <v>0</v>
      </c>
      <c r="P3" s="35">
        <v>0</v>
      </c>
      <c r="Q3" s="35">
        <v>0</v>
      </c>
      <c r="R3" s="35">
        <v>0</v>
      </c>
      <c r="S3" s="35">
        <v>0</v>
      </c>
      <c r="T3" s="35">
        <v>0</v>
      </c>
      <c r="U3" s="35">
        <v>0</v>
      </c>
      <c r="V3" s="35">
        <v>0</v>
      </c>
      <c r="W3" s="35">
        <v>0</v>
      </c>
      <c r="X3" s="35">
        <v>0</v>
      </c>
      <c r="Y3" s="35">
        <v>0</v>
      </c>
      <c r="Z3" s="35">
        <v>0</v>
      </c>
      <c r="AA3" s="35">
        <v>0</v>
      </c>
      <c r="AB3" s="35">
        <v>0</v>
      </c>
      <c r="AC3" s="35">
        <v>0</v>
      </c>
      <c r="AD3" s="35">
        <v>0</v>
      </c>
      <c r="AE3" s="35">
        <v>0</v>
      </c>
      <c r="AF3" s="35">
        <v>0</v>
      </c>
      <c r="AG3" s="35">
        <v>0</v>
      </c>
    </row>
    <row r="4" spans="1:33" x14ac:dyDescent="0.2">
      <c r="A4" s="1" t="s">
        <v>118</v>
      </c>
      <c r="B4" s="35">
        <v>0</v>
      </c>
      <c r="C4" s="35">
        <v>0</v>
      </c>
      <c r="D4" s="35">
        <v>0</v>
      </c>
      <c r="E4" s="35">
        <v>0</v>
      </c>
      <c r="F4" s="35">
        <v>0</v>
      </c>
      <c r="G4" s="35">
        <v>0</v>
      </c>
      <c r="H4" s="35">
        <v>0</v>
      </c>
      <c r="I4" s="35">
        <v>0</v>
      </c>
      <c r="J4" s="35">
        <v>0</v>
      </c>
      <c r="K4" s="35">
        <v>0</v>
      </c>
      <c r="L4" s="35">
        <v>0</v>
      </c>
      <c r="M4" s="35">
        <v>0</v>
      </c>
      <c r="N4" s="35">
        <v>0</v>
      </c>
      <c r="O4" s="35">
        <v>0</v>
      </c>
      <c r="P4" s="35">
        <v>0</v>
      </c>
      <c r="Q4" s="35">
        <v>0</v>
      </c>
      <c r="R4" s="35">
        <v>0</v>
      </c>
      <c r="S4" s="35">
        <v>0</v>
      </c>
      <c r="T4" s="35">
        <v>0</v>
      </c>
      <c r="U4" s="35">
        <v>0</v>
      </c>
      <c r="V4" s="35">
        <v>0</v>
      </c>
      <c r="W4" s="35">
        <v>0</v>
      </c>
      <c r="X4" s="35">
        <v>0</v>
      </c>
      <c r="Y4" s="35">
        <v>0</v>
      </c>
      <c r="Z4" s="35">
        <v>0</v>
      </c>
      <c r="AA4" s="35">
        <v>0</v>
      </c>
      <c r="AB4" s="35">
        <v>0</v>
      </c>
      <c r="AC4" s="35">
        <v>0</v>
      </c>
      <c r="AD4" s="35">
        <v>0</v>
      </c>
      <c r="AE4" s="35">
        <v>0</v>
      </c>
      <c r="AF4" s="35">
        <v>0</v>
      </c>
      <c r="AG4" s="35">
        <v>0</v>
      </c>
    </row>
    <row r="5" spans="1:33" x14ac:dyDescent="0.2">
      <c r="A5" s="1" t="s">
        <v>119</v>
      </c>
      <c r="B5" s="35">
        <v>0</v>
      </c>
      <c r="C5" s="35">
        <v>0</v>
      </c>
      <c r="D5" s="35">
        <v>0</v>
      </c>
      <c r="E5" s="35">
        <v>0</v>
      </c>
      <c r="F5" s="35">
        <v>0</v>
      </c>
      <c r="G5" s="35">
        <v>0</v>
      </c>
      <c r="H5" s="35">
        <v>0</v>
      </c>
      <c r="I5" s="35">
        <v>0</v>
      </c>
      <c r="J5" s="35">
        <v>0</v>
      </c>
      <c r="K5" s="35">
        <v>0</v>
      </c>
      <c r="L5" s="35">
        <v>0</v>
      </c>
      <c r="M5" s="35">
        <v>0</v>
      </c>
      <c r="N5" s="35">
        <v>0</v>
      </c>
      <c r="O5" s="35">
        <v>0</v>
      </c>
      <c r="P5" s="35">
        <v>0</v>
      </c>
      <c r="Q5" s="35">
        <v>0</v>
      </c>
      <c r="R5" s="35">
        <v>0</v>
      </c>
      <c r="S5" s="35">
        <v>0</v>
      </c>
      <c r="T5" s="35">
        <v>0</v>
      </c>
      <c r="U5" s="35">
        <v>0</v>
      </c>
      <c r="V5" s="35">
        <v>0</v>
      </c>
      <c r="W5" s="35">
        <v>0</v>
      </c>
      <c r="X5" s="35">
        <v>0</v>
      </c>
      <c r="Y5" s="35">
        <v>0</v>
      </c>
      <c r="Z5" s="35">
        <v>0</v>
      </c>
      <c r="AA5" s="35">
        <v>0</v>
      </c>
      <c r="AB5" s="35">
        <v>0</v>
      </c>
      <c r="AC5" s="35">
        <v>0</v>
      </c>
      <c r="AD5" s="35">
        <v>0</v>
      </c>
      <c r="AE5" s="35">
        <v>0</v>
      </c>
      <c r="AF5" s="35">
        <v>0</v>
      </c>
      <c r="AG5" s="35">
        <v>0</v>
      </c>
    </row>
    <row r="6" spans="1:33" x14ac:dyDescent="0.2">
      <c r="A6" s="1" t="s">
        <v>120</v>
      </c>
      <c r="B6" s="35">
        <v>0</v>
      </c>
      <c r="C6" s="35">
        <v>0</v>
      </c>
      <c r="D6" s="35">
        <v>0</v>
      </c>
      <c r="E6" s="35">
        <v>0</v>
      </c>
      <c r="F6" s="35">
        <v>0</v>
      </c>
      <c r="G6" s="35">
        <v>0</v>
      </c>
      <c r="H6" s="35">
        <v>0</v>
      </c>
      <c r="I6" s="35">
        <v>0</v>
      </c>
      <c r="J6" s="35">
        <v>0</v>
      </c>
      <c r="K6" s="35">
        <v>0</v>
      </c>
      <c r="L6" s="35">
        <v>0</v>
      </c>
      <c r="M6" s="35">
        <v>0</v>
      </c>
      <c r="N6" s="35">
        <v>0</v>
      </c>
      <c r="O6" s="35">
        <v>0</v>
      </c>
      <c r="P6" s="35">
        <v>0</v>
      </c>
      <c r="Q6" s="35">
        <v>0</v>
      </c>
      <c r="R6" s="35">
        <v>0</v>
      </c>
      <c r="S6" s="35">
        <v>0</v>
      </c>
      <c r="T6" s="35">
        <v>0</v>
      </c>
      <c r="U6" s="35">
        <v>0</v>
      </c>
      <c r="V6" s="35">
        <v>0</v>
      </c>
      <c r="W6" s="35">
        <v>0</v>
      </c>
      <c r="X6" s="35">
        <v>0</v>
      </c>
      <c r="Y6" s="35">
        <v>0</v>
      </c>
      <c r="Z6" s="35">
        <v>0</v>
      </c>
      <c r="AA6" s="35">
        <v>0</v>
      </c>
      <c r="AB6" s="35">
        <v>0</v>
      </c>
      <c r="AC6" s="35">
        <v>0</v>
      </c>
      <c r="AD6" s="35">
        <v>0</v>
      </c>
      <c r="AE6" s="35">
        <v>0</v>
      </c>
      <c r="AF6" s="35">
        <v>0</v>
      </c>
      <c r="AG6" s="35">
        <v>0</v>
      </c>
    </row>
    <row r="7" spans="1:33" x14ac:dyDescent="0.2">
      <c r="A7" s="1" t="s">
        <v>121</v>
      </c>
      <c r="B7" s="35">
        <v>0</v>
      </c>
      <c r="C7" s="35">
        <v>0</v>
      </c>
      <c r="D7" s="35">
        <v>0</v>
      </c>
      <c r="E7" s="35">
        <v>0</v>
      </c>
      <c r="F7" s="35">
        <v>0</v>
      </c>
      <c r="G7" s="35">
        <v>0</v>
      </c>
      <c r="H7" s="35">
        <v>0</v>
      </c>
      <c r="I7" s="35">
        <v>0</v>
      </c>
      <c r="J7" s="35">
        <v>0</v>
      </c>
      <c r="K7" s="35">
        <v>0</v>
      </c>
      <c r="L7" s="35">
        <v>0</v>
      </c>
      <c r="M7" s="35">
        <v>0</v>
      </c>
      <c r="N7" s="35">
        <v>0</v>
      </c>
      <c r="O7" s="35">
        <v>0</v>
      </c>
      <c r="P7" s="35">
        <v>0</v>
      </c>
      <c r="Q7" s="35">
        <v>0</v>
      </c>
      <c r="R7" s="35">
        <v>0</v>
      </c>
      <c r="S7" s="35">
        <v>0</v>
      </c>
      <c r="T7" s="35">
        <v>0</v>
      </c>
      <c r="U7" s="35">
        <v>0</v>
      </c>
      <c r="V7" s="35">
        <v>0</v>
      </c>
      <c r="W7" s="35">
        <v>0</v>
      </c>
      <c r="X7" s="35">
        <v>0</v>
      </c>
      <c r="Y7" s="35">
        <v>0</v>
      </c>
      <c r="Z7" s="35">
        <v>0</v>
      </c>
      <c r="AA7" s="35">
        <v>0</v>
      </c>
      <c r="AB7" s="35">
        <v>0</v>
      </c>
      <c r="AC7" s="35">
        <v>0</v>
      </c>
      <c r="AD7" s="35">
        <v>0</v>
      </c>
      <c r="AE7" s="35">
        <v>0</v>
      </c>
      <c r="AF7" s="35">
        <v>0</v>
      </c>
      <c r="AG7" s="35">
        <v>0</v>
      </c>
    </row>
    <row r="8" spans="1:33" x14ac:dyDescent="0.2">
      <c r="A8" s="1" t="s">
        <v>122</v>
      </c>
      <c r="B8" s="35">
        <v>0</v>
      </c>
      <c r="C8" s="35">
        <v>0</v>
      </c>
      <c r="D8" s="35">
        <v>0</v>
      </c>
      <c r="E8" s="35">
        <v>0</v>
      </c>
      <c r="F8" s="35">
        <v>0</v>
      </c>
      <c r="G8" s="35">
        <v>0</v>
      </c>
      <c r="H8" s="35">
        <v>0</v>
      </c>
      <c r="I8" s="35">
        <v>0</v>
      </c>
      <c r="J8" s="35">
        <v>0</v>
      </c>
      <c r="K8" s="35">
        <v>0</v>
      </c>
      <c r="L8" s="35">
        <v>0</v>
      </c>
      <c r="M8" s="35">
        <v>0</v>
      </c>
      <c r="N8" s="35">
        <v>0</v>
      </c>
      <c r="O8" s="35">
        <v>0</v>
      </c>
      <c r="P8" s="35">
        <v>0</v>
      </c>
      <c r="Q8" s="35">
        <v>0</v>
      </c>
      <c r="R8" s="35">
        <v>0</v>
      </c>
      <c r="S8" s="35">
        <v>0</v>
      </c>
      <c r="T8" s="35">
        <v>0</v>
      </c>
      <c r="U8" s="35">
        <v>0</v>
      </c>
      <c r="V8" s="35">
        <v>0</v>
      </c>
      <c r="W8" s="35">
        <v>0</v>
      </c>
      <c r="X8" s="35">
        <v>0</v>
      </c>
      <c r="Y8" s="35">
        <v>0</v>
      </c>
      <c r="Z8" s="35">
        <v>0</v>
      </c>
      <c r="AA8" s="35">
        <v>0</v>
      </c>
      <c r="AB8" s="35">
        <v>0</v>
      </c>
      <c r="AC8" s="35">
        <v>0</v>
      </c>
      <c r="AD8" s="35">
        <v>0</v>
      </c>
      <c r="AE8" s="35">
        <v>0</v>
      </c>
      <c r="AF8" s="35">
        <v>0</v>
      </c>
      <c r="AG8" s="35">
        <v>0</v>
      </c>
    </row>
    <row r="9" spans="1:33" x14ac:dyDescent="0.2">
      <c r="A9" s="1" t="s">
        <v>123</v>
      </c>
      <c r="B9" s="35">
        <f t="shared" ref="B9:W9" si="0">B6</f>
        <v>0</v>
      </c>
      <c r="C9" s="35">
        <f t="shared" si="0"/>
        <v>0</v>
      </c>
      <c r="D9" s="35">
        <f t="shared" si="0"/>
        <v>0</v>
      </c>
      <c r="E9" s="35">
        <f t="shared" si="0"/>
        <v>0</v>
      </c>
      <c r="F9" s="35">
        <f t="shared" si="0"/>
        <v>0</v>
      </c>
      <c r="G9" s="35">
        <f t="shared" si="0"/>
        <v>0</v>
      </c>
      <c r="H9" s="35">
        <f t="shared" si="0"/>
        <v>0</v>
      </c>
      <c r="I9" s="35">
        <f t="shared" si="0"/>
        <v>0</v>
      </c>
      <c r="J9" s="35">
        <f t="shared" si="0"/>
        <v>0</v>
      </c>
      <c r="K9" s="35">
        <f t="shared" si="0"/>
        <v>0</v>
      </c>
      <c r="L9" s="35">
        <f t="shared" si="0"/>
        <v>0</v>
      </c>
      <c r="M9" s="35">
        <f t="shared" si="0"/>
        <v>0</v>
      </c>
      <c r="N9" s="35">
        <f t="shared" si="0"/>
        <v>0</v>
      </c>
      <c r="O9" s="35">
        <f t="shared" si="0"/>
        <v>0</v>
      </c>
      <c r="P9" s="35">
        <f t="shared" si="0"/>
        <v>0</v>
      </c>
      <c r="Q9" s="35">
        <f t="shared" si="0"/>
        <v>0</v>
      </c>
      <c r="R9" s="35">
        <f t="shared" si="0"/>
        <v>0</v>
      </c>
      <c r="S9" s="35">
        <f t="shared" si="0"/>
        <v>0</v>
      </c>
      <c r="T9" s="35">
        <f t="shared" si="0"/>
        <v>0</v>
      </c>
      <c r="U9" s="35">
        <f t="shared" si="0"/>
        <v>0</v>
      </c>
      <c r="V9" s="35">
        <f t="shared" si="0"/>
        <v>0</v>
      </c>
      <c r="W9" s="35">
        <f t="shared" si="0"/>
        <v>0</v>
      </c>
      <c r="X9" s="35">
        <v>0</v>
      </c>
      <c r="Y9" s="35">
        <v>0</v>
      </c>
      <c r="Z9" s="35">
        <v>0</v>
      </c>
      <c r="AA9" s="35">
        <v>0</v>
      </c>
      <c r="AB9" s="35">
        <v>0</v>
      </c>
      <c r="AC9" s="35">
        <v>0</v>
      </c>
      <c r="AD9" s="35">
        <v>0</v>
      </c>
      <c r="AE9" s="35">
        <v>0</v>
      </c>
      <c r="AF9" s="35">
        <v>0</v>
      </c>
      <c r="AG9" s="35">
        <v>0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002060"/>
  </sheetPr>
  <dimension ref="A1:AK1000"/>
  <sheetViews>
    <sheetView workbookViewId="0"/>
  </sheetViews>
  <sheetFormatPr baseColWidth="10" defaultColWidth="14.5" defaultRowHeight="15" customHeight="1" x14ac:dyDescent="0.2"/>
  <cols>
    <col min="1" max="1" width="41.5" customWidth="1"/>
    <col min="2" max="27" width="10" customWidth="1"/>
    <col min="28" max="35" width="10.33203125" customWidth="1"/>
    <col min="36" max="37" width="9.1640625" customWidth="1"/>
  </cols>
  <sheetData>
    <row r="1" spans="1:37" x14ac:dyDescent="0.2">
      <c r="A1" s="1" t="s">
        <v>115</v>
      </c>
      <c r="B1" s="1">
        <v>2019</v>
      </c>
      <c r="C1" s="1">
        <v>2020</v>
      </c>
      <c r="D1" s="1">
        <v>2021</v>
      </c>
      <c r="E1" s="1">
        <v>2022</v>
      </c>
      <c r="F1" s="1">
        <v>2023</v>
      </c>
      <c r="G1" s="1">
        <v>2024</v>
      </c>
      <c r="H1" s="1">
        <v>2025</v>
      </c>
      <c r="I1" s="1">
        <v>2026</v>
      </c>
      <c r="J1" s="1">
        <v>2027</v>
      </c>
      <c r="K1" s="1">
        <v>2028</v>
      </c>
      <c r="L1" s="1">
        <v>2029</v>
      </c>
      <c r="M1" s="1">
        <v>2030</v>
      </c>
      <c r="N1" s="1">
        <v>2031</v>
      </c>
      <c r="O1" s="1">
        <v>2032</v>
      </c>
      <c r="P1" s="1">
        <v>2033</v>
      </c>
      <c r="Q1" s="1">
        <v>2034</v>
      </c>
      <c r="R1" s="1">
        <v>2035</v>
      </c>
      <c r="S1" s="1">
        <v>2036</v>
      </c>
      <c r="T1" s="1">
        <v>2037</v>
      </c>
      <c r="U1" s="1">
        <v>2038</v>
      </c>
      <c r="V1" s="1">
        <v>2039</v>
      </c>
      <c r="W1" s="1">
        <v>2040</v>
      </c>
      <c r="X1" s="1">
        <v>2041</v>
      </c>
      <c r="Y1" s="1">
        <v>2042</v>
      </c>
      <c r="Z1" s="1">
        <v>2043</v>
      </c>
      <c r="AA1" s="1">
        <v>2044</v>
      </c>
      <c r="AB1" s="1">
        <v>2045</v>
      </c>
      <c r="AC1" s="1">
        <v>2046</v>
      </c>
      <c r="AD1" s="1">
        <v>2047</v>
      </c>
      <c r="AE1" s="1">
        <v>2048</v>
      </c>
      <c r="AF1" s="1">
        <v>2049</v>
      </c>
      <c r="AG1" s="1">
        <v>2050</v>
      </c>
      <c r="AH1" s="1"/>
      <c r="AI1" s="1"/>
      <c r="AJ1" s="1"/>
      <c r="AK1" s="1"/>
    </row>
    <row r="2" spans="1:37" x14ac:dyDescent="0.2">
      <c r="A2" s="1" t="s">
        <v>116</v>
      </c>
      <c r="B2" s="35">
        <f>'US_BFPaT-pretax-lignite'!B2</f>
        <v>0</v>
      </c>
      <c r="C2" s="35">
        <f>'US_BFPaT-pretax-lignite'!C2</f>
        <v>0</v>
      </c>
      <c r="D2" s="35">
        <f>'US_BFPaT-pretax-lignite'!D2</f>
        <v>0</v>
      </c>
      <c r="E2" s="35">
        <f>'US_BFPaT-pretax-lignite'!E2</f>
        <v>0</v>
      </c>
      <c r="F2" s="35">
        <f>'US_BFPaT-pretax-lignite'!F2</f>
        <v>0</v>
      </c>
      <c r="G2" s="35">
        <f>'US_BFPaT-pretax-lignite'!G2</f>
        <v>0</v>
      </c>
      <c r="H2" s="35">
        <f>'US_BFPaT-pretax-lignite'!H2</f>
        <v>0</v>
      </c>
      <c r="I2" s="35">
        <f>'US_BFPaT-pretax-lignite'!I2</f>
        <v>0</v>
      </c>
      <c r="J2" s="35">
        <f>'US_BFPaT-pretax-lignite'!J2</f>
        <v>0</v>
      </c>
      <c r="K2" s="35">
        <f>'US_BFPaT-pretax-lignite'!K2</f>
        <v>0</v>
      </c>
      <c r="L2" s="35">
        <f>'US_BFPaT-pretax-lignite'!L2</f>
        <v>0</v>
      </c>
      <c r="M2" s="35">
        <f>'US_BFPaT-pretax-lignite'!M2</f>
        <v>0</v>
      </c>
      <c r="N2" s="35">
        <f>'US_BFPaT-pretax-lignite'!N2</f>
        <v>0</v>
      </c>
      <c r="O2" s="35">
        <f>'US_BFPaT-pretax-lignite'!O2</f>
        <v>0</v>
      </c>
      <c r="P2" s="35">
        <f>'US_BFPaT-pretax-lignite'!P2</f>
        <v>0</v>
      </c>
      <c r="Q2" s="35">
        <f>'US_BFPaT-pretax-lignite'!Q2</f>
        <v>0</v>
      </c>
      <c r="R2" s="35">
        <f>'US_BFPaT-pretax-lignite'!R2</f>
        <v>0</v>
      </c>
      <c r="S2" s="35">
        <f>'US_BFPaT-pretax-lignite'!S2</f>
        <v>0</v>
      </c>
      <c r="T2" s="35">
        <f>'US_BFPaT-pretax-lignite'!T2</f>
        <v>0</v>
      </c>
      <c r="U2" s="35">
        <f>'US_BFPaT-pretax-lignite'!U2</f>
        <v>0</v>
      </c>
      <c r="V2" s="35">
        <f>'US_BFPaT-pretax-lignite'!V2</f>
        <v>0</v>
      </c>
      <c r="W2" s="35">
        <f>'US_BFPaT-pretax-lignite'!W2</f>
        <v>0</v>
      </c>
      <c r="X2" s="35">
        <f>'US_BFPaT-pretax-lignite'!X2</f>
        <v>0</v>
      </c>
      <c r="Y2" s="35">
        <f>'US_BFPaT-pretax-lignite'!Y2</f>
        <v>0</v>
      </c>
      <c r="Z2" s="35">
        <f>'US_BFPaT-pretax-lignite'!Z2</f>
        <v>0</v>
      </c>
      <c r="AA2" s="35">
        <f>'US_BFPaT-pretax-lignite'!AA2</f>
        <v>0</v>
      </c>
      <c r="AB2" s="35">
        <f>'US_BFPaT-pretax-lignite'!AB2</f>
        <v>0</v>
      </c>
      <c r="AC2" s="35">
        <f>'US_BFPaT-pretax-lignite'!AC2</f>
        <v>0</v>
      </c>
      <c r="AD2" s="35">
        <f>'US_BFPaT-pretax-lignite'!AD2</f>
        <v>0</v>
      </c>
      <c r="AE2" s="35">
        <f>'US_BFPaT-pretax-lignite'!AE2</f>
        <v>0</v>
      </c>
      <c r="AF2" s="35">
        <f>'US_BFPaT-pretax-lignite'!AF2</f>
        <v>0</v>
      </c>
      <c r="AG2" s="35">
        <f>'US_BFPaT-pretax-lignite'!AG2</f>
        <v>0</v>
      </c>
    </row>
    <row r="3" spans="1:37" x14ac:dyDescent="0.2">
      <c r="A3" s="1" t="s">
        <v>117</v>
      </c>
      <c r="B3" s="35">
        <f>'US_BFPaT-pretax-lignite'!B3</f>
        <v>1.4394778228514913E-6</v>
      </c>
      <c r="C3" s="35">
        <f>'US_BFPaT-pretax-lignite'!C3</f>
        <v>1.4394778228514913E-6</v>
      </c>
      <c r="D3" s="35">
        <f>'US_BFPaT-pretax-lignite'!D3</f>
        <v>1.4394778228514913E-6</v>
      </c>
      <c r="E3" s="35">
        <f>'US_BFPaT-pretax-lignite'!E3</f>
        <v>1.5963145339022116E-6</v>
      </c>
      <c r="F3" s="35">
        <f>'US_BFPaT-pretax-lignite'!F3</f>
        <v>1.7242891167888867E-6</v>
      </c>
      <c r="G3" s="35">
        <f>'US_BFPaT-pretax-lignite'!G3</f>
        <v>1.3833782989875087E-6</v>
      </c>
      <c r="H3" s="35">
        <f>'US_BFPaT-pretax-lignite'!H3</f>
        <v>1.3721104737395554E-6</v>
      </c>
      <c r="I3" s="35">
        <f>'US_BFPaT-pretax-lignite'!I3</f>
        <v>1.3525997382528273E-6</v>
      </c>
      <c r="J3" s="35">
        <f>'US_BFPaT-pretax-lignite'!J3</f>
        <v>1.3394924467634869E-6</v>
      </c>
      <c r="K3" s="35">
        <f>'US_BFPaT-pretax-lignite'!K3</f>
        <v>1.3229763165163067E-6</v>
      </c>
      <c r="L3" s="35">
        <f>'US_BFPaT-pretax-lignite'!L3</f>
        <v>1.3152749408282742E-6</v>
      </c>
      <c r="M3" s="35">
        <f>'US_BFPaT-pretax-lignite'!M3</f>
        <v>1.3161896223206958E-6</v>
      </c>
      <c r="N3" s="35">
        <f>'US_BFPaT-pretax-lignite'!N3</f>
        <v>1.3115401036592919E-6</v>
      </c>
      <c r="O3" s="35">
        <f>'US_BFPaT-pretax-lignite'!O3</f>
        <v>1.2915801100315883E-6</v>
      </c>
      <c r="P3" s="35">
        <f>'US_BFPaT-pretax-lignite'!P3</f>
        <v>1.2838349535651992E-6</v>
      </c>
      <c r="Q3" s="35">
        <f>'US_BFPaT-pretax-lignite'!Q3</f>
        <v>1.2828684086891869E-6</v>
      </c>
      <c r="R3" s="35">
        <f>'US_BFPaT-pretax-lignite'!R3</f>
        <v>1.2782862450714075E-6</v>
      </c>
      <c r="S3" s="35">
        <f>'US_BFPaT-pretax-lignite'!S3</f>
        <v>1.2740287327638988E-6</v>
      </c>
      <c r="T3" s="35">
        <f>'US_BFPaT-pretax-lignite'!T3</f>
        <v>1.2725294094928158E-6</v>
      </c>
      <c r="U3" s="35">
        <f>'US_BFPaT-pretax-lignite'!U3</f>
        <v>1.289655102884798E-6</v>
      </c>
      <c r="V3" s="35">
        <f>'US_BFPaT-pretax-lignite'!V3</f>
        <v>1.2867170758818944E-6</v>
      </c>
      <c r="W3" s="35">
        <f>'US_BFPaT-pretax-lignite'!W3</f>
        <v>1.2881288375962653E-6</v>
      </c>
      <c r="X3" s="35">
        <f>'US_BFPaT-pretax-lignite'!X3</f>
        <v>1.2872249329108236E-6</v>
      </c>
      <c r="Y3" s="35">
        <f>'US_BFPaT-pretax-lignite'!Y3</f>
        <v>1.2860852855726963E-6</v>
      </c>
      <c r="Z3" s="35">
        <f>'US_BFPaT-pretax-lignite'!Z3</f>
        <v>1.2858239480034327E-6</v>
      </c>
      <c r="AA3" s="35">
        <f>'US_BFPaT-pretax-lignite'!AA3</f>
        <v>1.2823006056714318E-6</v>
      </c>
      <c r="AB3" s="35">
        <f>'US_BFPaT-pretax-lignite'!AB3</f>
        <v>1.2796003419725229E-6</v>
      </c>
      <c r="AC3" s="35">
        <f>'US_BFPaT-pretax-lignite'!AC3</f>
        <v>1.2800819305344385E-6</v>
      </c>
      <c r="AD3" s="35">
        <f>'US_BFPaT-pretax-lignite'!AD3</f>
        <v>1.2766239225947532E-6</v>
      </c>
      <c r="AE3" s="35">
        <f>'US_BFPaT-pretax-lignite'!AE3</f>
        <v>1.2708071410273358E-6</v>
      </c>
      <c r="AF3" s="35">
        <f>'US_BFPaT-pretax-lignite'!AF3</f>
        <v>1.2731558113985244E-6</v>
      </c>
      <c r="AG3" s="35">
        <f>'US_BFPaT-pretax-lignite'!AG3</f>
        <v>1.2711782673177069E-6</v>
      </c>
      <c r="AH3" s="31"/>
      <c r="AI3" s="31"/>
    </row>
    <row r="4" spans="1:37" x14ac:dyDescent="0.2">
      <c r="A4" s="1" t="s">
        <v>118</v>
      </c>
      <c r="B4" s="35">
        <f>'US_BFPaT-pretax-lignite'!B4</f>
        <v>0</v>
      </c>
      <c r="C4" s="35">
        <f>'US_BFPaT-pretax-lignite'!C4</f>
        <v>0</v>
      </c>
      <c r="D4" s="35">
        <f>'US_BFPaT-pretax-lignite'!D4</f>
        <v>0</v>
      </c>
      <c r="E4" s="35">
        <f>'US_BFPaT-pretax-lignite'!E4</f>
        <v>0</v>
      </c>
      <c r="F4" s="35">
        <f>'US_BFPaT-pretax-lignite'!F4</f>
        <v>0</v>
      </c>
      <c r="G4" s="35">
        <f>'US_BFPaT-pretax-lignite'!G4</f>
        <v>0</v>
      </c>
      <c r="H4" s="35">
        <f>'US_BFPaT-pretax-lignite'!H4</f>
        <v>0</v>
      </c>
      <c r="I4" s="35">
        <f>'US_BFPaT-pretax-lignite'!I4</f>
        <v>0</v>
      </c>
      <c r="J4" s="35">
        <f>'US_BFPaT-pretax-lignite'!J4</f>
        <v>0</v>
      </c>
      <c r="K4" s="35">
        <f>'US_BFPaT-pretax-lignite'!K4</f>
        <v>0</v>
      </c>
      <c r="L4" s="35">
        <f>'US_BFPaT-pretax-lignite'!L4</f>
        <v>0</v>
      </c>
      <c r="M4" s="35">
        <f>'US_BFPaT-pretax-lignite'!M4</f>
        <v>0</v>
      </c>
      <c r="N4" s="35">
        <f>'US_BFPaT-pretax-lignite'!N4</f>
        <v>0</v>
      </c>
      <c r="O4" s="35">
        <f>'US_BFPaT-pretax-lignite'!O4</f>
        <v>0</v>
      </c>
      <c r="P4" s="35">
        <f>'US_BFPaT-pretax-lignite'!P4</f>
        <v>0</v>
      </c>
      <c r="Q4" s="35">
        <f>'US_BFPaT-pretax-lignite'!Q4</f>
        <v>0</v>
      </c>
      <c r="R4" s="35">
        <f>'US_BFPaT-pretax-lignite'!R4</f>
        <v>0</v>
      </c>
      <c r="S4" s="35">
        <f>'US_BFPaT-pretax-lignite'!S4</f>
        <v>0</v>
      </c>
      <c r="T4" s="35">
        <f>'US_BFPaT-pretax-lignite'!T4</f>
        <v>0</v>
      </c>
      <c r="U4" s="35">
        <f>'US_BFPaT-pretax-lignite'!U4</f>
        <v>0</v>
      </c>
      <c r="V4" s="35">
        <f>'US_BFPaT-pretax-lignite'!V4</f>
        <v>0</v>
      </c>
      <c r="W4" s="35">
        <f>'US_BFPaT-pretax-lignite'!W4</f>
        <v>0</v>
      </c>
      <c r="X4" s="35">
        <f>'US_BFPaT-pretax-lignite'!X4</f>
        <v>0</v>
      </c>
      <c r="Y4" s="35">
        <f>'US_BFPaT-pretax-lignite'!Y4</f>
        <v>0</v>
      </c>
      <c r="Z4" s="35">
        <f>'US_BFPaT-pretax-lignite'!Z4</f>
        <v>0</v>
      </c>
      <c r="AA4" s="35">
        <f>'US_BFPaT-pretax-lignite'!AA4</f>
        <v>0</v>
      </c>
      <c r="AB4" s="35">
        <f>'US_BFPaT-pretax-lignite'!AB4</f>
        <v>0</v>
      </c>
      <c r="AC4" s="35">
        <f>'US_BFPaT-pretax-lignite'!AC4</f>
        <v>0</v>
      </c>
      <c r="AD4" s="35">
        <f>'US_BFPaT-pretax-lignite'!AD4</f>
        <v>0</v>
      </c>
      <c r="AE4" s="35">
        <f>'US_BFPaT-pretax-lignite'!AE4</f>
        <v>0</v>
      </c>
      <c r="AF4" s="35">
        <f>'US_BFPaT-pretax-lignite'!AF4</f>
        <v>0</v>
      </c>
      <c r="AG4" s="35">
        <f>'US_BFPaT-pretax-lignite'!AG4</f>
        <v>0</v>
      </c>
    </row>
    <row r="5" spans="1:37" x14ac:dyDescent="0.2">
      <c r="A5" s="1" t="s">
        <v>119</v>
      </c>
      <c r="B5" s="35">
        <f>'US_BFPaT-pretax-lignite'!B5</f>
        <v>0</v>
      </c>
      <c r="C5" s="35">
        <f>'US_BFPaT-pretax-lignite'!C5</f>
        <v>0</v>
      </c>
      <c r="D5" s="35">
        <f>'US_BFPaT-pretax-lignite'!D5</f>
        <v>0</v>
      </c>
      <c r="E5" s="35">
        <f>'US_BFPaT-pretax-lignite'!E5</f>
        <v>0</v>
      </c>
      <c r="F5" s="35">
        <f>'US_BFPaT-pretax-lignite'!F5</f>
        <v>0</v>
      </c>
      <c r="G5" s="35">
        <f>'US_BFPaT-pretax-lignite'!G5</f>
        <v>0</v>
      </c>
      <c r="H5" s="35">
        <f>'US_BFPaT-pretax-lignite'!H5</f>
        <v>0</v>
      </c>
      <c r="I5" s="35">
        <f>'US_BFPaT-pretax-lignite'!I5</f>
        <v>0</v>
      </c>
      <c r="J5" s="35">
        <f>'US_BFPaT-pretax-lignite'!J5</f>
        <v>0</v>
      </c>
      <c r="K5" s="35">
        <f>'US_BFPaT-pretax-lignite'!K5</f>
        <v>0</v>
      </c>
      <c r="L5" s="35">
        <f>'US_BFPaT-pretax-lignite'!L5</f>
        <v>0</v>
      </c>
      <c r="M5" s="35">
        <f>'US_BFPaT-pretax-lignite'!M5</f>
        <v>0</v>
      </c>
      <c r="N5" s="35">
        <f>'US_BFPaT-pretax-lignite'!N5</f>
        <v>0</v>
      </c>
      <c r="O5" s="35">
        <f>'US_BFPaT-pretax-lignite'!O5</f>
        <v>0</v>
      </c>
      <c r="P5" s="35">
        <f>'US_BFPaT-pretax-lignite'!P5</f>
        <v>0</v>
      </c>
      <c r="Q5" s="35">
        <f>'US_BFPaT-pretax-lignite'!Q5</f>
        <v>0</v>
      </c>
      <c r="R5" s="35">
        <f>'US_BFPaT-pretax-lignite'!R5</f>
        <v>0</v>
      </c>
      <c r="S5" s="35">
        <f>'US_BFPaT-pretax-lignite'!S5</f>
        <v>0</v>
      </c>
      <c r="T5" s="35">
        <f>'US_BFPaT-pretax-lignite'!T5</f>
        <v>0</v>
      </c>
      <c r="U5" s="35">
        <f>'US_BFPaT-pretax-lignite'!U5</f>
        <v>0</v>
      </c>
      <c r="V5" s="35">
        <f>'US_BFPaT-pretax-lignite'!V5</f>
        <v>0</v>
      </c>
      <c r="W5" s="35">
        <f>'US_BFPaT-pretax-lignite'!W5</f>
        <v>0</v>
      </c>
      <c r="X5" s="35">
        <f>'US_BFPaT-pretax-lignite'!X5</f>
        <v>0</v>
      </c>
      <c r="Y5" s="35">
        <f>'US_BFPaT-pretax-lignite'!Y5</f>
        <v>0</v>
      </c>
      <c r="Z5" s="35">
        <f>'US_BFPaT-pretax-lignite'!Z5</f>
        <v>0</v>
      </c>
      <c r="AA5" s="35">
        <f>'US_BFPaT-pretax-lignite'!AA5</f>
        <v>0</v>
      </c>
      <c r="AB5" s="35">
        <f>'US_BFPaT-pretax-lignite'!AB5</f>
        <v>0</v>
      </c>
      <c r="AC5" s="35">
        <f>'US_BFPaT-pretax-lignite'!AC5</f>
        <v>0</v>
      </c>
      <c r="AD5" s="35">
        <f>'US_BFPaT-pretax-lignite'!AD5</f>
        <v>0</v>
      </c>
      <c r="AE5" s="35">
        <f>'US_BFPaT-pretax-lignite'!AE5</f>
        <v>0</v>
      </c>
      <c r="AF5" s="35">
        <f>'US_BFPaT-pretax-lignite'!AF5</f>
        <v>0</v>
      </c>
      <c r="AG5" s="35">
        <f>'US_BFPaT-pretax-lignite'!AG5</f>
        <v>0</v>
      </c>
    </row>
    <row r="6" spans="1:37" x14ac:dyDescent="0.2">
      <c r="A6" s="1" t="s">
        <v>120</v>
      </c>
      <c r="B6" s="35">
        <f>'US_BFPaT-pretax-lignite'!B6</f>
        <v>0</v>
      </c>
      <c r="C6" s="35">
        <f>'US_BFPaT-pretax-lignite'!C6</f>
        <v>0</v>
      </c>
      <c r="D6" s="35">
        <f>'US_BFPaT-pretax-lignite'!D6</f>
        <v>0</v>
      </c>
      <c r="E6" s="35">
        <f>'US_BFPaT-pretax-lignite'!E6</f>
        <v>0</v>
      </c>
      <c r="F6" s="35">
        <f>'US_BFPaT-pretax-lignite'!F6</f>
        <v>0</v>
      </c>
      <c r="G6" s="35">
        <f>'US_BFPaT-pretax-lignite'!G6</f>
        <v>0</v>
      </c>
      <c r="H6" s="35">
        <f>'US_BFPaT-pretax-lignite'!H6</f>
        <v>0</v>
      </c>
      <c r="I6" s="35">
        <f>'US_BFPaT-pretax-lignite'!I6</f>
        <v>0</v>
      </c>
      <c r="J6" s="35">
        <f>'US_BFPaT-pretax-lignite'!J6</f>
        <v>0</v>
      </c>
      <c r="K6" s="35">
        <f>'US_BFPaT-pretax-lignite'!K6</f>
        <v>0</v>
      </c>
      <c r="L6" s="35">
        <f>'US_BFPaT-pretax-lignite'!L6</f>
        <v>0</v>
      </c>
      <c r="M6" s="35">
        <f>'US_BFPaT-pretax-lignite'!M6</f>
        <v>0</v>
      </c>
      <c r="N6" s="35">
        <f>'US_BFPaT-pretax-lignite'!N6</f>
        <v>0</v>
      </c>
      <c r="O6" s="35">
        <f>'US_BFPaT-pretax-lignite'!O6</f>
        <v>0</v>
      </c>
      <c r="P6" s="35">
        <f>'US_BFPaT-pretax-lignite'!P6</f>
        <v>0</v>
      </c>
      <c r="Q6" s="35">
        <f>'US_BFPaT-pretax-lignite'!Q6</f>
        <v>0</v>
      </c>
      <c r="R6" s="35">
        <f>'US_BFPaT-pretax-lignite'!R6</f>
        <v>0</v>
      </c>
      <c r="S6" s="35">
        <f>'US_BFPaT-pretax-lignite'!S6</f>
        <v>0</v>
      </c>
      <c r="T6" s="35">
        <f>'US_BFPaT-pretax-lignite'!T6</f>
        <v>0</v>
      </c>
      <c r="U6" s="35">
        <f>'US_BFPaT-pretax-lignite'!U6</f>
        <v>0</v>
      </c>
      <c r="V6" s="35">
        <f>'US_BFPaT-pretax-lignite'!V6</f>
        <v>0</v>
      </c>
      <c r="W6" s="35">
        <f>'US_BFPaT-pretax-lignite'!W6</f>
        <v>0</v>
      </c>
      <c r="X6" s="35">
        <f>'US_BFPaT-pretax-lignite'!X6</f>
        <v>0</v>
      </c>
      <c r="Y6" s="35">
        <f>'US_BFPaT-pretax-lignite'!Y6</f>
        <v>0</v>
      </c>
      <c r="Z6" s="35">
        <f>'US_BFPaT-pretax-lignite'!Z6</f>
        <v>0</v>
      </c>
      <c r="AA6" s="35">
        <f>'US_BFPaT-pretax-lignite'!AA6</f>
        <v>0</v>
      </c>
      <c r="AB6" s="35">
        <f>'US_BFPaT-pretax-lignite'!AB6</f>
        <v>0</v>
      </c>
      <c r="AC6" s="35">
        <f>'US_BFPaT-pretax-lignite'!AC6</f>
        <v>0</v>
      </c>
      <c r="AD6" s="35">
        <f>'US_BFPaT-pretax-lignite'!AD6</f>
        <v>0</v>
      </c>
      <c r="AE6" s="35">
        <f>'US_BFPaT-pretax-lignite'!AE6</f>
        <v>0</v>
      </c>
      <c r="AF6" s="35">
        <f>'US_BFPaT-pretax-lignite'!AF6</f>
        <v>0</v>
      </c>
      <c r="AG6" s="35">
        <f>'US_BFPaT-pretax-lignite'!AG6</f>
        <v>0</v>
      </c>
    </row>
    <row r="7" spans="1:37" x14ac:dyDescent="0.2">
      <c r="A7" s="1" t="s">
        <v>121</v>
      </c>
      <c r="B7" s="35">
        <f>'US_BFPaT-pretax-lignite'!B7</f>
        <v>0</v>
      </c>
      <c r="C7" s="35">
        <f>'US_BFPaT-pretax-lignite'!C7</f>
        <v>0</v>
      </c>
      <c r="D7" s="35">
        <f>'US_BFPaT-pretax-lignite'!D7</f>
        <v>0</v>
      </c>
      <c r="E7" s="35">
        <f>'US_BFPaT-pretax-lignite'!E7</f>
        <v>0</v>
      </c>
      <c r="F7" s="35">
        <f>'US_BFPaT-pretax-lignite'!F7</f>
        <v>0</v>
      </c>
      <c r="G7" s="35">
        <f>'US_BFPaT-pretax-lignite'!G7</f>
        <v>0</v>
      </c>
      <c r="H7" s="35">
        <f>'US_BFPaT-pretax-lignite'!H7</f>
        <v>0</v>
      </c>
      <c r="I7" s="35">
        <f>'US_BFPaT-pretax-lignite'!I7</f>
        <v>0</v>
      </c>
      <c r="J7" s="35">
        <f>'US_BFPaT-pretax-lignite'!J7</f>
        <v>0</v>
      </c>
      <c r="K7" s="35">
        <f>'US_BFPaT-pretax-lignite'!K7</f>
        <v>0</v>
      </c>
      <c r="L7" s="35">
        <f>'US_BFPaT-pretax-lignite'!L7</f>
        <v>0</v>
      </c>
      <c r="M7" s="35">
        <f>'US_BFPaT-pretax-lignite'!M7</f>
        <v>0</v>
      </c>
      <c r="N7" s="35">
        <f>'US_BFPaT-pretax-lignite'!N7</f>
        <v>0</v>
      </c>
      <c r="O7" s="35">
        <f>'US_BFPaT-pretax-lignite'!O7</f>
        <v>0</v>
      </c>
      <c r="P7" s="35">
        <f>'US_BFPaT-pretax-lignite'!P7</f>
        <v>0</v>
      </c>
      <c r="Q7" s="35">
        <f>'US_BFPaT-pretax-lignite'!Q7</f>
        <v>0</v>
      </c>
      <c r="R7" s="35">
        <f>'US_BFPaT-pretax-lignite'!R7</f>
        <v>0</v>
      </c>
      <c r="S7" s="35">
        <f>'US_BFPaT-pretax-lignite'!S7</f>
        <v>0</v>
      </c>
      <c r="T7" s="35">
        <f>'US_BFPaT-pretax-lignite'!T7</f>
        <v>0</v>
      </c>
      <c r="U7" s="35">
        <f>'US_BFPaT-pretax-lignite'!U7</f>
        <v>0</v>
      </c>
      <c r="V7" s="35">
        <f>'US_BFPaT-pretax-lignite'!V7</f>
        <v>0</v>
      </c>
      <c r="W7" s="35">
        <f>'US_BFPaT-pretax-lignite'!W7</f>
        <v>0</v>
      </c>
      <c r="X7" s="35">
        <f>'US_BFPaT-pretax-lignite'!X7</f>
        <v>0</v>
      </c>
      <c r="Y7" s="35">
        <f>'US_BFPaT-pretax-lignite'!Y7</f>
        <v>0</v>
      </c>
      <c r="Z7" s="35">
        <f>'US_BFPaT-pretax-lignite'!Z7</f>
        <v>0</v>
      </c>
      <c r="AA7" s="35">
        <f>'US_BFPaT-pretax-lignite'!AA7</f>
        <v>0</v>
      </c>
      <c r="AB7" s="35">
        <f>'US_BFPaT-pretax-lignite'!AB7</f>
        <v>0</v>
      </c>
      <c r="AC7" s="35">
        <f>'US_BFPaT-pretax-lignite'!AC7</f>
        <v>0</v>
      </c>
      <c r="AD7" s="35">
        <f>'US_BFPaT-pretax-lignite'!AD7</f>
        <v>0</v>
      </c>
      <c r="AE7" s="35">
        <f>'US_BFPaT-pretax-lignite'!AE7</f>
        <v>0</v>
      </c>
      <c r="AF7" s="35">
        <f>'US_BFPaT-pretax-lignite'!AF7</f>
        <v>0</v>
      </c>
      <c r="AG7" s="35">
        <f>'US_BFPaT-pretax-lignite'!AG7</f>
        <v>0</v>
      </c>
    </row>
    <row r="8" spans="1:37" x14ac:dyDescent="0.2">
      <c r="A8" s="1" t="s">
        <v>122</v>
      </c>
      <c r="B8" s="35">
        <f>'US_BFPaT-pretax-lignite'!B8</f>
        <v>0</v>
      </c>
      <c r="C8" s="35">
        <f>'US_BFPaT-pretax-lignite'!C8</f>
        <v>0</v>
      </c>
      <c r="D8" s="35">
        <f>'US_BFPaT-pretax-lignite'!D8</f>
        <v>0</v>
      </c>
      <c r="E8" s="35">
        <f>'US_BFPaT-pretax-lignite'!E8</f>
        <v>0</v>
      </c>
      <c r="F8" s="35">
        <f>'US_BFPaT-pretax-lignite'!F8</f>
        <v>0</v>
      </c>
      <c r="G8" s="35">
        <f>'US_BFPaT-pretax-lignite'!G8</f>
        <v>0</v>
      </c>
      <c r="H8" s="35">
        <f>'US_BFPaT-pretax-lignite'!H8</f>
        <v>0</v>
      </c>
      <c r="I8" s="35">
        <f>'US_BFPaT-pretax-lignite'!I8</f>
        <v>0</v>
      </c>
      <c r="J8" s="35">
        <f>'US_BFPaT-pretax-lignite'!J8</f>
        <v>0</v>
      </c>
      <c r="K8" s="35">
        <f>'US_BFPaT-pretax-lignite'!K8</f>
        <v>0</v>
      </c>
      <c r="L8" s="35">
        <f>'US_BFPaT-pretax-lignite'!L8</f>
        <v>0</v>
      </c>
      <c r="M8" s="35">
        <f>'US_BFPaT-pretax-lignite'!M8</f>
        <v>0</v>
      </c>
      <c r="N8" s="35">
        <f>'US_BFPaT-pretax-lignite'!N8</f>
        <v>0</v>
      </c>
      <c r="O8" s="35">
        <f>'US_BFPaT-pretax-lignite'!O8</f>
        <v>0</v>
      </c>
      <c r="P8" s="35">
        <f>'US_BFPaT-pretax-lignite'!P8</f>
        <v>0</v>
      </c>
      <c r="Q8" s="35">
        <f>'US_BFPaT-pretax-lignite'!Q8</f>
        <v>0</v>
      </c>
      <c r="R8" s="35">
        <f>'US_BFPaT-pretax-lignite'!R8</f>
        <v>0</v>
      </c>
      <c r="S8" s="35">
        <f>'US_BFPaT-pretax-lignite'!S8</f>
        <v>0</v>
      </c>
      <c r="T8" s="35">
        <f>'US_BFPaT-pretax-lignite'!T8</f>
        <v>0</v>
      </c>
      <c r="U8" s="35">
        <f>'US_BFPaT-pretax-lignite'!U8</f>
        <v>0</v>
      </c>
      <c r="V8" s="35">
        <f>'US_BFPaT-pretax-lignite'!V8</f>
        <v>0</v>
      </c>
      <c r="W8" s="35">
        <f>'US_BFPaT-pretax-lignite'!W8</f>
        <v>0</v>
      </c>
      <c r="X8" s="35">
        <f>'US_BFPaT-pretax-lignite'!X8</f>
        <v>0</v>
      </c>
      <c r="Y8" s="35">
        <f>'US_BFPaT-pretax-lignite'!Y8</f>
        <v>0</v>
      </c>
      <c r="Z8" s="35">
        <f>'US_BFPaT-pretax-lignite'!Z8</f>
        <v>0</v>
      </c>
      <c r="AA8" s="35">
        <f>'US_BFPaT-pretax-lignite'!AA8</f>
        <v>0</v>
      </c>
      <c r="AB8" s="35">
        <f>'US_BFPaT-pretax-lignite'!AB8</f>
        <v>0</v>
      </c>
      <c r="AC8" s="35">
        <f>'US_BFPaT-pretax-lignite'!AC8</f>
        <v>0</v>
      </c>
      <c r="AD8" s="35">
        <f>'US_BFPaT-pretax-lignite'!AD8</f>
        <v>0</v>
      </c>
      <c r="AE8" s="35">
        <f>'US_BFPaT-pretax-lignite'!AE8</f>
        <v>0</v>
      </c>
      <c r="AF8" s="35">
        <f>'US_BFPaT-pretax-lignite'!AF8</f>
        <v>0</v>
      </c>
      <c r="AG8" s="35">
        <f>'US_BFPaT-pretax-lignite'!AG8</f>
        <v>0</v>
      </c>
    </row>
    <row r="9" spans="1:37" x14ac:dyDescent="0.2">
      <c r="A9" s="1" t="s">
        <v>123</v>
      </c>
      <c r="B9" s="35">
        <f>'US_BFPaT-pretax-lignite'!B9</f>
        <v>0</v>
      </c>
      <c r="C9" s="35">
        <f>'US_BFPaT-pretax-lignite'!C9</f>
        <v>0</v>
      </c>
      <c r="D9" s="35">
        <f>'US_BFPaT-pretax-lignite'!D9</f>
        <v>0</v>
      </c>
      <c r="E9" s="35">
        <f>'US_BFPaT-pretax-lignite'!E9</f>
        <v>0</v>
      </c>
      <c r="F9" s="35">
        <f>'US_BFPaT-pretax-lignite'!F9</f>
        <v>0</v>
      </c>
      <c r="G9" s="35">
        <f>'US_BFPaT-pretax-lignite'!G9</f>
        <v>0</v>
      </c>
      <c r="H9" s="35">
        <f>'US_BFPaT-pretax-lignite'!H9</f>
        <v>0</v>
      </c>
      <c r="I9" s="35">
        <f>'US_BFPaT-pretax-lignite'!I9</f>
        <v>0</v>
      </c>
      <c r="J9" s="35">
        <f>'US_BFPaT-pretax-lignite'!J9</f>
        <v>0</v>
      </c>
      <c r="K9" s="35">
        <f>'US_BFPaT-pretax-lignite'!K9</f>
        <v>0</v>
      </c>
      <c r="L9" s="35">
        <f>'US_BFPaT-pretax-lignite'!L9</f>
        <v>0</v>
      </c>
      <c r="M9" s="35">
        <f>'US_BFPaT-pretax-lignite'!M9</f>
        <v>0</v>
      </c>
      <c r="N9" s="35">
        <f>'US_BFPaT-pretax-lignite'!N9</f>
        <v>0</v>
      </c>
      <c r="O9" s="35">
        <f>'US_BFPaT-pretax-lignite'!O9</f>
        <v>0</v>
      </c>
      <c r="P9" s="35">
        <f>'US_BFPaT-pretax-lignite'!P9</f>
        <v>0</v>
      </c>
      <c r="Q9" s="35">
        <f>'US_BFPaT-pretax-lignite'!Q9</f>
        <v>0</v>
      </c>
      <c r="R9" s="35">
        <f>'US_BFPaT-pretax-lignite'!R9</f>
        <v>0</v>
      </c>
      <c r="S9" s="35">
        <f>'US_BFPaT-pretax-lignite'!S9</f>
        <v>0</v>
      </c>
      <c r="T9" s="35">
        <f>'US_BFPaT-pretax-lignite'!T9</f>
        <v>0</v>
      </c>
      <c r="U9" s="35">
        <f>'US_BFPaT-pretax-lignite'!U9</f>
        <v>0</v>
      </c>
      <c r="V9" s="35">
        <f>'US_BFPaT-pretax-lignite'!V9</f>
        <v>0</v>
      </c>
      <c r="W9" s="35">
        <f>'US_BFPaT-pretax-lignite'!W9</f>
        <v>0</v>
      </c>
      <c r="X9" s="35">
        <f>'US_BFPaT-pretax-lignite'!X9</f>
        <v>0</v>
      </c>
      <c r="Y9" s="35">
        <f>'US_BFPaT-pretax-lignite'!Y9</f>
        <v>0</v>
      </c>
      <c r="Z9" s="35">
        <f>'US_BFPaT-pretax-lignite'!Z9</f>
        <v>0</v>
      </c>
      <c r="AA9" s="35">
        <f>'US_BFPaT-pretax-lignite'!AA9</f>
        <v>0</v>
      </c>
      <c r="AB9" s="35">
        <f>'US_BFPaT-pretax-lignite'!AB9</f>
        <v>0</v>
      </c>
      <c r="AC9" s="35">
        <f>'US_BFPaT-pretax-lignite'!AC9</f>
        <v>0</v>
      </c>
      <c r="AD9" s="35">
        <f>'US_BFPaT-pretax-lignite'!AD9</f>
        <v>0</v>
      </c>
      <c r="AE9" s="35">
        <f>'US_BFPaT-pretax-lignite'!AE9</f>
        <v>0</v>
      </c>
      <c r="AF9" s="35">
        <f>'US_BFPaT-pretax-lignite'!AF9</f>
        <v>0</v>
      </c>
      <c r="AG9" s="35">
        <f>'US_BFPaT-pretax-lignite'!AG9</f>
        <v>0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002060"/>
  </sheetPr>
  <dimension ref="A1:AG1000"/>
  <sheetViews>
    <sheetView workbookViewId="0"/>
  </sheetViews>
  <sheetFormatPr baseColWidth="10" defaultColWidth="14.5" defaultRowHeight="15" customHeight="1" x14ac:dyDescent="0.2"/>
  <cols>
    <col min="1" max="1" width="41.5" customWidth="1"/>
    <col min="2" max="23" width="10" customWidth="1"/>
    <col min="24" max="33" width="9.1640625" customWidth="1"/>
  </cols>
  <sheetData>
    <row r="1" spans="1:33" x14ac:dyDescent="0.2">
      <c r="A1" s="1" t="s">
        <v>115</v>
      </c>
      <c r="B1" s="1">
        <v>2019</v>
      </c>
      <c r="C1" s="1">
        <v>2020</v>
      </c>
      <c r="D1" s="1">
        <v>2021</v>
      </c>
      <c r="E1" s="1">
        <v>2022</v>
      </c>
      <c r="F1" s="1">
        <v>2023</v>
      </c>
      <c r="G1" s="1">
        <v>2024</v>
      </c>
      <c r="H1" s="1">
        <v>2025</v>
      </c>
      <c r="I1" s="1">
        <v>2026</v>
      </c>
      <c r="J1" s="1">
        <v>2027</v>
      </c>
      <c r="K1" s="1">
        <v>2028</v>
      </c>
      <c r="L1" s="1">
        <v>2029</v>
      </c>
      <c r="M1" s="1">
        <v>2030</v>
      </c>
      <c r="N1" s="1">
        <v>2031</v>
      </c>
      <c r="O1" s="1">
        <v>2032</v>
      </c>
      <c r="P1" s="1">
        <v>2033</v>
      </c>
      <c r="Q1" s="1">
        <v>2034</v>
      </c>
      <c r="R1" s="1">
        <v>2035</v>
      </c>
      <c r="S1" s="1">
        <v>2036</v>
      </c>
      <c r="T1" s="1">
        <v>2037</v>
      </c>
      <c r="U1" s="1">
        <v>2038</v>
      </c>
      <c r="V1" s="1">
        <v>2039</v>
      </c>
      <c r="W1" s="1">
        <v>2040</v>
      </c>
      <c r="X1" s="1">
        <v>2041</v>
      </c>
      <c r="Y1" s="1">
        <v>2042</v>
      </c>
      <c r="Z1" s="1">
        <v>2043</v>
      </c>
      <c r="AA1" s="1">
        <v>2044</v>
      </c>
      <c r="AB1" s="1">
        <v>2045</v>
      </c>
      <c r="AC1" s="1">
        <v>2046</v>
      </c>
      <c r="AD1" s="1">
        <v>2047</v>
      </c>
      <c r="AE1" s="1">
        <v>2048</v>
      </c>
      <c r="AF1" s="1">
        <v>2049</v>
      </c>
      <c r="AG1" s="1">
        <v>2050</v>
      </c>
    </row>
    <row r="2" spans="1:33" x14ac:dyDescent="0.2">
      <c r="A2" s="1" t="s">
        <v>116</v>
      </c>
      <c r="B2" s="35">
        <v>0</v>
      </c>
      <c r="C2" s="35">
        <v>0</v>
      </c>
      <c r="D2" s="35">
        <v>0</v>
      </c>
      <c r="E2" s="35">
        <v>0</v>
      </c>
      <c r="F2" s="35">
        <v>0</v>
      </c>
      <c r="G2" s="35">
        <v>0</v>
      </c>
      <c r="H2" s="35">
        <v>0</v>
      </c>
      <c r="I2" s="35">
        <v>0</v>
      </c>
      <c r="J2" s="35">
        <v>0</v>
      </c>
      <c r="K2" s="35">
        <v>0</v>
      </c>
      <c r="L2" s="35">
        <v>0</v>
      </c>
      <c r="M2" s="35">
        <v>0</v>
      </c>
      <c r="N2" s="35">
        <v>0</v>
      </c>
      <c r="O2" s="35">
        <v>0</v>
      </c>
      <c r="P2" s="35">
        <v>0</v>
      </c>
      <c r="Q2" s="35">
        <v>0</v>
      </c>
      <c r="R2" s="35">
        <v>0</v>
      </c>
      <c r="S2" s="35">
        <v>0</v>
      </c>
      <c r="T2" s="35">
        <v>0</v>
      </c>
      <c r="U2" s="35">
        <v>0</v>
      </c>
      <c r="V2" s="35">
        <v>0</v>
      </c>
      <c r="W2" s="35">
        <v>0</v>
      </c>
      <c r="X2" s="35">
        <v>0</v>
      </c>
      <c r="Y2" s="35">
        <v>0</v>
      </c>
      <c r="Z2" s="35">
        <v>0</v>
      </c>
      <c r="AA2" s="35">
        <v>0</v>
      </c>
      <c r="AB2" s="35">
        <v>0</v>
      </c>
      <c r="AC2" s="35">
        <v>0</v>
      </c>
      <c r="AD2" s="35">
        <v>0</v>
      </c>
      <c r="AE2" s="35">
        <v>0</v>
      </c>
      <c r="AF2" s="35">
        <v>0</v>
      </c>
      <c r="AG2" s="35">
        <v>0</v>
      </c>
    </row>
    <row r="3" spans="1:33" x14ac:dyDescent="0.2">
      <c r="A3" s="1" t="s">
        <v>117</v>
      </c>
      <c r="B3" s="35">
        <f>('Fuel Prices - ID'!L17/'Fuel Prices - ID'!$L$20)*(1-'Tax Percentages'!B21)</f>
        <v>1.0755302638385927E-5</v>
      </c>
      <c r="C3" s="35">
        <f>('Fuel Prices - ID'!M17/'Fuel Prices - ID'!$L$20)*(1-'Tax Percentages'!C21)</f>
        <v>6.9649939644766338E-6</v>
      </c>
      <c r="D3" s="35">
        <f>('Fuel Prices - ID'!N17/'Fuel Prices - ID'!$L$20)*(1-'Tax Percentages'!D21)</f>
        <v>1.280471554656759E-5</v>
      </c>
      <c r="E3" s="35">
        <f>('Fuel Prices - ID'!O17/'Fuel Prices - ID'!$L$20)*(1-'Tax Percentages'!E21)</f>
        <v>1.2724051881273348E-5</v>
      </c>
      <c r="F3" s="35">
        <f>('Fuel Prices - ID'!P17/'Fuel Prices - ID'!$L$20)*(1-'Tax Percentages'!F21)</f>
        <v>1.2132049762718485E-5</v>
      </c>
      <c r="G3" s="35">
        <f>('Fuel Prices - ID'!Q17/'Fuel Prices - ID'!$L$20)*(1-'Tax Percentages'!G21)</f>
        <v>1.1467730782549565E-5</v>
      </c>
      <c r="H3" s="35">
        <f>('Fuel Prices - ID'!R17/'Fuel Prices - ID'!$L$20)*(1-'Tax Percentages'!H21)</f>
        <v>1.0850874754206195E-5</v>
      </c>
      <c r="I3" s="35">
        <f>('Fuel Prices - ID'!S17/'Fuel Prices - ID'!$L$20)*(1-'Tax Percentages'!I21)</f>
        <v>1.0324361134297461E-5</v>
      </c>
      <c r="J3" s="35">
        <f>('Fuel Prices - ID'!T17/'Fuel Prices - ID'!$L$20)*(1-'Tax Percentages'!J21)</f>
        <v>1.0491489796257845E-5</v>
      </c>
      <c r="K3" s="35">
        <f>('Fuel Prices - ID'!U17/'Fuel Prices - ID'!$L$20)*(1-'Tax Percentages'!K21)</f>
        <v>1.0816156264277398E-5</v>
      </c>
      <c r="L3" s="35">
        <f>('Fuel Prices - ID'!V17/'Fuel Prices - ID'!$L$20)*(1-'Tax Percentages'!L21)</f>
        <v>1.0996953739963561E-5</v>
      </c>
      <c r="M3" s="35">
        <f>('Fuel Prices - ID'!W17/'Fuel Prices - ID'!$L$20)*(1-'Tax Percentages'!M21)</f>
        <v>1.0938970933179455E-5</v>
      </c>
      <c r="N3" s="35">
        <f>('Fuel Prices - ID'!X17/'Fuel Prices - ID'!$L$20)*(1-'Tax Percentages'!N21)</f>
        <v>1.0955668050887959E-5</v>
      </c>
      <c r="O3" s="35">
        <f>('Fuel Prices - ID'!Y17/'Fuel Prices - ID'!$L$20)*(1-'Tax Percentages'!O21)</f>
        <v>1.1318456604198078E-5</v>
      </c>
      <c r="P3" s="35">
        <f>('Fuel Prices - ID'!Z17/'Fuel Prices - ID'!$L$20)*(1-'Tax Percentages'!P21)</f>
        <v>1.118334215489176E-5</v>
      </c>
      <c r="Q3" s="35">
        <f>('Fuel Prices - ID'!AA17/'Fuel Prices - ID'!$L$20)*(1-'Tax Percentages'!Q21)</f>
        <v>1.1043277634311616E-5</v>
      </c>
      <c r="R3" s="35">
        <f>('Fuel Prices - ID'!AB17/'Fuel Prices - ID'!$L$20)*(1-'Tax Percentages'!R21)</f>
        <v>1.0944298349910992E-5</v>
      </c>
      <c r="S3" s="35">
        <f>('Fuel Prices - ID'!AC17/'Fuel Prices - ID'!$L$20)*(1-'Tax Percentages'!S21)</f>
        <v>1.0896713583307483E-5</v>
      </c>
      <c r="T3" s="35">
        <f>('Fuel Prices - ID'!AD17/'Fuel Prices - ID'!$L$20)*(1-'Tax Percentages'!T21)</f>
        <v>1.0900880749589418E-5</v>
      </c>
      <c r="U3" s="35">
        <f>('Fuel Prices - ID'!AE17/'Fuel Prices - ID'!$L$20)*(1-'Tax Percentages'!U21)</f>
        <v>1.0953291623706869E-5</v>
      </c>
      <c r="V3" s="35">
        <f>('Fuel Prices - ID'!AF17/'Fuel Prices - ID'!$L$20)*(1-'Tax Percentages'!V21)</f>
        <v>1.0995273608020416E-5</v>
      </c>
      <c r="W3" s="35">
        <f>('Fuel Prices - ID'!AG17/'Fuel Prices - ID'!$L$20)*(1-'Tax Percentages'!W21)</f>
        <v>1.1011557002906147E-5</v>
      </c>
      <c r="X3" s="35">
        <f>('Fuel Prices - ID'!AH17/'Fuel Prices - ID'!$L$20)*(1-'Tax Percentages'!X21)</f>
        <v>1.1012884572264564E-5</v>
      </c>
      <c r="Y3" s="35">
        <f>('Fuel Prices - ID'!AI17/'Fuel Prices - ID'!$L$20)*(1-'Tax Percentages'!Y21)</f>
        <v>1.1019603993999574E-5</v>
      </c>
      <c r="Z3" s="35">
        <f>('Fuel Prices - ID'!AJ17/'Fuel Prices - ID'!$L$20)*(1-'Tax Percentages'!Z21)</f>
        <v>1.1025416352464265E-5</v>
      </c>
      <c r="AA3" s="35">
        <f>('Fuel Prices - ID'!AK17/'Fuel Prices - ID'!$L$20)*(1-'Tax Percentages'!AA21)</f>
        <v>1.0998776329579374E-5</v>
      </c>
      <c r="AB3" s="35">
        <f>('Fuel Prices - ID'!AL17/'Fuel Prices - ID'!$L$20)*(1-'Tax Percentages'!AB21)</f>
        <v>1.098199761818734E-5</v>
      </c>
      <c r="AC3" s="35">
        <f>('Fuel Prices - ID'!AM17/'Fuel Prices - ID'!$L$20)*(1-'Tax Percentages'!AC21)</f>
        <v>1.0976426707630586E-5</v>
      </c>
      <c r="AD3" s="35">
        <f>('Fuel Prices - ID'!AN17/'Fuel Prices - ID'!$L$20)*(1-'Tax Percentages'!AD21)</f>
        <v>1.0979347467423277E-5</v>
      </c>
      <c r="AE3" s="35">
        <f>('Fuel Prices - ID'!AO17/'Fuel Prices - ID'!$L$20)*(1-'Tax Percentages'!AE21)</f>
        <v>1.0986859638706528E-5</v>
      </c>
      <c r="AF3" s="35">
        <f>('Fuel Prices - ID'!AP17/'Fuel Prices - ID'!$L$20)*(1-'Tax Percentages'!AF21)</f>
        <v>1.0994675901353539E-5</v>
      </c>
      <c r="AG3" s="35">
        <f>('Fuel Prices - ID'!AQ17/'Fuel Prices - ID'!$L$20)*(1-'Tax Percentages'!AG21)</f>
        <v>1.0998438108412328E-5</v>
      </c>
    </row>
    <row r="4" spans="1:33" x14ac:dyDescent="0.2">
      <c r="A4" s="1" t="s">
        <v>118</v>
      </c>
      <c r="B4" s="35">
        <v>0</v>
      </c>
      <c r="C4" s="35">
        <v>0</v>
      </c>
      <c r="D4" s="35">
        <v>0</v>
      </c>
      <c r="E4" s="35">
        <v>0</v>
      </c>
      <c r="F4" s="35">
        <v>0</v>
      </c>
      <c r="G4" s="35">
        <v>0</v>
      </c>
      <c r="H4" s="35">
        <v>0</v>
      </c>
      <c r="I4" s="35">
        <v>0</v>
      </c>
      <c r="J4" s="35">
        <v>0</v>
      </c>
      <c r="K4" s="35">
        <v>0</v>
      </c>
      <c r="L4" s="35">
        <v>0</v>
      </c>
      <c r="M4" s="35">
        <v>0</v>
      </c>
      <c r="N4" s="35">
        <v>0</v>
      </c>
      <c r="O4" s="35">
        <v>0</v>
      </c>
      <c r="P4" s="35">
        <v>0</v>
      </c>
      <c r="Q4" s="35">
        <v>0</v>
      </c>
      <c r="R4" s="35">
        <v>0</v>
      </c>
      <c r="S4" s="35">
        <v>0</v>
      </c>
      <c r="T4" s="35">
        <v>0</v>
      </c>
      <c r="U4" s="35">
        <v>0</v>
      </c>
      <c r="V4" s="35">
        <v>0</v>
      </c>
      <c r="W4" s="35">
        <v>0</v>
      </c>
      <c r="X4" s="35">
        <v>0</v>
      </c>
      <c r="Y4" s="35">
        <v>0</v>
      </c>
      <c r="Z4" s="35">
        <v>0</v>
      </c>
      <c r="AA4" s="35">
        <v>0</v>
      </c>
      <c r="AB4" s="35">
        <v>0</v>
      </c>
      <c r="AC4" s="35">
        <v>0</v>
      </c>
      <c r="AD4" s="35">
        <v>0</v>
      </c>
      <c r="AE4" s="35">
        <v>0</v>
      </c>
      <c r="AF4" s="35">
        <v>0</v>
      </c>
      <c r="AG4" s="35">
        <v>0</v>
      </c>
    </row>
    <row r="5" spans="1:33" x14ac:dyDescent="0.2">
      <c r="A5" s="1" t="s">
        <v>119</v>
      </c>
      <c r="B5" s="35">
        <v>0</v>
      </c>
      <c r="C5" s="35">
        <v>0</v>
      </c>
      <c r="D5" s="35">
        <v>0</v>
      </c>
      <c r="E5" s="35">
        <v>0</v>
      </c>
      <c r="F5" s="35">
        <v>0</v>
      </c>
      <c r="G5" s="35">
        <v>0</v>
      </c>
      <c r="H5" s="35">
        <v>0</v>
      </c>
      <c r="I5" s="35">
        <v>0</v>
      </c>
      <c r="J5" s="35">
        <v>0</v>
      </c>
      <c r="K5" s="35">
        <v>0</v>
      </c>
      <c r="L5" s="35">
        <v>0</v>
      </c>
      <c r="M5" s="35">
        <v>0</v>
      </c>
      <c r="N5" s="35">
        <v>0</v>
      </c>
      <c r="O5" s="35">
        <v>0</v>
      </c>
      <c r="P5" s="35">
        <v>0</v>
      </c>
      <c r="Q5" s="35">
        <v>0</v>
      </c>
      <c r="R5" s="35">
        <v>0</v>
      </c>
      <c r="S5" s="35">
        <v>0</v>
      </c>
      <c r="T5" s="35">
        <v>0</v>
      </c>
      <c r="U5" s="35">
        <v>0</v>
      </c>
      <c r="V5" s="35">
        <v>0</v>
      </c>
      <c r="W5" s="35">
        <v>0</v>
      </c>
      <c r="X5" s="35">
        <v>0</v>
      </c>
      <c r="Y5" s="35">
        <v>0</v>
      </c>
      <c r="Z5" s="35">
        <v>0</v>
      </c>
      <c r="AA5" s="35">
        <v>0</v>
      </c>
      <c r="AB5" s="35">
        <v>0</v>
      </c>
      <c r="AC5" s="35">
        <v>0</v>
      </c>
      <c r="AD5" s="35">
        <v>0</v>
      </c>
      <c r="AE5" s="35">
        <v>0</v>
      </c>
      <c r="AF5" s="35">
        <v>0</v>
      </c>
      <c r="AG5" s="35">
        <v>0</v>
      </c>
    </row>
    <row r="6" spans="1:33" x14ac:dyDescent="0.2">
      <c r="A6" s="1" t="s">
        <v>120</v>
      </c>
      <c r="B6" s="35">
        <f t="shared" ref="B6:AG6" si="0">B3</f>
        <v>1.0755302638385927E-5</v>
      </c>
      <c r="C6" s="35">
        <f t="shared" si="0"/>
        <v>6.9649939644766338E-6</v>
      </c>
      <c r="D6" s="35">
        <f t="shared" si="0"/>
        <v>1.280471554656759E-5</v>
      </c>
      <c r="E6" s="35">
        <f t="shared" si="0"/>
        <v>1.2724051881273348E-5</v>
      </c>
      <c r="F6" s="35">
        <f t="shared" si="0"/>
        <v>1.2132049762718485E-5</v>
      </c>
      <c r="G6" s="35">
        <f t="shared" si="0"/>
        <v>1.1467730782549565E-5</v>
      </c>
      <c r="H6" s="35">
        <f t="shared" si="0"/>
        <v>1.0850874754206195E-5</v>
      </c>
      <c r="I6" s="35">
        <f t="shared" si="0"/>
        <v>1.0324361134297461E-5</v>
      </c>
      <c r="J6" s="35">
        <f t="shared" si="0"/>
        <v>1.0491489796257845E-5</v>
      </c>
      <c r="K6" s="35">
        <f t="shared" si="0"/>
        <v>1.0816156264277398E-5</v>
      </c>
      <c r="L6" s="35">
        <f t="shared" si="0"/>
        <v>1.0996953739963561E-5</v>
      </c>
      <c r="M6" s="35">
        <f t="shared" si="0"/>
        <v>1.0938970933179455E-5</v>
      </c>
      <c r="N6" s="35">
        <f t="shared" si="0"/>
        <v>1.0955668050887959E-5</v>
      </c>
      <c r="O6" s="35">
        <f t="shared" si="0"/>
        <v>1.1318456604198078E-5</v>
      </c>
      <c r="P6" s="35">
        <f t="shared" si="0"/>
        <v>1.118334215489176E-5</v>
      </c>
      <c r="Q6" s="35">
        <f t="shared" si="0"/>
        <v>1.1043277634311616E-5</v>
      </c>
      <c r="R6" s="35">
        <f t="shared" si="0"/>
        <v>1.0944298349910992E-5</v>
      </c>
      <c r="S6" s="35">
        <f t="shared" si="0"/>
        <v>1.0896713583307483E-5</v>
      </c>
      <c r="T6" s="35">
        <f t="shared" si="0"/>
        <v>1.0900880749589418E-5</v>
      </c>
      <c r="U6" s="35">
        <f t="shared" si="0"/>
        <v>1.0953291623706869E-5</v>
      </c>
      <c r="V6" s="35">
        <f t="shared" si="0"/>
        <v>1.0995273608020416E-5</v>
      </c>
      <c r="W6" s="35">
        <f t="shared" si="0"/>
        <v>1.1011557002906147E-5</v>
      </c>
      <c r="X6" s="35">
        <f t="shared" si="0"/>
        <v>1.1012884572264564E-5</v>
      </c>
      <c r="Y6" s="35">
        <f t="shared" si="0"/>
        <v>1.1019603993999574E-5</v>
      </c>
      <c r="Z6" s="35">
        <f t="shared" si="0"/>
        <v>1.1025416352464265E-5</v>
      </c>
      <c r="AA6" s="35">
        <f t="shared" si="0"/>
        <v>1.0998776329579374E-5</v>
      </c>
      <c r="AB6" s="35">
        <f t="shared" si="0"/>
        <v>1.098199761818734E-5</v>
      </c>
      <c r="AC6" s="35">
        <f t="shared" si="0"/>
        <v>1.0976426707630586E-5</v>
      </c>
      <c r="AD6" s="35">
        <f t="shared" si="0"/>
        <v>1.0979347467423277E-5</v>
      </c>
      <c r="AE6" s="35">
        <f t="shared" si="0"/>
        <v>1.0986859638706528E-5</v>
      </c>
      <c r="AF6" s="35">
        <f t="shared" si="0"/>
        <v>1.0994675901353539E-5</v>
      </c>
      <c r="AG6" s="35">
        <f t="shared" si="0"/>
        <v>1.0998438108412328E-5</v>
      </c>
    </row>
    <row r="7" spans="1:33" x14ac:dyDescent="0.2">
      <c r="A7" s="1" t="s">
        <v>121</v>
      </c>
      <c r="B7" s="35">
        <v>0</v>
      </c>
      <c r="C7" s="35">
        <v>0</v>
      </c>
      <c r="D7" s="35">
        <v>0</v>
      </c>
      <c r="E7" s="35">
        <v>0</v>
      </c>
      <c r="F7" s="35">
        <v>0</v>
      </c>
      <c r="G7" s="35">
        <v>0</v>
      </c>
      <c r="H7" s="35">
        <v>0</v>
      </c>
      <c r="I7" s="35">
        <v>0</v>
      </c>
      <c r="J7" s="35">
        <v>0</v>
      </c>
      <c r="K7" s="35">
        <v>0</v>
      </c>
      <c r="L7" s="35">
        <v>0</v>
      </c>
      <c r="M7" s="35">
        <v>0</v>
      </c>
      <c r="N7" s="35">
        <v>0</v>
      </c>
      <c r="O7" s="35">
        <v>0</v>
      </c>
      <c r="P7" s="35">
        <v>0</v>
      </c>
      <c r="Q7" s="35">
        <v>0</v>
      </c>
      <c r="R7" s="35">
        <v>0</v>
      </c>
      <c r="S7" s="35">
        <v>0</v>
      </c>
      <c r="T7" s="35">
        <v>0</v>
      </c>
      <c r="U7" s="35">
        <v>0</v>
      </c>
      <c r="V7" s="35">
        <v>0</v>
      </c>
      <c r="W7" s="35">
        <v>0</v>
      </c>
      <c r="X7" s="35">
        <v>0</v>
      </c>
      <c r="Y7" s="35">
        <v>0</v>
      </c>
      <c r="Z7" s="35">
        <v>0</v>
      </c>
      <c r="AA7" s="35">
        <v>0</v>
      </c>
      <c r="AB7" s="35">
        <v>0</v>
      </c>
      <c r="AC7" s="35">
        <v>0</v>
      </c>
      <c r="AD7" s="35">
        <v>0</v>
      </c>
      <c r="AE7" s="35">
        <v>0</v>
      </c>
      <c r="AF7" s="35">
        <v>0</v>
      </c>
      <c r="AG7" s="35">
        <v>0</v>
      </c>
    </row>
    <row r="8" spans="1:33" x14ac:dyDescent="0.2">
      <c r="A8" s="1" t="s">
        <v>122</v>
      </c>
      <c r="B8" s="35">
        <v>0</v>
      </c>
      <c r="C8" s="35">
        <v>0</v>
      </c>
      <c r="D8" s="35">
        <v>0</v>
      </c>
      <c r="E8" s="35">
        <v>0</v>
      </c>
      <c r="F8" s="35">
        <v>0</v>
      </c>
      <c r="G8" s="35">
        <v>0</v>
      </c>
      <c r="H8" s="35">
        <v>0</v>
      </c>
      <c r="I8" s="35">
        <v>0</v>
      </c>
      <c r="J8" s="35">
        <v>0</v>
      </c>
      <c r="K8" s="35">
        <v>0</v>
      </c>
      <c r="L8" s="35">
        <v>0</v>
      </c>
      <c r="M8" s="35">
        <v>0</v>
      </c>
      <c r="N8" s="35">
        <v>0</v>
      </c>
      <c r="O8" s="35">
        <v>0</v>
      </c>
      <c r="P8" s="35">
        <v>0</v>
      </c>
      <c r="Q8" s="35">
        <v>0</v>
      </c>
      <c r="R8" s="35">
        <v>0</v>
      </c>
      <c r="S8" s="35">
        <v>0</v>
      </c>
      <c r="T8" s="35">
        <v>0</v>
      </c>
      <c r="U8" s="35">
        <v>0</v>
      </c>
      <c r="V8" s="35">
        <v>0</v>
      </c>
      <c r="W8" s="35">
        <v>0</v>
      </c>
      <c r="X8" s="35">
        <v>0</v>
      </c>
      <c r="Y8" s="35">
        <v>0</v>
      </c>
      <c r="Z8" s="35">
        <v>0</v>
      </c>
      <c r="AA8" s="35">
        <v>0</v>
      </c>
      <c r="AB8" s="35">
        <v>0</v>
      </c>
      <c r="AC8" s="35">
        <v>0</v>
      </c>
      <c r="AD8" s="35">
        <v>0</v>
      </c>
      <c r="AE8" s="35">
        <v>0</v>
      </c>
      <c r="AF8" s="35">
        <v>0</v>
      </c>
      <c r="AG8" s="35">
        <v>0</v>
      </c>
    </row>
    <row r="9" spans="1:33" x14ac:dyDescent="0.2">
      <c r="A9" s="1" t="s">
        <v>123</v>
      </c>
      <c r="B9" s="35">
        <f t="shared" ref="B9:AG9" si="1">B6</f>
        <v>1.0755302638385927E-5</v>
      </c>
      <c r="C9" s="35">
        <f t="shared" si="1"/>
        <v>6.9649939644766338E-6</v>
      </c>
      <c r="D9" s="35">
        <f t="shared" si="1"/>
        <v>1.280471554656759E-5</v>
      </c>
      <c r="E9" s="35">
        <f t="shared" si="1"/>
        <v>1.2724051881273348E-5</v>
      </c>
      <c r="F9" s="35">
        <f t="shared" si="1"/>
        <v>1.2132049762718485E-5</v>
      </c>
      <c r="G9" s="35">
        <f t="shared" si="1"/>
        <v>1.1467730782549565E-5</v>
      </c>
      <c r="H9" s="35">
        <f t="shared" si="1"/>
        <v>1.0850874754206195E-5</v>
      </c>
      <c r="I9" s="35">
        <f t="shared" si="1"/>
        <v>1.0324361134297461E-5</v>
      </c>
      <c r="J9" s="35">
        <f t="shared" si="1"/>
        <v>1.0491489796257845E-5</v>
      </c>
      <c r="K9" s="35">
        <f t="shared" si="1"/>
        <v>1.0816156264277398E-5</v>
      </c>
      <c r="L9" s="35">
        <f t="shared" si="1"/>
        <v>1.0996953739963561E-5</v>
      </c>
      <c r="M9" s="35">
        <f t="shared" si="1"/>
        <v>1.0938970933179455E-5</v>
      </c>
      <c r="N9" s="35">
        <f t="shared" si="1"/>
        <v>1.0955668050887959E-5</v>
      </c>
      <c r="O9" s="35">
        <f t="shared" si="1"/>
        <v>1.1318456604198078E-5</v>
      </c>
      <c r="P9" s="35">
        <f t="shared" si="1"/>
        <v>1.118334215489176E-5</v>
      </c>
      <c r="Q9" s="35">
        <f t="shared" si="1"/>
        <v>1.1043277634311616E-5</v>
      </c>
      <c r="R9" s="35">
        <f t="shared" si="1"/>
        <v>1.0944298349910992E-5</v>
      </c>
      <c r="S9" s="35">
        <f t="shared" si="1"/>
        <v>1.0896713583307483E-5</v>
      </c>
      <c r="T9" s="35">
        <f t="shared" si="1"/>
        <v>1.0900880749589418E-5</v>
      </c>
      <c r="U9" s="35">
        <f t="shared" si="1"/>
        <v>1.0953291623706869E-5</v>
      </c>
      <c r="V9" s="35">
        <f t="shared" si="1"/>
        <v>1.0995273608020416E-5</v>
      </c>
      <c r="W9" s="35">
        <f t="shared" si="1"/>
        <v>1.1011557002906147E-5</v>
      </c>
      <c r="X9" s="35">
        <f t="shared" si="1"/>
        <v>1.1012884572264564E-5</v>
      </c>
      <c r="Y9" s="35">
        <f t="shared" si="1"/>
        <v>1.1019603993999574E-5</v>
      </c>
      <c r="Z9" s="35">
        <f t="shared" si="1"/>
        <v>1.1025416352464265E-5</v>
      </c>
      <c r="AA9" s="35">
        <f t="shared" si="1"/>
        <v>1.0998776329579374E-5</v>
      </c>
      <c r="AB9" s="35">
        <f t="shared" si="1"/>
        <v>1.098199761818734E-5</v>
      </c>
      <c r="AC9" s="35">
        <f t="shared" si="1"/>
        <v>1.0976426707630586E-5</v>
      </c>
      <c r="AD9" s="35">
        <f t="shared" si="1"/>
        <v>1.0979347467423277E-5</v>
      </c>
      <c r="AE9" s="35">
        <f t="shared" si="1"/>
        <v>1.0986859638706528E-5</v>
      </c>
      <c r="AF9" s="35">
        <f t="shared" si="1"/>
        <v>1.0994675901353539E-5</v>
      </c>
      <c r="AG9" s="35">
        <f t="shared" si="1"/>
        <v>1.0998438108412328E-5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002060"/>
  </sheetPr>
  <dimension ref="A1:AG1000"/>
  <sheetViews>
    <sheetView workbookViewId="0"/>
  </sheetViews>
  <sheetFormatPr baseColWidth="10" defaultColWidth="14.5" defaultRowHeight="15" customHeight="1" x14ac:dyDescent="0.2"/>
  <cols>
    <col min="1" max="1" width="41.5" customWidth="1"/>
    <col min="2" max="23" width="10" customWidth="1"/>
    <col min="24" max="33" width="9.1640625" customWidth="1"/>
  </cols>
  <sheetData>
    <row r="1" spans="1:33" x14ac:dyDescent="0.2">
      <c r="A1" s="1" t="s">
        <v>115</v>
      </c>
      <c r="B1" s="1">
        <v>2019</v>
      </c>
      <c r="C1" s="1">
        <v>2020</v>
      </c>
      <c r="D1" s="1">
        <v>2021</v>
      </c>
      <c r="E1" s="1">
        <v>2022</v>
      </c>
      <c r="F1" s="1">
        <v>2023</v>
      </c>
      <c r="G1" s="1">
        <v>2024</v>
      </c>
      <c r="H1" s="1">
        <v>2025</v>
      </c>
      <c r="I1" s="1">
        <v>2026</v>
      </c>
      <c r="J1" s="1">
        <v>2027</v>
      </c>
      <c r="K1" s="1">
        <v>2028</v>
      </c>
      <c r="L1" s="1">
        <v>2029</v>
      </c>
      <c r="M1" s="1">
        <v>2030</v>
      </c>
      <c r="N1" s="1">
        <v>2031</v>
      </c>
      <c r="O1" s="1">
        <v>2032</v>
      </c>
      <c r="P1" s="1">
        <v>2033</v>
      </c>
      <c r="Q1" s="1">
        <v>2034</v>
      </c>
      <c r="R1" s="1">
        <v>2035</v>
      </c>
      <c r="S1" s="1">
        <v>2036</v>
      </c>
      <c r="T1" s="1">
        <v>2037</v>
      </c>
      <c r="U1" s="1">
        <v>2038</v>
      </c>
      <c r="V1" s="1">
        <v>2039</v>
      </c>
      <c r="W1" s="1">
        <v>2040</v>
      </c>
      <c r="X1" s="1">
        <v>2041</v>
      </c>
      <c r="Y1" s="1">
        <v>2042</v>
      </c>
      <c r="Z1" s="1">
        <v>2043</v>
      </c>
      <c r="AA1" s="1">
        <v>2044</v>
      </c>
      <c r="AB1" s="1">
        <v>2045</v>
      </c>
      <c r="AC1" s="1">
        <v>2046</v>
      </c>
      <c r="AD1" s="1">
        <v>2047</v>
      </c>
      <c r="AE1" s="1">
        <v>2048</v>
      </c>
      <c r="AF1" s="1">
        <v>2049</v>
      </c>
      <c r="AG1" s="1">
        <v>2050</v>
      </c>
    </row>
    <row r="2" spans="1:33" x14ac:dyDescent="0.2">
      <c r="A2" s="1" t="s">
        <v>116</v>
      </c>
      <c r="B2" s="35">
        <v>0</v>
      </c>
      <c r="C2" s="35">
        <v>0</v>
      </c>
      <c r="D2" s="35">
        <v>0</v>
      </c>
      <c r="E2" s="35">
        <v>0</v>
      </c>
      <c r="F2" s="35">
        <v>0</v>
      </c>
      <c r="G2" s="35">
        <v>0</v>
      </c>
      <c r="H2" s="35">
        <v>0</v>
      </c>
      <c r="I2" s="35">
        <v>0</v>
      </c>
      <c r="J2" s="35">
        <v>0</v>
      </c>
      <c r="K2" s="35">
        <v>0</v>
      </c>
      <c r="L2" s="35">
        <v>0</v>
      </c>
      <c r="M2" s="35">
        <v>0</v>
      </c>
      <c r="N2" s="35">
        <v>0</v>
      </c>
      <c r="O2" s="35">
        <v>0</v>
      </c>
      <c r="P2" s="35">
        <v>0</v>
      </c>
      <c r="Q2" s="35">
        <v>0</v>
      </c>
      <c r="R2" s="35">
        <v>0</v>
      </c>
      <c r="S2" s="35">
        <v>0</v>
      </c>
      <c r="T2" s="35">
        <v>0</v>
      </c>
      <c r="U2" s="35">
        <v>0</v>
      </c>
      <c r="V2" s="35">
        <v>0</v>
      </c>
      <c r="W2" s="35">
        <v>0</v>
      </c>
      <c r="X2" s="35">
        <v>0</v>
      </c>
      <c r="Y2" s="35">
        <v>0</v>
      </c>
      <c r="Z2" s="35">
        <v>0</v>
      </c>
      <c r="AA2" s="35">
        <v>0</v>
      </c>
      <c r="AB2" s="35">
        <v>0</v>
      </c>
      <c r="AC2" s="35">
        <v>0</v>
      </c>
      <c r="AD2" s="35">
        <v>0</v>
      </c>
      <c r="AE2" s="35">
        <v>0</v>
      </c>
      <c r="AF2" s="35">
        <v>0</v>
      </c>
      <c r="AG2" s="35">
        <v>0</v>
      </c>
    </row>
    <row r="3" spans="1:33" x14ac:dyDescent="0.2">
      <c r="A3" s="1" t="s">
        <v>117</v>
      </c>
      <c r="B3" s="35">
        <v>0</v>
      </c>
      <c r="C3" s="35">
        <v>0</v>
      </c>
      <c r="D3" s="35">
        <v>0</v>
      </c>
      <c r="E3" s="35">
        <v>0</v>
      </c>
      <c r="F3" s="35">
        <v>0</v>
      </c>
      <c r="G3" s="35">
        <v>0</v>
      </c>
      <c r="H3" s="35">
        <v>0</v>
      </c>
      <c r="I3" s="35">
        <v>0</v>
      </c>
      <c r="J3" s="35">
        <v>0</v>
      </c>
      <c r="K3" s="35">
        <v>0</v>
      </c>
      <c r="L3" s="35">
        <v>0</v>
      </c>
      <c r="M3" s="35">
        <v>0</v>
      </c>
      <c r="N3" s="35">
        <v>0</v>
      </c>
      <c r="O3" s="35">
        <v>0</v>
      </c>
      <c r="P3" s="35">
        <v>0</v>
      </c>
      <c r="Q3" s="35">
        <v>0</v>
      </c>
      <c r="R3" s="35">
        <v>0</v>
      </c>
      <c r="S3" s="35">
        <v>0</v>
      </c>
      <c r="T3" s="35">
        <v>0</v>
      </c>
      <c r="U3" s="35">
        <v>0</v>
      </c>
      <c r="V3" s="35">
        <v>0</v>
      </c>
      <c r="W3" s="35">
        <v>0</v>
      </c>
      <c r="X3" s="35">
        <v>0</v>
      </c>
      <c r="Y3" s="35">
        <v>0</v>
      </c>
      <c r="Z3" s="35">
        <v>0</v>
      </c>
      <c r="AA3" s="35">
        <v>0</v>
      </c>
      <c r="AB3" s="35">
        <v>0</v>
      </c>
      <c r="AC3" s="35">
        <v>0</v>
      </c>
      <c r="AD3" s="35">
        <v>0</v>
      </c>
      <c r="AE3" s="35">
        <v>0</v>
      </c>
      <c r="AF3" s="35">
        <v>0</v>
      </c>
      <c r="AG3" s="35">
        <v>0</v>
      </c>
    </row>
    <row r="4" spans="1:33" x14ac:dyDescent="0.2">
      <c r="A4" s="1" t="s">
        <v>118</v>
      </c>
      <c r="B4" s="35">
        <v>0</v>
      </c>
      <c r="C4" s="35">
        <v>0</v>
      </c>
      <c r="D4" s="35">
        <v>0</v>
      </c>
      <c r="E4" s="35">
        <v>0</v>
      </c>
      <c r="F4" s="35">
        <v>0</v>
      </c>
      <c r="G4" s="35">
        <v>0</v>
      </c>
      <c r="H4" s="35">
        <v>0</v>
      </c>
      <c r="I4" s="35">
        <v>0</v>
      </c>
      <c r="J4" s="35">
        <v>0</v>
      </c>
      <c r="K4" s="35">
        <v>0</v>
      </c>
      <c r="L4" s="35">
        <v>0</v>
      </c>
      <c r="M4" s="35">
        <v>0</v>
      </c>
      <c r="N4" s="35">
        <v>0</v>
      </c>
      <c r="O4" s="35">
        <v>0</v>
      </c>
      <c r="P4" s="35">
        <v>0</v>
      </c>
      <c r="Q4" s="35">
        <v>0</v>
      </c>
      <c r="R4" s="35">
        <v>0</v>
      </c>
      <c r="S4" s="35">
        <v>0</v>
      </c>
      <c r="T4" s="35">
        <v>0</v>
      </c>
      <c r="U4" s="35">
        <v>0</v>
      </c>
      <c r="V4" s="35">
        <v>0</v>
      </c>
      <c r="W4" s="35">
        <v>0</v>
      </c>
      <c r="X4" s="35">
        <v>0</v>
      </c>
      <c r="Y4" s="35">
        <v>0</v>
      </c>
      <c r="Z4" s="35">
        <v>0</v>
      </c>
      <c r="AA4" s="35">
        <v>0</v>
      </c>
      <c r="AB4" s="35">
        <v>0</v>
      </c>
      <c r="AC4" s="35">
        <v>0</v>
      </c>
      <c r="AD4" s="35">
        <v>0</v>
      </c>
      <c r="AE4" s="35">
        <v>0</v>
      </c>
      <c r="AF4" s="35">
        <v>0</v>
      </c>
      <c r="AG4" s="35">
        <v>0</v>
      </c>
    </row>
    <row r="5" spans="1:33" x14ac:dyDescent="0.2">
      <c r="A5" s="1" t="s">
        <v>119</v>
      </c>
      <c r="B5" s="35">
        <v>0</v>
      </c>
      <c r="C5" s="35">
        <v>0</v>
      </c>
      <c r="D5" s="35">
        <v>0</v>
      </c>
      <c r="E5" s="35">
        <v>0</v>
      </c>
      <c r="F5" s="35">
        <v>0</v>
      </c>
      <c r="G5" s="35">
        <v>0</v>
      </c>
      <c r="H5" s="35">
        <v>0</v>
      </c>
      <c r="I5" s="35">
        <v>0</v>
      </c>
      <c r="J5" s="35">
        <v>0</v>
      </c>
      <c r="K5" s="35">
        <v>0</v>
      </c>
      <c r="L5" s="35">
        <v>0</v>
      </c>
      <c r="M5" s="35">
        <v>0</v>
      </c>
      <c r="N5" s="35">
        <v>0</v>
      </c>
      <c r="O5" s="35">
        <v>0</v>
      </c>
      <c r="P5" s="35">
        <v>0</v>
      </c>
      <c r="Q5" s="35">
        <v>0</v>
      </c>
      <c r="R5" s="35">
        <v>0</v>
      </c>
      <c r="S5" s="35">
        <v>0</v>
      </c>
      <c r="T5" s="35">
        <v>0</v>
      </c>
      <c r="U5" s="35">
        <v>0</v>
      </c>
      <c r="V5" s="35">
        <v>0</v>
      </c>
      <c r="W5" s="35">
        <v>0</v>
      </c>
      <c r="X5" s="35">
        <v>0</v>
      </c>
      <c r="Y5" s="35">
        <v>0</v>
      </c>
      <c r="Z5" s="35">
        <v>0</v>
      </c>
      <c r="AA5" s="35">
        <v>0</v>
      </c>
      <c r="AB5" s="35">
        <v>0</v>
      </c>
      <c r="AC5" s="35">
        <v>0</v>
      </c>
      <c r="AD5" s="35">
        <v>0</v>
      </c>
      <c r="AE5" s="35">
        <v>0</v>
      </c>
      <c r="AF5" s="35">
        <v>0</v>
      </c>
      <c r="AG5" s="35">
        <v>0</v>
      </c>
    </row>
    <row r="6" spans="1:33" x14ac:dyDescent="0.2">
      <c r="A6" s="1" t="s">
        <v>120</v>
      </c>
      <c r="B6" s="35">
        <v>0</v>
      </c>
      <c r="C6" s="35">
        <v>0</v>
      </c>
      <c r="D6" s="35">
        <v>0</v>
      </c>
      <c r="E6" s="35">
        <v>0</v>
      </c>
      <c r="F6" s="35">
        <v>0</v>
      </c>
      <c r="G6" s="35">
        <v>0</v>
      </c>
      <c r="H6" s="35">
        <v>0</v>
      </c>
      <c r="I6" s="35">
        <v>0</v>
      </c>
      <c r="J6" s="35">
        <v>0</v>
      </c>
      <c r="K6" s="35">
        <v>0</v>
      </c>
      <c r="L6" s="35">
        <v>0</v>
      </c>
      <c r="M6" s="35">
        <v>0</v>
      </c>
      <c r="N6" s="35">
        <v>0</v>
      </c>
      <c r="O6" s="35">
        <v>0</v>
      </c>
      <c r="P6" s="35">
        <v>0</v>
      </c>
      <c r="Q6" s="35">
        <v>0</v>
      </c>
      <c r="R6" s="35">
        <v>0</v>
      </c>
      <c r="S6" s="35">
        <v>0</v>
      </c>
      <c r="T6" s="35">
        <v>0</v>
      </c>
      <c r="U6" s="35">
        <v>0</v>
      </c>
      <c r="V6" s="35">
        <v>0</v>
      </c>
      <c r="W6" s="35">
        <v>0</v>
      </c>
      <c r="X6" s="35">
        <v>0</v>
      </c>
      <c r="Y6" s="35">
        <v>0</v>
      </c>
      <c r="Z6" s="35">
        <v>0</v>
      </c>
      <c r="AA6" s="35">
        <v>0</v>
      </c>
      <c r="AB6" s="35">
        <v>0</v>
      </c>
      <c r="AC6" s="35">
        <v>0</v>
      </c>
      <c r="AD6" s="35">
        <v>0</v>
      </c>
      <c r="AE6" s="35">
        <v>0</v>
      </c>
      <c r="AF6" s="35">
        <v>0</v>
      </c>
      <c r="AG6" s="35">
        <v>0</v>
      </c>
    </row>
    <row r="7" spans="1:33" x14ac:dyDescent="0.2">
      <c r="A7" s="1" t="s">
        <v>121</v>
      </c>
      <c r="B7" s="35">
        <v>0</v>
      </c>
      <c r="C7" s="35">
        <v>0</v>
      </c>
      <c r="D7" s="35">
        <v>0</v>
      </c>
      <c r="E7" s="35">
        <v>0</v>
      </c>
      <c r="F7" s="35">
        <v>0</v>
      </c>
      <c r="G7" s="35">
        <v>0</v>
      </c>
      <c r="H7" s="35">
        <v>0</v>
      </c>
      <c r="I7" s="35">
        <v>0</v>
      </c>
      <c r="J7" s="35">
        <v>0</v>
      </c>
      <c r="K7" s="35">
        <v>0</v>
      </c>
      <c r="L7" s="35">
        <v>0</v>
      </c>
      <c r="M7" s="35">
        <v>0</v>
      </c>
      <c r="N7" s="35">
        <v>0</v>
      </c>
      <c r="O7" s="35">
        <v>0</v>
      </c>
      <c r="P7" s="35">
        <v>0</v>
      </c>
      <c r="Q7" s="35">
        <v>0</v>
      </c>
      <c r="R7" s="35">
        <v>0</v>
      </c>
      <c r="S7" s="35">
        <v>0</v>
      </c>
      <c r="T7" s="35">
        <v>0</v>
      </c>
      <c r="U7" s="35">
        <v>0</v>
      </c>
      <c r="V7" s="35">
        <v>0</v>
      </c>
      <c r="W7" s="35">
        <v>0</v>
      </c>
      <c r="X7" s="35">
        <v>0</v>
      </c>
      <c r="Y7" s="35">
        <v>0</v>
      </c>
      <c r="Z7" s="35">
        <v>0</v>
      </c>
      <c r="AA7" s="35">
        <v>0</v>
      </c>
      <c r="AB7" s="35">
        <v>0</v>
      </c>
      <c r="AC7" s="35">
        <v>0</v>
      </c>
      <c r="AD7" s="35">
        <v>0</v>
      </c>
      <c r="AE7" s="35">
        <v>0</v>
      </c>
      <c r="AF7" s="35">
        <v>0</v>
      </c>
      <c r="AG7" s="35">
        <v>0</v>
      </c>
    </row>
    <row r="8" spans="1:33" x14ac:dyDescent="0.2">
      <c r="A8" s="1" t="s">
        <v>122</v>
      </c>
      <c r="B8" s="35">
        <v>0</v>
      </c>
      <c r="C8" s="35">
        <v>0</v>
      </c>
      <c r="D8" s="35">
        <v>0</v>
      </c>
      <c r="E8" s="35">
        <v>0</v>
      </c>
      <c r="F8" s="35">
        <v>0</v>
      </c>
      <c r="G8" s="35">
        <v>0</v>
      </c>
      <c r="H8" s="35">
        <v>0</v>
      </c>
      <c r="I8" s="35">
        <v>0</v>
      </c>
      <c r="J8" s="35">
        <v>0</v>
      </c>
      <c r="K8" s="35">
        <v>0</v>
      </c>
      <c r="L8" s="35">
        <v>0</v>
      </c>
      <c r="M8" s="35">
        <v>0</v>
      </c>
      <c r="N8" s="35">
        <v>0</v>
      </c>
      <c r="O8" s="35">
        <v>0</v>
      </c>
      <c r="P8" s="35">
        <v>0</v>
      </c>
      <c r="Q8" s="35">
        <v>0</v>
      </c>
      <c r="R8" s="35">
        <v>0</v>
      </c>
      <c r="S8" s="35">
        <v>0</v>
      </c>
      <c r="T8" s="35">
        <v>0</v>
      </c>
      <c r="U8" s="35">
        <v>0</v>
      </c>
      <c r="V8" s="35">
        <v>0</v>
      </c>
      <c r="W8" s="35">
        <v>0</v>
      </c>
      <c r="X8" s="35">
        <v>0</v>
      </c>
      <c r="Y8" s="35">
        <v>0</v>
      </c>
      <c r="Z8" s="35">
        <v>0</v>
      </c>
      <c r="AA8" s="35">
        <v>0</v>
      </c>
      <c r="AB8" s="35">
        <v>0</v>
      </c>
      <c r="AC8" s="35">
        <v>0</v>
      </c>
      <c r="AD8" s="35">
        <v>0</v>
      </c>
      <c r="AE8" s="35">
        <v>0</v>
      </c>
      <c r="AF8" s="35">
        <v>0</v>
      </c>
      <c r="AG8" s="35">
        <v>0</v>
      </c>
    </row>
    <row r="9" spans="1:33" x14ac:dyDescent="0.2">
      <c r="A9" s="1" t="s">
        <v>123</v>
      </c>
      <c r="B9" s="35">
        <v>0</v>
      </c>
      <c r="C9" s="35">
        <v>0</v>
      </c>
      <c r="D9" s="35">
        <v>0</v>
      </c>
      <c r="E9" s="35">
        <v>0</v>
      </c>
      <c r="F9" s="35">
        <v>0</v>
      </c>
      <c r="G9" s="35">
        <v>0</v>
      </c>
      <c r="H9" s="35">
        <v>0</v>
      </c>
      <c r="I9" s="35">
        <v>0</v>
      </c>
      <c r="J9" s="35">
        <v>0</v>
      </c>
      <c r="K9" s="35">
        <v>0</v>
      </c>
      <c r="L9" s="35">
        <v>0</v>
      </c>
      <c r="M9" s="35">
        <v>0</v>
      </c>
      <c r="N9" s="35">
        <v>0</v>
      </c>
      <c r="O9" s="35">
        <v>0</v>
      </c>
      <c r="P9" s="35">
        <v>0</v>
      </c>
      <c r="Q9" s="35">
        <v>0</v>
      </c>
      <c r="R9" s="35">
        <v>0</v>
      </c>
      <c r="S9" s="35">
        <v>0</v>
      </c>
      <c r="T9" s="35">
        <v>0</v>
      </c>
      <c r="U9" s="35">
        <v>0</v>
      </c>
      <c r="V9" s="35">
        <v>0</v>
      </c>
      <c r="W9" s="35">
        <v>0</v>
      </c>
      <c r="X9" s="35">
        <v>0</v>
      </c>
      <c r="Y9" s="35">
        <v>0</v>
      </c>
      <c r="Z9" s="35">
        <v>0</v>
      </c>
      <c r="AA9" s="35">
        <v>0</v>
      </c>
      <c r="AB9" s="35">
        <v>0</v>
      </c>
      <c r="AC9" s="35">
        <v>0</v>
      </c>
      <c r="AD9" s="35">
        <v>0</v>
      </c>
      <c r="AE9" s="35">
        <v>0</v>
      </c>
      <c r="AF9" s="35">
        <v>0</v>
      </c>
      <c r="AG9" s="35">
        <v>0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002060"/>
  </sheetPr>
  <dimension ref="A1:AG1000"/>
  <sheetViews>
    <sheetView workbookViewId="0"/>
  </sheetViews>
  <sheetFormatPr baseColWidth="10" defaultColWidth="14.5" defaultRowHeight="15" customHeight="1" x14ac:dyDescent="0.2"/>
  <cols>
    <col min="1" max="1" width="41.5" customWidth="1"/>
    <col min="2" max="23" width="10" customWidth="1"/>
    <col min="24" max="33" width="9.1640625" customWidth="1"/>
  </cols>
  <sheetData>
    <row r="1" spans="1:33" x14ac:dyDescent="0.2">
      <c r="A1" s="1" t="s">
        <v>115</v>
      </c>
      <c r="B1" s="1">
        <v>2019</v>
      </c>
      <c r="C1" s="1">
        <v>2020</v>
      </c>
      <c r="D1" s="1">
        <v>2021</v>
      </c>
      <c r="E1" s="1">
        <v>2022</v>
      </c>
      <c r="F1" s="1">
        <v>2023</v>
      </c>
      <c r="G1" s="1">
        <v>2024</v>
      </c>
      <c r="H1" s="1">
        <v>2025</v>
      </c>
      <c r="I1" s="1">
        <v>2026</v>
      </c>
      <c r="J1" s="1">
        <v>2027</v>
      </c>
      <c r="K1" s="1">
        <v>2028</v>
      </c>
      <c r="L1" s="1">
        <v>2029</v>
      </c>
      <c r="M1" s="1">
        <v>2030</v>
      </c>
      <c r="N1" s="1">
        <v>2031</v>
      </c>
      <c r="O1" s="1">
        <v>2032</v>
      </c>
      <c r="P1" s="1">
        <v>2033</v>
      </c>
      <c r="Q1" s="1">
        <v>2034</v>
      </c>
      <c r="R1" s="1">
        <v>2035</v>
      </c>
      <c r="S1" s="1">
        <v>2036</v>
      </c>
      <c r="T1" s="1">
        <v>2037</v>
      </c>
      <c r="U1" s="1">
        <v>2038</v>
      </c>
      <c r="V1" s="1">
        <v>2039</v>
      </c>
      <c r="W1" s="1">
        <v>2040</v>
      </c>
      <c r="X1" s="1">
        <v>2041</v>
      </c>
      <c r="Y1" s="1">
        <v>2042</v>
      </c>
      <c r="Z1" s="1">
        <v>2043</v>
      </c>
      <c r="AA1" s="1">
        <v>2044</v>
      </c>
      <c r="AB1" s="1">
        <v>2045</v>
      </c>
      <c r="AC1" s="1">
        <v>2046</v>
      </c>
      <c r="AD1" s="1">
        <v>2047</v>
      </c>
      <c r="AE1" s="1">
        <v>2048</v>
      </c>
      <c r="AF1" s="1">
        <v>2049</v>
      </c>
      <c r="AG1" s="1">
        <v>2050</v>
      </c>
    </row>
    <row r="2" spans="1:33" x14ac:dyDescent="0.2">
      <c r="A2" s="1" t="s">
        <v>116</v>
      </c>
      <c r="B2" s="35">
        <f t="shared" ref="B2:AG2" si="0">B4</f>
        <v>1.3295395757889292E-5</v>
      </c>
      <c r="C2" s="35">
        <f t="shared" si="0"/>
        <v>1.3036730470770823E-5</v>
      </c>
      <c r="D2" s="35">
        <f t="shared" si="0"/>
        <v>1.3346188214268883E-5</v>
      </c>
      <c r="E2" s="35">
        <f t="shared" si="0"/>
        <v>1.3460471241123045E-5</v>
      </c>
      <c r="F2" s="35">
        <f t="shared" si="0"/>
        <v>1.3574754267977208E-5</v>
      </c>
      <c r="G2" s="35">
        <f t="shared" si="0"/>
        <v>1.3689037294831368E-5</v>
      </c>
      <c r="H2" s="35">
        <f t="shared" si="0"/>
        <v>1.3803320321685529E-5</v>
      </c>
      <c r="I2" s="35">
        <f t="shared" si="0"/>
        <v>1.3917603348539692E-5</v>
      </c>
      <c r="J2" s="35">
        <f t="shared" si="0"/>
        <v>1.4031886375393854E-5</v>
      </c>
      <c r="K2" s="35">
        <f t="shared" si="0"/>
        <v>1.4146169402248017E-5</v>
      </c>
      <c r="L2" s="35">
        <f t="shared" si="0"/>
        <v>1.4260452429102177E-5</v>
      </c>
      <c r="M2" s="35">
        <f t="shared" si="0"/>
        <v>1.4374735455956338E-5</v>
      </c>
      <c r="N2" s="35">
        <f t="shared" si="0"/>
        <v>1.4489018482810502E-5</v>
      </c>
      <c r="O2" s="35">
        <f t="shared" si="0"/>
        <v>1.4603301509664665E-5</v>
      </c>
      <c r="P2" s="35">
        <f t="shared" si="0"/>
        <v>1.4717584536518823E-5</v>
      </c>
      <c r="Q2" s="35">
        <f t="shared" si="0"/>
        <v>1.4831867563372986E-5</v>
      </c>
      <c r="R2" s="35">
        <f t="shared" si="0"/>
        <v>1.494615059022715E-5</v>
      </c>
      <c r="S2" s="35">
        <f t="shared" si="0"/>
        <v>1.5060433617081308E-5</v>
      </c>
      <c r="T2" s="35">
        <f t="shared" si="0"/>
        <v>1.5174716643935471E-5</v>
      </c>
      <c r="U2" s="35">
        <f t="shared" si="0"/>
        <v>1.5288999670789632E-5</v>
      </c>
      <c r="V2" s="35">
        <f t="shared" si="0"/>
        <v>1.5403282697643758E-5</v>
      </c>
      <c r="W2" s="35">
        <f t="shared" si="0"/>
        <v>1.5517565724497922E-5</v>
      </c>
      <c r="X2" s="35">
        <f t="shared" si="0"/>
        <v>1.5631848751352085E-5</v>
      </c>
      <c r="Y2" s="35">
        <f t="shared" si="0"/>
        <v>1.5746131778206245E-5</v>
      </c>
      <c r="Z2" s="35">
        <f t="shared" si="0"/>
        <v>1.5860414805060408E-5</v>
      </c>
      <c r="AA2" s="35">
        <f t="shared" si="0"/>
        <v>1.5974697831914568E-5</v>
      </c>
      <c r="AB2" s="35">
        <f t="shared" si="0"/>
        <v>1.6088980858768728E-5</v>
      </c>
      <c r="AC2" s="35">
        <f t="shared" si="0"/>
        <v>1.6203263885622891E-5</v>
      </c>
      <c r="AD2" s="35">
        <f t="shared" si="0"/>
        <v>1.6317546912477054E-5</v>
      </c>
      <c r="AE2" s="35">
        <f t="shared" si="0"/>
        <v>1.6431829939331217E-5</v>
      </c>
      <c r="AF2" s="35">
        <f t="shared" si="0"/>
        <v>1.6546112966185377E-5</v>
      </c>
      <c r="AG2" s="35">
        <f t="shared" si="0"/>
        <v>1.6660395993039537E-5</v>
      </c>
    </row>
    <row r="3" spans="1:33" x14ac:dyDescent="0.2">
      <c r="A3" s="1" t="s">
        <v>117</v>
      </c>
      <c r="B3" s="35">
        <v>0</v>
      </c>
      <c r="C3" s="35">
        <v>0</v>
      </c>
      <c r="D3" s="35">
        <v>0</v>
      </c>
      <c r="E3" s="35">
        <v>0</v>
      </c>
      <c r="F3" s="35">
        <v>0</v>
      </c>
      <c r="G3" s="35">
        <v>0</v>
      </c>
      <c r="H3" s="35">
        <v>0</v>
      </c>
      <c r="I3" s="35">
        <v>0</v>
      </c>
      <c r="J3" s="35">
        <v>0</v>
      </c>
      <c r="K3" s="35">
        <v>0</v>
      </c>
      <c r="L3" s="35">
        <v>0</v>
      </c>
      <c r="M3" s="35">
        <v>0</v>
      </c>
      <c r="N3" s="35">
        <v>0</v>
      </c>
      <c r="O3" s="35">
        <v>0</v>
      </c>
      <c r="P3" s="35">
        <v>0</v>
      </c>
      <c r="Q3" s="35">
        <v>0</v>
      </c>
      <c r="R3" s="35">
        <v>0</v>
      </c>
      <c r="S3" s="35">
        <v>0</v>
      </c>
      <c r="T3" s="35">
        <v>0</v>
      </c>
      <c r="U3" s="35">
        <v>0</v>
      </c>
      <c r="V3" s="35">
        <v>0</v>
      </c>
      <c r="W3" s="35">
        <v>0</v>
      </c>
      <c r="X3" s="35">
        <v>0</v>
      </c>
      <c r="Y3" s="35">
        <v>0</v>
      </c>
      <c r="Z3" s="35">
        <v>0</v>
      </c>
      <c r="AA3" s="35">
        <v>0</v>
      </c>
      <c r="AB3" s="35">
        <v>0</v>
      </c>
      <c r="AC3" s="35">
        <v>0</v>
      </c>
      <c r="AD3" s="35">
        <v>0</v>
      </c>
      <c r="AE3" s="35">
        <v>0</v>
      </c>
      <c r="AF3" s="35">
        <v>0</v>
      </c>
      <c r="AG3" s="35">
        <v>0</v>
      </c>
    </row>
    <row r="4" spans="1:33" x14ac:dyDescent="0.2">
      <c r="A4" s="1" t="s">
        <v>118</v>
      </c>
      <c r="B4" s="35">
        <f>('Fuel Prices - ID'!L16/'Fuel Prices - ID'!$L$20)*(1-'Tax Percentages'!B23)</f>
        <v>1.3295395757889292E-5</v>
      </c>
      <c r="C4" s="35">
        <f>('Fuel Prices - ID'!M16/'Fuel Prices - ID'!$L$20)*(1-'Tax Percentages'!C23)</f>
        <v>1.3036730470770823E-5</v>
      </c>
      <c r="D4" s="35">
        <f>('Fuel Prices - ID'!N16/'Fuel Prices - ID'!$L$20)*(1-'Tax Percentages'!D23)</f>
        <v>1.3346188214268883E-5</v>
      </c>
      <c r="E4" s="35">
        <f>('Fuel Prices - ID'!O16/'Fuel Prices - ID'!$L$20)*(1-'Tax Percentages'!E23)</f>
        <v>1.3460471241123045E-5</v>
      </c>
      <c r="F4" s="35">
        <f>('Fuel Prices - ID'!P16/'Fuel Prices - ID'!$L$20)*(1-'Tax Percentages'!F23)</f>
        <v>1.3574754267977208E-5</v>
      </c>
      <c r="G4" s="35">
        <f>('Fuel Prices - ID'!Q16/'Fuel Prices - ID'!$L$20)*(1-'Tax Percentages'!G23)</f>
        <v>1.3689037294831368E-5</v>
      </c>
      <c r="H4" s="35">
        <f>('Fuel Prices - ID'!R16/'Fuel Prices - ID'!$L$20)*(1-'Tax Percentages'!H23)</f>
        <v>1.3803320321685529E-5</v>
      </c>
      <c r="I4" s="35">
        <f>('Fuel Prices - ID'!S16/'Fuel Prices - ID'!$L$20)*(1-'Tax Percentages'!I23)</f>
        <v>1.3917603348539692E-5</v>
      </c>
      <c r="J4" s="35">
        <f>('Fuel Prices - ID'!T16/'Fuel Prices - ID'!$L$20)*(1-'Tax Percentages'!J23)</f>
        <v>1.4031886375393854E-5</v>
      </c>
      <c r="K4" s="35">
        <f>('Fuel Prices - ID'!U16/'Fuel Prices - ID'!$L$20)*(1-'Tax Percentages'!K23)</f>
        <v>1.4146169402248017E-5</v>
      </c>
      <c r="L4" s="35">
        <f>('Fuel Prices - ID'!V16/'Fuel Prices - ID'!$L$20)*(1-'Tax Percentages'!L23)</f>
        <v>1.4260452429102177E-5</v>
      </c>
      <c r="M4" s="35">
        <f>('Fuel Prices - ID'!W16/'Fuel Prices - ID'!$L$20)*(1-'Tax Percentages'!M23)</f>
        <v>1.4374735455956338E-5</v>
      </c>
      <c r="N4" s="35">
        <f>('Fuel Prices - ID'!X16/'Fuel Prices - ID'!$L$20)*(1-'Tax Percentages'!N23)</f>
        <v>1.4489018482810502E-5</v>
      </c>
      <c r="O4" s="35">
        <f>('Fuel Prices - ID'!Y16/'Fuel Prices - ID'!$L$20)*(1-'Tax Percentages'!O23)</f>
        <v>1.4603301509664665E-5</v>
      </c>
      <c r="P4" s="35">
        <f>('Fuel Prices - ID'!Z16/'Fuel Prices - ID'!$L$20)*(1-'Tax Percentages'!P23)</f>
        <v>1.4717584536518823E-5</v>
      </c>
      <c r="Q4" s="35">
        <f>('Fuel Prices - ID'!AA16/'Fuel Prices - ID'!$L$20)*(1-'Tax Percentages'!Q23)</f>
        <v>1.4831867563372986E-5</v>
      </c>
      <c r="R4" s="35">
        <f>('Fuel Prices - ID'!AB16/'Fuel Prices - ID'!$L$20)*(1-'Tax Percentages'!R23)</f>
        <v>1.494615059022715E-5</v>
      </c>
      <c r="S4" s="35">
        <f>('Fuel Prices - ID'!AC16/'Fuel Prices - ID'!$L$20)*(1-'Tax Percentages'!S23)</f>
        <v>1.5060433617081308E-5</v>
      </c>
      <c r="T4" s="35">
        <f>('Fuel Prices - ID'!AD16/'Fuel Prices - ID'!$L$20)*(1-'Tax Percentages'!T23)</f>
        <v>1.5174716643935471E-5</v>
      </c>
      <c r="U4" s="35">
        <f>('Fuel Prices - ID'!AE16/'Fuel Prices - ID'!$L$20)*(1-'Tax Percentages'!U23)</f>
        <v>1.5288999670789632E-5</v>
      </c>
      <c r="V4" s="35">
        <f>('Fuel Prices - ID'!AF16/'Fuel Prices - ID'!$L$20)*(1-'Tax Percentages'!V23)</f>
        <v>1.5403282697643758E-5</v>
      </c>
      <c r="W4" s="35">
        <f>('Fuel Prices - ID'!AG16/'Fuel Prices - ID'!$L$20)*(1-'Tax Percentages'!W23)</f>
        <v>1.5517565724497922E-5</v>
      </c>
      <c r="X4" s="35">
        <f>('Fuel Prices - ID'!AH16/'Fuel Prices - ID'!$L$20)*(1-'Tax Percentages'!X23)</f>
        <v>1.5631848751352085E-5</v>
      </c>
      <c r="Y4" s="35">
        <f>('Fuel Prices - ID'!AI16/'Fuel Prices - ID'!$L$20)*(1-'Tax Percentages'!Y23)</f>
        <v>1.5746131778206245E-5</v>
      </c>
      <c r="Z4" s="35">
        <f>('Fuel Prices - ID'!AJ16/'Fuel Prices - ID'!$L$20)*(1-'Tax Percentages'!Z23)</f>
        <v>1.5860414805060408E-5</v>
      </c>
      <c r="AA4" s="35">
        <f>('Fuel Prices - ID'!AK16/'Fuel Prices - ID'!$L$20)*(1-'Tax Percentages'!AA23)</f>
        <v>1.5974697831914568E-5</v>
      </c>
      <c r="AB4" s="35">
        <f>('Fuel Prices - ID'!AL16/'Fuel Prices - ID'!$L$20)*(1-'Tax Percentages'!AB23)</f>
        <v>1.6088980858768728E-5</v>
      </c>
      <c r="AC4" s="35">
        <f>('Fuel Prices - ID'!AM16/'Fuel Prices - ID'!$L$20)*(1-'Tax Percentages'!AC23)</f>
        <v>1.6203263885622891E-5</v>
      </c>
      <c r="AD4" s="35">
        <f>('Fuel Prices - ID'!AN16/'Fuel Prices - ID'!$L$20)*(1-'Tax Percentages'!AD23)</f>
        <v>1.6317546912477054E-5</v>
      </c>
      <c r="AE4" s="35">
        <f>('Fuel Prices - ID'!AO16/'Fuel Prices - ID'!$L$20)*(1-'Tax Percentages'!AE23)</f>
        <v>1.6431829939331217E-5</v>
      </c>
      <c r="AF4" s="35">
        <f>('Fuel Prices - ID'!AP16/'Fuel Prices - ID'!$L$20)*(1-'Tax Percentages'!AF23)</f>
        <v>1.6546112966185377E-5</v>
      </c>
      <c r="AG4" s="35">
        <f>('Fuel Prices - ID'!AQ16/'Fuel Prices - ID'!$L$20)*(1-'Tax Percentages'!AG23)</f>
        <v>1.6660395993039537E-5</v>
      </c>
    </row>
    <row r="5" spans="1:33" x14ac:dyDescent="0.2">
      <c r="A5" s="1" t="s">
        <v>119</v>
      </c>
      <c r="B5" s="35">
        <f t="shared" ref="B5:AG5" si="1">B4</f>
        <v>1.3295395757889292E-5</v>
      </c>
      <c r="C5" s="35">
        <f t="shared" si="1"/>
        <v>1.3036730470770823E-5</v>
      </c>
      <c r="D5" s="35">
        <f t="shared" si="1"/>
        <v>1.3346188214268883E-5</v>
      </c>
      <c r="E5" s="35">
        <f t="shared" si="1"/>
        <v>1.3460471241123045E-5</v>
      </c>
      <c r="F5" s="35">
        <f t="shared" si="1"/>
        <v>1.3574754267977208E-5</v>
      </c>
      <c r="G5" s="35">
        <f t="shared" si="1"/>
        <v>1.3689037294831368E-5</v>
      </c>
      <c r="H5" s="35">
        <f t="shared" si="1"/>
        <v>1.3803320321685529E-5</v>
      </c>
      <c r="I5" s="35">
        <f t="shared" si="1"/>
        <v>1.3917603348539692E-5</v>
      </c>
      <c r="J5" s="35">
        <f t="shared" si="1"/>
        <v>1.4031886375393854E-5</v>
      </c>
      <c r="K5" s="35">
        <f t="shared" si="1"/>
        <v>1.4146169402248017E-5</v>
      </c>
      <c r="L5" s="35">
        <f t="shared" si="1"/>
        <v>1.4260452429102177E-5</v>
      </c>
      <c r="M5" s="35">
        <f t="shared" si="1"/>
        <v>1.4374735455956338E-5</v>
      </c>
      <c r="N5" s="35">
        <f t="shared" si="1"/>
        <v>1.4489018482810502E-5</v>
      </c>
      <c r="O5" s="35">
        <f t="shared" si="1"/>
        <v>1.4603301509664665E-5</v>
      </c>
      <c r="P5" s="35">
        <f t="shared" si="1"/>
        <v>1.4717584536518823E-5</v>
      </c>
      <c r="Q5" s="35">
        <f t="shared" si="1"/>
        <v>1.4831867563372986E-5</v>
      </c>
      <c r="R5" s="35">
        <f t="shared" si="1"/>
        <v>1.494615059022715E-5</v>
      </c>
      <c r="S5" s="35">
        <f t="shared" si="1"/>
        <v>1.5060433617081308E-5</v>
      </c>
      <c r="T5" s="35">
        <f t="shared" si="1"/>
        <v>1.5174716643935471E-5</v>
      </c>
      <c r="U5" s="35">
        <f t="shared" si="1"/>
        <v>1.5288999670789632E-5</v>
      </c>
      <c r="V5" s="35">
        <f t="shared" si="1"/>
        <v>1.5403282697643758E-5</v>
      </c>
      <c r="W5" s="35">
        <f t="shared" si="1"/>
        <v>1.5517565724497922E-5</v>
      </c>
      <c r="X5" s="35">
        <f t="shared" si="1"/>
        <v>1.5631848751352085E-5</v>
      </c>
      <c r="Y5" s="35">
        <f t="shared" si="1"/>
        <v>1.5746131778206245E-5</v>
      </c>
      <c r="Z5" s="35">
        <f t="shared" si="1"/>
        <v>1.5860414805060408E-5</v>
      </c>
      <c r="AA5" s="35">
        <f t="shared" si="1"/>
        <v>1.5974697831914568E-5</v>
      </c>
      <c r="AB5" s="35">
        <f t="shared" si="1"/>
        <v>1.6088980858768728E-5</v>
      </c>
      <c r="AC5" s="35">
        <f t="shared" si="1"/>
        <v>1.6203263885622891E-5</v>
      </c>
      <c r="AD5" s="35">
        <f t="shared" si="1"/>
        <v>1.6317546912477054E-5</v>
      </c>
      <c r="AE5" s="35">
        <f t="shared" si="1"/>
        <v>1.6431829939331217E-5</v>
      </c>
      <c r="AF5" s="35">
        <f t="shared" si="1"/>
        <v>1.6546112966185377E-5</v>
      </c>
      <c r="AG5" s="35">
        <f t="shared" si="1"/>
        <v>1.6660395993039537E-5</v>
      </c>
    </row>
    <row r="6" spans="1:33" x14ac:dyDescent="0.2">
      <c r="A6" s="1" t="s">
        <v>120</v>
      </c>
      <c r="B6" s="35">
        <f t="shared" ref="B6:AG6" si="2">B4</f>
        <v>1.3295395757889292E-5</v>
      </c>
      <c r="C6" s="35">
        <f t="shared" si="2"/>
        <v>1.3036730470770823E-5</v>
      </c>
      <c r="D6" s="35">
        <f t="shared" si="2"/>
        <v>1.3346188214268883E-5</v>
      </c>
      <c r="E6" s="35">
        <f t="shared" si="2"/>
        <v>1.3460471241123045E-5</v>
      </c>
      <c r="F6" s="35">
        <f t="shared" si="2"/>
        <v>1.3574754267977208E-5</v>
      </c>
      <c r="G6" s="35">
        <f t="shared" si="2"/>
        <v>1.3689037294831368E-5</v>
      </c>
      <c r="H6" s="35">
        <f t="shared" si="2"/>
        <v>1.3803320321685529E-5</v>
      </c>
      <c r="I6" s="35">
        <f t="shared" si="2"/>
        <v>1.3917603348539692E-5</v>
      </c>
      <c r="J6" s="35">
        <f t="shared" si="2"/>
        <v>1.4031886375393854E-5</v>
      </c>
      <c r="K6" s="35">
        <f t="shared" si="2"/>
        <v>1.4146169402248017E-5</v>
      </c>
      <c r="L6" s="35">
        <f t="shared" si="2"/>
        <v>1.4260452429102177E-5</v>
      </c>
      <c r="M6" s="35">
        <f t="shared" si="2"/>
        <v>1.4374735455956338E-5</v>
      </c>
      <c r="N6" s="35">
        <f t="shared" si="2"/>
        <v>1.4489018482810502E-5</v>
      </c>
      <c r="O6" s="35">
        <f t="shared" si="2"/>
        <v>1.4603301509664665E-5</v>
      </c>
      <c r="P6" s="35">
        <f t="shared" si="2"/>
        <v>1.4717584536518823E-5</v>
      </c>
      <c r="Q6" s="35">
        <f t="shared" si="2"/>
        <v>1.4831867563372986E-5</v>
      </c>
      <c r="R6" s="35">
        <f t="shared" si="2"/>
        <v>1.494615059022715E-5</v>
      </c>
      <c r="S6" s="35">
        <f t="shared" si="2"/>
        <v>1.5060433617081308E-5</v>
      </c>
      <c r="T6" s="35">
        <f t="shared" si="2"/>
        <v>1.5174716643935471E-5</v>
      </c>
      <c r="U6" s="35">
        <f t="shared" si="2"/>
        <v>1.5288999670789632E-5</v>
      </c>
      <c r="V6" s="35">
        <f t="shared" si="2"/>
        <v>1.5403282697643758E-5</v>
      </c>
      <c r="W6" s="35">
        <f t="shared" si="2"/>
        <v>1.5517565724497922E-5</v>
      </c>
      <c r="X6" s="35">
        <f t="shared" si="2"/>
        <v>1.5631848751352085E-5</v>
      </c>
      <c r="Y6" s="35">
        <f t="shared" si="2"/>
        <v>1.5746131778206245E-5</v>
      </c>
      <c r="Z6" s="35">
        <f t="shared" si="2"/>
        <v>1.5860414805060408E-5</v>
      </c>
      <c r="AA6" s="35">
        <f t="shared" si="2"/>
        <v>1.5974697831914568E-5</v>
      </c>
      <c r="AB6" s="35">
        <f t="shared" si="2"/>
        <v>1.6088980858768728E-5</v>
      </c>
      <c r="AC6" s="35">
        <f t="shared" si="2"/>
        <v>1.6203263885622891E-5</v>
      </c>
      <c r="AD6" s="35">
        <f t="shared" si="2"/>
        <v>1.6317546912477054E-5</v>
      </c>
      <c r="AE6" s="35">
        <f t="shared" si="2"/>
        <v>1.6431829939331217E-5</v>
      </c>
      <c r="AF6" s="35">
        <f t="shared" si="2"/>
        <v>1.6546112966185377E-5</v>
      </c>
      <c r="AG6" s="35">
        <f t="shared" si="2"/>
        <v>1.6660395993039537E-5</v>
      </c>
    </row>
    <row r="7" spans="1:33" x14ac:dyDescent="0.2">
      <c r="A7" s="1" t="s">
        <v>121</v>
      </c>
      <c r="B7" s="35">
        <v>0</v>
      </c>
      <c r="C7" s="35">
        <v>0</v>
      </c>
      <c r="D7" s="35">
        <v>0</v>
      </c>
      <c r="E7" s="35">
        <v>0</v>
      </c>
      <c r="F7" s="35">
        <v>0</v>
      </c>
      <c r="G7" s="35">
        <v>0</v>
      </c>
      <c r="H7" s="35">
        <v>0</v>
      </c>
      <c r="I7" s="35">
        <v>0</v>
      </c>
      <c r="J7" s="35">
        <v>0</v>
      </c>
      <c r="K7" s="35">
        <v>0</v>
      </c>
      <c r="L7" s="35">
        <v>0</v>
      </c>
      <c r="M7" s="35">
        <v>0</v>
      </c>
      <c r="N7" s="35">
        <v>0</v>
      </c>
      <c r="O7" s="35">
        <v>0</v>
      </c>
      <c r="P7" s="35">
        <v>0</v>
      </c>
      <c r="Q7" s="35">
        <v>0</v>
      </c>
      <c r="R7" s="35">
        <v>0</v>
      </c>
      <c r="S7" s="35">
        <v>0</v>
      </c>
      <c r="T7" s="35">
        <v>0</v>
      </c>
      <c r="U7" s="35">
        <v>0</v>
      </c>
      <c r="V7" s="35">
        <v>0</v>
      </c>
      <c r="W7" s="35">
        <v>0</v>
      </c>
      <c r="X7" s="35">
        <v>0</v>
      </c>
      <c r="Y7" s="35">
        <v>0</v>
      </c>
      <c r="Z7" s="35">
        <v>0</v>
      </c>
      <c r="AA7" s="35">
        <v>0</v>
      </c>
      <c r="AB7" s="35">
        <v>0</v>
      </c>
      <c r="AC7" s="35">
        <v>0</v>
      </c>
      <c r="AD7" s="35">
        <v>0</v>
      </c>
      <c r="AE7" s="35">
        <v>0</v>
      </c>
      <c r="AF7" s="35">
        <v>0</v>
      </c>
      <c r="AG7" s="35">
        <v>0</v>
      </c>
    </row>
    <row r="8" spans="1:33" x14ac:dyDescent="0.2">
      <c r="A8" s="1" t="s">
        <v>122</v>
      </c>
      <c r="B8" s="35">
        <v>0</v>
      </c>
      <c r="C8" s="35">
        <v>0</v>
      </c>
      <c r="D8" s="35">
        <v>0</v>
      </c>
      <c r="E8" s="35">
        <v>0</v>
      </c>
      <c r="F8" s="35">
        <v>0</v>
      </c>
      <c r="G8" s="35">
        <v>0</v>
      </c>
      <c r="H8" s="35">
        <v>0</v>
      </c>
      <c r="I8" s="35">
        <v>0</v>
      </c>
      <c r="J8" s="35">
        <v>0</v>
      </c>
      <c r="K8" s="35">
        <v>0</v>
      </c>
      <c r="L8" s="35">
        <v>0</v>
      </c>
      <c r="M8" s="35">
        <v>0</v>
      </c>
      <c r="N8" s="35">
        <v>0</v>
      </c>
      <c r="O8" s="35">
        <v>0</v>
      </c>
      <c r="P8" s="35">
        <v>0</v>
      </c>
      <c r="Q8" s="35">
        <v>0</v>
      </c>
      <c r="R8" s="35">
        <v>0</v>
      </c>
      <c r="S8" s="35">
        <v>0</v>
      </c>
      <c r="T8" s="35">
        <v>0</v>
      </c>
      <c r="U8" s="35">
        <v>0</v>
      </c>
      <c r="V8" s="35">
        <v>0</v>
      </c>
      <c r="W8" s="35">
        <v>0</v>
      </c>
      <c r="X8" s="35">
        <v>0</v>
      </c>
      <c r="Y8" s="35">
        <v>0</v>
      </c>
      <c r="Z8" s="35">
        <v>0</v>
      </c>
      <c r="AA8" s="35">
        <v>0</v>
      </c>
      <c r="AB8" s="35">
        <v>0</v>
      </c>
      <c r="AC8" s="35">
        <v>0</v>
      </c>
      <c r="AD8" s="35">
        <v>0</v>
      </c>
      <c r="AE8" s="35">
        <v>0</v>
      </c>
      <c r="AF8" s="35">
        <v>0</v>
      </c>
      <c r="AG8" s="35">
        <v>0</v>
      </c>
    </row>
    <row r="9" spans="1:33" x14ac:dyDescent="0.2">
      <c r="A9" s="1" t="s">
        <v>123</v>
      </c>
      <c r="B9" s="35">
        <f t="shared" ref="B9:AG9" si="3">B6</f>
        <v>1.3295395757889292E-5</v>
      </c>
      <c r="C9" s="35">
        <f t="shared" si="3"/>
        <v>1.3036730470770823E-5</v>
      </c>
      <c r="D9" s="35">
        <f t="shared" si="3"/>
        <v>1.3346188214268883E-5</v>
      </c>
      <c r="E9" s="35">
        <f t="shared" si="3"/>
        <v>1.3460471241123045E-5</v>
      </c>
      <c r="F9" s="35">
        <f t="shared" si="3"/>
        <v>1.3574754267977208E-5</v>
      </c>
      <c r="G9" s="35">
        <f t="shared" si="3"/>
        <v>1.3689037294831368E-5</v>
      </c>
      <c r="H9" s="35">
        <f t="shared" si="3"/>
        <v>1.3803320321685529E-5</v>
      </c>
      <c r="I9" s="35">
        <f t="shared" si="3"/>
        <v>1.3917603348539692E-5</v>
      </c>
      <c r="J9" s="35">
        <f t="shared" si="3"/>
        <v>1.4031886375393854E-5</v>
      </c>
      <c r="K9" s="35">
        <f t="shared" si="3"/>
        <v>1.4146169402248017E-5</v>
      </c>
      <c r="L9" s="35">
        <f t="shared" si="3"/>
        <v>1.4260452429102177E-5</v>
      </c>
      <c r="M9" s="35">
        <f t="shared" si="3"/>
        <v>1.4374735455956338E-5</v>
      </c>
      <c r="N9" s="35">
        <f t="shared" si="3"/>
        <v>1.4489018482810502E-5</v>
      </c>
      <c r="O9" s="35">
        <f t="shared" si="3"/>
        <v>1.4603301509664665E-5</v>
      </c>
      <c r="P9" s="35">
        <f t="shared" si="3"/>
        <v>1.4717584536518823E-5</v>
      </c>
      <c r="Q9" s="35">
        <f t="shared" si="3"/>
        <v>1.4831867563372986E-5</v>
      </c>
      <c r="R9" s="35">
        <f t="shared" si="3"/>
        <v>1.494615059022715E-5</v>
      </c>
      <c r="S9" s="35">
        <f t="shared" si="3"/>
        <v>1.5060433617081308E-5</v>
      </c>
      <c r="T9" s="35">
        <f t="shared" si="3"/>
        <v>1.5174716643935471E-5</v>
      </c>
      <c r="U9" s="35">
        <f t="shared" si="3"/>
        <v>1.5288999670789632E-5</v>
      </c>
      <c r="V9" s="35">
        <f t="shared" si="3"/>
        <v>1.5403282697643758E-5</v>
      </c>
      <c r="W9" s="35">
        <f t="shared" si="3"/>
        <v>1.5517565724497922E-5</v>
      </c>
      <c r="X9" s="35">
        <f t="shared" si="3"/>
        <v>1.5631848751352085E-5</v>
      </c>
      <c r="Y9" s="35">
        <f t="shared" si="3"/>
        <v>1.5746131778206245E-5</v>
      </c>
      <c r="Z9" s="35">
        <f t="shared" si="3"/>
        <v>1.5860414805060408E-5</v>
      </c>
      <c r="AA9" s="35">
        <f t="shared" si="3"/>
        <v>1.5974697831914568E-5</v>
      </c>
      <c r="AB9" s="35">
        <f t="shared" si="3"/>
        <v>1.6088980858768728E-5</v>
      </c>
      <c r="AC9" s="35">
        <f t="shared" si="3"/>
        <v>1.6203263885622891E-5</v>
      </c>
      <c r="AD9" s="35">
        <f t="shared" si="3"/>
        <v>1.6317546912477054E-5</v>
      </c>
      <c r="AE9" s="35">
        <f t="shared" si="3"/>
        <v>1.6431829939331217E-5</v>
      </c>
      <c r="AF9" s="35">
        <f t="shared" si="3"/>
        <v>1.6546112966185377E-5</v>
      </c>
      <c r="AG9" s="35">
        <f t="shared" si="3"/>
        <v>1.6660395993039537E-5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002060"/>
  </sheetPr>
  <dimension ref="A1:AG1000"/>
  <sheetViews>
    <sheetView workbookViewId="0">
      <selection activeCell="E20" sqref="E20"/>
    </sheetView>
  </sheetViews>
  <sheetFormatPr baseColWidth="10" defaultColWidth="14.5" defaultRowHeight="15" customHeight="1" x14ac:dyDescent="0.2"/>
  <cols>
    <col min="1" max="1" width="41.5" customWidth="1"/>
    <col min="2" max="25" width="10" customWidth="1"/>
    <col min="26" max="33" width="9.1640625" customWidth="1"/>
  </cols>
  <sheetData>
    <row r="1" spans="1:33" x14ac:dyDescent="0.2">
      <c r="A1" s="1" t="s">
        <v>115</v>
      </c>
      <c r="B1" s="1">
        <v>2019</v>
      </c>
      <c r="C1" s="1">
        <v>2020</v>
      </c>
      <c r="D1" s="1">
        <v>2021</v>
      </c>
      <c r="E1" s="1">
        <v>2022</v>
      </c>
      <c r="F1" s="1">
        <v>2023</v>
      </c>
      <c r="G1" s="1">
        <v>2024</v>
      </c>
      <c r="H1" s="1">
        <v>2025</v>
      </c>
      <c r="I1" s="1">
        <v>2026</v>
      </c>
      <c r="J1" s="1">
        <v>2027</v>
      </c>
      <c r="K1" s="1">
        <v>2028</v>
      </c>
      <c r="L1" s="1">
        <v>2029</v>
      </c>
      <c r="M1" s="1">
        <v>2030</v>
      </c>
      <c r="N1" s="1">
        <v>2031</v>
      </c>
      <c r="O1" s="1">
        <v>2032</v>
      </c>
      <c r="P1" s="1">
        <v>2033</v>
      </c>
      <c r="Q1" s="1">
        <v>2034</v>
      </c>
      <c r="R1" s="1">
        <v>2035</v>
      </c>
      <c r="S1" s="1">
        <v>2036</v>
      </c>
      <c r="T1" s="1">
        <v>2037</v>
      </c>
      <c r="U1" s="1">
        <v>2038</v>
      </c>
      <c r="V1" s="1">
        <v>2039</v>
      </c>
      <c r="W1" s="1">
        <v>2040</v>
      </c>
      <c r="X1" s="1">
        <v>2041</v>
      </c>
      <c r="Y1" s="1">
        <v>2042</v>
      </c>
      <c r="Z1" s="1">
        <v>2043</v>
      </c>
      <c r="AA1" s="1">
        <v>2044</v>
      </c>
      <c r="AB1" s="1">
        <v>2045</v>
      </c>
      <c r="AC1" s="1">
        <v>2046</v>
      </c>
      <c r="AD1" s="1">
        <v>2047</v>
      </c>
      <c r="AE1" s="1">
        <v>2048</v>
      </c>
      <c r="AF1" s="1">
        <v>2049</v>
      </c>
      <c r="AG1" s="1">
        <v>2050</v>
      </c>
    </row>
    <row r="2" spans="1:33" x14ac:dyDescent="0.2">
      <c r="A2" s="1" t="s">
        <v>116</v>
      </c>
      <c r="B2" s="35">
        <v>0</v>
      </c>
      <c r="C2" s="35">
        <v>0</v>
      </c>
      <c r="D2" s="35">
        <v>0</v>
      </c>
      <c r="E2" s="35">
        <v>0</v>
      </c>
      <c r="F2" s="35">
        <v>0</v>
      </c>
      <c r="G2" s="35">
        <v>0</v>
      </c>
      <c r="H2" s="35">
        <v>0</v>
      </c>
      <c r="I2" s="35">
        <v>0</v>
      </c>
      <c r="J2" s="35">
        <v>0</v>
      </c>
      <c r="K2" s="35">
        <v>0</v>
      </c>
      <c r="L2" s="35">
        <v>0</v>
      </c>
      <c r="M2" s="35">
        <v>0</v>
      </c>
      <c r="N2" s="35">
        <v>0</v>
      </c>
      <c r="O2" s="35">
        <v>0</v>
      </c>
      <c r="P2" s="35">
        <v>0</v>
      </c>
      <c r="Q2" s="35">
        <v>0</v>
      </c>
      <c r="R2" s="35">
        <v>0</v>
      </c>
      <c r="S2" s="35">
        <v>0</v>
      </c>
      <c r="T2" s="35">
        <v>0</v>
      </c>
      <c r="U2" s="35">
        <v>0</v>
      </c>
      <c r="V2" s="35">
        <v>0</v>
      </c>
      <c r="W2" s="35">
        <v>0</v>
      </c>
      <c r="X2" s="35">
        <v>0</v>
      </c>
      <c r="Y2" s="35">
        <v>0</v>
      </c>
      <c r="Z2" s="35">
        <v>0</v>
      </c>
      <c r="AA2" s="35">
        <v>0</v>
      </c>
      <c r="AB2" s="35">
        <v>0</v>
      </c>
      <c r="AC2" s="35">
        <v>0</v>
      </c>
      <c r="AD2" s="35">
        <v>0</v>
      </c>
      <c r="AE2" s="35">
        <v>0</v>
      </c>
      <c r="AF2" s="35">
        <v>0</v>
      </c>
      <c r="AG2" s="35">
        <v>0</v>
      </c>
    </row>
    <row r="3" spans="1:33" x14ac:dyDescent="0.2">
      <c r="A3" s="1" t="s">
        <v>117</v>
      </c>
      <c r="B3" s="35">
        <v>0</v>
      </c>
      <c r="C3" s="35">
        <v>0</v>
      </c>
      <c r="D3" s="35">
        <v>0</v>
      </c>
      <c r="E3" s="35">
        <v>0</v>
      </c>
      <c r="F3" s="35">
        <v>0</v>
      </c>
      <c r="G3" s="35">
        <v>0</v>
      </c>
      <c r="H3" s="35">
        <v>0</v>
      </c>
      <c r="I3" s="35">
        <v>0</v>
      </c>
      <c r="J3" s="35">
        <v>0</v>
      </c>
      <c r="K3" s="35">
        <v>0</v>
      </c>
      <c r="L3" s="35">
        <v>0</v>
      </c>
      <c r="M3" s="35">
        <v>0</v>
      </c>
      <c r="N3" s="35">
        <v>0</v>
      </c>
      <c r="O3" s="35">
        <v>0</v>
      </c>
      <c r="P3" s="35">
        <v>0</v>
      </c>
      <c r="Q3" s="35">
        <v>0</v>
      </c>
      <c r="R3" s="35">
        <v>0</v>
      </c>
      <c r="S3" s="35">
        <v>0</v>
      </c>
      <c r="T3" s="35">
        <v>0</v>
      </c>
      <c r="U3" s="35">
        <v>0</v>
      </c>
      <c r="V3" s="35">
        <v>0</v>
      </c>
      <c r="W3" s="35">
        <v>0</v>
      </c>
      <c r="X3" s="35">
        <v>0</v>
      </c>
      <c r="Y3" s="35">
        <v>0</v>
      </c>
      <c r="Z3" s="35">
        <v>0</v>
      </c>
      <c r="AA3" s="35">
        <v>0</v>
      </c>
      <c r="AB3" s="35">
        <v>0</v>
      </c>
      <c r="AC3" s="35">
        <v>0</v>
      </c>
      <c r="AD3" s="35">
        <v>0</v>
      </c>
      <c r="AE3" s="35">
        <v>0</v>
      </c>
      <c r="AF3" s="35">
        <v>0</v>
      </c>
      <c r="AG3" s="35">
        <v>0</v>
      </c>
    </row>
    <row r="4" spans="1:33" x14ac:dyDescent="0.2">
      <c r="A4" s="1" t="s">
        <v>118</v>
      </c>
      <c r="B4" s="35">
        <v>0</v>
      </c>
      <c r="C4" s="35">
        <v>0</v>
      </c>
      <c r="D4" s="35">
        <v>0</v>
      </c>
      <c r="E4" s="35">
        <v>0</v>
      </c>
      <c r="F4" s="35">
        <v>0</v>
      </c>
      <c r="G4" s="35">
        <v>0</v>
      </c>
      <c r="H4" s="35">
        <v>0</v>
      </c>
      <c r="I4" s="35">
        <v>0</v>
      </c>
      <c r="J4" s="35">
        <v>0</v>
      </c>
      <c r="K4" s="35">
        <v>0</v>
      </c>
      <c r="L4" s="35">
        <v>0</v>
      </c>
      <c r="M4" s="35">
        <v>0</v>
      </c>
      <c r="N4" s="35">
        <v>0</v>
      </c>
      <c r="O4" s="35">
        <v>0</v>
      </c>
      <c r="P4" s="35">
        <v>0</v>
      </c>
      <c r="Q4" s="35">
        <v>0</v>
      </c>
      <c r="R4" s="35">
        <v>0</v>
      </c>
      <c r="S4" s="35">
        <v>0</v>
      </c>
      <c r="T4" s="35">
        <v>0</v>
      </c>
      <c r="U4" s="35">
        <v>0</v>
      </c>
      <c r="V4" s="35">
        <v>0</v>
      </c>
      <c r="W4" s="35">
        <v>0</v>
      </c>
      <c r="X4" s="35">
        <v>0</v>
      </c>
      <c r="Y4" s="35">
        <v>0</v>
      </c>
      <c r="Z4" s="35">
        <v>0</v>
      </c>
      <c r="AA4" s="35">
        <v>0</v>
      </c>
      <c r="AB4" s="35">
        <v>0</v>
      </c>
      <c r="AC4" s="35">
        <v>0</v>
      </c>
      <c r="AD4" s="35">
        <v>0</v>
      </c>
      <c r="AE4" s="35">
        <v>0</v>
      </c>
      <c r="AF4" s="35">
        <v>0</v>
      </c>
      <c r="AG4" s="35">
        <v>0</v>
      </c>
    </row>
    <row r="5" spans="1:33" x14ac:dyDescent="0.2">
      <c r="A5" s="1" t="s">
        <v>119</v>
      </c>
      <c r="B5" s="35">
        <v>0</v>
      </c>
      <c r="C5" s="35">
        <v>0</v>
      </c>
      <c r="D5" s="35">
        <v>0</v>
      </c>
      <c r="E5" s="35">
        <v>0</v>
      </c>
      <c r="F5" s="35">
        <v>0</v>
      </c>
      <c r="G5" s="35">
        <v>0</v>
      </c>
      <c r="H5" s="35">
        <v>0</v>
      </c>
      <c r="I5" s="35">
        <v>0</v>
      </c>
      <c r="J5" s="35">
        <v>0</v>
      </c>
      <c r="K5" s="35">
        <v>0</v>
      </c>
      <c r="L5" s="35">
        <v>0</v>
      </c>
      <c r="M5" s="35">
        <v>0</v>
      </c>
      <c r="N5" s="35">
        <v>0</v>
      </c>
      <c r="O5" s="35">
        <v>0</v>
      </c>
      <c r="P5" s="35">
        <v>0</v>
      </c>
      <c r="Q5" s="35">
        <v>0</v>
      </c>
      <c r="R5" s="35">
        <v>0</v>
      </c>
      <c r="S5" s="35">
        <v>0</v>
      </c>
      <c r="T5" s="35">
        <v>0</v>
      </c>
      <c r="U5" s="35">
        <v>0</v>
      </c>
      <c r="V5" s="35">
        <v>0</v>
      </c>
      <c r="W5" s="35">
        <v>0</v>
      </c>
      <c r="X5" s="35">
        <v>0</v>
      </c>
      <c r="Y5" s="35">
        <v>0</v>
      </c>
      <c r="Z5" s="35">
        <v>0</v>
      </c>
      <c r="AA5" s="35">
        <v>0</v>
      </c>
      <c r="AB5" s="35">
        <v>0</v>
      </c>
      <c r="AC5" s="35">
        <v>0</v>
      </c>
      <c r="AD5" s="35">
        <v>0</v>
      </c>
      <c r="AE5" s="35">
        <v>0</v>
      </c>
      <c r="AF5" s="35">
        <v>0</v>
      </c>
      <c r="AG5" s="35">
        <v>0</v>
      </c>
    </row>
    <row r="6" spans="1:33" x14ac:dyDescent="0.2">
      <c r="A6" s="1" t="s">
        <v>120</v>
      </c>
      <c r="B6" s="35">
        <v>0</v>
      </c>
      <c r="C6" s="35">
        <v>0</v>
      </c>
      <c r="D6" s="35">
        <v>0</v>
      </c>
      <c r="E6" s="35">
        <v>0</v>
      </c>
      <c r="F6" s="35">
        <v>0</v>
      </c>
      <c r="G6" s="35">
        <v>0</v>
      </c>
      <c r="H6" s="35">
        <v>0</v>
      </c>
      <c r="I6" s="35">
        <v>0</v>
      </c>
      <c r="J6" s="35">
        <v>0</v>
      </c>
      <c r="K6" s="35">
        <v>0</v>
      </c>
      <c r="L6" s="35">
        <v>0</v>
      </c>
      <c r="M6" s="35">
        <v>0</v>
      </c>
      <c r="N6" s="35">
        <v>0</v>
      </c>
      <c r="O6" s="35">
        <v>0</v>
      </c>
      <c r="P6" s="35">
        <v>0</v>
      </c>
      <c r="Q6" s="35">
        <v>0</v>
      </c>
      <c r="R6" s="35">
        <v>0</v>
      </c>
      <c r="S6" s="35">
        <v>0</v>
      </c>
      <c r="T6" s="35">
        <v>0</v>
      </c>
      <c r="U6" s="35">
        <v>0</v>
      </c>
      <c r="V6" s="35">
        <v>0</v>
      </c>
      <c r="W6" s="35">
        <v>0</v>
      </c>
      <c r="X6" s="35">
        <v>0</v>
      </c>
      <c r="Y6" s="35">
        <v>0</v>
      </c>
      <c r="Z6" s="35">
        <v>0</v>
      </c>
      <c r="AA6" s="35">
        <v>0</v>
      </c>
      <c r="AB6" s="35">
        <v>0</v>
      </c>
      <c r="AC6" s="35">
        <v>0</v>
      </c>
      <c r="AD6" s="35">
        <v>0</v>
      </c>
      <c r="AE6" s="35">
        <v>0</v>
      </c>
      <c r="AF6" s="35">
        <v>0</v>
      </c>
      <c r="AG6" s="35">
        <v>0</v>
      </c>
    </row>
    <row r="7" spans="1:33" x14ac:dyDescent="0.2">
      <c r="A7" s="1" t="s">
        <v>121</v>
      </c>
      <c r="B7" s="35">
        <v>0</v>
      </c>
      <c r="C7" s="35">
        <v>0</v>
      </c>
      <c r="D7" s="35">
        <v>0</v>
      </c>
      <c r="E7" s="35">
        <v>0</v>
      </c>
      <c r="F7" s="35">
        <v>0</v>
      </c>
      <c r="G7" s="35">
        <v>0</v>
      </c>
      <c r="H7" s="35">
        <v>0</v>
      </c>
      <c r="I7" s="35">
        <v>0</v>
      </c>
      <c r="J7" s="35">
        <v>0</v>
      </c>
      <c r="K7" s="35">
        <v>0</v>
      </c>
      <c r="L7" s="35">
        <v>0</v>
      </c>
      <c r="M7" s="35">
        <v>0</v>
      </c>
      <c r="N7" s="35">
        <v>0</v>
      </c>
      <c r="O7" s="35">
        <v>0</v>
      </c>
      <c r="P7" s="35">
        <v>0</v>
      </c>
      <c r="Q7" s="35">
        <v>0</v>
      </c>
      <c r="R7" s="35">
        <v>0</v>
      </c>
      <c r="S7" s="35">
        <v>0</v>
      </c>
      <c r="T7" s="35">
        <v>0</v>
      </c>
      <c r="U7" s="35">
        <v>0</v>
      </c>
      <c r="V7" s="35">
        <v>0</v>
      </c>
      <c r="W7" s="35">
        <v>0</v>
      </c>
      <c r="X7" s="35">
        <v>0</v>
      </c>
      <c r="Y7" s="35">
        <v>0</v>
      </c>
      <c r="Z7" s="35">
        <v>0</v>
      </c>
      <c r="AA7" s="35">
        <v>0</v>
      </c>
      <c r="AB7" s="35">
        <v>0</v>
      </c>
      <c r="AC7" s="35">
        <v>0</v>
      </c>
      <c r="AD7" s="35">
        <v>0</v>
      </c>
      <c r="AE7" s="35">
        <v>0</v>
      </c>
      <c r="AF7" s="35">
        <v>0</v>
      </c>
      <c r="AG7" s="35">
        <v>0</v>
      </c>
    </row>
    <row r="8" spans="1:33" x14ac:dyDescent="0.2">
      <c r="A8" s="1" t="s">
        <v>122</v>
      </c>
      <c r="B8" s="35">
        <v>0</v>
      </c>
      <c r="C8" s="35">
        <v>0</v>
      </c>
      <c r="D8" s="35">
        <v>0</v>
      </c>
      <c r="E8" s="35">
        <v>0</v>
      </c>
      <c r="F8" s="35">
        <v>0</v>
      </c>
      <c r="G8" s="35">
        <v>0</v>
      </c>
      <c r="H8" s="35">
        <v>0</v>
      </c>
      <c r="I8" s="35">
        <v>0</v>
      </c>
      <c r="J8" s="35">
        <v>0</v>
      </c>
      <c r="K8" s="35">
        <v>0</v>
      </c>
      <c r="L8" s="35">
        <v>0</v>
      </c>
      <c r="M8" s="35">
        <v>0</v>
      </c>
      <c r="N8" s="35">
        <v>0</v>
      </c>
      <c r="O8" s="35">
        <v>0</v>
      </c>
      <c r="P8" s="35">
        <v>0</v>
      </c>
      <c r="Q8" s="35">
        <v>0</v>
      </c>
      <c r="R8" s="35">
        <v>0</v>
      </c>
      <c r="S8" s="35">
        <v>0</v>
      </c>
      <c r="T8" s="35">
        <v>0</v>
      </c>
      <c r="U8" s="35">
        <v>0</v>
      </c>
      <c r="V8" s="35">
        <v>0</v>
      </c>
      <c r="W8" s="35">
        <v>0</v>
      </c>
      <c r="X8" s="35">
        <v>0</v>
      </c>
      <c r="Y8" s="35">
        <v>0</v>
      </c>
      <c r="Z8" s="35">
        <v>0</v>
      </c>
      <c r="AA8" s="35">
        <v>0</v>
      </c>
      <c r="AB8" s="35">
        <v>0</v>
      </c>
      <c r="AC8" s="35">
        <v>0</v>
      </c>
      <c r="AD8" s="35">
        <v>0</v>
      </c>
      <c r="AE8" s="35">
        <v>0</v>
      </c>
      <c r="AF8" s="35">
        <v>0</v>
      </c>
      <c r="AG8" s="35">
        <v>0</v>
      </c>
    </row>
    <row r="9" spans="1:33" x14ac:dyDescent="0.2">
      <c r="A9" s="1" t="s">
        <v>123</v>
      </c>
      <c r="B9" s="35">
        <f t="shared" ref="B9:W9" si="0">B6</f>
        <v>0</v>
      </c>
      <c r="C9" s="35">
        <f t="shared" si="0"/>
        <v>0</v>
      </c>
      <c r="D9" s="35">
        <f t="shared" si="0"/>
        <v>0</v>
      </c>
      <c r="E9" s="35">
        <f t="shared" si="0"/>
        <v>0</v>
      </c>
      <c r="F9" s="35">
        <f t="shared" si="0"/>
        <v>0</v>
      </c>
      <c r="G9" s="35">
        <f t="shared" si="0"/>
        <v>0</v>
      </c>
      <c r="H9" s="35">
        <f t="shared" si="0"/>
        <v>0</v>
      </c>
      <c r="I9" s="35">
        <f t="shared" si="0"/>
        <v>0</v>
      </c>
      <c r="J9" s="35">
        <f t="shared" si="0"/>
        <v>0</v>
      </c>
      <c r="K9" s="35">
        <f t="shared" si="0"/>
        <v>0</v>
      </c>
      <c r="L9" s="35">
        <f t="shared" si="0"/>
        <v>0</v>
      </c>
      <c r="M9" s="35">
        <f t="shared" si="0"/>
        <v>0</v>
      </c>
      <c r="N9" s="35">
        <f t="shared" si="0"/>
        <v>0</v>
      </c>
      <c r="O9" s="35">
        <f t="shared" si="0"/>
        <v>0</v>
      </c>
      <c r="P9" s="35">
        <f t="shared" si="0"/>
        <v>0</v>
      </c>
      <c r="Q9" s="35">
        <f t="shared" si="0"/>
        <v>0</v>
      </c>
      <c r="R9" s="35">
        <f t="shared" si="0"/>
        <v>0</v>
      </c>
      <c r="S9" s="35">
        <f t="shared" si="0"/>
        <v>0</v>
      </c>
      <c r="T9" s="35">
        <f t="shared" si="0"/>
        <v>0</v>
      </c>
      <c r="U9" s="35">
        <f t="shared" si="0"/>
        <v>0</v>
      </c>
      <c r="V9" s="35">
        <f t="shared" si="0"/>
        <v>0</v>
      </c>
      <c r="W9" s="35">
        <f t="shared" si="0"/>
        <v>0</v>
      </c>
      <c r="X9" s="35">
        <v>0</v>
      </c>
      <c r="Y9" s="35">
        <v>0</v>
      </c>
      <c r="Z9" s="35">
        <v>0</v>
      </c>
      <c r="AA9" s="35">
        <v>0</v>
      </c>
      <c r="AB9" s="35">
        <v>0</v>
      </c>
      <c r="AC9" s="35">
        <v>0</v>
      </c>
      <c r="AD9" s="35">
        <v>0</v>
      </c>
      <c r="AE9" s="35">
        <v>0</v>
      </c>
      <c r="AF9" s="35">
        <v>0</v>
      </c>
      <c r="AG9" s="35">
        <v>0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002060"/>
  </sheetPr>
  <dimension ref="A1:AG1000"/>
  <sheetViews>
    <sheetView workbookViewId="0">
      <selection activeCell="B2" sqref="B2"/>
    </sheetView>
  </sheetViews>
  <sheetFormatPr baseColWidth="10" defaultColWidth="14.5" defaultRowHeight="15" customHeight="1" x14ac:dyDescent="0.2"/>
  <cols>
    <col min="1" max="1" width="41.5" customWidth="1"/>
    <col min="2" max="3" width="9" customWidth="1"/>
    <col min="4" max="25" width="10" customWidth="1"/>
    <col min="26" max="33" width="11.83203125" customWidth="1"/>
  </cols>
  <sheetData>
    <row r="1" spans="1:33" x14ac:dyDescent="0.2">
      <c r="A1" s="1" t="s">
        <v>115</v>
      </c>
      <c r="B1" s="1">
        <v>2019</v>
      </c>
      <c r="C1" s="1">
        <v>2020</v>
      </c>
      <c r="D1" s="1">
        <v>2021</v>
      </c>
      <c r="E1" s="1">
        <v>2022</v>
      </c>
      <c r="F1" s="1">
        <v>2023</v>
      </c>
      <c r="G1" s="1">
        <v>2024</v>
      </c>
      <c r="H1" s="1">
        <v>2025</v>
      </c>
      <c r="I1" s="1">
        <v>2026</v>
      </c>
      <c r="J1" s="1">
        <v>2027</v>
      </c>
      <c r="K1" s="1">
        <v>2028</v>
      </c>
      <c r="L1" s="1">
        <v>2029</v>
      </c>
      <c r="M1" s="1">
        <v>2030</v>
      </c>
      <c r="N1" s="1">
        <v>2031</v>
      </c>
      <c r="O1" s="1">
        <v>2032</v>
      </c>
      <c r="P1" s="1">
        <v>2033</v>
      </c>
      <c r="Q1" s="1">
        <v>2034</v>
      </c>
      <c r="R1" s="1">
        <v>2035</v>
      </c>
      <c r="S1" s="1">
        <v>2036</v>
      </c>
      <c r="T1" s="1">
        <v>2037</v>
      </c>
      <c r="U1" s="1">
        <v>2038</v>
      </c>
      <c r="V1" s="1">
        <v>2039</v>
      </c>
      <c r="W1" s="1">
        <v>2040</v>
      </c>
      <c r="X1" s="1">
        <v>2041</v>
      </c>
      <c r="Y1" s="1">
        <v>2042</v>
      </c>
      <c r="Z1" s="1">
        <v>2043</v>
      </c>
      <c r="AA1" s="1">
        <v>2044</v>
      </c>
      <c r="AB1" s="1">
        <v>2045</v>
      </c>
      <c r="AC1" s="1">
        <v>2046</v>
      </c>
      <c r="AD1" s="1">
        <v>2047</v>
      </c>
      <c r="AE1" s="1">
        <v>2048</v>
      </c>
      <c r="AF1" s="1">
        <v>2049</v>
      </c>
      <c r="AG1" s="1">
        <v>2050</v>
      </c>
    </row>
    <row r="2" spans="1:33" x14ac:dyDescent="0.2">
      <c r="A2" s="1" t="s">
        <v>116</v>
      </c>
      <c r="B2" s="35">
        <f t="shared" ref="B2:B9" si="0">D2</f>
        <v>6.4127550118508748E-5</v>
      </c>
      <c r="C2" s="35">
        <f t="shared" ref="C2:C9" si="1">D2</f>
        <v>6.4127550118508748E-5</v>
      </c>
      <c r="D2" s="35">
        <f t="array" ref="D2">Hydrogen!F$41*About!$A$108*(1-INDEX('Tax Percentages'!$B$25:$AG$25,MATCH(D$1,'Tax Percentages'!$B$4:$AG$4,0)))</f>
        <v>6.4127550118508748E-5</v>
      </c>
      <c r="E2" s="35">
        <f t="array" ref="E2">Hydrogen!G$41*About!$A$108*(1-INDEX('Tax Percentages'!$B$25:$AG$25,MATCH(E$1,'Tax Percentages'!$B$4:$AG$4,0)))</f>
        <v>5.8414410766743455E-5</v>
      </c>
      <c r="F2" s="35">
        <f t="array" ref="F2">Hydrogen!H$41*About!$A$108*(1-INDEX('Tax Percentages'!$B$25:$AG$25,MATCH(F$1,'Tax Percentages'!$B$4:$AG$4,0)))</f>
        <v>5.2701271414976651E-5</v>
      </c>
      <c r="G2" s="35">
        <f t="array" ref="G2">Hydrogen!I$41*About!$A$108*(1-INDEX('Tax Percentages'!$B$25:$AG$25,MATCH(G$1,'Tax Percentages'!$B$4:$AG$4,0)))</f>
        <v>4.6988132063209846E-5</v>
      </c>
      <c r="H2" s="35">
        <f t="array" ref="H2">Hydrogen!J$41*About!$A$108*(1-INDEX('Tax Percentages'!$B$25:$AG$25,MATCH(H$1,'Tax Percentages'!$B$4:$AG$4,0)))</f>
        <v>4.1274992711443042E-5</v>
      </c>
      <c r="I2" s="35">
        <f t="array" ref="I2">Hydrogen!K$41*About!$A$108*(1-INDEX('Tax Percentages'!$B$25:$AG$25,MATCH(I$1,'Tax Percentages'!$B$4:$AG$4,0)))</f>
        <v>3.5561853359677749E-5</v>
      </c>
      <c r="J2" s="35">
        <f t="array" ref="J2">Hydrogen!L$41*About!$A$108*(1-INDEX('Tax Percentages'!$B$25:$AG$25,MATCH(J$1,'Tax Percentages'!$B$4:$AG$4,0)))</f>
        <v>2.9848714007910945E-5</v>
      </c>
      <c r="K2" s="35">
        <f t="array" ref="K2">Hydrogen!M$41*About!$A$108*(1-INDEX('Tax Percentages'!$B$25:$AG$25,MATCH(K$1,'Tax Percentages'!$B$4:$AG$4,0)))</f>
        <v>2.4135574656144141E-5</v>
      </c>
      <c r="L2" s="35">
        <f t="array" ref="L2">Hydrogen!N$41*About!$A$108*(1-INDEX('Tax Percentages'!$B$25:$AG$25,MATCH(L$1,'Tax Percentages'!$B$4:$AG$4,0)))</f>
        <v>1.8422435304378848E-5</v>
      </c>
      <c r="M2" s="35">
        <f t="array" ref="M2">Hydrogen!O$41*About!$A$108*(1-INDEX('Tax Percentages'!$B$25:$AG$25,MATCH(M$1,'Tax Percentages'!$B$4:$AG$4,0)))</f>
        <v>1.2709295952612043E-5</v>
      </c>
      <c r="N2" s="35">
        <f t="array" ref="N2">Hydrogen!P$41*About!$A$108*(1-INDEX('Tax Percentages'!$B$25:$AG$25,MATCH(N$1,'Tax Percentages'!$B$4:$AG$4,0)))</f>
        <v>1.2399627827877315E-5</v>
      </c>
      <c r="O2" s="35">
        <f t="array" ref="O2">Hydrogen!Q$41*About!$A$108*(1-INDEX('Tax Percentages'!$B$25:$AG$25,MATCH(O$1,'Tax Percentages'!$B$4:$AG$4,0)))</f>
        <v>1.2089959703143629E-5</v>
      </c>
      <c r="P2" s="35">
        <f t="array" ref="P2">Hydrogen!R$41*About!$A$108*(1-INDEX('Tax Percentages'!$B$25:$AG$25,MATCH(P$1,'Tax Percentages'!$B$4:$AG$4,0)))</f>
        <v>1.1780291578409943E-5</v>
      </c>
      <c r="Q2" s="35">
        <f t="array" ref="Q2">Hydrogen!S$41*About!$A$108*(1-INDEX('Tax Percentages'!$B$25:$AG$25,MATCH(Q$1,'Tax Percentages'!$B$4:$AG$4,0)))</f>
        <v>1.1470623453676257E-5</v>
      </c>
      <c r="R2" s="35">
        <f t="array" ref="R2">Hydrogen!T$41*About!$A$108*(1-INDEX('Tax Percentages'!$B$25:$AG$25,MATCH(R$1,'Tax Percentages'!$B$4:$AG$4,0)))</f>
        <v>1.1160955328942666E-5</v>
      </c>
      <c r="S2" s="35">
        <f t="array" ref="S2">Hydrogen!U$41*About!$A$108*(1-INDEX('Tax Percentages'!$B$25:$AG$25,MATCH(S$1,'Tax Percentages'!$B$4:$AG$4,0)))</f>
        <v>1.0851287204208979E-5</v>
      </c>
      <c r="T2" s="35">
        <f t="array" ref="T2">Hydrogen!V$41*About!$A$108*(1-INDEX('Tax Percentages'!$B$25:$AG$25,MATCH(T$1,'Tax Percentages'!$B$4:$AG$4,0)))</f>
        <v>1.0541619079475292E-5</v>
      </c>
      <c r="U2" s="35">
        <f t="array" ref="U2">Hydrogen!W$41*About!$A$108*(1-INDEX('Tax Percentages'!$B$25:$AG$25,MATCH(U$1,'Tax Percentages'!$B$4:$AG$4,0)))</f>
        <v>1.0231950954741607E-5</v>
      </c>
      <c r="V2" s="35">
        <f t="array" ref="V2">Hydrogen!X$41*About!$A$108*(1-INDEX('Tax Percentages'!$B$25:$AG$25,MATCH(V$1,'Tax Percentages'!$B$4:$AG$4,0)))</f>
        <v>9.9222828300079211E-6</v>
      </c>
      <c r="W2" s="35">
        <f t="array" ref="W2">Hydrogen!Y$41*About!$A$108*(1-INDEX('Tax Percentages'!$B$25:$AG$25,MATCH(W$1,'Tax Percentages'!$B$4:$AG$4,0)))</f>
        <v>9.6126147052743281E-6</v>
      </c>
      <c r="X2" s="35">
        <f t="array" ref="X2">Hydrogen!Z$41*About!$A$108*(1-INDEX('Tax Percentages'!$B$25:$AG$25,MATCH(X$1,'Tax Percentages'!$B$4:$AG$4,0)))</f>
        <v>9.302946580540642E-6</v>
      </c>
      <c r="Y2" s="35">
        <f t="array" ref="Y2">Hydrogen!AA$41*About!$A$108*(1-INDEX('Tax Percentages'!$B$25:$AG$25,MATCH(Y$1,'Tax Percentages'!$B$4:$AG$4,0)))</f>
        <v>8.9932784558069558E-6</v>
      </c>
      <c r="Z2" s="35">
        <f t="array" ref="Z2">Hydrogen!AB$41*About!$A$108*(1-INDEX('Tax Percentages'!$B$25:$AG$25,MATCH(Z$1,'Tax Percentages'!$B$4:$AG$4,0)))</f>
        <v>8.6836103310732697E-6</v>
      </c>
      <c r="AA2" s="35">
        <f t="array" ref="AA2">Hydrogen!AC$41*About!$A$108*(1-INDEX('Tax Percentages'!$B$25:$AG$25,MATCH(AA$1,'Tax Percentages'!$B$4:$AG$4,0)))</f>
        <v>8.3739422063395835E-6</v>
      </c>
      <c r="AB2" s="35">
        <f t="array" ref="AB2">Hydrogen!AD$41*About!$A$108*(1-INDEX('Tax Percentages'!$B$25:$AG$25,MATCH(AB$1,'Tax Percentages'!$B$4:$AG$4,0)))</f>
        <v>8.0642740816058974E-6</v>
      </c>
      <c r="AC2" s="35">
        <f t="array" ref="AC2">Hydrogen!AE$41*About!$A$108*(1-INDEX('Tax Percentages'!$B$25:$AG$25,MATCH(AC$1,'Tax Percentages'!$B$4:$AG$4,0)))</f>
        <v>7.7546059568723061E-6</v>
      </c>
      <c r="AD2" s="35">
        <f t="array" ref="AD2">Hydrogen!AF$41*About!$A$108*(1-INDEX('Tax Percentages'!$B$25:$AG$25,MATCH(AD$1,'Tax Percentages'!$B$4:$AG$4,0)))</f>
        <v>7.4449378321386191E-6</v>
      </c>
      <c r="AE2" s="35">
        <f t="array" ref="AE2">Hydrogen!AG$41*About!$A$108*(1-INDEX('Tax Percentages'!$B$25:$AG$25,MATCH(AE$1,'Tax Percentages'!$B$4:$AG$4,0)))</f>
        <v>7.135269707404933E-6</v>
      </c>
      <c r="AF2" s="35">
        <f t="array" ref="AF2">Hydrogen!AH$41*About!$A$108*(1-INDEX('Tax Percentages'!$B$25:$AG$25,MATCH(AF$1,'Tax Percentages'!$B$4:$AG$4,0)))</f>
        <v>6.8256015826712469E-6</v>
      </c>
      <c r="AG2" s="35">
        <f t="array" ref="AG2">Hydrogen!AI$41*About!$A$108*(1-INDEX('Tax Percentages'!$B$25:$AG$25,MATCH(AG$1,'Tax Percentages'!$B$4:$AG$4,0)))</f>
        <v>6.5159334579375599E-6</v>
      </c>
    </row>
    <row r="3" spans="1:33" x14ac:dyDescent="0.2">
      <c r="A3" s="1" t="s">
        <v>117</v>
      </c>
      <c r="B3" s="35">
        <f t="shared" si="0"/>
        <v>6.4127550118508748E-5</v>
      </c>
      <c r="C3" s="35">
        <f t="shared" si="1"/>
        <v>6.4127550118508748E-5</v>
      </c>
      <c r="D3" s="35">
        <f t="array" ref="D3">Hydrogen!F$41*About!$A$108*(1-INDEX('Tax Percentages'!$B$25:$AG$25,MATCH(D$1,'Tax Percentages'!$B$4:$AG$4,0)))</f>
        <v>6.4127550118508748E-5</v>
      </c>
      <c r="E3" s="35">
        <f t="array" ref="E3">Hydrogen!G$41*About!$A$108*(1-INDEX('Tax Percentages'!$B$25:$AG$25,MATCH(E$1,'Tax Percentages'!$B$4:$AG$4,0)))</f>
        <v>5.8414410766743455E-5</v>
      </c>
      <c r="F3" s="35">
        <f t="array" ref="F3">Hydrogen!H$41*About!$A$108*(1-INDEX('Tax Percentages'!$B$25:$AG$25,MATCH(F$1,'Tax Percentages'!$B$4:$AG$4,0)))</f>
        <v>5.2701271414976651E-5</v>
      </c>
      <c r="G3" s="35">
        <f t="array" ref="G3">Hydrogen!I$41*About!$A$108*(1-INDEX('Tax Percentages'!$B$25:$AG$25,MATCH(G$1,'Tax Percentages'!$B$4:$AG$4,0)))</f>
        <v>4.6988132063209846E-5</v>
      </c>
      <c r="H3" s="35">
        <f t="array" ref="H3">Hydrogen!J$41*About!$A$108*(1-INDEX('Tax Percentages'!$B$25:$AG$25,MATCH(H$1,'Tax Percentages'!$B$4:$AG$4,0)))</f>
        <v>4.1274992711443042E-5</v>
      </c>
      <c r="I3" s="35">
        <f t="array" ref="I3">Hydrogen!K$41*About!$A$108*(1-INDEX('Tax Percentages'!$B$25:$AG$25,MATCH(I$1,'Tax Percentages'!$B$4:$AG$4,0)))</f>
        <v>3.5561853359677749E-5</v>
      </c>
      <c r="J3" s="35">
        <f t="array" ref="J3">Hydrogen!L$41*About!$A$108*(1-INDEX('Tax Percentages'!$B$25:$AG$25,MATCH(J$1,'Tax Percentages'!$B$4:$AG$4,0)))</f>
        <v>2.9848714007910945E-5</v>
      </c>
      <c r="K3" s="35">
        <f t="array" ref="K3">Hydrogen!M$41*About!$A$108*(1-INDEX('Tax Percentages'!$B$25:$AG$25,MATCH(K$1,'Tax Percentages'!$B$4:$AG$4,0)))</f>
        <v>2.4135574656144141E-5</v>
      </c>
      <c r="L3" s="35">
        <f t="array" ref="L3">Hydrogen!N$41*About!$A$108*(1-INDEX('Tax Percentages'!$B$25:$AG$25,MATCH(L$1,'Tax Percentages'!$B$4:$AG$4,0)))</f>
        <v>1.8422435304378848E-5</v>
      </c>
      <c r="M3" s="35">
        <f t="array" ref="M3">Hydrogen!O$41*About!$A$108*(1-INDEX('Tax Percentages'!$B$25:$AG$25,MATCH(M$1,'Tax Percentages'!$B$4:$AG$4,0)))</f>
        <v>1.2709295952612043E-5</v>
      </c>
      <c r="N3" s="35">
        <f t="array" ref="N3">Hydrogen!P$41*About!$A$108*(1-INDEX('Tax Percentages'!$B$25:$AG$25,MATCH(N$1,'Tax Percentages'!$B$4:$AG$4,0)))</f>
        <v>1.2399627827877315E-5</v>
      </c>
      <c r="O3" s="35">
        <f t="array" ref="O3">Hydrogen!Q$41*About!$A$108*(1-INDEX('Tax Percentages'!$B$25:$AG$25,MATCH(O$1,'Tax Percentages'!$B$4:$AG$4,0)))</f>
        <v>1.2089959703143629E-5</v>
      </c>
      <c r="P3" s="35">
        <f t="array" ref="P3">Hydrogen!R$41*About!$A$108*(1-INDEX('Tax Percentages'!$B$25:$AG$25,MATCH(P$1,'Tax Percentages'!$B$4:$AG$4,0)))</f>
        <v>1.1780291578409943E-5</v>
      </c>
      <c r="Q3" s="35">
        <f t="array" ref="Q3">Hydrogen!S$41*About!$A$108*(1-INDEX('Tax Percentages'!$B$25:$AG$25,MATCH(Q$1,'Tax Percentages'!$B$4:$AG$4,0)))</f>
        <v>1.1470623453676257E-5</v>
      </c>
      <c r="R3" s="35">
        <f t="array" ref="R3">Hydrogen!T$41*About!$A$108*(1-INDEX('Tax Percentages'!$B$25:$AG$25,MATCH(R$1,'Tax Percentages'!$B$4:$AG$4,0)))</f>
        <v>1.1160955328942666E-5</v>
      </c>
      <c r="S3" s="35">
        <f t="array" ref="S3">Hydrogen!U$41*About!$A$108*(1-INDEX('Tax Percentages'!$B$25:$AG$25,MATCH(S$1,'Tax Percentages'!$B$4:$AG$4,0)))</f>
        <v>1.0851287204208979E-5</v>
      </c>
      <c r="T3" s="35">
        <f t="array" ref="T3">Hydrogen!V$41*About!$A$108*(1-INDEX('Tax Percentages'!$B$25:$AG$25,MATCH(T$1,'Tax Percentages'!$B$4:$AG$4,0)))</f>
        <v>1.0541619079475292E-5</v>
      </c>
      <c r="U3" s="35">
        <f t="array" ref="U3">Hydrogen!W$41*About!$A$108*(1-INDEX('Tax Percentages'!$B$25:$AG$25,MATCH(U$1,'Tax Percentages'!$B$4:$AG$4,0)))</f>
        <v>1.0231950954741607E-5</v>
      </c>
      <c r="V3" s="35">
        <f t="array" ref="V3">Hydrogen!X$41*About!$A$108*(1-INDEX('Tax Percentages'!$B$25:$AG$25,MATCH(V$1,'Tax Percentages'!$B$4:$AG$4,0)))</f>
        <v>9.9222828300079211E-6</v>
      </c>
      <c r="W3" s="35">
        <f t="array" ref="W3">Hydrogen!Y$41*About!$A$108*(1-INDEX('Tax Percentages'!$B$25:$AG$25,MATCH(W$1,'Tax Percentages'!$B$4:$AG$4,0)))</f>
        <v>9.6126147052743281E-6</v>
      </c>
      <c r="X3" s="35">
        <f t="array" ref="X3">Hydrogen!Z$41*About!$A$108*(1-INDEX('Tax Percentages'!$B$25:$AG$25,MATCH(X$1,'Tax Percentages'!$B$4:$AG$4,0)))</f>
        <v>9.302946580540642E-6</v>
      </c>
      <c r="Y3" s="35">
        <f t="array" ref="Y3">Hydrogen!AA$41*About!$A$108*(1-INDEX('Tax Percentages'!$B$25:$AG$25,MATCH(Y$1,'Tax Percentages'!$B$4:$AG$4,0)))</f>
        <v>8.9932784558069558E-6</v>
      </c>
      <c r="Z3" s="35">
        <f t="array" ref="Z3">Hydrogen!AB$41*About!$A$108*(1-INDEX('Tax Percentages'!$B$25:$AG$25,MATCH(Z$1,'Tax Percentages'!$B$4:$AG$4,0)))</f>
        <v>8.6836103310732697E-6</v>
      </c>
      <c r="AA3" s="35">
        <f t="array" ref="AA3">Hydrogen!AC$41*About!$A$108*(1-INDEX('Tax Percentages'!$B$25:$AG$25,MATCH(AA$1,'Tax Percentages'!$B$4:$AG$4,0)))</f>
        <v>8.3739422063395835E-6</v>
      </c>
      <c r="AB3" s="35">
        <f t="array" ref="AB3">Hydrogen!AD$41*About!$A$108*(1-INDEX('Tax Percentages'!$B$25:$AG$25,MATCH(AB$1,'Tax Percentages'!$B$4:$AG$4,0)))</f>
        <v>8.0642740816058974E-6</v>
      </c>
      <c r="AC3" s="35">
        <f t="array" ref="AC3">Hydrogen!AE$41*About!$A$108*(1-INDEX('Tax Percentages'!$B$25:$AG$25,MATCH(AC$1,'Tax Percentages'!$B$4:$AG$4,0)))</f>
        <v>7.7546059568723061E-6</v>
      </c>
      <c r="AD3" s="35">
        <f t="array" ref="AD3">Hydrogen!AF$41*About!$A$108*(1-INDEX('Tax Percentages'!$B$25:$AG$25,MATCH(AD$1,'Tax Percentages'!$B$4:$AG$4,0)))</f>
        <v>7.4449378321386191E-6</v>
      </c>
      <c r="AE3" s="35">
        <f t="array" ref="AE3">Hydrogen!AG$41*About!$A$108*(1-INDEX('Tax Percentages'!$B$25:$AG$25,MATCH(AE$1,'Tax Percentages'!$B$4:$AG$4,0)))</f>
        <v>7.135269707404933E-6</v>
      </c>
      <c r="AF3" s="35">
        <f t="array" ref="AF3">Hydrogen!AH$41*About!$A$108*(1-INDEX('Tax Percentages'!$B$25:$AG$25,MATCH(AF$1,'Tax Percentages'!$B$4:$AG$4,0)))</f>
        <v>6.8256015826712469E-6</v>
      </c>
      <c r="AG3" s="35">
        <f t="array" ref="AG3">Hydrogen!AI$41*About!$A$108*(1-INDEX('Tax Percentages'!$B$25:$AG$25,MATCH(AG$1,'Tax Percentages'!$B$4:$AG$4,0)))</f>
        <v>6.5159334579375599E-6</v>
      </c>
    </row>
    <row r="4" spans="1:33" x14ac:dyDescent="0.2">
      <c r="A4" s="1" t="s">
        <v>118</v>
      </c>
      <c r="B4" s="35">
        <f t="shared" si="0"/>
        <v>6.4127550118508748E-5</v>
      </c>
      <c r="C4" s="35">
        <f t="shared" si="1"/>
        <v>6.4127550118508748E-5</v>
      </c>
      <c r="D4" s="35">
        <f t="array" ref="D4">Hydrogen!F$41*About!$A$108*(1-INDEX('Tax Percentages'!$B$25:$AG$25,MATCH(D$1,'Tax Percentages'!$B$4:$AG$4,0)))</f>
        <v>6.4127550118508748E-5</v>
      </c>
      <c r="E4" s="35">
        <f t="array" ref="E4">Hydrogen!G$41*About!$A$108*(1-INDEX('Tax Percentages'!$B$25:$AG$25,MATCH(E$1,'Tax Percentages'!$B$4:$AG$4,0)))</f>
        <v>5.8414410766743455E-5</v>
      </c>
      <c r="F4" s="35">
        <f t="array" ref="F4">Hydrogen!H$41*About!$A$108*(1-INDEX('Tax Percentages'!$B$25:$AG$25,MATCH(F$1,'Tax Percentages'!$B$4:$AG$4,0)))</f>
        <v>5.2701271414976651E-5</v>
      </c>
      <c r="G4" s="35">
        <f t="array" ref="G4">Hydrogen!I$41*About!$A$108*(1-INDEX('Tax Percentages'!$B$25:$AG$25,MATCH(G$1,'Tax Percentages'!$B$4:$AG$4,0)))</f>
        <v>4.6988132063209846E-5</v>
      </c>
      <c r="H4" s="35">
        <f t="array" ref="H4">Hydrogen!J$41*About!$A$108*(1-INDEX('Tax Percentages'!$B$25:$AG$25,MATCH(H$1,'Tax Percentages'!$B$4:$AG$4,0)))</f>
        <v>4.1274992711443042E-5</v>
      </c>
      <c r="I4" s="35">
        <f t="array" ref="I4">Hydrogen!K$41*About!$A$108*(1-INDEX('Tax Percentages'!$B$25:$AG$25,MATCH(I$1,'Tax Percentages'!$B$4:$AG$4,0)))</f>
        <v>3.5561853359677749E-5</v>
      </c>
      <c r="J4" s="35">
        <f t="array" ref="J4">Hydrogen!L$41*About!$A$108*(1-INDEX('Tax Percentages'!$B$25:$AG$25,MATCH(J$1,'Tax Percentages'!$B$4:$AG$4,0)))</f>
        <v>2.9848714007910945E-5</v>
      </c>
      <c r="K4" s="35">
        <f t="array" ref="K4">Hydrogen!M$41*About!$A$108*(1-INDEX('Tax Percentages'!$B$25:$AG$25,MATCH(K$1,'Tax Percentages'!$B$4:$AG$4,0)))</f>
        <v>2.4135574656144141E-5</v>
      </c>
      <c r="L4" s="35">
        <f t="array" ref="L4">Hydrogen!N$41*About!$A$108*(1-INDEX('Tax Percentages'!$B$25:$AG$25,MATCH(L$1,'Tax Percentages'!$B$4:$AG$4,0)))</f>
        <v>1.8422435304378848E-5</v>
      </c>
      <c r="M4" s="35">
        <f t="array" ref="M4">Hydrogen!O$41*About!$A$108*(1-INDEX('Tax Percentages'!$B$25:$AG$25,MATCH(M$1,'Tax Percentages'!$B$4:$AG$4,0)))</f>
        <v>1.2709295952612043E-5</v>
      </c>
      <c r="N4" s="35">
        <f t="array" ref="N4">Hydrogen!P$41*About!$A$108*(1-INDEX('Tax Percentages'!$B$25:$AG$25,MATCH(N$1,'Tax Percentages'!$B$4:$AG$4,0)))</f>
        <v>1.2399627827877315E-5</v>
      </c>
      <c r="O4" s="35">
        <f t="array" ref="O4">Hydrogen!Q$41*About!$A$108*(1-INDEX('Tax Percentages'!$B$25:$AG$25,MATCH(O$1,'Tax Percentages'!$B$4:$AG$4,0)))</f>
        <v>1.2089959703143629E-5</v>
      </c>
      <c r="P4" s="35">
        <f t="array" ref="P4">Hydrogen!R$41*About!$A$108*(1-INDEX('Tax Percentages'!$B$25:$AG$25,MATCH(P$1,'Tax Percentages'!$B$4:$AG$4,0)))</f>
        <v>1.1780291578409943E-5</v>
      </c>
      <c r="Q4" s="35">
        <f t="array" ref="Q4">Hydrogen!S$41*About!$A$108*(1-INDEX('Tax Percentages'!$B$25:$AG$25,MATCH(Q$1,'Tax Percentages'!$B$4:$AG$4,0)))</f>
        <v>1.1470623453676257E-5</v>
      </c>
      <c r="R4" s="35">
        <f t="array" ref="R4">Hydrogen!T$41*About!$A$108*(1-INDEX('Tax Percentages'!$B$25:$AG$25,MATCH(R$1,'Tax Percentages'!$B$4:$AG$4,0)))</f>
        <v>1.1160955328942666E-5</v>
      </c>
      <c r="S4" s="35">
        <f t="array" ref="S4">Hydrogen!U$41*About!$A$108*(1-INDEX('Tax Percentages'!$B$25:$AG$25,MATCH(S$1,'Tax Percentages'!$B$4:$AG$4,0)))</f>
        <v>1.0851287204208979E-5</v>
      </c>
      <c r="T4" s="35">
        <f t="array" ref="T4">Hydrogen!V$41*About!$A$108*(1-INDEX('Tax Percentages'!$B$25:$AG$25,MATCH(T$1,'Tax Percentages'!$B$4:$AG$4,0)))</f>
        <v>1.0541619079475292E-5</v>
      </c>
      <c r="U4" s="35">
        <f t="array" ref="U4">Hydrogen!W$41*About!$A$108*(1-INDEX('Tax Percentages'!$B$25:$AG$25,MATCH(U$1,'Tax Percentages'!$B$4:$AG$4,0)))</f>
        <v>1.0231950954741607E-5</v>
      </c>
      <c r="V4" s="35">
        <f t="array" ref="V4">Hydrogen!X$41*About!$A$108*(1-INDEX('Tax Percentages'!$B$25:$AG$25,MATCH(V$1,'Tax Percentages'!$B$4:$AG$4,0)))</f>
        <v>9.9222828300079211E-6</v>
      </c>
      <c r="W4" s="35">
        <f t="array" ref="W4">Hydrogen!Y$41*About!$A$108*(1-INDEX('Tax Percentages'!$B$25:$AG$25,MATCH(W$1,'Tax Percentages'!$B$4:$AG$4,0)))</f>
        <v>9.6126147052743281E-6</v>
      </c>
      <c r="X4" s="35">
        <f t="array" ref="X4">Hydrogen!Z$41*About!$A$108*(1-INDEX('Tax Percentages'!$B$25:$AG$25,MATCH(X$1,'Tax Percentages'!$B$4:$AG$4,0)))</f>
        <v>9.302946580540642E-6</v>
      </c>
      <c r="Y4" s="35">
        <f t="array" ref="Y4">Hydrogen!AA$41*About!$A$108*(1-INDEX('Tax Percentages'!$B$25:$AG$25,MATCH(Y$1,'Tax Percentages'!$B$4:$AG$4,0)))</f>
        <v>8.9932784558069558E-6</v>
      </c>
      <c r="Z4" s="35">
        <f t="array" ref="Z4">Hydrogen!AB$41*About!$A$108*(1-INDEX('Tax Percentages'!$B$25:$AG$25,MATCH(Z$1,'Tax Percentages'!$B$4:$AG$4,0)))</f>
        <v>8.6836103310732697E-6</v>
      </c>
      <c r="AA4" s="35">
        <f t="array" ref="AA4">Hydrogen!AC$41*About!$A$108*(1-INDEX('Tax Percentages'!$B$25:$AG$25,MATCH(AA$1,'Tax Percentages'!$B$4:$AG$4,0)))</f>
        <v>8.3739422063395835E-6</v>
      </c>
      <c r="AB4" s="35">
        <f t="array" ref="AB4">Hydrogen!AD$41*About!$A$108*(1-INDEX('Tax Percentages'!$B$25:$AG$25,MATCH(AB$1,'Tax Percentages'!$B$4:$AG$4,0)))</f>
        <v>8.0642740816058974E-6</v>
      </c>
      <c r="AC4" s="35">
        <f t="array" ref="AC4">Hydrogen!AE$41*About!$A$108*(1-INDEX('Tax Percentages'!$B$25:$AG$25,MATCH(AC$1,'Tax Percentages'!$B$4:$AG$4,0)))</f>
        <v>7.7546059568723061E-6</v>
      </c>
      <c r="AD4" s="35">
        <f t="array" ref="AD4">Hydrogen!AF$41*About!$A$108*(1-INDEX('Tax Percentages'!$B$25:$AG$25,MATCH(AD$1,'Tax Percentages'!$B$4:$AG$4,0)))</f>
        <v>7.4449378321386191E-6</v>
      </c>
      <c r="AE4" s="35">
        <f t="array" ref="AE4">Hydrogen!AG$41*About!$A$108*(1-INDEX('Tax Percentages'!$B$25:$AG$25,MATCH(AE$1,'Tax Percentages'!$B$4:$AG$4,0)))</f>
        <v>7.135269707404933E-6</v>
      </c>
      <c r="AF4" s="35">
        <f t="array" ref="AF4">Hydrogen!AH$41*About!$A$108*(1-INDEX('Tax Percentages'!$B$25:$AG$25,MATCH(AF$1,'Tax Percentages'!$B$4:$AG$4,0)))</f>
        <v>6.8256015826712469E-6</v>
      </c>
      <c r="AG4" s="35">
        <f t="array" ref="AG4">Hydrogen!AI$41*About!$A$108*(1-INDEX('Tax Percentages'!$B$25:$AG$25,MATCH(AG$1,'Tax Percentages'!$B$4:$AG$4,0)))</f>
        <v>6.5159334579375599E-6</v>
      </c>
    </row>
    <row r="5" spans="1:33" x14ac:dyDescent="0.2">
      <c r="A5" s="1" t="s">
        <v>119</v>
      </c>
      <c r="B5" s="35">
        <f t="shared" si="0"/>
        <v>6.4127550118508748E-5</v>
      </c>
      <c r="C5" s="35">
        <f t="shared" si="1"/>
        <v>6.4127550118508748E-5</v>
      </c>
      <c r="D5" s="35">
        <f t="array" ref="D5">Hydrogen!F$41*About!$A$108*(1-INDEX('Tax Percentages'!$B$25:$AG$25,MATCH(D$1,'Tax Percentages'!$B$4:$AG$4,0)))</f>
        <v>6.4127550118508748E-5</v>
      </c>
      <c r="E5" s="35">
        <f t="array" ref="E5">Hydrogen!G$41*About!$A$108*(1-INDEX('Tax Percentages'!$B$25:$AG$25,MATCH(E$1,'Tax Percentages'!$B$4:$AG$4,0)))</f>
        <v>5.8414410766743455E-5</v>
      </c>
      <c r="F5" s="35">
        <f t="array" ref="F5">Hydrogen!H$41*About!$A$108*(1-INDEX('Tax Percentages'!$B$25:$AG$25,MATCH(F$1,'Tax Percentages'!$B$4:$AG$4,0)))</f>
        <v>5.2701271414976651E-5</v>
      </c>
      <c r="G5" s="35">
        <f t="array" ref="G5">Hydrogen!I$41*About!$A$108*(1-INDEX('Tax Percentages'!$B$25:$AG$25,MATCH(G$1,'Tax Percentages'!$B$4:$AG$4,0)))</f>
        <v>4.6988132063209846E-5</v>
      </c>
      <c r="H5" s="35">
        <f t="array" ref="H5">Hydrogen!J$41*About!$A$108*(1-INDEX('Tax Percentages'!$B$25:$AG$25,MATCH(H$1,'Tax Percentages'!$B$4:$AG$4,0)))</f>
        <v>4.1274992711443042E-5</v>
      </c>
      <c r="I5" s="35">
        <f t="array" ref="I5">Hydrogen!K$41*About!$A$108*(1-INDEX('Tax Percentages'!$B$25:$AG$25,MATCH(I$1,'Tax Percentages'!$B$4:$AG$4,0)))</f>
        <v>3.5561853359677749E-5</v>
      </c>
      <c r="J5" s="35">
        <f t="array" ref="J5">Hydrogen!L$41*About!$A$108*(1-INDEX('Tax Percentages'!$B$25:$AG$25,MATCH(J$1,'Tax Percentages'!$B$4:$AG$4,0)))</f>
        <v>2.9848714007910945E-5</v>
      </c>
      <c r="K5" s="35">
        <f t="array" ref="K5">Hydrogen!M$41*About!$A$108*(1-INDEX('Tax Percentages'!$B$25:$AG$25,MATCH(K$1,'Tax Percentages'!$B$4:$AG$4,0)))</f>
        <v>2.4135574656144141E-5</v>
      </c>
      <c r="L5" s="35">
        <f t="array" ref="L5">Hydrogen!N$41*About!$A$108*(1-INDEX('Tax Percentages'!$B$25:$AG$25,MATCH(L$1,'Tax Percentages'!$B$4:$AG$4,0)))</f>
        <v>1.8422435304378848E-5</v>
      </c>
      <c r="M5" s="35">
        <f t="array" ref="M5">Hydrogen!O$41*About!$A$108*(1-INDEX('Tax Percentages'!$B$25:$AG$25,MATCH(M$1,'Tax Percentages'!$B$4:$AG$4,0)))</f>
        <v>1.2709295952612043E-5</v>
      </c>
      <c r="N5" s="35">
        <f t="array" ref="N5">Hydrogen!P$41*About!$A$108*(1-INDEX('Tax Percentages'!$B$25:$AG$25,MATCH(N$1,'Tax Percentages'!$B$4:$AG$4,0)))</f>
        <v>1.2399627827877315E-5</v>
      </c>
      <c r="O5" s="35">
        <f t="array" ref="O5">Hydrogen!Q$41*About!$A$108*(1-INDEX('Tax Percentages'!$B$25:$AG$25,MATCH(O$1,'Tax Percentages'!$B$4:$AG$4,0)))</f>
        <v>1.2089959703143629E-5</v>
      </c>
      <c r="P5" s="35">
        <f t="array" ref="P5">Hydrogen!R$41*About!$A$108*(1-INDEX('Tax Percentages'!$B$25:$AG$25,MATCH(P$1,'Tax Percentages'!$B$4:$AG$4,0)))</f>
        <v>1.1780291578409943E-5</v>
      </c>
      <c r="Q5" s="35">
        <f t="array" ref="Q5">Hydrogen!S$41*About!$A$108*(1-INDEX('Tax Percentages'!$B$25:$AG$25,MATCH(Q$1,'Tax Percentages'!$B$4:$AG$4,0)))</f>
        <v>1.1470623453676257E-5</v>
      </c>
      <c r="R5" s="35">
        <f t="array" ref="R5">Hydrogen!T$41*About!$A$108*(1-INDEX('Tax Percentages'!$B$25:$AG$25,MATCH(R$1,'Tax Percentages'!$B$4:$AG$4,0)))</f>
        <v>1.1160955328942666E-5</v>
      </c>
      <c r="S5" s="35">
        <f t="array" ref="S5">Hydrogen!U$41*About!$A$108*(1-INDEX('Tax Percentages'!$B$25:$AG$25,MATCH(S$1,'Tax Percentages'!$B$4:$AG$4,0)))</f>
        <v>1.0851287204208979E-5</v>
      </c>
      <c r="T5" s="35">
        <f t="array" ref="T5">Hydrogen!V$41*About!$A$108*(1-INDEX('Tax Percentages'!$B$25:$AG$25,MATCH(T$1,'Tax Percentages'!$B$4:$AG$4,0)))</f>
        <v>1.0541619079475292E-5</v>
      </c>
      <c r="U5" s="35">
        <f t="array" ref="U5">Hydrogen!W$41*About!$A$108*(1-INDEX('Tax Percentages'!$B$25:$AG$25,MATCH(U$1,'Tax Percentages'!$B$4:$AG$4,0)))</f>
        <v>1.0231950954741607E-5</v>
      </c>
      <c r="V5" s="35">
        <f t="array" ref="V5">Hydrogen!X$41*About!$A$108*(1-INDEX('Tax Percentages'!$B$25:$AG$25,MATCH(V$1,'Tax Percentages'!$B$4:$AG$4,0)))</f>
        <v>9.9222828300079211E-6</v>
      </c>
      <c r="W5" s="35">
        <f t="array" ref="W5">Hydrogen!Y$41*About!$A$108*(1-INDEX('Tax Percentages'!$B$25:$AG$25,MATCH(W$1,'Tax Percentages'!$B$4:$AG$4,0)))</f>
        <v>9.6126147052743281E-6</v>
      </c>
      <c r="X5" s="35">
        <f t="array" ref="X5">Hydrogen!Z$41*About!$A$108*(1-INDEX('Tax Percentages'!$B$25:$AG$25,MATCH(X$1,'Tax Percentages'!$B$4:$AG$4,0)))</f>
        <v>9.302946580540642E-6</v>
      </c>
      <c r="Y5" s="35">
        <f t="array" ref="Y5">Hydrogen!AA$41*About!$A$108*(1-INDEX('Tax Percentages'!$B$25:$AG$25,MATCH(Y$1,'Tax Percentages'!$B$4:$AG$4,0)))</f>
        <v>8.9932784558069558E-6</v>
      </c>
      <c r="Z5" s="35">
        <f t="array" ref="Z5">Hydrogen!AB$41*About!$A$108*(1-INDEX('Tax Percentages'!$B$25:$AG$25,MATCH(Z$1,'Tax Percentages'!$B$4:$AG$4,0)))</f>
        <v>8.6836103310732697E-6</v>
      </c>
      <c r="AA5" s="35">
        <f t="array" ref="AA5">Hydrogen!AC$41*About!$A$108*(1-INDEX('Tax Percentages'!$B$25:$AG$25,MATCH(AA$1,'Tax Percentages'!$B$4:$AG$4,0)))</f>
        <v>8.3739422063395835E-6</v>
      </c>
      <c r="AB5" s="35">
        <f t="array" ref="AB5">Hydrogen!AD$41*About!$A$108*(1-INDEX('Tax Percentages'!$B$25:$AG$25,MATCH(AB$1,'Tax Percentages'!$B$4:$AG$4,0)))</f>
        <v>8.0642740816058974E-6</v>
      </c>
      <c r="AC5" s="35">
        <f t="array" ref="AC5">Hydrogen!AE$41*About!$A$108*(1-INDEX('Tax Percentages'!$B$25:$AG$25,MATCH(AC$1,'Tax Percentages'!$B$4:$AG$4,0)))</f>
        <v>7.7546059568723061E-6</v>
      </c>
      <c r="AD5" s="35">
        <f t="array" ref="AD5">Hydrogen!AF$41*About!$A$108*(1-INDEX('Tax Percentages'!$B$25:$AG$25,MATCH(AD$1,'Tax Percentages'!$B$4:$AG$4,0)))</f>
        <v>7.4449378321386191E-6</v>
      </c>
      <c r="AE5" s="35">
        <f t="array" ref="AE5">Hydrogen!AG$41*About!$A$108*(1-INDEX('Tax Percentages'!$B$25:$AG$25,MATCH(AE$1,'Tax Percentages'!$B$4:$AG$4,0)))</f>
        <v>7.135269707404933E-6</v>
      </c>
      <c r="AF5" s="35">
        <f t="array" ref="AF5">Hydrogen!AH$41*About!$A$108*(1-INDEX('Tax Percentages'!$B$25:$AG$25,MATCH(AF$1,'Tax Percentages'!$B$4:$AG$4,0)))</f>
        <v>6.8256015826712469E-6</v>
      </c>
      <c r="AG5" s="35">
        <f t="array" ref="AG5">Hydrogen!AI$41*About!$A$108*(1-INDEX('Tax Percentages'!$B$25:$AG$25,MATCH(AG$1,'Tax Percentages'!$B$4:$AG$4,0)))</f>
        <v>6.5159334579375599E-6</v>
      </c>
    </row>
    <row r="6" spans="1:33" x14ac:dyDescent="0.2">
      <c r="A6" s="1" t="s">
        <v>120</v>
      </c>
      <c r="B6" s="35">
        <f t="shared" si="0"/>
        <v>6.4127550118508748E-5</v>
      </c>
      <c r="C6" s="35">
        <f t="shared" si="1"/>
        <v>6.4127550118508748E-5</v>
      </c>
      <c r="D6" s="35">
        <f t="array" ref="D6">Hydrogen!F$41*About!$A$108*(1-INDEX('Tax Percentages'!$B$25:$AG$25,MATCH(D$1,'Tax Percentages'!$B$4:$AG$4,0)))</f>
        <v>6.4127550118508748E-5</v>
      </c>
      <c r="E6" s="35">
        <f t="array" ref="E6">Hydrogen!G$41*About!$A$108*(1-INDEX('Tax Percentages'!$B$25:$AG$25,MATCH(E$1,'Tax Percentages'!$B$4:$AG$4,0)))</f>
        <v>5.8414410766743455E-5</v>
      </c>
      <c r="F6" s="35">
        <f t="array" ref="F6">Hydrogen!H$41*About!$A$108*(1-INDEX('Tax Percentages'!$B$25:$AG$25,MATCH(F$1,'Tax Percentages'!$B$4:$AG$4,0)))</f>
        <v>5.2701271414976651E-5</v>
      </c>
      <c r="G6" s="35">
        <f t="array" ref="G6">Hydrogen!I$41*About!$A$108*(1-INDEX('Tax Percentages'!$B$25:$AG$25,MATCH(G$1,'Tax Percentages'!$B$4:$AG$4,0)))</f>
        <v>4.6988132063209846E-5</v>
      </c>
      <c r="H6" s="35">
        <f t="array" ref="H6">Hydrogen!J$41*About!$A$108*(1-INDEX('Tax Percentages'!$B$25:$AG$25,MATCH(H$1,'Tax Percentages'!$B$4:$AG$4,0)))</f>
        <v>4.1274992711443042E-5</v>
      </c>
      <c r="I6" s="35">
        <f t="array" ref="I6">Hydrogen!K$41*About!$A$108*(1-INDEX('Tax Percentages'!$B$25:$AG$25,MATCH(I$1,'Tax Percentages'!$B$4:$AG$4,0)))</f>
        <v>3.5561853359677749E-5</v>
      </c>
      <c r="J6" s="35">
        <f t="array" ref="J6">Hydrogen!L$41*About!$A$108*(1-INDEX('Tax Percentages'!$B$25:$AG$25,MATCH(J$1,'Tax Percentages'!$B$4:$AG$4,0)))</f>
        <v>2.9848714007910945E-5</v>
      </c>
      <c r="K6" s="35">
        <f t="array" ref="K6">Hydrogen!M$41*About!$A$108*(1-INDEX('Tax Percentages'!$B$25:$AG$25,MATCH(K$1,'Tax Percentages'!$B$4:$AG$4,0)))</f>
        <v>2.4135574656144141E-5</v>
      </c>
      <c r="L6" s="35">
        <f t="array" ref="L6">Hydrogen!N$41*About!$A$108*(1-INDEX('Tax Percentages'!$B$25:$AG$25,MATCH(L$1,'Tax Percentages'!$B$4:$AG$4,0)))</f>
        <v>1.8422435304378848E-5</v>
      </c>
      <c r="M6" s="35">
        <f t="array" ref="M6">Hydrogen!O$41*About!$A$108*(1-INDEX('Tax Percentages'!$B$25:$AG$25,MATCH(M$1,'Tax Percentages'!$B$4:$AG$4,0)))</f>
        <v>1.2709295952612043E-5</v>
      </c>
      <c r="N6" s="35">
        <f t="array" ref="N6">Hydrogen!P$41*About!$A$108*(1-INDEX('Tax Percentages'!$B$25:$AG$25,MATCH(N$1,'Tax Percentages'!$B$4:$AG$4,0)))</f>
        <v>1.2399627827877315E-5</v>
      </c>
      <c r="O6" s="35">
        <f t="array" ref="O6">Hydrogen!Q$41*About!$A$108*(1-INDEX('Tax Percentages'!$B$25:$AG$25,MATCH(O$1,'Tax Percentages'!$B$4:$AG$4,0)))</f>
        <v>1.2089959703143629E-5</v>
      </c>
      <c r="P6" s="35">
        <f t="array" ref="P6">Hydrogen!R$41*About!$A$108*(1-INDEX('Tax Percentages'!$B$25:$AG$25,MATCH(P$1,'Tax Percentages'!$B$4:$AG$4,0)))</f>
        <v>1.1780291578409943E-5</v>
      </c>
      <c r="Q6" s="35">
        <f t="array" ref="Q6">Hydrogen!S$41*About!$A$108*(1-INDEX('Tax Percentages'!$B$25:$AG$25,MATCH(Q$1,'Tax Percentages'!$B$4:$AG$4,0)))</f>
        <v>1.1470623453676257E-5</v>
      </c>
      <c r="R6" s="35">
        <f t="array" ref="R6">Hydrogen!T$41*About!$A$108*(1-INDEX('Tax Percentages'!$B$25:$AG$25,MATCH(R$1,'Tax Percentages'!$B$4:$AG$4,0)))</f>
        <v>1.1160955328942666E-5</v>
      </c>
      <c r="S6" s="35">
        <f t="array" ref="S6">Hydrogen!U$41*About!$A$108*(1-INDEX('Tax Percentages'!$B$25:$AG$25,MATCH(S$1,'Tax Percentages'!$B$4:$AG$4,0)))</f>
        <v>1.0851287204208979E-5</v>
      </c>
      <c r="T6" s="35">
        <f t="array" ref="T6">Hydrogen!V$41*About!$A$108*(1-INDEX('Tax Percentages'!$B$25:$AG$25,MATCH(T$1,'Tax Percentages'!$B$4:$AG$4,0)))</f>
        <v>1.0541619079475292E-5</v>
      </c>
      <c r="U6" s="35">
        <f t="array" ref="U6">Hydrogen!W$41*About!$A$108*(1-INDEX('Tax Percentages'!$B$25:$AG$25,MATCH(U$1,'Tax Percentages'!$B$4:$AG$4,0)))</f>
        <v>1.0231950954741607E-5</v>
      </c>
      <c r="V6" s="35">
        <f t="array" ref="V6">Hydrogen!X$41*About!$A$108*(1-INDEX('Tax Percentages'!$B$25:$AG$25,MATCH(V$1,'Tax Percentages'!$B$4:$AG$4,0)))</f>
        <v>9.9222828300079211E-6</v>
      </c>
      <c r="W6" s="35">
        <f t="array" ref="W6">Hydrogen!Y$41*About!$A$108*(1-INDEX('Tax Percentages'!$B$25:$AG$25,MATCH(W$1,'Tax Percentages'!$B$4:$AG$4,0)))</f>
        <v>9.6126147052743281E-6</v>
      </c>
      <c r="X6" s="35">
        <f t="array" ref="X6">Hydrogen!Z$41*About!$A$108*(1-INDEX('Tax Percentages'!$B$25:$AG$25,MATCH(X$1,'Tax Percentages'!$B$4:$AG$4,0)))</f>
        <v>9.302946580540642E-6</v>
      </c>
      <c r="Y6" s="35">
        <f t="array" ref="Y6">Hydrogen!AA$41*About!$A$108*(1-INDEX('Tax Percentages'!$B$25:$AG$25,MATCH(Y$1,'Tax Percentages'!$B$4:$AG$4,0)))</f>
        <v>8.9932784558069558E-6</v>
      </c>
      <c r="Z6" s="35">
        <f t="array" ref="Z6">Hydrogen!AB$41*About!$A$108*(1-INDEX('Tax Percentages'!$B$25:$AG$25,MATCH(Z$1,'Tax Percentages'!$B$4:$AG$4,0)))</f>
        <v>8.6836103310732697E-6</v>
      </c>
      <c r="AA6" s="35">
        <f t="array" ref="AA6">Hydrogen!AC$41*About!$A$108*(1-INDEX('Tax Percentages'!$B$25:$AG$25,MATCH(AA$1,'Tax Percentages'!$B$4:$AG$4,0)))</f>
        <v>8.3739422063395835E-6</v>
      </c>
      <c r="AB6" s="35">
        <f t="array" ref="AB6">Hydrogen!AD$41*About!$A$108*(1-INDEX('Tax Percentages'!$B$25:$AG$25,MATCH(AB$1,'Tax Percentages'!$B$4:$AG$4,0)))</f>
        <v>8.0642740816058974E-6</v>
      </c>
      <c r="AC6" s="35">
        <f t="array" ref="AC6">Hydrogen!AE$41*About!$A$108*(1-INDEX('Tax Percentages'!$B$25:$AG$25,MATCH(AC$1,'Tax Percentages'!$B$4:$AG$4,0)))</f>
        <v>7.7546059568723061E-6</v>
      </c>
      <c r="AD6" s="35">
        <f t="array" ref="AD6">Hydrogen!AF$41*About!$A$108*(1-INDEX('Tax Percentages'!$B$25:$AG$25,MATCH(AD$1,'Tax Percentages'!$B$4:$AG$4,0)))</f>
        <v>7.4449378321386191E-6</v>
      </c>
      <c r="AE6" s="35">
        <f t="array" ref="AE6">Hydrogen!AG$41*About!$A$108*(1-INDEX('Tax Percentages'!$B$25:$AG$25,MATCH(AE$1,'Tax Percentages'!$B$4:$AG$4,0)))</f>
        <v>7.135269707404933E-6</v>
      </c>
      <c r="AF6" s="35">
        <f t="array" ref="AF6">Hydrogen!AH$41*About!$A$108*(1-INDEX('Tax Percentages'!$B$25:$AG$25,MATCH(AF$1,'Tax Percentages'!$B$4:$AG$4,0)))</f>
        <v>6.8256015826712469E-6</v>
      </c>
      <c r="AG6" s="35">
        <f t="array" ref="AG6">Hydrogen!AI$41*About!$A$108*(1-INDEX('Tax Percentages'!$B$25:$AG$25,MATCH(AG$1,'Tax Percentages'!$B$4:$AG$4,0)))</f>
        <v>6.5159334579375599E-6</v>
      </c>
    </row>
    <row r="7" spans="1:33" x14ac:dyDescent="0.2">
      <c r="A7" s="1" t="s">
        <v>121</v>
      </c>
      <c r="B7" s="35">
        <f t="shared" si="0"/>
        <v>6.4127550118508748E-5</v>
      </c>
      <c r="C7" s="35">
        <f t="shared" si="1"/>
        <v>6.4127550118508748E-5</v>
      </c>
      <c r="D7" s="35">
        <f t="array" ref="D7">Hydrogen!F$41*About!$A$108*(1-INDEX('Tax Percentages'!$B$25:$AG$25,MATCH(D$1,'Tax Percentages'!$B$4:$AG$4,0)))</f>
        <v>6.4127550118508748E-5</v>
      </c>
      <c r="E7" s="35">
        <f t="array" ref="E7">Hydrogen!G$41*About!$A$108*(1-INDEX('Tax Percentages'!$B$25:$AG$25,MATCH(E$1,'Tax Percentages'!$B$4:$AG$4,0)))</f>
        <v>5.8414410766743455E-5</v>
      </c>
      <c r="F7" s="35">
        <f t="array" ref="F7">Hydrogen!H$41*About!$A$108*(1-INDEX('Tax Percentages'!$B$25:$AG$25,MATCH(F$1,'Tax Percentages'!$B$4:$AG$4,0)))</f>
        <v>5.2701271414976651E-5</v>
      </c>
      <c r="G7" s="35">
        <f t="array" ref="G7">Hydrogen!I$41*About!$A$108*(1-INDEX('Tax Percentages'!$B$25:$AG$25,MATCH(G$1,'Tax Percentages'!$B$4:$AG$4,0)))</f>
        <v>4.6988132063209846E-5</v>
      </c>
      <c r="H7" s="35">
        <f t="array" ref="H7">Hydrogen!J$41*About!$A$108*(1-INDEX('Tax Percentages'!$B$25:$AG$25,MATCH(H$1,'Tax Percentages'!$B$4:$AG$4,0)))</f>
        <v>4.1274992711443042E-5</v>
      </c>
      <c r="I7" s="35">
        <f t="array" ref="I7">Hydrogen!K$41*About!$A$108*(1-INDEX('Tax Percentages'!$B$25:$AG$25,MATCH(I$1,'Tax Percentages'!$B$4:$AG$4,0)))</f>
        <v>3.5561853359677749E-5</v>
      </c>
      <c r="J7" s="35">
        <f t="array" ref="J7">Hydrogen!L$41*About!$A$108*(1-INDEX('Tax Percentages'!$B$25:$AG$25,MATCH(J$1,'Tax Percentages'!$B$4:$AG$4,0)))</f>
        <v>2.9848714007910945E-5</v>
      </c>
      <c r="K7" s="35">
        <f t="array" ref="K7">Hydrogen!M$41*About!$A$108*(1-INDEX('Tax Percentages'!$B$25:$AG$25,MATCH(K$1,'Tax Percentages'!$B$4:$AG$4,0)))</f>
        <v>2.4135574656144141E-5</v>
      </c>
      <c r="L7" s="35">
        <f t="array" ref="L7">Hydrogen!N$41*About!$A$108*(1-INDEX('Tax Percentages'!$B$25:$AG$25,MATCH(L$1,'Tax Percentages'!$B$4:$AG$4,0)))</f>
        <v>1.8422435304378848E-5</v>
      </c>
      <c r="M7" s="35">
        <f t="array" ref="M7">Hydrogen!O$41*About!$A$108*(1-INDEX('Tax Percentages'!$B$25:$AG$25,MATCH(M$1,'Tax Percentages'!$B$4:$AG$4,0)))</f>
        <v>1.2709295952612043E-5</v>
      </c>
      <c r="N7" s="35">
        <f t="array" ref="N7">Hydrogen!P$41*About!$A$108*(1-INDEX('Tax Percentages'!$B$25:$AG$25,MATCH(N$1,'Tax Percentages'!$B$4:$AG$4,0)))</f>
        <v>1.2399627827877315E-5</v>
      </c>
      <c r="O7" s="35">
        <f t="array" ref="O7">Hydrogen!Q$41*About!$A$108*(1-INDEX('Tax Percentages'!$B$25:$AG$25,MATCH(O$1,'Tax Percentages'!$B$4:$AG$4,0)))</f>
        <v>1.2089959703143629E-5</v>
      </c>
      <c r="P7" s="35">
        <f t="array" ref="P7">Hydrogen!R$41*About!$A$108*(1-INDEX('Tax Percentages'!$B$25:$AG$25,MATCH(P$1,'Tax Percentages'!$B$4:$AG$4,0)))</f>
        <v>1.1780291578409943E-5</v>
      </c>
      <c r="Q7" s="35">
        <f t="array" ref="Q7">Hydrogen!S$41*About!$A$108*(1-INDEX('Tax Percentages'!$B$25:$AG$25,MATCH(Q$1,'Tax Percentages'!$B$4:$AG$4,0)))</f>
        <v>1.1470623453676257E-5</v>
      </c>
      <c r="R7" s="35">
        <f t="array" ref="R7">Hydrogen!T$41*About!$A$108*(1-INDEX('Tax Percentages'!$B$25:$AG$25,MATCH(R$1,'Tax Percentages'!$B$4:$AG$4,0)))</f>
        <v>1.1160955328942666E-5</v>
      </c>
      <c r="S7" s="35">
        <f t="array" ref="S7">Hydrogen!U$41*About!$A$108*(1-INDEX('Tax Percentages'!$B$25:$AG$25,MATCH(S$1,'Tax Percentages'!$B$4:$AG$4,0)))</f>
        <v>1.0851287204208979E-5</v>
      </c>
      <c r="T7" s="35">
        <f t="array" ref="T7">Hydrogen!V$41*About!$A$108*(1-INDEX('Tax Percentages'!$B$25:$AG$25,MATCH(T$1,'Tax Percentages'!$B$4:$AG$4,0)))</f>
        <v>1.0541619079475292E-5</v>
      </c>
      <c r="U7" s="35">
        <f t="array" ref="U7">Hydrogen!W$41*About!$A$108*(1-INDEX('Tax Percentages'!$B$25:$AG$25,MATCH(U$1,'Tax Percentages'!$B$4:$AG$4,0)))</f>
        <v>1.0231950954741607E-5</v>
      </c>
      <c r="V7" s="35">
        <f t="array" ref="V7">Hydrogen!X$41*About!$A$108*(1-INDEX('Tax Percentages'!$B$25:$AG$25,MATCH(V$1,'Tax Percentages'!$B$4:$AG$4,0)))</f>
        <v>9.9222828300079211E-6</v>
      </c>
      <c r="W7" s="35">
        <f t="array" ref="W7">Hydrogen!Y$41*About!$A$108*(1-INDEX('Tax Percentages'!$B$25:$AG$25,MATCH(W$1,'Tax Percentages'!$B$4:$AG$4,0)))</f>
        <v>9.6126147052743281E-6</v>
      </c>
      <c r="X7" s="35">
        <f t="array" ref="X7">Hydrogen!Z$41*About!$A$108*(1-INDEX('Tax Percentages'!$B$25:$AG$25,MATCH(X$1,'Tax Percentages'!$B$4:$AG$4,0)))</f>
        <v>9.302946580540642E-6</v>
      </c>
      <c r="Y7" s="35">
        <f t="array" ref="Y7">Hydrogen!AA$41*About!$A$108*(1-INDEX('Tax Percentages'!$B$25:$AG$25,MATCH(Y$1,'Tax Percentages'!$B$4:$AG$4,0)))</f>
        <v>8.9932784558069558E-6</v>
      </c>
      <c r="Z7" s="35">
        <f t="array" ref="Z7">Hydrogen!AB$41*About!$A$108*(1-INDEX('Tax Percentages'!$B$25:$AG$25,MATCH(Z$1,'Tax Percentages'!$B$4:$AG$4,0)))</f>
        <v>8.6836103310732697E-6</v>
      </c>
      <c r="AA7" s="35">
        <f t="array" ref="AA7">Hydrogen!AC$41*About!$A$108*(1-INDEX('Tax Percentages'!$B$25:$AG$25,MATCH(AA$1,'Tax Percentages'!$B$4:$AG$4,0)))</f>
        <v>8.3739422063395835E-6</v>
      </c>
      <c r="AB7" s="35">
        <f t="array" ref="AB7">Hydrogen!AD$41*About!$A$108*(1-INDEX('Tax Percentages'!$B$25:$AG$25,MATCH(AB$1,'Tax Percentages'!$B$4:$AG$4,0)))</f>
        <v>8.0642740816058974E-6</v>
      </c>
      <c r="AC7" s="35">
        <f t="array" ref="AC7">Hydrogen!AE$41*About!$A$108*(1-INDEX('Tax Percentages'!$B$25:$AG$25,MATCH(AC$1,'Tax Percentages'!$B$4:$AG$4,0)))</f>
        <v>7.7546059568723061E-6</v>
      </c>
      <c r="AD7" s="35">
        <f t="array" ref="AD7">Hydrogen!AF$41*About!$A$108*(1-INDEX('Tax Percentages'!$B$25:$AG$25,MATCH(AD$1,'Tax Percentages'!$B$4:$AG$4,0)))</f>
        <v>7.4449378321386191E-6</v>
      </c>
      <c r="AE7" s="35">
        <f t="array" ref="AE7">Hydrogen!AG$41*About!$A$108*(1-INDEX('Tax Percentages'!$B$25:$AG$25,MATCH(AE$1,'Tax Percentages'!$B$4:$AG$4,0)))</f>
        <v>7.135269707404933E-6</v>
      </c>
      <c r="AF7" s="35">
        <f t="array" ref="AF7">Hydrogen!AH$41*About!$A$108*(1-INDEX('Tax Percentages'!$B$25:$AG$25,MATCH(AF$1,'Tax Percentages'!$B$4:$AG$4,0)))</f>
        <v>6.8256015826712469E-6</v>
      </c>
      <c r="AG7" s="35">
        <f t="array" ref="AG7">Hydrogen!AI$41*About!$A$108*(1-INDEX('Tax Percentages'!$B$25:$AG$25,MATCH(AG$1,'Tax Percentages'!$B$4:$AG$4,0)))</f>
        <v>6.5159334579375599E-6</v>
      </c>
    </row>
    <row r="8" spans="1:33" x14ac:dyDescent="0.2">
      <c r="A8" s="1" t="s">
        <v>122</v>
      </c>
      <c r="B8" s="35">
        <f t="shared" si="0"/>
        <v>0</v>
      </c>
      <c r="C8" s="35">
        <f t="shared" si="1"/>
        <v>0</v>
      </c>
      <c r="D8" s="35">
        <v>0</v>
      </c>
      <c r="E8" s="35">
        <v>0</v>
      </c>
      <c r="F8" s="35">
        <v>0</v>
      </c>
      <c r="G8" s="35">
        <v>0</v>
      </c>
      <c r="H8" s="35">
        <v>0</v>
      </c>
      <c r="I8" s="35">
        <v>0</v>
      </c>
      <c r="J8" s="35">
        <v>0</v>
      </c>
      <c r="K8" s="35">
        <v>0</v>
      </c>
      <c r="L8" s="35">
        <v>0</v>
      </c>
      <c r="M8" s="35">
        <v>0</v>
      </c>
      <c r="N8" s="35">
        <v>0</v>
      </c>
      <c r="O8" s="35">
        <v>0</v>
      </c>
      <c r="P8" s="35">
        <v>0</v>
      </c>
      <c r="Q8" s="35">
        <v>0</v>
      </c>
      <c r="R8" s="35">
        <v>0</v>
      </c>
      <c r="S8" s="35">
        <v>0</v>
      </c>
      <c r="T8" s="35">
        <v>0</v>
      </c>
      <c r="U8" s="35">
        <v>0</v>
      </c>
      <c r="V8" s="35">
        <v>0</v>
      </c>
      <c r="W8" s="35">
        <v>0</v>
      </c>
      <c r="X8" s="35">
        <v>0</v>
      </c>
      <c r="Y8" s="35">
        <v>0</v>
      </c>
      <c r="Z8" s="35">
        <v>0</v>
      </c>
      <c r="AA8" s="35">
        <v>0</v>
      </c>
      <c r="AB8" s="35">
        <v>0</v>
      </c>
      <c r="AC8" s="35">
        <v>0</v>
      </c>
      <c r="AD8" s="35">
        <v>0</v>
      </c>
      <c r="AE8" s="35">
        <v>0</v>
      </c>
      <c r="AF8" s="35">
        <v>0</v>
      </c>
      <c r="AG8" s="35">
        <v>0</v>
      </c>
    </row>
    <row r="9" spans="1:33" x14ac:dyDescent="0.2">
      <c r="A9" s="1" t="s">
        <v>123</v>
      </c>
      <c r="B9" s="35">
        <f t="shared" si="0"/>
        <v>6.4127550118508748E-5</v>
      </c>
      <c r="C9" s="35">
        <f t="shared" si="1"/>
        <v>6.4127550118508748E-5</v>
      </c>
      <c r="D9" s="35">
        <f t="shared" ref="D9:AG9" si="2">D6</f>
        <v>6.4127550118508748E-5</v>
      </c>
      <c r="E9" s="35">
        <f t="shared" si="2"/>
        <v>5.8414410766743455E-5</v>
      </c>
      <c r="F9" s="35">
        <f t="shared" si="2"/>
        <v>5.2701271414976651E-5</v>
      </c>
      <c r="G9" s="35">
        <f t="shared" si="2"/>
        <v>4.6988132063209846E-5</v>
      </c>
      <c r="H9" s="35">
        <f t="shared" si="2"/>
        <v>4.1274992711443042E-5</v>
      </c>
      <c r="I9" s="35">
        <f t="shared" si="2"/>
        <v>3.5561853359677749E-5</v>
      </c>
      <c r="J9" s="35">
        <f t="shared" si="2"/>
        <v>2.9848714007910945E-5</v>
      </c>
      <c r="K9" s="35">
        <f t="shared" si="2"/>
        <v>2.4135574656144141E-5</v>
      </c>
      <c r="L9" s="35">
        <f t="shared" si="2"/>
        <v>1.8422435304378848E-5</v>
      </c>
      <c r="M9" s="35">
        <f t="shared" si="2"/>
        <v>1.2709295952612043E-5</v>
      </c>
      <c r="N9" s="35">
        <f t="shared" si="2"/>
        <v>1.2399627827877315E-5</v>
      </c>
      <c r="O9" s="35">
        <f t="shared" si="2"/>
        <v>1.2089959703143629E-5</v>
      </c>
      <c r="P9" s="35">
        <f t="shared" si="2"/>
        <v>1.1780291578409943E-5</v>
      </c>
      <c r="Q9" s="35">
        <f t="shared" si="2"/>
        <v>1.1470623453676257E-5</v>
      </c>
      <c r="R9" s="35">
        <f t="shared" si="2"/>
        <v>1.1160955328942666E-5</v>
      </c>
      <c r="S9" s="35">
        <f t="shared" si="2"/>
        <v>1.0851287204208979E-5</v>
      </c>
      <c r="T9" s="35">
        <f t="shared" si="2"/>
        <v>1.0541619079475292E-5</v>
      </c>
      <c r="U9" s="35">
        <f t="shared" si="2"/>
        <v>1.0231950954741607E-5</v>
      </c>
      <c r="V9" s="35">
        <f t="shared" si="2"/>
        <v>9.9222828300079211E-6</v>
      </c>
      <c r="W9" s="35">
        <f t="shared" si="2"/>
        <v>9.6126147052743281E-6</v>
      </c>
      <c r="X9" s="35">
        <f t="shared" si="2"/>
        <v>9.302946580540642E-6</v>
      </c>
      <c r="Y9" s="35">
        <f t="shared" si="2"/>
        <v>8.9932784558069558E-6</v>
      </c>
      <c r="Z9" s="35">
        <f t="shared" si="2"/>
        <v>8.6836103310732697E-6</v>
      </c>
      <c r="AA9" s="35">
        <f t="shared" si="2"/>
        <v>8.3739422063395835E-6</v>
      </c>
      <c r="AB9" s="35">
        <f t="shared" si="2"/>
        <v>8.0642740816058974E-6</v>
      </c>
      <c r="AC9" s="35">
        <f t="shared" si="2"/>
        <v>7.7546059568723061E-6</v>
      </c>
      <c r="AD9" s="35">
        <f t="shared" si="2"/>
        <v>7.4449378321386191E-6</v>
      </c>
      <c r="AE9" s="35">
        <f t="shared" si="2"/>
        <v>7.135269707404933E-6</v>
      </c>
      <c r="AF9" s="35">
        <f t="shared" si="2"/>
        <v>6.8256015826712469E-6</v>
      </c>
      <c r="AG9" s="35">
        <f t="shared" si="2"/>
        <v>6.5159334579375599E-6</v>
      </c>
    </row>
    <row r="10" spans="1:33" x14ac:dyDescent="0.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</row>
    <row r="11" spans="1:33" x14ac:dyDescent="0.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</row>
    <row r="13" spans="1:33" x14ac:dyDescent="0.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</row>
    <row r="14" spans="1:33" x14ac:dyDescent="0.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</row>
    <row r="15" spans="1:33" x14ac:dyDescent="0.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</row>
    <row r="16" spans="1:33" x14ac:dyDescent="0.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1:33" x14ac:dyDescent="0.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</row>
    <row r="18" spans="1:33" x14ac:dyDescent="0.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spans="1:33" x14ac:dyDescent="0.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1:33" x14ac:dyDescent="0.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</row>
    <row r="21" spans="1:33" ht="15.75" customHeight="1" x14ac:dyDescent="0.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</row>
    <row r="22" spans="1:33" ht="15.75" customHeight="1" x14ac:dyDescent="0.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</row>
    <row r="23" spans="1:33" ht="15.75" customHeight="1" x14ac:dyDescent="0.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</row>
    <row r="24" spans="1:33" ht="15.75" customHeight="1" x14ac:dyDescent="0.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</row>
    <row r="25" spans="1:33" ht="15.75" customHeight="1" x14ac:dyDescent="0.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</row>
    <row r="26" spans="1:33" ht="15.75" customHeight="1" x14ac:dyDescent="0.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</row>
    <row r="27" spans="1:33" ht="15.75" customHeight="1" x14ac:dyDescent="0.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</row>
    <row r="28" spans="1:33" ht="15.75" customHeight="1" x14ac:dyDescent="0.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</row>
    <row r="29" spans="1:33" ht="15.75" customHeight="1" x14ac:dyDescent="0.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</row>
    <row r="30" spans="1:33" ht="15.75" customHeight="1" x14ac:dyDescent="0.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</row>
    <row r="31" spans="1:33" ht="15.75" customHeight="1" x14ac:dyDescent="0.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</row>
    <row r="32" spans="1:33" ht="15.75" customHeight="1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</row>
    <row r="33" spans="1:33" ht="15.75" customHeight="1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</row>
    <row r="34" spans="1:33" ht="15.75" customHeight="1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</row>
    <row r="35" spans="1:33" ht="15.75" customHeight="1" x14ac:dyDescent="0.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</row>
    <row r="36" spans="1:33" ht="15.75" customHeight="1" x14ac:dyDescent="0.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</row>
    <row r="37" spans="1:33" ht="15.75" customHeight="1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</row>
    <row r="38" spans="1:33" ht="15.75" customHeight="1" x14ac:dyDescent="0.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</row>
    <row r="39" spans="1:33" ht="15.75" customHeight="1" x14ac:dyDescent="0.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1:33" ht="15.75" customHeight="1" x14ac:dyDescent="0.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1:33" ht="15.75" customHeight="1" x14ac:dyDescent="0.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</row>
    <row r="42" spans="1:33" ht="15.75" customHeight="1" x14ac:dyDescent="0.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</row>
    <row r="43" spans="1:33" ht="15.75" customHeight="1" x14ac:dyDescent="0.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</row>
    <row r="44" spans="1:33" ht="15.75" customHeight="1" x14ac:dyDescent="0.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</row>
    <row r="45" spans="1:33" ht="15.75" customHeight="1" x14ac:dyDescent="0.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</row>
    <row r="46" spans="1:33" ht="15.75" customHeight="1" x14ac:dyDescent="0.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</row>
    <row r="47" spans="1:33" ht="15.75" customHeight="1" x14ac:dyDescent="0.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</row>
    <row r="48" spans="1:33" ht="15.75" customHeight="1" x14ac:dyDescent="0.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</row>
    <row r="49" spans="1:33" ht="15.75" customHeight="1" x14ac:dyDescent="0.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</row>
    <row r="50" spans="1:33" ht="15.75" customHeight="1" x14ac:dyDescent="0.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</row>
    <row r="51" spans="1:33" ht="15.75" customHeight="1" x14ac:dyDescent="0.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</row>
    <row r="52" spans="1:33" ht="15.75" customHeight="1" x14ac:dyDescent="0.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</row>
    <row r="53" spans="1:33" ht="15.75" customHeight="1" x14ac:dyDescent="0.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</row>
    <row r="54" spans="1:33" ht="15.75" customHeight="1" x14ac:dyDescent="0.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</row>
    <row r="55" spans="1:33" ht="15.75" customHeight="1" x14ac:dyDescent="0.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1:33" ht="15.75" customHeight="1" x14ac:dyDescent="0.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1:33" ht="15.75" customHeight="1" x14ac:dyDescent="0.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</row>
    <row r="58" spans="1:33" ht="15.75" customHeight="1" x14ac:dyDescent="0.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</row>
    <row r="59" spans="1:33" ht="15.75" customHeight="1" x14ac:dyDescent="0.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</row>
    <row r="60" spans="1:33" ht="15.75" customHeight="1" x14ac:dyDescent="0.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</row>
    <row r="61" spans="1:33" ht="15.75" customHeight="1" x14ac:dyDescent="0.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</row>
    <row r="62" spans="1:33" ht="15.75" customHeight="1" x14ac:dyDescent="0.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</row>
    <row r="63" spans="1:33" ht="15.75" customHeight="1" x14ac:dyDescent="0.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</row>
    <row r="64" spans="1:33" ht="15.75" customHeight="1" x14ac:dyDescent="0.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</row>
    <row r="65" spans="1:33" ht="15.75" customHeight="1" x14ac:dyDescent="0.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</row>
    <row r="66" spans="1:33" ht="15.75" customHeight="1" x14ac:dyDescent="0.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</row>
    <row r="67" spans="1:33" ht="15.75" customHeight="1" x14ac:dyDescent="0.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1:33" ht="15.75" customHeight="1" x14ac:dyDescent="0.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</row>
    <row r="69" spans="1:33" ht="15.75" customHeight="1" x14ac:dyDescent="0.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</row>
    <row r="70" spans="1:33" ht="15.75" customHeight="1" x14ac:dyDescent="0.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</row>
    <row r="71" spans="1:33" ht="15.75" customHeight="1" x14ac:dyDescent="0.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</row>
    <row r="72" spans="1:33" ht="15.75" customHeight="1" x14ac:dyDescent="0.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</row>
    <row r="73" spans="1:33" ht="15.75" customHeight="1" x14ac:dyDescent="0.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</row>
    <row r="74" spans="1:33" ht="15.75" customHeight="1" x14ac:dyDescent="0.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</row>
    <row r="75" spans="1:33" ht="15.75" customHeight="1" x14ac:dyDescent="0.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</row>
    <row r="76" spans="1:33" ht="15.75" customHeight="1" x14ac:dyDescent="0.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</row>
    <row r="77" spans="1:33" ht="15.75" customHeight="1" x14ac:dyDescent="0.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</row>
    <row r="78" spans="1:33" ht="15.75" customHeight="1" x14ac:dyDescent="0.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</row>
    <row r="79" spans="1:33" ht="15.75" customHeight="1" x14ac:dyDescent="0.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</row>
    <row r="80" spans="1:33" ht="15.75" customHeight="1" x14ac:dyDescent="0.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</row>
    <row r="81" spans="1:33" ht="15.75" customHeight="1" x14ac:dyDescent="0.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</row>
    <row r="82" spans="1:33" ht="15.75" customHeight="1" x14ac:dyDescent="0.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1:33" ht="15.75" customHeight="1" x14ac:dyDescent="0.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</row>
    <row r="84" spans="1:33" ht="15.75" customHeight="1" x14ac:dyDescent="0.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</row>
    <row r="85" spans="1:33" ht="15.75" customHeight="1" x14ac:dyDescent="0.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</row>
    <row r="86" spans="1:33" ht="15.75" customHeight="1" x14ac:dyDescent="0.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</row>
    <row r="87" spans="1:33" ht="15.75" customHeight="1" x14ac:dyDescent="0.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</row>
    <row r="88" spans="1:33" ht="15.75" customHeight="1" x14ac:dyDescent="0.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</row>
    <row r="89" spans="1:33" ht="15.75" customHeight="1" x14ac:dyDescent="0.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</row>
    <row r="90" spans="1:33" ht="15.75" customHeight="1" x14ac:dyDescent="0.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1:33" ht="15.75" customHeight="1" x14ac:dyDescent="0.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</row>
    <row r="92" spans="1:33" ht="15.75" customHeight="1" x14ac:dyDescent="0.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</row>
    <row r="93" spans="1:33" ht="15.75" customHeight="1" x14ac:dyDescent="0.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</row>
    <row r="94" spans="1:33" ht="15.75" customHeight="1" x14ac:dyDescent="0.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</row>
    <row r="95" spans="1:33" ht="15.75" customHeight="1" x14ac:dyDescent="0.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1:33" ht="15.75" customHeight="1" x14ac:dyDescent="0.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</row>
    <row r="97" spans="1:33" ht="15.75" customHeight="1" x14ac:dyDescent="0.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</row>
    <row r="98" spans="1:33" ht="15.75" customHeight="1" x14ac:dyDescent="0.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</row>
    <row r="99" spans="1:33" ht="15.75" customHeight="1" x14ac:dyDescent="0.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</row>
    <row r="100" spans="1:33" ht="15.75" customHeight="1" x14ac:dyDescent="0.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</row>
    <row r="101" spans="1:33" ht="15.75" customHeight="1" x14ac:dyDescent="0.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</row>
    <row r="102" spans="1:33" ht="15.75" customHeight="1" x14ac:dyDescent="0.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</row>
    <row r="103" spans="1:33" ht="15.75" customHeight="1" x14ac:dyDescent="0.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</row>
    <row r="104" spans="1:33" ht="15.75" customHeight="1" x14ac:dyDescent="0.2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</row>
    <row r="105" spans="1:33" ht="15.75" customHeight="1" x14ac:dyDescent="0.2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</row>
    <row r="106" spans="1:33" ht="15.75" customHeight="1" x14ac:dyDescent="0.2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</row>
    <row r="107" spans="1:33" ht="15.75" customHeight="1" x14ac:dyDescent="0.2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</row>
    <row r="108" spans="1:33" ht="15.75" customHeight="1" x14ac:dyDescent="0.2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</row>
    <row r="109" spans="1:33" ht="15.75" customHeight="1" x14ac:dyDescent="0.2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</row>
    <row r="110" spans="1:33" ht="15.75" customHeight="1" x14ac:dyDescent="0.2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</row>
    <row r="111" spans="1:33" ht="15.75" customHeight="1" x14ac:dyDescent="0.2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</row>
    <row r="112" spans="1:33" ht="15.75" customHeight="1" x14ac:dyDescent="0.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</row>
    <row r="113" spans="1:33" ht="15.75" customHeight="1" x14ac:dyDescent="0.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</row>
    <row r="114" spans="1:33" ht="15.75" customHeight="1" x14ac:dyDescent="0.2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</row>
    <row r="115" spans="1:33" ht="15.75" customHeight="1" x14ac:dyDescent="0.2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</row>
    <row r="116" spans="1:33" ht="15.75" customHeight="1" x14ac:dyDescent="0.2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</row>
    <row r="117" spans="1:33" ht="15.75" customHeight="1" x14ac:dyDescent="0.2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</row>
    <row r="118" spans="1:33" ht="15.75" customHeight="1" x14ac:dyDescent="0.2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</row>
    <row r="119" spans="1:33" ht="15.75" customHeight="1" x14ac:dyDescent="0.2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</row>
    <row r="120" spans="1:33" ht="15.75" customHeight="1" x14ac:dyDescent="0.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</row>
    <row r="121" spans="1:33" ht="15.75" customHeight="1" x14ac:dyDescent="0.2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</row>
    <row r="122" spans="1:33" ht="15.75" customHeight="1" x14ac:dyDescent="0.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</row>
    <row r="123" spans="1:33" ht="15.75" customHeight="1" x14ac:dyDescent="0.2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</row>
    <row r="124" spans="1:33" ht="15.75" customHeight="1" x14ac:dyDescent="0.2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</row>
    <row r="125" spans="1:33" ht="15.75" customHeight="1" x14ac:dyDescent="0.2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</row>
    <row r="126" spans="1:33" ht="15.75" customHeight="1" x14ac:dyDescent="0.2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</row>
    <row r="127" spans="1:33" ht="15.75" customHeight="1" x14ac:dyDescent="0.2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</row>
    <row r="128" spans="1:33" ht="15.75" customHeight="1" x14ac:dyDescent="0.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</row>
    <row r="129" spans="1:33" ht="15.75" customHeight="1" x14ac:dyDescent="0.2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</row>
    <row r="130" spans="1:33" ht="15.75" customHeight="1" x14ac:dyDescent="0.2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</row>
    <row r="131" spans="1:33" ht="15.75" customHeight="1" x14ac:dyDescent="0.2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</row>
    <row r="132" spans="1:33" ht="15.75" customHeight="1" x14ac:dyDescent="0.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</row>
    <row r="133" spans="1:33" ht="15.75" customHeight="1" x14ac:dyDescent="0.2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</row>
    <row r="134" spans="1:33" ht="15.75" customHeight="1" x14ac:dyDescent="0.2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</row>
    <row r="135" spans="1:33" ht="15.75" customHeight="1" x14ac:dyDescent="0.2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</row>
    <row r="136" spans="1:33" ht="15.75" customHeight="1" x14ac:dyDescent="0.2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</row>
    <row r="137" spans="1:33" ht="15.75" customHeight="1" x14ac:dyDescent="0.2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</row>
    <row r="138" spans="1:33" ht="15.75" customHeight="1" x14ac:dyDescent="0.2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</row>
    <row r="139" spans="1:33" ht="15.75" customHeight="1" x14ac:dyDescent="0.2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</row>
    <row r="140" spans="1:33" ht="15.75" customHeight="1" x14ac:dyDescent="0.2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</row>
    <row r="141" spans="1:33" ht="15.75" customHeight="1" x14ac:dyDescent="0.2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</row>
    <row r="142" spans="1:33" ht="15.75" customHeight="1" x14ac:dyDescent="0.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</row>
    <row r="143" spans="1:33" ht="15.75" customHeight="1" x14ac:dyDescent="0.2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</row>
    <row r="144" spans="1:33" ht="15.75" customHeight="1" x14ac:dyDescent="0.2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</row>
    <row r="145" spans="1:33" ht="15.75" customHeight="1" x14ac:dyDescent="0.2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</row>
    <row r="146" spans="1:33" ht="15.75" customHeight="1" x14ac:dyDescent="0.2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</row>
    <row r="147" spans="1:33" ht="15.75" customHeight="1" x14ac:dyDescent="0.2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</row>
    <row r="148" spans="1:33" ht="15.75" customHeight="1" x14ac:dyDescent="0.2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</row>
    <row r="149" spans="1:33" ht="15.75" customHeight="1" x14ac:dyDescent="0.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</row>
    <row r="150" spans="1:33" ht="15.75" customHeight="1" x14ac:dyDescent="0.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</row>
    <row r="151" spans="1:33" ht="15.75" customHeight="1" x14ac:dyDescent="0.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</row>
    <row r="152" spans="1:33" ht="15.75" customHeight="1" x14ac:dyDescent="0.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</row>
    <row r="153" spans="1:33" ht="15.75" customHeight="1" x14ac:dyDescent="0.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</row>
    <row r="154" spans="1:33" ht="15.75" customHeight="1" x14ac:dyDescent="0.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</row>
    <row r="155" spans="1:33" ht="15.75" customHeight="1" x14ac:dyDescent="0.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</row>
    <row r="156" spans="1:33" ht="15.75" customHeight="1" x14ac:dyDescent="0.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</row>
    <row r="157" spans="1:33" ht="15.75" customHeight="1" x14ac:dyDescent="0.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</row>
    <row r="158" spans="1:33" ht="15.75" customHeight="1" x14ac:dyDescent="0.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</row>
    <row r="159" spans="1:33" ht="15.75" customHeight="1" x14ac:dyDescent="0.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</row>
    <row r="160" spans="1:33" ht="15.75" customHeight="1" x14ac:dyDescent="0.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</row>
    <row r="161" spans="1:33" ht="15.75" customHeight="1" x14ac:dyDescent="0.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</row>
    <row r="162" spans="1:33" ht="15.75" customHeight="1" x14ac:dyDescent="0.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</row>
    <row r="163" spans="1:33" ht="15.75" customHeight="1" x14ac:dyDescent="0.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</row>
    <row r="164" spans="1:33" ht="15.75" customHeight="1" x14ac:dyDescent="0.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</row>
    <row r="165" spans="1:33" ht="15.75" customHeight="1" x14ac:dyDescent="0.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</row>
    <row r="166" spans="1:33" ht="15.75" customHeight="1" x14ac:dyDescent="0.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</row>
    <row r="167" spans="1:33" ht="15.75" customHeight="1" x14ac:dyDescent="0.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</row>
    <row r="168" spans="1:33" ht="15.75" customHeight="1" x14ac:dyDescent="0.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</row>
    <row r="169" spans="1:33" ht="15.75" customHeight="1" x14ac:dyDescent="0.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</row>
    <row r="170" spans="1:33" ht="15.75" customHeight="1" x14ac:dyDescent="0.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</row>
    <row r="171" spans="1:33" ht="15.75" customHeight="1" x14ac:dyDescent="0.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</row>
    <row r="172" spans="1:33" ht="15.75" customHeight="1" x14ac:dyDescent="0.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</row>
    <row r="173" spans="1:33" ht="15.75" customHeight="1" x14ac:dyDescent="0.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</row>
    <row r="174" spans="1:33" ht="15.75" customHeight="1" x14ac:dyDescent="0.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</row>
    <row r="175" spans="1:33" ht="15.75" customHeight="1" x14ac:dyDescent="0.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</row>
    <row r="176" spans="1:33" ht="15.75" customHeight="1" x14ac:dyDescent="0.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</row>
    <row r="177" spans="1:33" ht="15.75" customHeight="1" x14ac:dyDescent="0.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</row>
    <row r="178" spans="1:33" ht="15.75" customHeight="1" x14ac:dyDescent="0.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</row>
    <row r="179" spans="1:33" ht="15.75" customHeight="1" x14ac:dyDescent="0.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</row>
    <row r="180" spans="1:33" ht="15.75" customHeight="1" x14ac:dyDescent="0.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</row>
    <row r="181" spans="1:33" ht="15.75" customHeight="1" x14ac:dyDescent="0.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</row>
    <row r="182" spans="1:33" ht="15.75" customHeight="1" x14ac:dyDescent="0.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</row>
    <row r="183" spans="1:33" ht="15.75" customHeight="1" x14ac:dyDescent="0.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</row>
    <row r="184" spans="1:33" ht="15.75" customHeight="1" x14ac:dyDescent="0.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</row>
    <row r="185" spans="1:33" ht="15.75" customHeight="1" x14ac:dyDescent="0.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</row>
    <row r="186" spans="1:33" ht="15.75" customHeight="1" x14ac:dyDescent="0.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</row>
    <row r="187" spans="1:33" ht="15.75" customHeight="1" x14ac:dyDescent="0.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</row>
    <row r="188" spans="1:33" ht="15.75" customHeight="1" x14ac:dyDescent="0.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</row>
    <row r="189" spans="1:33" ht="15.75" customHeight="1" x14ac:dyDescent="0.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</row>
    <row r="190" spans="1:33" ht="15.75" customHeight="1" x14ac:dyDescent="0.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</row>
    <row r="191" spans="1:33" ht="15.75" customHeight="1" x14ac:dyDescent="0.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</row>
    <row r="192" spans="1:33" ht="15.75" customHeight="1" x14ac:dyDescent="0.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</row>
    <row r="193" spans="1:33" ht="15.75" customHeight="1" x14ac:dyDescent="0.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</row>
    <row r="194" spans="1:33" ht="15.75" customHeight="1" x14ac:dyDescent="0.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</row>
    <row r="195" spans="1:33" ht="15.75" customHeight="1" x14ac:dyDescent="0.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</row>
    <row r="196" spans="1:33" ht="15.75" customHeight="1" x14ac:dyDescent="0.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</row>
    <row r="197" spans="1:33" ht="15.75" customHeight="1" x14ac:dyDescent="0.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</row>
    <row r="198" spans="1:33" ht="15.75" customHeight="1" x14ac:dyDescent="0.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</row>
    <row r="199" spans="1:33" ht="15.75" customHeight="1" x14ac:dyDescent="0.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</row>
    <row r="200" spans="1:33" ht="15.75" customHeight="1" x14ac:dyDescent="0.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</row>
    <row r="201" spans="1:33" ht="15.75" customHeight="1" x14ac:dyDescent="0.2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</row>
    <row r="202" spans="1:33" ht="15.75" customHeight="1" x14ac:dyDescent="0.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</row>
    <row r="203" spans="1:33" ht="15.75" customHeight="1" x14ac:dyDescent="0.2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</row>
    <row r="204" spans="1:33" ht="15.75" customHeight="1" x14ac:dyDescent="0.2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</row>
    <row r="205" spans="1:33" ht="15.75" customHeight="1" x14ac:dyDescent="0.2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</row>
    <row r="206" spans="1:33" ht="15.75" customHeight="1" x14ac:dyDescent="0.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</row>
    <row r="207" spans="1:33" ht="15.75" customHeight="1" x14ac:dyDescent="0.2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</row>
    <row r="208" spans="1:33" ht="15.75" customHeight="1" x14ac:dyDescent="0.2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</row>
    <row r="209" spans="1:33" ht="15.75" customHeight="1" x14ac:dyDescent="0.2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</row>
    <row r="210" spans="1:33" ht="15.75" customHeight="1" x14ac:dyDescent="0.2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</row>
    <row r="211" spans="1:33" ht="15.75" customHeight="1" x14ac:dyDescent="0.2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</row>
    <row r="212" spans="1:33" ht="15.75" customHeight="1" x14ac:dyDescent="0.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</row>
    <row r="213" spans="1:33" ht="15.75" customHeight="1" x14ac:dyDescent="0.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</row>
    <row r="214" spans="1:33" ht="15.75" customHeight="1" x14ac:dyDescent="0.2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</row>
    <row r="215" spans="1:33" ht="15.75" customHeight="1" x14ac:dyDescent="0.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</row>
    <row r="216" spans="1:33" ht="15.75" customHeight="1" x14ac:dyDescent="0.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</row>
    <row r="217" spans="1:33" ht="15.75" customHeight="1" x14ac:dyDescent="0.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</row>
    <row r="218" spans="1:33" ht="15.75" customHeight="1" x14ac:dyDescent="0.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</row>
    <row r="219" spans="1:33" ht="15.75" customHeight="1" x14ac:dyDescent="0.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</row>
    <row r="220" spans="1:33" ht="15.75" customHeight="1" x14ac:dyDescent="0.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</row>
    <row r="221" spans="1:33" ht="15.75" customHeight="1" x14ac:dyDescent="0.2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</row>
    <row r="222" spans="1:33" ht="15.75" customHeight="1" x14ac:dyDescent="0.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</row>
    <row r="223" spans="1:33" ht="15.75" customHeight="1" x14ac:dyDescent="0.2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</row>
    <row r="224" spans="1:33" ht="15.75" customHeight="1" x14ac:dyDescent="0.2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</row>
    <row r="225" spans="1:33" ht="15.75" customHeight="1" x14ac:dyDescent="0.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</row>
    <row r="226" spans="1:33" ht="15.75" customHeight="1" x14ac:dyDescent="0.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</row>
    <row r="227" spans="1:33" ht="15.75" customHeight="1" x14ac:dyDescent="0.2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</row>
    <row r="228" spans="1:33" ht="15.75" customHeight="1" x14ac:dyDescent="0.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</row>
    <row r="229" spans="1:33" ht="15.75" customHeight="1" x14ac:dyDescent="0.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</row>
    <row r="230" spans="1:33" ht="15.75" customHeight="1" x14ac:dyDescent="0.2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</row>
    <row r="231" spans="1:33" ht="15.75" customHeight="1" x14ac:dyDescent="0.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</row>
    <row r="232" spans="1:33" ht="15.75" customHeight="1" x14ac:dyDescent="0.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</row>
    <row r="233" spans="1:33" ht="15.75" customHeight="1" x14ac:dyDescent="0.2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</row>
    <row r="234" spans="1:33" ht="15.75" customHeight="1" x14ac:dyDescent="0.2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</row>
    <row r="235" spans="1:33" ht="15.75" customHeight="1" x14ac:dyDescent="0.2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</row>
    <row r="236" spans="1:33" ht="15.75" customHeight="1" x14ac:dyDescent="0.2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</row>
    <row r="237" spans="1:33" ht="15.75" customHeight="1" x14ac:dyDescent="0.2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</row>
    <row r="238" spans="1:33" ht="15.75" customHeight="1" x14ac:dyDescent="0.2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</row>
    <row r="239" spans="1:33" ht="15.75" customHeight="1" x14ac:dyDescent="0.2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</row>
    <row r="240" spans="1:33" ht="15.75" customHeight="1" x14ac:dyDescent="0.2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</row>
    <row r="241" spans="1:33" ht="15.75" customHeight="1" x14ac:dyDescent="0.2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</row>
    <row r="242" spans="1:33" ht="15.75" customHeight="1" x14ac:dyDescent="0.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</row>
    <row r="243" spans="1:33" ht="15.75" customHeight="1" x14ac:dyDescent="0.2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</row>
    <row r="244" spans="1:33" ht="15.75" customHeight="1" x14ac:dyDescent="0.2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</row>
    <row r="245" spans="1:33" ht="15.75" customHeight="1" x14ac:dyDescent="0.2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</row>
    <row r="246" spans="1:33" ht="15.75" customHeight="1" x14ac:dyDescent="0.2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</row>
    <row r="247" spans="1:33" ht="15.75" customHeight="1" x14ac:dyDescent="0.2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</row>
    <row r="248" spans="1:33" ht="15.75" customHeight="1" x14ac:dyDescent="0.2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</row>
    <row r="249" spans="1:33" ht="15.75" customHeight="1" x14ac:dyDescent="0.2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</row>
    <row r="250" spans="1:33" ht="15.75" customHeight="1" x14ac:dyDescent="0.2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</row>
    <row r="251" spans="1:33" ht="15.75" customHeight="1" x14ac:dyDescent="0.2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</row>
    <row r="252" spans="1:33" ht="15.75" customHeight="1" x14ac:dyDescent="0.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</row>
    <row r="253" spans="1:33" ht="15.75" customHeight="1" x14ac:dyDescent="0.2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</row>
    <row r="254" spans="1:33" ht="15.75" customHeight="1" x14ac:dyDescent="0.2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</row>
    <row r="255" spans="1:33" ht="15.75" customHeight="1" x14ac:dyDescent="0.2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</row>
    <row r="256" spans="1:33" ht="15.75" customHeight="1" x14ac:dyDescent="0.2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</row>
    <row r="257" spans="1:33" ht="15.75" customHeight="1" x14ac:dyDescent="0.2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</row>
    <row r="258" spans="1:33" ht="15.75" customHeight="1" x14ac:dyDescent="0.2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</row>
    <row r="259" spans="1:33" ht="15.75" customHeight="1" x14ac:dyDescent="0.2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</row>
    <row r="260" spans="1:33" ht="15.75" customHeight="1" x14ac:dyDescent="0.2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</row>
    <row r="261" spans="1:33" ht="15.75" customHeight="1" x14ac:dyDescent="0.2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</row>
    <row r="262" spans="1:33" ht="15.75" customHeight="1" x14ac:dyDescent="0.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</row>
    <row r="263" spans="1:33" ht="15.75" customHeight="1" x14ac:dyDescent="0.2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</row>
    <row r="264" spans="1:33" ht="15.75" customHeight="1" x14ac:dyDescent="0.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</row>
    <row r="265" spans="1:33" ht="15.75" customHeight="1" x14ac:dyDescent="0.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</row>
    <row r="266" spans="1:33" ht="15.75" customHeight="1" x14ac:dyDescent="0.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</row>
    <row r="267" spans="1:33" ht="15.75" customHeight="1" x14ac:dyDescent="0.2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</row>
    <row r="268" spans="1:33" ht="15.75" customHeight="1" x14ac:dyDescent="0.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</row>
    <row r="269" spans="1:33" ht="15.75" customHeight="1" x14ac:dyDescent="0.2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</row>
    <row r="270" spans="1:33" ht="15.75" customHeight="1" x14ac:dyDescent="0.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</row>
    <row r="271" spans="1:33" ht="15.75" customHeight="1" x14ac:dyDescent="0.2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</row>
    <row r="272" spans="1:33" ht="15.75" customHeight="1" x14ac:dyDescent="0.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</row>
    <row r="273" spans="1:33" ht="15.75" customHeight="1" x14ac:dyDescent="0.2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</row>
    <row r="274" spans="1:33" ht="15.75" customHeight="1" x14ac:dyDescent="0.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</row>
    <row r="275" spans="1:33" ht="15.75" customHeight="1" x14ac:dyDescent="0.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</row>
    <row r="276" spans="1:33" ht="15.75" customHeight="1" x14ac:dyDescent="0.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</row>
    <row r="277" spans="1:33" ht="15.75" customHeight="1" x14ac:dyDescent="0.2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</row>
    <row r="278" spans="1:33" ht="15.75" customHeight="1" x14ac:dyDescent="0.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</row>
    <row r="279" spans="1:33" ht="15.75" customHeight="1" x14ac:dyDescent="0.2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</row>
    <row r="280" spans="1:33" ht="15.75" customHeight="1" x14ac:dyDescent="0.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</row>
    <row r="281" spans="1:33" ht="15.75" customHeight="1" x14ac:dyDescent="0.2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</row>
    <row r="282" spans="1:33" ht="15.75" customHeight="1" x14ac:dyDescent="0.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</row>
    <row r="283" spans="1:33" ht="15.75" customHeight="1" x14ac:dyDescent="0.2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</row>
    <row r="284" spans="1:33" ht="15.75" customHeight="1" x14ac:dyDescent="0.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</row>
    <row r="285" spans="1:33" ht="15.75" customHeight="1" x14ac:dyDescent="0.2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</row>
    <row r="286" spans="1:33" ht="15.75" customHeight="1" x14ac:dyDescent="0.2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</row>
    <row r="287" spans="1:33" ht="15.75" customHeight="1" x14ac:dyDescent="0.2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</row>
    <row r="288" spans="1:33" ht="15.75" customHeight="1" x14ac:dyDescent="0.2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</row>
    <row r="289" spans="1:33" ht="15.75" customHeight="1" x14ac:dyDescent="0.2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</row>
    <row r="290" spans="1:33" ht="15.75" customHeight="1" x14ac:dyDescent="0.2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</row>
    <row r="291" spans="1:33" ht="15.75" customHeight="1" x14ac:dyDescent="0.2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</row>
    <row r="292" spans="1:33" ht="15.75" customHeight="1" x14ac:dyDescent="0.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</row>
    <row r="293" spans="1:33" ht="15.75" customHeight="1" x14ac:dyDescent="0.2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</row>
    <row r="294" spans="1:33" ht="15.75" customHeight="1" x14ac:dyDescent="0.2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</row>
    <row r="295" spans="1:33" ht="15.75" customHeight="1" x14ac:dyDescent="0.2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</row>
    <row r="296" spans="1:33" ht="15.75" customHeight="1" x14ac:dyDescent="0.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</row>
    <row r="297" spans="1:33" ht="15.75" customHeight="1" x14ac:dyDescent="0.2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</row>
    <row r="298" spans="1:33" ht="15.75" customHeight="1" x14ac:dyDescent="0.2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</row>
    <row r="299" spans="1:33" ht="15.75" customHeight="1" x14ac:dyDescent="0.2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</row>
    <row r="300" spans="1:33" ht="15.75" customHeight="1" x14ac:dyDescent="0.2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</row>
    <row r="301" spans="1:33" ht="15.75" customHeight="1" x14ac:dyDescent="0.2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</row>
    <row r="302" spans="1:33" ht="15.75" customHeight="1" x14ac:dyDescent="0.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</row>
    <row r="303" spans="1:33" ht="15.75" customHeight="1" x14ac:dyDescent="0.2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</row>
    <row r="304" spans="1:33" ht="15.75" customHeight="1" x14ac:dyDescent="0.2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</row>
    <row r="305" spans="1:33" ht="15.75" customHeight="1" x14ac:dyDescent="0.2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</row>
    <row r="306" spans="1:33" ht="15.75" customHeight="1" x14ac:dyDescent="0.2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</row>
    <row r="307" spans="1:33" ht="15.75" customHeight="1" x14ac:dyDescent="0.2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</row>
    <row r="308" spans="1:33" ht="15.75" customHeight="1" x14ac:dyDescent="0.2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</row>
    <row r="309" spans="1:33" ht="15.75" customHeight="1" x14ac:dyDescent="0.2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</row>
    <row r="310" spans="1:33" ht="15.75" customHeight="1" x14ac:dyDescent="0.2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</row>
    <row r="311" spans="1:33" ht="15.75" customHeight="1" x14ac:dyDescent="0.2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</row>
    <row r="312" spans="1:33" ht="15.75" customHeight="1" x14ac:dyDescent="0.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</row>
    <row r="313" spans="1:33" ht="15.75" customHeight="1" x14ac:dyDescent="0.2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</row>
    <row r="314" spans="1:33" ht="15.75" customHeight="1" x14ac:dyDescent="0.2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</row>
    <row r="315" spans="1:33" ht="15.75" customHeight="1" x14ac:dyDescent="0.2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</row>
    <row r="316" spans="1:33" ht="15.75" customHeight="1" x14ac:dyDescent="0.2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</row>
    <row r="317" spans="1:33" ht="15.75" customHeight="1" x14ac:dyDescent="0.2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</row>
    <row r="318" spans="1:33" ht="15.75" customHeight="1" x14ac:dyDescent="0.2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</row>
    <row r="319" spans="1:33" ht="15.75" customHeight="1" x14ac:dyDescent="0.2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</row>
    <row r="320" spans="1:33" ht="15.75" customHeight="1" x14ac:dyDescent="0.2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</row>
    <row r="321" spans="1:33" ht="15.75" customHeight="1" x14ac:dyDescent="0.2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</row>
    <row r="322" spans="1:33" ht="15.75" customHeight="1" x14ac:dyDescent="0.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</row>
    <row r="323" spans="1:33" ht="15.75" customHeight="1" x14ac:dyDescent="0.2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</row>
    <row r="324" spans="1:33" ht="15.75" customHeight="1" x14ac:dyDescent="0.2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</row>
    <row r="325" spans="1:33" ht="15.75" customHeight="1" x14ac:dyDescent="0.2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</row>
    <row r="326" spans="1:33" ht="15.75" customHeight="1" x14ac:dyDescent="0.2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</row>
    <row r="327" spans="1:33" ht="15.75" customHeight="1" x14ac:dyDescent="0.2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</row>
    <row r="328" spans="1:33" ht="15.75" customHeight="1" x14ac:dyDescent="0.2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</row>
    <row r="329" spans="1:33" ht="15.75" customHeight="1" x14ac:dyDescent="0.2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</row>
    <row r="330" spans="1:33" ht="15.75" customHeight="1" x14ac:dyDescent="0.2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</row>
    <row r="331" spans="1:33" ht="15.75" customHeight="1" x14ac:dyDescent="0.2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</row>
    <row r="332" spans="1:33" ht="15.75" customHeight="1" x14ac:dyDescent="0.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</row>
    <row r="333" spans="1:33" ht="15.75" customHeight="1" x14ac:dyDescent="0.2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</row>
    <row r="334" spans="1:33" ht="15.75" customHeight="1" x14ac:dyDescent="0.2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</row>
    <row r="335" spans="1:33" ht="15.75" customHeight="1" x14ac:dyDescent="0.2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</row>
    <row r="336" spans="1:33" ht="15.75" customHeight="1" x14ac:dyDescent="0.2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</row>
    <row r="337" spans="1:33" ht="15.75" customHeight="1" x14ac:dyDescent="0.2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</row>
    <row r="338" spans="1:33" ht="15.75" customHeight="1" x14ac:dyDescent="0.2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</row>
    <row r="339" spans="1:33" ht="15.75" customHeight="1" x14ac:dyDescent="0.2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</row>
    <row r="340" spans="1:33" ht="15.75" customHeight="1" x14ac:dyDescent="0.2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</row>
    <row r="341" spans="1:33" ht="15.75" customHeight="1" x14ac:dyDescent="0.2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</row>
    <row r="342" spans="1:33" ht="15.75" customHeight="1" x14ac:dyDescent="0.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</row>
    <row r="343" spans="1:33" ht="15.75" customHeight="1" x14ac:dyDescent="0.2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</row>
    <row r="344" spans="1:33" ht="15.75" customHeight="1" x14ac:dyDescent="0.2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</row>
    <row r="345" spans="1:33" ht="15.75" customHeight="1" x14ac:dyDescent="0.2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</row>
    <row r="346" spans="1:33" ht="15.75" customHeight="1" x14ac:dyDescent="0.2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</row>
    <row r="347" spans="1:33" ht="15.75" customHeight="1" x14ac:dyDescent="0.2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</row>
    <row r="348" spans="1:33" ht="15.75" customHeight="1" x14ac:dyDescent="0.2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</row>
    <row r="349" spans="1:33" ht="15.75" customHeight="1" x14ac:dyDescent="0.2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</row>
    <row r="350" spans="1:33" ht="15.75" customHeight="1" x14ac:dyDescent="0.2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</row>
    <row r="351" spans="1:33" ht="15.75" customHeight="1" x14ac:dyDescent="0.2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</row>
    <row r="352" spans="1:33" ht="15.75" customHeight="1" x14ac:dyDescent="0.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</row>
    <row r="353" spans="1:33" ht="15.75" customHeight="1" x14ac:dyDescent="0.2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</row>
    <row r="354" spans="1:33" ht="15.75" customHeight="1" x14ac:dyDescent="0.2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</row>
    <row r="355" spans="1:33" ht="15.75" customHeight="1" x14ac:dyDescent="0.2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</row>
    <row r="356" spans="1:33" ht="15.75" customHeight="1" x14ac:dyDescent="0.2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</row>
    <row r="357" spans="1:33" ht="15.75" customHeight="1" x14ac:dyDescent="0.2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</row>
    <row r="358" spans="1:33" ht="15.75" customHeight="1" x14ac:dyDescent="0.2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</row>
    <row r="359" spans="1:33" ht="15.75" customHeight="1" x14ac:dyDescent="0.2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</row>
    <row r="360" spans="1:33" ht="15.75" customHeight="1" x14ac:dyDescent="0.2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</row>
    <row r="361" spans="1:33" ht="15.75" customHeight="1" x14ac:dyDescent="0.2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</row>
    <row r="362" spans="1:33" ht="15.75" customHeight="1" x14ac:dyDescent="0.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</row>
    <row r="363" spans="1:33" ht="15.75" customHeight="1" x14ac:dyDescent="0.2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</row>
    <row r="364" spans="1:33" ht="15.75" customHeight="1" x14ac:dyDescent="0.2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</row>
    <row r="365" spans="1:33" ht="15.75" customHeight="1" x14ac:dyDescent="0.2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</row>
    <row r="366" spans="1:33" ht="15.75" customHeight="1" x14ac:dyDescent="0.2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</row>
    <row r="367" spans="1:33" ht="15.75" customHeight="1" x14ac:dyDescent="0.2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</row>
    <row r="368" spans="1:33" ht="15.75" customHeight="1" x14ac:dyDescent="0.2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</row>
    <row r="369" spans="1:33" ht="15.75" customHeight="1" x14ac:dyDescent="0.2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</row>
    <row r="370" spans="1:33" ht="15.75" customHeight="1" x14ac:dyDescent="0.2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</row>
    <row r="371" spans="1:33" ht="15.75" customHeight="1" x14ac:dyDescent="0.2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</row>
    <row r="372" spans="1:33" ht="15.75" customHeight="1" x14ac:dyDescent="0.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</row>
    <row r="373" spans="1:33" ht="15.75" customHeight="1" x14ac:dyDescent="0.2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</row>
    <row r="374" spans="1:33" ht="15.75" customHeight="1" x14ac:dyDescent="0.2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</row>
    <row r="375" spans="1:33" ht="15.75" customHeight="1" x14ac:dyDescent="0.2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</row>
    <row r="376" spans="1:33" ht="15.75" customHeight="1" x14ac:dyDescent="0.2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</row>
    <row r="377" spans="1:33" ht="15.75" customHeight="1" x14ac:dyDescent="0.2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</row>
    <row r="378" spans="1:33" ht="15.75" customHeight="1" x14ac:dyDescent="0.2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</row>
    <row r="379" spans="1:33" ht="15.75" customHeight="1" x14ac:dyDescent="0.2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</row>
    <row r="380" spans="1:33" ht="15.75" customHeight="1" x14ac:dyDescent="0.2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</row>
    <row r="381" spans="1:33" ht="15.75" customHeight="1" x14ac:dyDescent="0.2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</row>
    <row r="382" spans="1:33" ht="15.75" customHeight="1" x14ac:dyDescent="0.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</row>
    <row r="383" spans="1:33" ht="15.75" customHeight="1" x14ac:dyDescent="0.2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</row>
    <row r="384" spans="1:33" ht="15.75" customHeight="1" x14ac:dyDescent="0.2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</row>
    <row r="385" spans="1:33" ht="15.75" customHeight="1" x14ac:dyDescent="0.2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</row>
    <row r="386" spans="1:33" ht="15.75" customHeight="1" x14ac:dyDescent="0.2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</row>
    <row r="387" spans="1:33" ht="15.75" customHeight="1" x14ac:dyDescent="0.2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</row>
    <row r="388" spans="1:33" ht="15.75" customHeight="1" x14ac:dyDescent="0.2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</row>
    <row r="389" spans="1:33" ht="15.75" customHeight="1" x14ac:dyDescent="0.2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</row>
    <row r="390" spans="1:33" ht="15.75" customHeight="1" x14ac:dyDescent="0.2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</row>
    <row r="391" spans="1:33" ht="15.75" customHeight="1" x14ac:dyDescent="0.2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</row>
    <row r="392" spans="1:33" ht="15.75" customHeight="1" x14ac:dyDescent="0.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</row>
    <row r="393" spans="1:33" ht="15.75" customHeight="1" x14ac:dyDescent="0.2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</row>
    <row r="394" spans="1:33" ht="15.75" customHeight="1" x14ac:dyDescent="0.2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</row>
    <row r="395" spans="1:33" ht="15.75" customHeight="1" x14ac:dyDescent="0.2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</row>
    <row r="396" spans="1:33" ht="15.75" customHeight="1" x14ac:dyDescent="0.2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</row>
    <row r="397" spans="1:33" ht="15.75" customHeight="1" x14ac:dyDescent="0.2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</row>
    <row r="398" spans="1:33" ht="15.75" customHeight="1" x14ac:dyDescent="0.2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</row>
    <row r="399" spans="1:33" ht="15.75" customHeight="1" x14ac:dyDescent="0.2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</row>
    <row r="400" spans="1:33" ht="15.75" customHeight="1" x14ac:dyDescent="0.2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</row>
    <row r="401" spans="1:33" ht="15.75" customHeight="1" x14ac:dyDescent="0.2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</row>
    <row r="402" spans="1:33" ht="15.75" customHeight="1" x14ac:dyDescent="0.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</row>
    <row r="403" spans="1:33" ht="15.75" customHeight="1" x14ac:dyDescent="0.2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</row>
    <row r="404" spans="1:33" ht="15.75" customHeight="1" x14ac:dyDescent="0.2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</row>
    <row r="405" spans="1:33" ht="15.75" customHeight="1" x14ac:dyDescent="0.2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</row>
    <row r="406" spans="1:33" ht="15.75" customHeight="1" x14ac:dyDescent="0.2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</row>
    <row r="407" spans="1:33" ht="15.75" customHeight="1" x14ac:dyDescent="0.2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</row>
    <row r="408" spans="1:33" ht="15.75" customHeight="1" x14ac:dyDescent="0.2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</row>
    <row r="409" spans="1:33" ht="15.75" customHeight="1" x14ac:dyDescent="0.2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</row>
    <row r="410" spans="1:33" ht="15.75" customHeight="1" x14ac:dyDescent="0.2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</row>
    <row r="411" spans="1:33" ht="15.75" customHeight="1" x14ac:dyDescent="0.2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</row>
    <row r="412" spans="1:33" ht="15.75" customHeight="1" x14ac:dyDescent="0.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</row>
    <row r="413" spans="1:33" ht="15.75" customHeight="1" x14ac:dyDescent="0.2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</row>
    <row r="414" spans="1:33" ht="15.75" customHeight="1" x14ac:dyDescent="0.2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</row>
    <row r="415" spans="1:33" ht="15.75" customHeight="1" x14ac:dyDescent="0.2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</row>
    <row r="416" spans="1:33" ht="15.75" customHeight="1" x14ac:dyDescent="0.2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</row>
    <row r="417" spans="1:33" ht="15.75" customHeight="1" x14ac:dyDescent="0.2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</row>
    <row r="418" spans="1:33" ht="15.75" customHeight="1" x14ac:dyDescent="0.2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</row>
    <row r="419" spans="1:33" ht="15.75" customHeight="1" x14ac:dyDescent="0.2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</row>
    <row r="420" spans="1:33" ht="15.75" customHeight="1" x14ac:dyDescent="0.2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</row>
    <row r="421" spans="1:33" ht="15.75" customHeight="1" x14ac:dyDescent="0.2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</row>
    <row r="422" spans="1:33" ht="15.75" customHeight="1" x14ac:dyDescent="0.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</row>
    <row r="423" spans="1:33" ht="15.75" customHeight="1" x14ac:dyDescent="0.2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</row>
    <row r="424" spans="1:33" ht="15.75" customHeight="1" x14ac:dyDescent="0.2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</row>
    <row r="425" spans="1:33" ht="15.75" customHeight="1" x14ac:dyDescent="0.2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</row>
    <row r="426" spans="1:33" ht="15.75" customHeight="1" x14ac:dyDescent="0.2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</row>
    <row r="427" spans="1:33" ht="15.75" customHeight="1" x14ac:dyDescent="0.2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</row>
    <row r="428" spans="1:33" ht="15.75" customHeight="1" x14ac:dyDescent="0.2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</row>
    <row r="429" spans="1:33" ht="15.75" customHeight="1" x14ac:dyDescent="0.2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</row>
    <row r="430" spans="1:33" ht="15.75" customHeight="1" x14ac:dyDescent="0.2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</row>
    <row r="431" spans="1:33" ht="15.75" customHeight="1" x14ac:dyDescent="0.2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</row>
    <row r="432" spans="1:33" ht="15.75" customHeight="1" x14ac:dyDescent="0.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</row>
    <row r="433" spans="1:33" ht="15.75" customHeight="1" x14ac:dyDescent="0.2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</row>
    <row r="434" spans="1:33" ht="15.75" customHeight="1" x14ac:dyDescent="0.2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</row>
    <row r="435" spans="1:33" ht="15.75" customHeight="1" x14ac:dyDescent="0.2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</row>
    <row r="436" spans="1:33" ht="15.75" customHeight="1" x14ac:dyDescent="0.2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</row>
    <row r="437" spans="1:33" ht="15.75" customHeight="1" x14ac:dyDescent="0.2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</row>
    <row r="438" spans="1:33" ht="15.75" customHeight="1" x14ac:dyDescent="0.2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</row>
    <row r="439" spans="1:33" ht="15.75" customHeight="1" x14ac:dyDescent="0.2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</row>
    <row r="440" spans="1:33" ht="15.75" customHeight="1" x14ac:dyDescent="0.2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</row>
    <row r="441" spans="1:33" ht="15.75" customHeight="1" x14ac:dyDescent="0.2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</row>
    <row r="442" spans="1:33" ht="15.75" customHeight="1" x14ac:dyDescent="0.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</row>
    <row r="443" spans="1:33" ht="15.75" customHeight="1" x14ac:dyDescent="0.2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</row>
    <row r="444" spans="1:33" ht="15.75" customHeight="1" x14ac:dyDescent="0.2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</row>
    <row r="445" spans="1:33" ht="15.75" customHeight="1" x14ac:dyDescent="0.2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</row>
    <row r="446" spans="1:33" ht="15.75" customHeight="1" x14ac:dyDescent="0.2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</row>
    <row r="447" spans="1:33" ht="15.75" customHeight="1" x14ac:dyDescent="0.2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</row>
    <row r="448" spans="1:33" ht="15.75" customHeight="1" x14ac:dyDescent="0.2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</row>
    <row r="449" spans="1:33" ht="15.75" customHeight="1" x14ac:dyDescent="0.2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</row>
    <row r="450" spans="1:33" ht="15.75" customHeight="1" x14ac:dyDescent="0.2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</row>
    <row r="451" spans="1:33" ht="15.75" customHeight="1" x14ac:dyDescent="0.2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</row>
    <row r="452" spans="1:33" ht="15.75" customHeight="1" x14ac:dyDescent="0.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</row>
    <row r="453" spans="1:33" ht="15.75" customHeight="1" x14ac:dyDescent="0.2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</row>
    <row r="454" spans="1:33" ht="15.75" customHeight="1" x14ac:dyDescent="0.2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</row>
    <row r="455" spans="1:33" ht="15.75" customHeight="1" x14ac:dyDescent="0.2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</row>
    <row r="456" spans="1:33" ht="15.75" customHeight="1" x14ac:dyDescent="0.2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</row>
    <row r="457" spans="1:33" ht="15.75" customHeight="1" x14ac:dyDescent="0.2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</row>
    <row r="458" spans="1:33" ht="15.75" customHeight="1" x14ac:dyDescent="0.2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</row>
    <row r="459" spans="1:33" ht="15.75" customHeight="1" x14ac:dyDescent="0.2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</row>
    <row r="460" spans="1:33" ht="15.75" customHeight="1" x14ac:dyDescent="0.2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</row>
    <row r="461" spans="1:33" ht="15.75" customHeight="1" x14ac:dyDescent="0.2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</row>
    <row r="462" spans="1:33" ht="15.75" customHeight="1" x14ac:dyDescent="0.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</row>
    <row r="463" spans="1:33" ht="15.75" customHeight="1" x14ac:dyDescent="0.2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</row>
    <row r="464" spans="1:33" ht="15.75" customHeight="1" x14ac:dyDescent="0.2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</row>
    <row r="465" spans="1:33" ht="15.75" customHeight="1" x14ac:dyDescent="0.2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</row>
    <row r="466" spans="1:33" ht="15.75" customHeight="1" x14ac:dyDescent="0.2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</row>
    <row r="467" spans="1:33" ht="15.75" customHeight="1" x14ac:dyDescent="0.2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</row>
    <row r="468" spans="1:33" ht="15.75" customHeight="1" x14ac:dyDescent="0.2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</row>
    <row r="469" spans="1:33" ht="15.75" customHeight="1" x14ac:dyDescent="0.2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</row>
    <row r="470" spans="1:33" ht="15.75" customHeight="1" x14ac:dyDescent="0.2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</row>
    <row r="471" spans="1:33" ht="15.75" customHeight="1" x14ac:dyDescent="0.2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</row>
    <row r="472" spans="1:33" ht="15.75" customHeight="1" x14ac:dyDescent="0.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</row>
    <row r="473" spans="1:33" ht="15.75" customHeight="1" x14ac:dyDescent="0.2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</row>
    <row r="474" spans="1:33" ht="15.75" customHeight="1" x14ac:dyDescent="0.2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</row>
    <row r="475" spans="1:33" ht="15.75" customHeight="1" x14ac:dyDescent="0.2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</row>
    <row r="476" spans="1:33" ht="15.75" customHeight="1" x14ac:dyDescent="0.2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</row>
    <row r="477" spans="1:33" ht="15.75" customHeight="1" x14ac:dyDescent="0.2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</row>
    <row r="478" spans="1:33" ht="15.75" customHeight="1" x14ac:dyDescent="0.2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</row>
    <row r="479" spans="1:33" ht="15.75" customHeight="1" x14ac:dyDescent="0.2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</row>
    <row r="480" spans="1:33" ht="15.75" customHeight="1" x14ac:dyDescent="0.2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</row>
    <row r="481" spans="1:33" ht="15.75" customHeight="1" x14ac:dyDescent="0.2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</row>
    <row r="482" spans="1:33" ht="15.75" customHeight="1" x14ac:dyDescent="0.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</row>
    <row r="483" spans="1:33" ht="15.75" customHeight="1" x14ac:dyDescent="0.2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</row>
    <row r="484" spans="1:33" ht="15.75" customHeight="1" x14ac:dyDescent="0.2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</row>
    <row r="485" spans="1:33" ht="15.75" customHeight="1" x14ac:dyDescent="0.2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</row>
    <row r="486" spans="1:33" ht="15.75" customHeight="1" x14ac:dyDescent="0.2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</row>
    <row r="487" spans="1:33" ht="15.75" customHeight="1" x14ac:dyDescent="0.2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</row>
    <row r="488" spans="1:33" ht="15.75" customHeight="1" x14ac:dyDescent="0.2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</row>
    <row r="489" spans="1:33" ht="15.75" customHeight="1" x14ac:dyDescent="0.2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</row>
    <row r="490" spans="1:33" ht="15.75" customHeight="1" x14ac:dyDescent="0.2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</row>
    <row r="491" spans="1:33" ht="15.75" customHeight="1" x14ac:dyDescent="0.2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</row>
    <row r="492" spans="1:33" ht="15.75" customHeight="1" x14ac:dyDescent="0.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</row>
    <row r="493" spans="1:33" ht="15.75" customHeight="1" x14ac:dyDescent="0.2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</row>
    <row r="494" spans="1:33" ht="15.75" customHeight="1" x14ac:dyDescent="0.2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</row>
    <row r="495" spans="1:33" ht="15.75" customHeight="1" x14ac:dyDescent="0.2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</row>
    <row r="496" spans="1:33" ht="15.75" customHeight="1" x14ac:dyDescent="0.2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</row>
    <row r="497" spans="1:33" ht="15.75" customHeight="1" x14ac:dyDescent="0.2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</row>
    <row r="498" spans="1:33" ht="15.75" customHeight="1" x14ac:dyDescent="0.2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</row>
    <row r="499" spans="1:33" ht="15.75" customHeight="1" x14ac:dyDescent="0.2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</row>
    <row r="500" spans="1:33" ht="15.75" customHeight="1" x14ac:dyDescent="0.2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</row>
    <row r="501" spans="1:33" ht="15.75" customHeight="1" x14ac:dyDescent="0.2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</row>
    <row r="502" spans="1:33" ht="15.75" customHeight="1" x14ac:dyDescent="0.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</row>
    <row r="503" spans="1:33" ht="15.75" customHeight="1" x14ac:dyDescent="0.2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</row>
    <row r="504" spans="1:33" ht="15.75" customHeight="1" x14ac:dyDescent="0.2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</row>
    <row r="505" spans="1:33" ht="15.75" customHeight="1" x14ac:dyDescent="0.2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</row>
    <row r="506" spans="1:33" ht="15.75" customHeight="1" x14ac:dyDescent="0.2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</row>
    <row r="507" spans="1:33" ht="15.75" customHeight="1" x14ac:dyDescent="0.2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</row>
    <row r="508" spans="1:33" ht="15.75" customHeight="1" x14ac:dyDescent="0.2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</row>
    <row r="509" spans="1:33" ht="15.75" customHeight="1" x14ac:dyDescent="0.2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</row>
    <row r="510" spans="1:33" ht="15.75" customHeight="1" x14ac:dyDescent="0.2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</row>
    <row r="511" spans="1:33" ht="15.75" customHeight="1" x14ac:dyDescent="0.2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</row>
    <row r="512" spans="1:33" ht="15.75" customHeight="1" x14ac:dyDescent="0.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</row>
    <row r="513" spans="1:33" ht="15.75" customHeight="1" x14ac:dyDescent="0.2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</row>
    <row r="514" spans="1:33" ht="15.75" customHeight="1" x14ac:dyDescent="0.2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</row>
    <row r="515" spans="1:33" ht="15.75" customHeight="1" x14ac:dyDescent="0.2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</row>
    <row r="516" spans="1:33" ht="15.75" customHeight="1" x14ac:dyDescent="0.2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</row>
    <row r="517" spans="1:33" ht="15.75" customHeight="1" x14ac:dyDescent="0.2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</row>
    <row r="518" spans="1:33" ht="15.75" customHeight="1" x14ac:dyDescent="0.2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</row>
    <row r="519" spans="1:33" ht="15.75" customHeight="1" x14ac:dyDescent="0.2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</row>
    <row r="520" spans="1:33" ht="15.75" customHeight="1" x14ac:dyDescent="0.2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</row>
    <row r="521" spans="1:33" ht="15.75" customHeight="1" x14ac:dyDescent="0.2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</row>
    <row r="522" spans="1:33" ht="15.75" customHeight="1" x14ac:dyDescent="0.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</row>
    <row r="523" spans="1:33" ht="15.75" customHeight="1" x14ac:dyDescent="0.2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</row>
    <row r="524" spans="1:33" ht="15.75" customHeight="1" x14ac:dyDescent="0.2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</row>
    <row r="525" spans="1:33" ht="15.75" customHeight="1" x14ac:dyDescent="0.2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</row>
    <row r="526" spans="1:33" ht="15.75" customHeight="1" x14ac:dyDescent="0.2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</row>
    <row r="527" spans="1:33" ht="15.75" customHeight="1" x14ac:dyDescent="0.2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</row>
    <row r="528" spans="1:33" ht="15.75" customHeight="1" x14ac:dyDescent="0.2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</row>
    <row r="529" spans="1:33" ht="15.75" customHeight="1" x14ac:dyDescent="0.2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</row>
    <row r="530" spans="1:33" ht="15.75" customHeight="1" x14ac:dyDescent="0.2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</row>
    <row r="531" spans="1:33" ht="15.75" customHeight="1" x14ac:dyDescent="0.2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</row>
    <row r="532" spans="1:33" ht="15.75" customHeight="1" x14ac:dyDescent="0.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</row>
    <row r="533" spans="1:33" ht="15.75" customHeight="1" x14ac:dyDescent="0.2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</row>
    <row r="534" spans="1:33" ht="15.75" customHeight="1" x14ac:dyDescent="0.2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</row>
    <row r="535" spans="1:33" ht="15.75" customHeight="1" x14ac:dyDescent="0.2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</row>
    <row r="536" spans="1:33" ht="15.75" customHeight="1" x14ac:dyDescent="0.2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</row>
    <row r="537" spans="1:33" ht="15.75" customHeight="1" x14ac:dyDescent="0.2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</row>
    <row r="538" spans="1:33" ht="15.75" customHeight="1" x14ac:dyDescent="0.2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</row>
    <row r="539" spans="1:33" ht="15.75" customHeight="1" x14ac:dyDescent="0.2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</row>
    <row r="540" spans="1:33" ht="15.75" customHeight="1" x14ac:dyDescent="0.2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</row>
    <row r="541" spans="1:33" ht="15.75" customHeight="1" x14ac:dyDescent="0.2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</row>
    <row r="542" spans="1:33" ht="15.75" customHeight="1" x14ac:dyDescent="0.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</row>
    <row r="543" spans="1:33" ht="15.75" customHeight="1" x14ac:dyDescent="0.2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</row>
    <row r="544" spans="1:33" ht="15.75" customHeight="1" x14ac:dyDescent="0.2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</row>
    <row r="545" spans="1:33" ht="15.75" customHeight="1" x14ac:dyDescent="0.2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</row>
    <row r="546" spans="1:33" ht="15.75" customHeight="1" x14ac:dyDescent="0.2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</row>
    <row r="547" spans="1:33" ht="15.75" customHeight="1" x14ac:dyDescent="0.2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</row>
    <row r="548" spans="1:33" ht="15.75" customHeight="1" x14ac:dyDescent="0.2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</row>
    <row r="549" spans="1:33" ht="15.75" customHeight="1" x14ac:dyDescent="0.2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</row>
    <row r="550" spans="1:33" ht="15.75" customHeight="1" x14ac:dyDescent="0.2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</row>
    <row r="551" spans="1:33" ht="15.75" customHeight="1" x14ac:dyDescent="0.2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</row>
    <row r="552" spans="1:33" ht="15.75" customHeight="1" x14ac:dyDescent="0.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</row>
    <row r="553" spans="1:33" ht="15.75" customHeight="1" x14ac:dyDescent="0.2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</row>
    <row r="554" spans="1:33" ht="15.75" customHeight="1" x14ac:dyDescent="0.2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</row>
    <row r="555" spans="1:33" ht="15.75" customHeight="1" x14ac:dyDescent="0.2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</row>
    <row r="556" spans="1:33" ht="15.75" customHeight="1" x14ac:dyDescent="0.2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</row>
    <row r="557" spans="1:33" ht="15.75" customHeight="1" x14ac:dyDescent="0.2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</row>
    <row r="558" spans="1:33" ht="15.75" customHeight="1" x14ac:dyDescent="0.2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</row>
    <row r="559" spans="1:33" ht="15.75" customHeight="1" x14ac:dyDescent="0.2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</row>
    <row r="560" spans="1:33" ht="15.75" customHeight="1" x14ac:dyDescent="0.2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</row>
    <row r="561" spans="1:33" ht="15.75" customHeight="1" x14ac:dyDescent="0.2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</row>
    <row r="562" spans="1:33" ht="15.75" customHeight="1" x14ac:dyDescent="0.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</row>
    <row r="563" spans="1:33" ht="15.75" customHeight="1" x14ac:dyDescent="0.2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</row>
    <row r="564" spans="1:33" ht="15.75" customHeight="1" x14ac:dyDescent="0.2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</row>
    <row r="565" spans="1:33" ht="15.75" customHeight="1" x14ac:dyDescent="0.2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</row>
    <row r="566" spans="1:33" ht="15.75" customHeight="1" x14ac:dyDescent="0.2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</row>
    <row r="567" spans="1:33" ht="15.75" customHeight="1" x14ac:dyDescent="0.2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</row>
    <row r="568" spans="1:33" ht="15.75" customHeight="1" x14ac:dyDescent="0.2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</row>
    <row r="569" spans="1:33" ht="15.75" customHeight="1" x14ac:dyDescent="0.2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</row>
    <row r="570" spans="1:33" ht="15.75" customHeight="1" x14ac:dyDescent="0.2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</row>
    <row r="571" spans="1:33" ht="15.75" customHeight="1" x14ac:dyDescent="0.2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</row>
    <row r="572" spans="1:33" ht="15.75" customHeight="1" x14ac:dyDescent="0.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</row>
    <row r="573" spans="1:33" ht="15.75" customHeight="1" x14ac:dyDescent="0.2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</row>
    <row r="574" spans="1:33" ht="15.75" customHeight="1" x14ac:dyDescent="0.2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</row>
    <row r="575" spans="1:33" ht="15.75" customHeight="1" x14ac:dyDescent="0.2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</row>
    <row r="576" spans="1:33" ht="15.75" customHeight="1" x14ac:dyDescent="0.2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</row>
    <row r="577" spans="1:33" ht="15.75" customHeight="1" x14ac:dyDescent="0.2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</row>
    <row r="578" spans="1:33" ht="15.75" customHeight="1" x14ac:dyDescent="0.2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</row>
    <row r="579" spans="1:33" ht="15.75" customHeight="1" x14ac:dyDescent="0.2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</row>
    <row r="580" spans="1:33" ht="15.75" customHeight="1" x14ac:dyDescent="0.2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</row>
    <row r="581" spans="1:33" ht="15.75" customHeight="1" x14ac:dyDescent="0.2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</row>
    <row r="582" spans="1:33" ht="15.75" customHeight="1" x14ac:dyDescent="0.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</row>
    <row r="583" spans="1:33" ht="15.75" customHeight="1" x14ac:dyDescent="0.2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</row>
    <row r="584" spans="1:33" ht="15.75" customHeight="1" x14ac:dyDescent="0.2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</row>
    <row r="585" spans="1:33" ht="15.75" customHeight="1" x14ac:dyDescent="0.2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</row>
    <row r="586" spans="1:33" ht="15.75" customHeight="1" x14ac:dyDescent="0.2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</row>
    <row r="587" spans="1:33" ht="15.75" customHeight="1" x14ac:dyDescent="0.2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</row>
    <row r="588" spans="1:33" ht="15.75" customHeight="1" x14ac:dyDescent="0.2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</row>
    <row r="589" spans="1:33" ht="15.75" customHeight="1" x14ac:dyDescent="0.2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</row>
    <row r="590" spans="1:33" ht="15.75" customHeight="1" x14ac:dyDescent="0.2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</row>
    <row r="591" spans="1:33" ht="15.75" customHeight="1" x14ac:dyDescent="0.2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</row>
    <row r="592" spans="1:33" ht="15.75" customHeight="1" x14ac:dyDescent="0.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</row>
    <row r="593" spans="1:33" ht="15.75" customHeight="1" x14ac:dyDescent="0.2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</row>
    <row r="594" spans="1:33" ht="15.75" customHeight="1" x14ac:dyDescent="0.2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</row>
    <row r="595" spans="1:33" ht="15.75" customHeight="1" x14ac:dyDescent="0.2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</row>
    <row r="596" spans="1:33" ht="15.75" customHeight="1" x14ac:dyDescent="0.2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</row>
    <row r="597" spans="1:33" ht="15.75" customHeight="1" x14ac:dyDescent="0.2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</row>
    <row r="598" spans="1:33" ht="15.75" customHeight="1" x14ac:dyDescent="0.2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</row>
    <row r="599" spans="1:33" ht="15.75" customHeight="1" x14ac:dyDescent="0.2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</row>
    <row r="600" spans="1:33" ht="15.75" customHeight="1" x14ac:dyDescent="0.2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</row>
    <row r="601" spans="1:33" ht="15.75" customHeight="1" x14ac:dyDescent="0.2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</row>
    <row r="602" spans="1:33" ht="15.75" customHeight="1" x14ac:dyDescent="0.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</row>
    <row r="603" spans="1:33" ht="15.75" customHeight="1" x14ac:dyDescent="0.2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</row>
    <row r="604" spans="1:33" ht="15.75" customHeight="1" x14ac:dyDescent="0.2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</row>
    <row r="605" spans="1:33" ht="15.75" customHeight="1" x14ac:dyDescent="0.2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</row>
    <row r="606" spans="1:33" ht="15.75" customHeight="1" x14ac:dyDescent="0.2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</row>
    <row r="607" spans="1:33" ht="15.75" customHeight="1" x14ac:dyDescent="0.2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</row>
    <row r="608" spans="1:33" ht="15.75" customHeight="1" x14ac:dyDescent="0.2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</row>
    <row r="609" spans="1:33" ht="15.75" customHeight="1" x14ac:dyDescent="0.2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</row>
    <row r="610" spans="1:33" ht="15.75" customHeight="1" x14ac:dyDescent="0.2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</row>
    <row r="611" spans="1:33" ht="15.75" customHeight="1" x14ac:dyDescent="0.2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</row>
    <row r="612" spans="1:33" ht="15.75" customHeight="1" x14ac:dyDescent="0.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</row>
    <row r="613" spans="1:33" ht="15.75" customHeight="1" x14ac:dyDescent="0.2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</row>
    <row r="614" spans="1:33" ht="15.75" customHeight="1" x14ac:dyDescent="0.2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</row>
    <row r="615" spans="1:33" ht="15.75" customHeight="1" x14ac:dyDescent="0.2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</row>
    <row r="616" spans="1:33" ht="15.75" customHeight="1" x14ac:dyDescent="0.2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</row>
    <row r="617" spans="1:33" ht="15.75" customHeight="1" x14ac:dyDescent="0.2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</row>
    <row r="618" spans="1:33" ht="15.75" customHeight="1" x14ac:dyDescent="0.2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</row>
    <row r="619" spans="1:33" ht="15.75" customHeight="1" x14ac:dyDescent="0.2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</row>
    <row r="620" spans="1:33" ht="15.75" customHeight="1" x14ac:dyDescent="0.2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</row>
    <row r="621" spans="1:33" ht="15.75" customHeight="1" x14ac:dyDescent="0.2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</row>
    <row r="622" spans="1:33" ht="15.75" customHeight="1" x14ac:dyDescent="0.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</row>
    <row r="623" spans="1:33" ht="15.75" customHeight="1" x14ac:dyDescent="0.2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</row>
    <row r="624" spans="1:33" ht="15.75" customHeight="1" x14ac:dyDescent="0.2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</row>
    <row r="625" spans="1:33" ht="15.75" customHeight="1" x14ac:dyDescent="0.2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</row>
    <row r="626" spans="1:33" ht="15.75" customHeight="1" x14ac:dyDescent="0.2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</row>
    <row r="627" spans="1:33" ht="15.75" customHeight="1" x14ac:dyDescent="0.2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</row>
    <row r="628" spans="1:33" ht="15.75" customHeight="1" x14ac:dyDescent="0.2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</row>
    <row r="629" spans="1:33" ht="15.75" customHeight="1" x14ac:dyDescent="0.2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</row>
    <row r="630" spans="1:33" ht="15.75" customHeight="1" x14ac:dyDescent="0.2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</row>
    <row r="631" spans="1:33" ht="15.75" customHeight="1" x14ac:dyDescent="0.2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</row>
    <row r="632" spans="1:33" ht="15.75" customHeight="1" x14ac:dyDescent="0.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</row>
    <row r="633" spans="1:33" ht="15.75" customHeight="1" x14ac:dyDescent="0.2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</row>
    <row r="634" spans="1:33" ht="15.75" customHeight="1" x14ac:dyDescent="0.2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</row>
    <row r="635" spans="1:33" ht="15.75" customHeight="1" x14ac:dyDescent="0.2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</row>
    <row r="636" spans="1:33" ht="15.75" customHeight="1" x14ac:dyDescent="0.2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</row>
    <row r="637" spans="1:33" ht="15.75" customHeight="1" x14ac:dyDescent="0.2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</row>
    <row r="638" spans="1:33" ht="15.75" customHeight="1" x14ac:dyDescent="0.2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</row>
    <row r="639" spans="1:33" ht="15.75" customHeight="1" x14ac:dyDescent="0.2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</row>
    <row r="640" spans="1:33" ht="15.75" customHeight="1" x14ac:dyDescent="0.2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</row>
    <row r="641" spans="1:33" ht="15.75" customHeight="1" x14ac:dyDescent="0.2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</row>
    <row r="642" spans="1:33" ht="15.75" customHeight="1" x14ac:dyDescent="0.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</row>
    <row r="643" spans="1:33" ht="15.75" customHeight="1" x14ac:dyDescent="0.2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</row>
    <row r="644" spans="1:33" ht="15.75" customHeight="1" x14ac:dyDescent="0.2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</row>
    <row r="645" spans="1:33" ht="15.75" customHeight="1" x14ac:dyDescent="0.2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</row>
    <row r="646" spans="1:33" ht="15.75" customHeight="1" x14ac:dyDescent="0.2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</row>
    <row r="647" spans="1:33" ht="15.75" customHeight="1" x14ac:dyDescent="0.2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</row>
    <row r="648" spans="1:33" ht="15.75" customHeight="1" x14ac:dyDescent="0.2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</row>
    <row r="649" spans="1:33" ht="15.75" customHeight="1" x14ac:dyDescent="0.2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</row>
    <row r="650" spans="1:33" ht="15.75" customHeight="1" x14ac:dyDescent="0.2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</row>
    <row r="651" spans="1:33" ht="15.75" customHeight="1" x14ac:dyDescent="0.2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</row>
    <row r="652" spans="1:33" ht="15.75" customHeight="1" x14ac:dyDescent="0.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</row>
    <row r="653" spans="1:33" ht="15.75" customHeight="1" x14ac:dyDescent="0.2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</row>
    <row r="654" spans="1:33" ht="15.75" customHeight="1" x14ac:dyDescent="0.2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</row>
    <row r="655" spans="1:33" ht="15.75" customHeight="1" x14ac:dyDescent="0.2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</row>
    <row r="656" spans="1:33" ht="15.75" customHeight="1" x14ac:dyDescent="0.2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</row>
    <row r="657" spans="1:33" ht="15.75" customHeight="1" x14ac:dyDescent="0.2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</row>
    <row r="658" spans="1:33" ht="15.75" customHeight="1" x14ac:dyDescent="0.2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</row>
    <row r="659" spans="1:33" ht="15.75" customHeight="1" x14ac:dyDescent="0.2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</row>
    <row r="660" spans="1:33" ht="15.75" customHeight="1" x14ac:dyDescent="0.2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</row>
    <row r="661" spans="1:33" ht="15.75" customHeight="1" x14ac:dyDescent="0.2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</row>
    <row r="662" spans="1:33" ht="15.75" customHeight="1" x14ac:dyDescent="0.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</row>
    <row r="663" spans="1:33" ht="15.75" customHeight="1" x14ac:dyDescent="0.2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</row>
    <row r="664" spans="1:33" ht="15.75" customHeight="1" x14ac:dyDescent="0.2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</row>
    <row r="665" spans="1:33" ht="15.75" customHeight="1" x14ac:dyDescent="0.2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</row>
    <row r="666" spans="1:33" ht="15.75" customHeight="1" x14ac:dyDescent="0.2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</row>
    <row r="667" spans="1:33" ht="15.75" customHeight="1" x14ac:dyDescent="0.2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</row>
    <row r="668" spans="1:33" ht="15.75" customHeight="1" x14ac:dyDescent="0.2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</row>
    <row r="669" spans="1:33" ht="15.75" customHeight="1" x14ac:dyDescent="0.2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</row>
    <row r="670" spans="1:33" ht="15.75" customHeight="1" x14ac:dyDescent="0.2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</row>
    <row r="671" spans="1:33" ht="15.75" customHeight="1" x14ac:dyDescent="0.2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</row>
    <row r="672" spans="1:33" ht="15.75" customHeight="1" x14ac:dyDescent="0.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</row>
    <row r="673" spans="1:33" ht="15.75" customHeight="1" x14ac:dyDescent="0.2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</row>
    <row r="674" spans="1:33" ht="15.75" customHeight="1" x14ac:dyDescent="0.2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</row>
    <row r="675" spans="1:33" ht="15.75" customHeight="1" x14ac:dyDescent="0.2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</row>
    <row r="676" spans="1:33" ht="15.75" customHeight="1" x14ac:dyDescent="0.2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</row>
    <row r="677" spans="1:33" ht="15.75" customHeight="1" x14ac:dyDescent="0.2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</row>
    <row r="678" spans="1:33" ht="15.75" customHeight="1" x14ac:dyDescent="0.2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</row>
    <row r="679" spans="1:33" ht="15.75" customHeight="1" x14ac:dyDescent="0.2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</row>
    <row r="680" spans="1:33" ht="15.75" customHeight="1" x14ac:dyDescent="0.2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</row>
    <row r="681" spans="1:33" ht="15.75" customHeight="1" x14ac:dyDescent="0.2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</row>
    <row r="682" spans="1:33" ht="15.75" customHeight="1" x14ac:dyDescent="0.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</row>
    <row r="683" spans="1:33" ht="15.75" customHeight="1" x14ac:dyDescent="0.2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</row>
    <row r="684" spans="1:33" ht="15.75" customHeight="1" x14ac:dyDescent="0.2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</row>
    <row r="685" spans="1:33" ht="15.75" customHeight="1" x14ac:dyDescent="0.2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</row>
    <row r="686" spans="1:33" ht="15.75" customHeight="1" x14ac:dyDescent="0.2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</row>
    <row r="687" spans="1:33" ht="15.75" customHeight="1" x14ac:dyDescent="0.2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</row>
    <row r="688" spans="1:33" ht="15.75" customHeight="1" x14ac:dyDescent="0.2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</row>
    <row r="689" spans="1:33" ht="15.75" customHeight="1" x14ac:dyDescent="0.2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</row>
    <row r="690" spans="1:33" ht="15.75" customHeight="1" x14ac:dyDescent="0.2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</row>
    <row r="691" spans="1:33" ht="15.75" customHeight="1" x14ac:dyDescent="0.2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</row>
    <row r="692" spans="1:33" ht="15.75" customHeight="1" x14ac:dyDescent="0.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</row>
    <row r="693" spans="1:33" ht="15.75" customHeight="1" x14ac:dyDescent="0.2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</row>
    <row r="694" spans="1:33" ht="15.75" customHeight="1" x14ac:dyDescent="0.2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</row>
    <row r="695" spans="1:33" ht="15.75" customHeight="1" x14ac:dyDescent="0.2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</row>
    <row r="696" spans="1:33" ht="15.75" customHeight="1" x14ac:dyDescent="0.2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</row>
    <row r="697" spans="1:33" ht="15.75" customHeight="1" x14ac:dyDescent="0.2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</row>
    <row r="698" spans="1:33" ht="15.75" customHeight="1" x14ac:dyDescent="0.2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</row>
    <row r="699" spans="1:33" ht="15.75" customHeight="1" x14ac:dyDescent="0.2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</row>
    <row r="700" spans="1:33" ht="15.75" customHeight="1" x14ac:dyDescent="0.2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</row>
    <row r="701" spans="1:33" ht="15.75" customHeight="1" x14ac:dyDescent="0.2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</row>
    <row r="702" spans="1:33" ht="15.75" customHeight="1" x14ac:dyDescent="0.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</row>
    <row r="703" spans="1:33" ht="15.75" customHeight="1" x14ac:dyDescent="0.2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</row>
    <row r="704" spans="1:33" ht="15.75" customHeight="1" x14ac:dyDescent="0.2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</row>
    <row r="705" spans="1:33" ht="15.75" customHeight="1" x14ac:dyDescent="0.2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</row>
    <row r="706" spans="1:33" ht="15.75" customHeight="1" x14ac:dyDescent="0.2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</row>
    <row r="707" spans="1:33" ht="15.75" customHeight="1" x14ac:dyDescent="0.2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</row>
    <row r="708" spans="1:33" ht="15.75" customHeight="1" x14ac:dyDescent="0.2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</row>
    <row r="709" spans="1:33" ht="15.75" customHeight="1" x14ac:dyDescent="0.2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</row>
    <row r="710" spans="1:33" ht="15.75" customHeight="1" x14ac:dyDescent="0.2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</row>
    <row r="711" spans="1:33" ht="15.75" customHeight="1" x14ac:dyDescent="0.2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</row>
    <row r="712" spans="1:33" ht="15.75" customHeight="1" x14ac:dyDescent="0.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</row>
    <row r="713" spans="1:33" ht="15.75" customHeight="1" x14ac:dyDescent="0.2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</row>
    <row r="714" spans="1:33" ht="15.75" customHeight="1" x14ac:dyDescent="0.2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</row>
    <row r="715" spans="1:33" ht="15.75" customHeight="1" x14ac:dyDescent="0.2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</row>
    <row r="716" spans="1:33" ht="15.75" customHeight="1" x14ac:dyDescent="0.2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</row>
    <row r="717" spans="1:33" ht="15.75" customHeight="1" x14ac:dyDescent="0.2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</row>
    <row r="718" spans="1:33" ht="15.75" customHeight="1" x14ac:dyDescent="0.2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</row>
    <row r="719" spans="1:33" ht="15.75" customHeight="1" x14ac:dyDescent="0.2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</row>
    <row r="720" spans="1:33" ht="15.75" customHeight="1" x14ac:dyDescent="0.2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</row>
    <row r="721" spans="1:33" ht="15.75" customHeight="1" x14ac:dyDescent="0.2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</row>
    <row r="722" spans="1:33" ht="15.75" customHeight="1" x14ac:dyDescent="0.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</row>
    <row r="723" spans="1:33" ht="15.75" customHeight="1" x14ac:dyDescent="0.2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</row>
    <row r="724" spans="1:33" ht="15.75" customHeight="1" x14ac:dyDescent="0.2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</row>
    <row r="725" spans="1:33" ht="15.75" customHeight="1" x14ac:dyDescent="0.2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</row>
    <row r="726" spans="1:33" ht="15.75" customHeight="1" x14ac:dyDescent="0.2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</row>
    <row r="727" spans="1:33" ht="15.75" customHeight="1" x14ac:dyDescent="0.2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</row>
    <row r="728" spans="1:33" ht="15.75" customHeight="1" x14ac:dyDescent="0.2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</row>
    <row r="729" spans="1:33" ht="15.75" customHeight="1" x14ac:dyDescent="0.2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</row>
    <row r="730" spans="1:33" ht="15.75" customHeight="1" x14ac:dyDescent="0.2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</row>
    <row r="731" spans="1:33" ht="15.75" customHeight="1" x14ac:dyDescent="0.2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</row>
    <row r="732" spans="1:33" ht="15.75" customHeight="1" x14ac:dyDescent="0.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</row>
    <row r="733" spans="1:33" ht="15.75" customHeight="1" x14ac:dyDescent="0.2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</row>
    <row r="734" spans="1:33" ht="15.75" customHeight="1" x14ac:dyDescent="0.2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</row>
    <row r="735" spans="1:33" ht="15.75" customHeight="1" x14ac:dyDescent="0.2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</row>
    <row r="736" spans="1:33" ht="15.75" customHeight="1" x14ac:dyDescent="0.2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</row>
    <row r="737" spans="1:33" ht="15.75" customHeight="1" x14ac:dyDescent="0.2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</row>
    <row r="738" spans="1:33" ht="15.75" customHeight="1" x14ac:dyDescent="0.2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</row>
    <row r="739" spans="1:33" ht="15.75" customHeight="1" x14ac:dyDescent="0.2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</row>
    <row r="740" spans="1:33" ht="15.75" customHeight="1" x14ac:dyDescent="0.2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</row>
    <row r="741" spans="1:33" ht="15.75" customHeight="1" x14ac:dyDescent="0.2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</row>
    <row r="742" spans="1:33" ht="15.75" customHeight="1" x14ac:dyDescent="0.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</row>
    <row r="743" spans="1:33" ht="15.75" customHeight="1" x14ac:dyDescent="0.2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</row>
    <row r="744" spans="1:33" ht="15.75" customHeight="1" x14ac:dyDescent="0.2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</row>
    <row r="745" spans="1:33" ht="15.75" customHeight="1" x14ac:dyDescent="0.2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</row>
    <row r="746" spans="1:33" ht="15.75" customHeight="1" x14ac:dyDescent="0.2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</row>
    <row r="747" spans="1:33" ht="15.75" customHeight="1" x14ac:dyDescent="0.2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</row>
    <row r="748" spans="1:33" ht="15.75" customHeight="1" x14ac:dyDescent="0.2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</row>
    <row r="749" spans="1:33" ht="15.75" customHeight="1" x14ac:dyDescent="0.2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</row>
    <row r="750" spans="1:33" ht="15.75" customHeight="1" x14ac:dyDescent="0.2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</row>
    <row r="751" spans="1:33" ht="15.75" customHeight="1" x14ac:dyDescent="0.2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</row>
    <row r="752" spans="1:33" ht="15.75" customHeight="1" x14ac:dyDescent="0.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</row>
    <row r="753" spans="1:33" ht="15.75" customHeight="1" x14ac:dyDescent="0.2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</row>
    <row r="754" spans="1:33" ht="15.75" customHeight="1" x14ac:dyDescent="0.2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</row>
    <row r="755" spans="1:33" ht="15.75" customHeight="1" x14ac:dyDescent="0.2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</row>
    <row r="756" spans="1:33" ht="15.75" customHeight="1" x14ac:dyDescent="0.2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</row>
    <row r="757" spans="1:33" ht="15.75" customHeight="1" x14ac:dyDescent="0.2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</row>
    <row r="758" spans="1:33" ht="15.75" customHeight="1" x14ac:dyDescent="0.2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</row>
    <row r="759" spans="1:33" ht="15.75" customHeight="1" x14ac:dyDescent="0.2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</row>
    <row r="760" spans="1:33" ht="15.75" customHeight="1" x14ac:dyDescent="0.2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</row>
    <row r="761" spans="1:33" ht="15.75" customHeight="1" x14ac:dyDescent="0.2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</row>
    <row r="762" spans="1:33" ht="15.75" customHeight="1" x14ac:dyDescent="0.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</row>
    <row r="763" spans="1:33" ht="15.75" customHeight="1" x14ac:dyDescent="0.2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</row>
    <row r="764" spans="1:33" ht="15.75" customHeight="1" x14ac:dyDescent="0.2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</row>
    <row r="765" spans="1:33" ht="15.75" customHeight="1" x14ac:dyDescent="0.2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</row>
    <row r="766" spans="1:33" ht="15.75" customHeight="1" x14ac:dyDescent="0.2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</row>
    <row r="767" spans="1:33" ht="15.75" customHeight="1" x14ac:dyDescent="0.2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</row>
    <row r="768" spans="1:33" ht="15.75" customHeight="1" x14ac:dyDescent="0.2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</row>
    <row r="769" spans="1:33" ht="15.75" customHeight="1" x14ac:dyDescent="0.2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</row>
    <row r="770" spans="1:33" ht="15.75" customHeight="1" x14ac:dyDescent="0.2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</row>
    <row r="771" spans="1:33" ht="15.75" customHeight="1" x14ac:dyDescent="0.2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</row>
    <row r="772" spans="1:33" ht="15.75" customHeight="1" x14ac:dyDescent="0.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</row>
    <row r="773" spans="1:33" ht="15.75" customHeight="1" x14ac:dyDescent="0.2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</row>
    <row r="774" spans="1:33" ht="15.75" customHeight="1" x14ac:dyDescent="0.2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</row>
    <row r="775" spans="1:33" ht="15.75" customHeight="1" x14ac:dyDescent="0.2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</row>
    <row r="776" spans="1:33" ht="15.75" customHeight="1" x14ac:dyDescent="0.2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</row>
    <row r="777" spans="1:33" ht="15.75" customHeight="1" x14ac:dyDescent="0.2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</row>
    <row r="778" spans="1:33" ht="15.75" customHeight="1" x14ac:dyDescent="0.2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</row>
    <row r="779" spans="1:33" ht="15.75" customHeight="1" x14ac:dyDescent="0.2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</row>
    <row r="780" spans="1:33" ht="15.75" customHeight="1" x14ac:dyDescent="0.2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</row>
    <row r="781" spans="1:33" ht="15.75" customHeight="1" x14ac:dyDescent="0.2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</row>
    <row r="782" spans="1:33" ht="15.75" customHeight="1" x14ac:dyDescent="0.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</row>
    <row r="783" spans="1:33" ht="15.75" customHeight="1" x14ac:dyDescent="0.2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</row>
    <row r="784" spans="1:33" ht="15.75" customHeight="1" x14ac:dyDescent="0.2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</row>
    <row r="785" spans="1:33" ht="15.75" customHeight="1" x14ac:dyDescent="0.2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</row>
    <row r="786" spans="1:33" ht="15.75" customHeight="1" x14ac:dyDescent="0.2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</row>
    <row r="787" spans="1:33" ht="15.75" customHeight="1" x14ac:dyDescent="0.2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</row>
    <row r="788" spans="1:33" ht="15.75" customHeight="1" x14ac:dyDescent="0.2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</row>
    <row r="789" spans="1:33" ht="15.75" customHeight="1" x14ac:dyDescent="0.2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</row>
    <row r="790" spans="1:33" ht="15.75" customHeight="1" x14ac:dyDescent="0.2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</row>
    <row r="791" spans="1:33" ht="15.75" customHeight="1" x14ac:dyDescent="0.2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</row>
    <row r="792" spans="1:33" ht="15.75" customHeight="1" x14ac:dyDescent="0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</row>
    <row r="793" spans="1:33" ht="15.75" customHeight="1" x14ac:dyDescent="0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</row>
    <row r="794" spans="1:33" ht="15.75" customHeight="1" x14ac:dyDescent="0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</row>
    <row r="795" spans="1:33" ht="15.75" customHeight="1" x14ac:dyDescent="0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</row>
    <row r="796" spans="1:33" ht="15.75" customHeight="1" x14ac:dyDescent="0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</row>
    <row r="797" spans="1:33" ht="15.75" customHeight="1" x14ac:dyDescent="0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</row>
    <row r="798" spans="1:33" ht="15.75" customHeight="1" x14ac:dyDescent="0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</row>
    <row r="799" spans="1:33" ht="15.75" customHeight="1" x14ac:dyDescent="0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</row>
    <row r="800" spans="1:33" ht="15.75" customHeight="1" x14ac:dyDescent="0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</row>
    <row r="801" spans="1:33" ht="15.75" customHeight="1" x14ac:dyDescent="0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</row>
    <row r="802" spans="1:33" ht="15.75" customHeight="1" x14ac:dyDescent="0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</row>
    <row r="803" spans="1:33" ht="15.75" customHeight="1" x14ac:dyDescent="0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</row>
    <row r="804" spans="1:33" ht="15.75" customHeight="1" x14ac:dyDescent="0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</row>
    <row r="805" spans="1:33" ht="15.75" customHeight="1" x14ac:dyDescent="0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</row>
    <row r="806" spans="1:33" ht="15.75" customHeight="1" x14ac:dyDescent="0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</row>
    <row r="807" spans="1:33" ht="15.75" customHeight="1" x14ac:dyDescent="0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</row>
    <row r="808" spans="1:33" ht="15.75" customHeight="1" x14ac:dyDescent="0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</row>
    <row r="809" spans="1:33" ht="15.75" customHeight="1" x14ac:dyDescent="0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</row>
    <row r="810" spans="1:33" ht="15.75" customHeight="1" x14ac:dyDescent="0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</row>
    <row r="811" spans="1:33" ht="15.75" customHeight="1" x14ac:dyDescent="0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</row>
    <row r="812" spans="1:33" ht="15.75" customHeight="1" x14ac:dyDescent="0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</row>
    <row r="813" spans="1:33" ht="15.75" customHeight="1" x14ac:dyDescent="0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</row>
    <row r="814" spans="1:33" ht="15.75" customHeight="1" x14ac:dyDescent="0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</row>
    <row r="815" spans="1:33" ht="15.75" customHeight="1" x14ac:dyDescent="0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</row>
    <row r="816" spans="1:33" ht="15.75" customHeight="1" x14ac:dyDescent="0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</row>
    <row r="817" spans="1:33" ht="15.75" customHeight="1" x14ac:dyDescent="0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</row>
    <row r="818" spans="1:33" ht="15.75" customHeight="1" x14ac:dyDescent="0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</row>
    <row r="819" spans="1:33" ht="15.75" customHeight="1" x14ac:dyDescent="0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</row>
    <row r="820" spans="1:33" ht="15.75" customHeight="1" x14ac:dyDescent="0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</row>
    <row r="821" spans="1:33" ht="15.75" customHeight="1" x14ac:dyDescent="0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</row>
    <row r="822" spans="1:33" ht="15.75" customHeight="1" x14ac:dyDescent="0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</row>
    <row r="823" spans="1:33" ht="15.75" customHeight="1" x14ac:dyDescent="0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</row>
    <row r="824" spans="1:33" ht="15.75" customHeight="1" x14ac:dyDescent="0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</row>
    <row r="825" spans="1:33" ht="15.75" customHeight="1" x14ac:dyDescent="0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</row>
    <row r="826" spans="1:33" ht="15.75" customHeight="1" x14ac:dyDescent="0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</row>
    <row r="827" spans="1:33" ht="15.75" customHeight="1" x14ac:dyDescent="0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</row>
    <row r="828" spans="1:33" ht="15.75" customHeight="1" x14ac:dyDescent="0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</row>
    <row r="829" spans="1:33" ht="15.75" customHeight="1" x14ac:dyDescent="0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</row>
    <row r="830" spans="1:33" ht="15.75" customHeight="1" x14ac:dyDescent="0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</row>
    <row r="831" spans="1:33" ht="15.75" customHeight="1" x14ac:dyDescent="0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</row>
    <row r="832" spans="1:33" ht="15.75" customHeight="1" x14ac:dyDescent="0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</row>
    <row r="833" spans="1:33" ht="15.75" customHeight="1" x14ac:dyDescent="0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</row>
    <row r="834" spans="1:33" ht="15.75" customHeight="1" x14ac:dyDescent="0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</row>
    <row r="835" spans="1:33" ht="15.75" customHeight="1" x14ac:dyDescent="0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</row>
    <row r="836" spans="1:33" ht="15.75" customHeight="1" x14ac:dyDescent="0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</row>
    <row r="837" spans="1:33" ht="15.75" customHeight="1" x14ac:dyDescent="0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</row>
    <row r="838" spans="1:33" ht="15.75" customHeight="1" x14ac:dyDescent="0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</row>
    <row r="839" spans="1:33" ht="15.75" customHeight="1" x14ac:dyDescent="0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</row>
    <row r="840" spans="1:33" ht="15.75" customHeight="1" x14ac:dyDescent="0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</row>
    <row r="841" spans="1:33" ht="15.75" customHeight="1" x14ac:dyDescent="0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</row>
    <row r="842" spans="1:33" ht="15.75" customHeight="1" x14ac:dyDescent="0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</row>
    <row r="843" spans="1:33" ht="15.75" customHeight="1" x14ac:dyDescent="0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</row>
    <row r="844" spans="1:33" ht="15.75" customHeight="1" x14ac:dyDescent="0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</row>
    <row r="845" spans="1:33" ht="15.75" customHeight="1" x14ac:dyDescent="0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</row>
    <row r="846" spans="1:33" ht="15.75" customHeight="1" x14ac:dyDescent="0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</row>
    <row r="847" spans="1:33" ht="15.75" customHeight="1" x14ac:dyDescent="0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</row>
    <row r="848" spans="1:33" ht="15.75" customHeight="1" x14ac:dyDescent="0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</row>
    <row r="849" spans="1:33" ht="15.75" customHeight="1" x14ac:dyDescent="0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</row>
    <row r="850" spans="1:33" ht="15.75" customHeight="1" x14ac:dyDescent="0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</row>
    <row r="851" spans="1:33" ht="15.75" customHeight="1" x14ac:dyDescent="0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</row>
    <row r="852" spans="1:33" ht="15.75" customHeight="1" x14ac:dyDescent="0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</row>
    <row r="853" spans="1:33" ht="15.75" customHeight="1" x14ac:dyDescent="0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</row>
    <row r="854" spans="1:33" ht="15.75" customHeight="1" x14ac:dyDescent="0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</row>
    <row r="855" spans="1:33" ht="15.75" customHeight="1" x14ac:dyDescent="0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</row>
    <row r="856" spans="1:33" ht="15.75" customHeight="1" x14ac:dyDescent="0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</row>
    <row r="857" spans="1:33" ht="15.75" customHeight="1" x14ac:dyDescent="0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</row>
    <row r="858" spans="1:33" ht="15.75" customHeight="1" x14ac:dyDescent="0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</row>
    <row r="859" spans="1:33" ht="15.75" customHeight="1" x14ac:dyDescent="0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</row>
    <row r="860" spans="1:33" ht="15.75" customHeight="1" x14ac:dyDescent="0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</row>
    <row r="861" spans="1:33" ht="15.75" customHeight="1" x14ac:dyDescent="0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</row>
    <row r="862" spans="1:33" ht="15.75" customHeight="1" x14ac:dyDescent="0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</row>
    <row r="863" spans="1:33" ht="15.75" customHeight="1" x14ac:dyDescent="0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</row>
    <row r="864" spans="1:33" ht="15.75" customHeight="1" x14ac:dyDescent="0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</row>
    <row r="865" spans="1:33" ht="15.75" customHeight="1" x14ac:dyDescent="0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</row>
    <row r="866" spans="1:33" ht="15.75" customHeight="1" x14ac:dyDescent="0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</row>
    <row r="867" spans="1:33" ht="15.75" customHeight="1" x14ac:dyDescent="0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</row>
    <row r="868" spans="1:33" ht="15.75" customHeight="1" x14ac:dyDescent="0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</row>
    <row r="869" spans="1:33" ht="15.75" customHeight="1" x14ac:dyDescent="0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</row>
    <row r="870" spans="1:33" ht="15.75" customHeight="1" x14ac:dyDescent="0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</row>
    <row r="871" spans="1:33" ht="15.75" customHeight="1" x14ac:dyDescent="0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</row>
    <row r="872" spans="1:33" ht="15.75" customHeight="1" x14ac:dyDescent="0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</row>
    <row r="873" spans="1:33" ht="15.75" customHeight="1" x14ac:dyDescent="0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</row>
    <row r="874" spans="1:33" ht="15.75" customHeight="1" x14ac:dyDescent="0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</row>
    <row r="875" spans="1:33" ht="15.75" customHeight="1" x14ac:dyDescent="0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</row>
    <row r="876" spans="1:33" ht="15.75" customHeight="1" x14ac:dyDescent="0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</row>
    <row r="877" spans="1:33" ht="15.75" customHeight="1" x14ac:dyDescent="0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</row>
    <row r="878" spans="1:33" ht="15.75" customHeight="1" x14ac:dyDescent="0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</row>
    <row r="879" spans="1:33" ht="15.75" customHeight="1" x14ac:dyDescent="0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</row>
    <row r="880" spans="1:33" ht="15.75" customHeight="1" x14ac:dyDescent="0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</row>
    <row r="881" spans="1:33" ht="15.75" customHeight="1" x14ac:dyDescent="0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</row>
    <row r="882" spans="1:33" ht="15.75" customHeight="1" x14ac:dyDescent="0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</row>
    <row r="883" spans="1:33" ht="15.75" customHeight="1" x14ac:dyDescent="0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</row>
    <row r="884" spans="1:33" ht="15.75" customHeight="1" x14ac:dyDescent="0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</row>
    <row r="885" spans="1:33" ht="15.75" customHeight="1" x14ac:dyDescent="0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</row>
    <row r="886" spans="1:33" ht="15.75" customHeight="1" x14ac:dyDescent="0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</row>
    <row r="887" spans="1:33" ht="15.75" customHeight="1" x14ac:dyDescent="0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</row>
    <row r="888" spans="1:33" ht="15.75" customHeight="1" x14ac:dyDescent="0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</row>
    <row r="889" spans="1:33" ht="15.75" customHeight="1" x14ac:dyDescent="0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</row>
    <row r="890" spans="1:33" ht="15.75" customHeight="1" x14ac:dyDescent="0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</row>
    <row r="891" spans="1:33" ht="15.75" customHeight="1" x14ac:dyDescent="0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</row>
    <row r="892" spans="1:33" ht="15.75" customHeight="1" x14ac:dyDescent="0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</row>
    <row r="893" spans="1:33" ht="15.75" customHeight="1" x14ac:dyDescent="0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</row>
    <row r="894" spans="1:33" ht="15.75" customHeight="1" x14ac:dyDescent="0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</row>
    <row r="895" spans="1:33" ht="15.75" customHeight="1" x14ac:dyDescent="0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</row>
    <row r="896" spans="1:33" ht="15.75" customHeight="1" x14ac:dyDescent="0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</row>
    <row r="897" spans="1:33" ht="15.75" customHeight="1" x14ac:dyDescent="0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</row>
    <row r="898" spans="1:33" ht="15.75" customHeight="1" x14ac:dyDescent="0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</row>
    <row r="899" spans="1:33" ht="15.75" customHeight="1" x14ac:dyDescent="0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</row>
    <row r="900" spans="1:33" ht="15.75" customHeight="1" x14ac:dyDescent="0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</row>
    <row r="901" spans="1:33" ht="15.75" customHeight="1" x14ac:dyDescent="0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</row>
    <row r="902" spans="1:33" ht="15.75" customHeight="1" x14ac:dyDescent="0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</row>
    <row r="903" spans="1:33" ht="15.75" customHeight="1" x14ac:dyDescent="0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</row>
    <row r="904" spans="1:33" ht="15.75" customHeight="1" x14ac:dyDescent="0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</row>
    <row r="905" spans="1:33" ht="15.75" customHeight="1" x14ac:dyDescent="0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</row>
    <row r="906" spans="1:33" ht="15.75" customHeight="1" x14ac:dyDescent="0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</row>
    <row r="907" spans="1:33" ht="15.75" customHeight="1" x14ac:dyDescent="0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</row>
    <row r="908" spans="1:33" ht="15.75" customHeight="1" x14ac:dyDescent="0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</row>
    <row r="909" spans="1:33" ht="15.75" customHeight="1" x14ac:dyDescent="0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</row>
    <row r="910" spans="1:33" ht="15.75" customHeight="1" x14ac:dyDescent="0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</row>
    <row r="911" spans="1:33" ht="15.75" customHeight="1" x14ac:dyDescent="0.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</row>
    <row r="912" spans="1:33" ht="15.75" customHeight="1" x14ac:dyDescent="0.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</row>
    <row r="913" spans="1:33" ht="15.75" customHeight="1" x14ac:dyDescent="0.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</row>
    <row r="914" spans="1:33" ht="15.75" customHeight="1" x14ac:dyDescent="0.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</row>
    <row r="915" spans="1:33" ht="15.75" customHeight="1" x14ac:dyDescent="0.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</row>
    <row r="916" spans="1:33" ht="15.75" customHeight="1" x14ac:dyDescent="0.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</row>
    <row r="917" spans="1:33" ht="15.75" customHeight="1" x14ac:dyDescent="0.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</row>
    <row r="918" spans="1:33" ht="15.75" customHeight="1" x14ac:dyDescent="0.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</row>
    <row r="919" spans="1:33" ht="15.75" customHeight="1" x14ac:dyDescent="0.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</row>
    <row r="920" spans="1:33" ht="15.75" customHeight="1" x14ac:dyDescent="0.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</row>
    <row r="921" spans="1:33" ht="15.75" customHeight="1" x14ac:dyDescent="0.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</row>
    <row r="922" spans="1:33" ht="15.75" customHeight="1" x14ac:dyDescent="0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</row>
    <row r="923" spans="1:33" ht="15.75" customHeight="1" x14ac:dyDescent="0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</row>
    <row r="924" spans="1:33" ht="15.75" customHeight="1" x14ac:dyDescent="0.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</row>
    <row r="925" spans="1:33" ht="15.75" customHeight="1" x14ac:dyDescent="0.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</row>
    <row r="926" spans="1:33" ht="15.75" customHeight="1" x14ac:dyDescent="0.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</row>
    <row r="927" spans="1:33" ht="15.75" customHeight="1" x14ac:dyDescent="0.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</row>
    <row r="928" spans="1:33" ht="15.75" customHeight="1" x14ac:dyDescent="0.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</row>
    <row r="929" spans="1:33" ht="15.75" customHeight="1" x14ac:dyDescent="0.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</row>
    <row r="930" spans="1:33" ht="15.75" customHeight="1" x14ac:dyDescent="0.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</row>
    <row r="931" spans="1:33" ht="15.75" customHeight="1" x14ac:dyDescent="0.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</row>
    <row r="932" spans="1:33" ht="15.75" customHeight="1" x14ac:dyDescent="0.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</row>
    <row r="933" spans="1:33" ht="15.75" customHeight="1" x14ac:dyDescent="0.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</row>
    <row r="934" spans="1:33" ht="15.75" customHeight="1" x14ac:dyDescent="0.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</row>
    <row r="935" spans="1:33" ht="15.75" customHeight="1" x14ac:dyDescent="0.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</row>
    <row r="936" spans="1:33" ht="15.75" customHeight="1" x14ac:dyDescent="0.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</row>
    <row r="937" spans="1:33" ht="15.75" customHeight="1" x14ac:dyDescent="0.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</row>
    <row r="938" spans="1:33" ht="15.75" customHeight="1" x14ac:dyDescent="0.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</row>
    <row r="939" spans="1:33" ht="15.75" customHeight="1" x14ac:dyDescent="0.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</row>
    <row r="940" spans="1:33" ht="15.75" customHeight="1" x14ac:dyDescent="0.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</row>
    <row r="941" spans="1:33" ht="15.75" customHeight="1" x14ac:dyDescent="0.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</row>
    <row r="942" spans="1:33" ht="15.75" customHeight="1" x14ac:dyDescent="0.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</row>
    <row r="943" spans="1:33" ht="15.75" customHeight="1" x14ac:dyDescent="0.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</row>
    <row r="944" spans="1:33" ht="15.75" customHeight="1" x14ac:dyDescent="0.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</row>
    <row r="945" spans="1:33" ht="15.75" customHeight="1" x14ac:dyDescent="0.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</row>
    <row r="946" spans="1:33" ht="15.75" customHeight="1" x14ac:dyDescent="0.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</row>
    <row r="947" spans="1:33" ht="15.75" customHeight="1" x14ac:dyDescent="0.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</row>
    <row r="948" spans="1:33" ht="15.75" customHeight="1" x14ac:dyDescent="0.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</row>
    <row r="949" spans="1:33" ht="15.75" customHeight="1" x14ac:dyDescent="0.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</row>
    <row r="950" spans="1:33" ht="15.75" customHeight="1" x14ac:dyDescent="0.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</row>
    <row r="951" spans="1:33" ht="15.75" customHeight="1" x14ac:dyDescent="0.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</row>
    <row r="952" spans="1:33" ht="15.75" customHeight="1" x14ac:dyDescent="0.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</row>
    <row r="953" spans="1:33" ht="15.75" customHeight="1" x14ac:dyDescent="0.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</row>
    <row r="954" spans="1:33" ht="15.75" customHeight="1" x14ac:dyDescent="0.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</row>
    <row r="955" spans="1:33" ht="15.75" customHeight="1" x14ac:dyDescent="0.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</row>
    <row r="956" spans="1:33" ht="15.75" customHeight="1" x14ac:dyDescent="0.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</row>
    <row r="957" spans="1:33" ht="15.75" customHeight="1" x14ac:dyDescent="0.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</row>
    <row r="958" spans="1:33" ht="15.75" customHeight="1" x14ac:dyDescent="0.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</row>
    <row r="959" spans="1:33" ht="15.75" customHeight="1" x14ac:dyDescent="0.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</row>
    <row r="960" spans="1:33" ht="15.75" customHeight="1" x14ac:dyDescent="0.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</row>
    <row r="961" spans="1:33" ht="15.75" customHeight="1" x14ac:dyDescent="0.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</row>
    <row r="962" spans="1:33" ht="15.75" customHeight="1" x14ac:dyDescent="0.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</row>
    <row r="963" spans="1:33" ht="15.75" customHeight="1" x14ac:dyDescent="0.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</row>
    <row r="964" spans="1:33" ht="15.75" customHeight="1" x14ac:dyDescent="0.2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</row>
    <row r="965" spans="1:33" ht="15.75" customHeight="1" x14ac:dyDescent="0.2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</row>
    <row r="966" spans="1:33" ht="15.75" customHeight="1" x14ac:dyDescent="0.2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</row>
    <row r="967" spans="1:33" ht="15.75" customHeight="1" x14ac:dyDescent="0.2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</row>
    <row r="968" spans="1:33" ht="15.75" customHeight="1" x14ac:dyDescent="0.2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</row>
    <row r="969" spans="1:33" ht="15.75" customHeight="1" x14ac:dyDescent="0.2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</row>
    <row r="970" spans="1:33" ht="15.75" customHeight="1" x14ac:dyDescent="0.2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</row>
    <row r="971" spans="1:33" ht="15.75" customHeight="1" x14ac:dyDescent="0.2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</row>
    <row r="972" spans="1:33" ht="15.75" customHeight="1" x14ac:dyDescent="0.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</row>
    <row r="973" spans="1:33" ht="15.75" customHeight="1" x14ac:dyDescent="0.2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</row>
    <row r="974" spans="1:33" ht="15.75" customHeight="1" x14ac:dyDescent="0.2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</row>
    <row r="975" spans="1:33" ht="15.75" customHeight="1" x14ac:dyDescent="0.2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</row>
    <row r="976" spans="1:33" ht="15.75" customHeight="1" x14ac:dyDescent="0.2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</row>
    <row r="977" spans="1:33" ht="15.75" customHeight="1" x14ac:dyDescent="0.2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</row>
    <row r="978" spans="1:33" ht="15.75" customHeight="1" x14ac:dyDescent="0.2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</row>
    <row r="979" spans="1:33" ht="15.75" customHeight="1" x14ac:dyDescent="0.2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</row>
    <row r="980" spans="1:33" ht="15.75" customHeight="1" x14ac:dyDescent="0.2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</row>
    <row r="981" spans="1:33" ht="15.75" customHeight="1" x14ac:dyDescent="0.2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</row>
    <row r="982" spans="1:33" ht="15.75" customHeight="1" x14ac:dyDescent="0.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</row>
    <row r="983" spans="1:33" ht="15.75" customHeight="1" x14ac:dyDescent="0.2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</row>
    <row r="984" spans="1:33" ht="15.75" customHeight="1" x14ac:dyDescent="0.2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</row>
    <row r="985" spans="1:33" ht="15.75" customHeight="1" x14ac:dyDescent="0.2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</row>
    <row r="986" spans="1:33" ht="15.75" customHeight="1" x14ac:dyDescent="0.2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</row>
    <row r="987" spans="1:33" ht="15.75" customHeight="1" x14ac:dyDescent="0.2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</row>
    <row r="988" spans="1:33" ht="15.75" customHeight="1" x14ac:dyDescent="0.2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</row>
    <row r="989" spans="1:33" ht="15.75" customHeight="1" x14ac:dyDescent="0.2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</row>
    <row r="990" spans="1:33" ht="15.75" customHeight="1" x14ac:dyDescent="0.2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</row>
    <row r="991" spans="1:33" ht="15.75" customHeight="1" x14ac:dyDescent="0.2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</row>
    <row r="992" spans="1:33" ht="15.75" customHeight="1" x14ac:dyDescent="0.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</row>
    <row r="993" spans="1:33" ht="15.75" customHeight="1" x14ac:dyDescent="0.2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</row>
    <row r="994" spans="1:33" ht="15.75" customHeight="1" x14ac:dyDescent="0.2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</row>
    <row r="995" spans="1:33" ht="15.75" customHeight="1" x14ac:dyDescent="0.2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</row>
    <row r="996" spans="1:33" ht="15.75" customHeight="1" x14ac:dyDescent="0.2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</row>
    <row r="997" spans="1:33" ht="15.75" customHeight="1" x14ac:dyDescent="0.2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</row>
    <row r="998" spans="1:33" ht="15.75" customHeight="1" x14ac:dyDescent="0.2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</row>
    <row r="999" spans="1:33" ht="15.75" customHeight="1" x14ac:dyDescent="0.2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</row>
    <row r="1000" spans="1:33" ht="15.75" customHeight="1" x14ac:dyDescent="0.2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</row>
  </sheetData>
  <pageMargins left="0.7" right="0.7" top="0.75" bottom="0.75" header="0" footer="0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C00000"/>
  </sheetPr>
  <dimension ref="A21:A1000"/>
  <sheetViews>
    <sheetView workbookViewId="0"/>
  </sheetViews>
  <sheetFormatPr baseColWidth="10" defaultColWidth="14.5" defaultRowHeight="15" customHeight="1" x14ac:dyDescent="0.2"/>
  <cols>
    <col min="1" max="6" width="8.664062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002060"/>
  </sheetPr>
  <dimension ref="A1:AI1000"/>
  <sheetViews>
    <sheetView workbookViewId="0"/>
  </sheetViews>
  <sheetFormatPr baseColWidth="10" defaultColWidth="14.5" defaultRowHeight="15" customHeight="1" x14ac:dyDescent="0.2"/>
  <cols>
    <col min="1" max="1" width="41.5" customWidth="1"/>
    <col min="2" max="33" width="10" customWidth="1"/>
    <col min="34" max="35" width="9.1640625" customWidth="1"/>
  </cols>
  <sheetData>
    <row r="1" spans="1:35" x14ac:dyDescent="0.2">
      <c r="A1" s="38" t="s">
        <v>155</v>
      </c>
      <c r="B1" s="1">
        <v>2019</v>
      </c>
      <c r="C1" s="1">
        <v>2020</v>
      </c>
      <c r="D1" s="1">
        <v>2021</v>
      </c>
      <c r="E1" s="1">
        <v>2022</v>
      </c>
      <c r="F1" s="1">
        <v>2023</v>
      </c>
      <c r="G1" s="1">
        <v>2024</v>
      </c>
      <c r="H1" s="1">
        <v>2025</v>
      </c>
      <c r="I1" s="1">
        <v>2026</v>
      </c>
      <c r="J1" s="1">
        <v>2027</v>
      </c>
      <c r="K1" s="1">
        <v>2028</v>
      </c>
      <c r="L1" s="1">
        <v>2029</v>
      </c>
      <c r="M1" s="1">
        <v>2030</v>
      </c>
      <c r="N1" s="1">
        <v>2031</v>
      </c>
      <c r="O1" s="1">
        <v>2032</v>
      </c>
      <c r="P1" s="1">
        <v>2033</v>
      </c>
      <c r="Q1" s="1">
        <v>2034</v>
      </c>
      <c r="R1" s="1">
        <v>2035</v>
      </c>
      <c r="S1" s="1">
        <v>2036</v>
      </c>
      <c r="T1" s="1">
        <v>2037</v>
      </c>
      <c r="U1" s="1">
        <v>2038</v>
      </c>
      <c r="V1" s="1">
        <v>2039</v>
      </c>
      <c r="W1" s="1">
        <v>2040</v>
      </c>
      <c r="X1" s="1">
        <v>2041</v>
      </c>
      <c r="Y1" s="1">
        <v>2042</v>
      </c>
      <c r="Z1" s="1">
        <v>2043</v>
      </c>
      <c r="AA1" s="1">
        <v>2044</v>
      </c>
      <c r="AB1" s="1">
        <v>2045</v>
      </c>
      <c r="AC1" s="1">
        <v>2046</v>
      </c>
      <c r="AD1" s="1">
        <v>2047</v>
      </c>
      <c r="AE1" s="1">
        <v>2048</v>
      </c>
      <c r="AF1" s="1">
        <v>2049</v>
      </c>
      <c r="AG1" s="1">
        <v>2050</v>
      </c>
      <c r="AH1" s="1"/>
      <c r="AI1" s="1"/>
    </row>
    <row r="2" spans="1:35" x14ac:dyDescent="0.2">
      <c r="A2" s="1" t="s">
        <v>116</v>
      </c>
      <c r="B2" s="35">
        <f t="shared" ref="B2:AG2" si="0">B5</f>
        <v>2.5521641662355579E-6</v>
      </c>
      <c r="C2" s="35">
        <f t="shared" si="0"/>
        <v>2.4659424038627354E-6</v>
      </c>
      <c r="D2" s="35">
        <f t="shared" si="0"/>
        <v>2.6697392967439527E-6</v>
      </c>
      <c r="E2" s="35">
        <f t="shared" si="0"/>
        <v>2.6459392400228593E-6</v>
      </c>
      <c r="F2" s="35">
        <f t="shared" si="0"/>
        <v>2.6184078733748886E-6</v>
      </c>
      <c r="G2" s="35">
        <f t="shared" si="0"/>
        <v>2.6009150024676938E-6</v>
      </c>
      <c r="H2" s="35">
        <f t="shared" si="0"/>
        <v>2.6037792282638368E-6</v>
      </c>
      <c r="I2" s="35">
        <f t="shared" si="0"/>
        <v>2.580253475308029E-6</v>
      </c>
      <c r="J2" s="35">
        <f t="shared" si="0"/>
        <v>2.5765363752329575E-6</v>
      </c>
      <c r="K2" s="35">
        <f t="shared" si="0"/>
        <v>2.5818873674099142E-6</v>
      </c>
      <c r="L2" s="35">
        <f t="shared" si="0"/>
        <v>2.581454139794026E-6</v>
      </c>
      <c r="M2" s="35">
        <f t="shared" si="0"/>
        <v>2.5888198698833131E-6</v>
      </c>
      <c r="N2" s="35">
        <f t="shared" si="0"/>
        <v>2.5921522065785637E-6</v>
      </c>
      <c r="O2" s="35">
        <f t="shared" si="0"/>
        <v>2.6036258250072764E-6</v>
      </c>
      <c r="P2" s="35">
        <f t="shared" si="0"/>
        <v>2.5976155093948509E-6</v>
      </c>
      <c r="Q2" s="35">
        <f t="shared" si="0"/>
        <v>2.5932224429741225E-6</v>
      </c>
      <c r="R2" s="35">
        <f t="shared" si="0"/>
        <v>2.5909328583922351E-6</v>
      </c>
      <c r="S2" s="35">
        <f t="shared" si="0"/>
        <v>2.5900253907490115E-6</v>
      </c>
      <c r="T2" s="35">
        <f t="shared" si="0"/>
        <v>2.5887750418840272E-6</v>
      </c>
      <c r="U2" s="35">
        <f t="shared" si="0"/>
        <v>2.5895497297545728E-6</v>
      </c>
      <c r="V2" s="35">
        <f t="shared" si="0"/>
        <v>2.5907327619838103E-6</v>
      </c>
      <c r="W2" s="35">
        <f t="shared" si="0"/>
        <v>2.5915368887632555E-6</v>
      </c>
      <c r="X2" s="35">
        <f t="shared" si="0"/>
        <v>2.592453502305913E-6</v>
      </c>
      <c r="Y2" s="35">
        <f t="shared" si="0"/>
        <v>2.5927838325261495E-6</v>
      </c>
      <c r="Z2" s="35">
        <f t="shared" si="0"/>
        <v>2.5928412530668385E-6</v>
      </c>
      <c r="AA2" s="35">
        <f t="shared" si="0"/>
        <v>2.5918608374358898E-6</v>
      </c>
      <c r="AB2" s="35">
        <f t="shared" si="0"/>
        <v>2.5913376854396206E-6</v>
      </c>
      <c r="AC2" s="35">
        <f t="shared" si="0"/>
        <v>2.5911663438455746E-6</v>
      </c>
      <c r="AD2" s="35">
        <f t="shared" si="0"/>
        <v>2.5911875697958781E-6</v>
      </c>
      <c r="AE2" s="35">
        <f t="shared" si="0"/>
        <v>2.5912932224365026E-6</v>
      </c>
      <c r="AF2" s="35">
        <f t="shared" si="0"/>
        <v>2.5915221479412739E-6</v>
      </c>
      <c r="AG2" s="35">
        <f t="shared" si="0"/>
        <v>2.5917014586855195E-6</v>
      </c>
    </row>
    <row r="3" spans="1:35" x14ac:dyDescent="0.2">
      <c r="A3" s="1" t="s">
        <v>117</v>
      </c>
      <c r="B3" s="35">
        <v>0</v>
      </c>
      <c r="C3" s="35">
        <v>0</v>
      </c>
      <c r="D3" s="35">
        <v>0</v>
      </c>
      <c r="E3" s="35">
        <v>0</v>
      </c>
      <c r="F3" s="35">
        <v>0</v>
      </c>
      <c r="G3" s="35">
        <v>0</v>
      </c>
      <c r="H3" s="35">
        <v>0</v>
      </c>
      <c r="I3" s="35">
        <v>0</v>
      </c>
      <c r="J3" s="35">
        <v>0</v>
      </c>
      <c r="K3" s="35">
        <v>0</v>
      </c>
      <c r="L3" s="35">
        <v>0</v>
      </c>
      <c r="M3" s="35">
        <v>0</v>
      </c>
      <c r="N3" s="35">
        <v>0</v>
      </c>
      <c r="O3" s="35">
        <v>0</v>
      </c>
      <c r="P3" s="35">
        <v>0</v>
      </c>
      <c r="Q3" s="35">
        <v>0</v>
      </c>
      <c r="R3" s="35">
        <v>0</v>
      </c>
      <c r="S3" s="35">
        <v>0</v>
      </c>
      <c r="T3" s="35">
        <v>0</v>
      </c>
      <c r="U3" s="35">
        <v>0</v>
      </c>
      <c r="V3" s="35">
        <v>0</v>
      </c>
      <c r="W3" s="35">
        <v>0</v>
      </c>
      <c r="X3" s="35">
        <v>0</v>
      </c>
      <c r="Y3" s="35">
        <v>0</v>
      </c>
      <c r="Z3" s="35">
        <v>0</v>
      </c>
      <c r="AA3" s="35">
        <v>0</v>
      </c>
      <c r="AB3" s="35">
        <v>0</v>
      </c>
      <c r="AC3" s="35">
        <v>0</v>
      </c>
      <c r="AD3" s="35">
        <v>0</v>
      </c>
      <c r="AE3" s="35">
        <v>0</v>
      </c>
      <c r="AF3" s="35">
        <v>0</v>
      </c>
      <c r="AG3" s="35">
        <v>0</v>
      </c>
    </row>
    <row r="4" spans="1:35" x14ac:dyDescent="0.2">
      <c r="A4" s="1" t="s">
        <v>118</v>
      </c>
      <c r="B4" s="35">
        <f>('Fuel Prices - ID'!L3/'Fuel Prices - ID'!$L$20)*('Tax Percentages'!B5)</f>
        <v>2.2245214692188309E-6</v>
      </c>
      <c r="C4" s="35">
        <f>('Fuel Prices - ID'!M3/'Fuel Prices - ID'!$L$20)*('Tax Percentages'!C5)</f>
        <v>1.9831005345749267E-6</v>
      </c>
      <c r="D4" s="35">
        <f>('Fuel Prices - ID'!N3/'Fuel Prices - ID'!$L$20)*('Tax Percentages'!D5)</f>
        <v>2.1235636238222947E-6</v>
      </c>
      <c r="E4" s="35">
        <f>('Fuel Prices - ID'!O3/'Fuel Prices - ID'!$L$20)*('Tax Percentages'!E5)</f>
        <v>2.1582090956121016E-6</v>
      </c>
      <c r="F4" s="35">
        <f>('Fuel Prices - ID'!P3/'Fuel Prices - ID'!$L$20)*('Tax Percentages'!F5)</f>
        <v>2.1928545674019085E-6</v>
      </c>
      <c r="G4" s="35">
        <f>('Fuel Prices - ID'!Q3/'Fuel Prices - ID'!$L$20)*('Tax Percentages'!G5)</f>
        <v>2.2275000391917154E-6</v>
      </c>
      <c r="H4" s="35">
        <f>('Fuel Prices - ID'!R3/'Fuel Prices - ID'!$L$20)*('Tax Percentages'!H5)</f>
        <v>2.2621455109815223E-6</v>
      </c>
      <c r="I4" s="35">
        <f>('Fuel Prices - ID'!S3/'Fuel Prices - ID'!$L$20)*('Tax Percentages'!I5)</f>
        <v>2.2967909827713292E-6</v>
      </c>
      <c r="J4" s="35">
        <f>('Fuel Prices - ID'!T3/'Fuel Prices - ID'!$L$20)*('Tax Percentages'!J5)</f>
        <v>2.3314364545611362E-6</v>
      </c>
      <c r="K4" s="35">
        <f>('Fuel Prices - ID'!U3/'Fuel Prices - ID'!$L$20)*('Tax Percentages'!K5)</f>
        <v>2.3660819263509427E-6</v>
      </c>
      <c r="L4" s="35">
        <f>('Fuel Prices - ID'!V3/'Fuel Prices - ID'!$L$20)*('Tax Percentages'!L5)</f>
        <v>2.40072739814075E-6</v>
      </c>
      <c r="M4" s="35">
        <f>('Fuel Prices - ID'!W3/'Fuel Prices - ID'!$L$20)*('Tax Percentages'!M5)</f>
        <v>2.4353728699305569E-6</v>
      </c>
      <c r="N4" s="35">
        <f>('Fuel Prices - ID'!X3/'Fuel Prices - ID'!$L$20)*('Tax Percentages'!N5)</f>
        <v>2.4700183417203634E-6</v>
      </c>
      <c r="O4" s="35">
        <f>('Fuel Prices - ID'!Y3/'Fuel Prices - ID'!$L$20)*('Tax Percentages'!O5)</f>
        <v>2.5046638135101703E-6</v>
      </c>
      <c r="P4" s="35">
        <f>('Fuel Prices - ID'!Z3/'Fuel Prices - ID'!$L$20)*('Tax Percentages'!P5)</f>
        <v>2.5393092852999777E-6</v>
      </c>
      <c r="Q4" s="35">
        <f>('Fuel Prices - ID'!AA3/'Fuel Prices - ID'!$L$20)*('Tax Percentages'!Q5)</f>
        <v>2.5739547570897842E-6</v>
      </c>
      <c r="R4" s="35">
        <f>('Fuel Prices - ID'!AB3/'Fuel Prices - ID'!$L$20)*('Tax Percentages'!R5)</f>
        <v>2.6086002288795911E-6</v>
      </c>
      <c r="S4" s="35">
        <f>('Fuel Prices - ID'!AC3/'Fuel Prices - ID'!$L$20)*('Tax Percentages'!S5)</f>
        <v>2.643245700669398E-6</v>
      </c>
      <c r="T4" s="35">
        <f>('Fuel Prices - ID'!AD3/'Fuel Prices - ID'!$L$20)*('Tax Percentages'!T5)</f>
        <v>2.6778911724592049E-6</v>
      </c>
      <c r="U4" s="35">
        <f>('Fuel Prices - ID'!AE3/'Fuel Prices - ID'!$L$20)*('Tax Percentages'!U5)</f>
        <v>2.7125366442490118E-6</v>
      </c>
      <c r="V4" s="35">
        <f>('Fuel Prices - ID'!AF3/'Fuel Prices - ID'!$L$20)*('Tax Percentages'!V5)</f>
        <v>2.7471821160388107E-6</v>
      </c>
      <c r="W4" s="35">
        <f>('Fuel Prices - ID'!AG3/'Fuel Prices - ID'!$L$20)*('Tax Percentages'!W5)</f>
        <v>2.7818275878286257E-6</v>
      </c>
      <c r="X4" s="35">
        <f>('Fuel Prices - ID'!AH3/'Fuel Prices - ID'!$L$20)*('Tax Percentages'!X5)</f>
        <v>2.8164730596184245E-6</v>
      </c>
      <c r="Y4" s="35">
        <f>('Fuel Prices - ID'!AI3/'Fuel Prices - ID'!$L$20)*('Tax Percentages'!Y5)</f>
        <v>2.8511185314082391E-6</v>
      </c>
      <c r="Z4" s="35">
        <f>('Fuel Prices - ID'!AJ3/'Fuel Prices - ID'!$L$20)*('Tax Percentages'!Z5)</f>
        <v>2.8857640031980384E-6</v>
      </c>
      <c r="AA4" s="35">
        <f>('Fuel Prices - ID'!AK3/'Fuel Prices - ID'!$L$20)*('Tax Percentages'!AA5)</f>
        <v>2.9204094749878533E-6</v>
      </c>
      <c r="AB4" s="35">
        <f>('Fuel Prices - ID'!AL3/'Fuel Prices - ID'!$L$20)*('Tax Percentages'!AB5)</f>
        <v>2.9550549467776522E-6</v>
      </c>
      <c r="AC4" s="35">
        <f>('Fuel Prices - ID'!AM3/'Fuel Prices - ID'!$L$20)*('Tax Percentages'!AC5)</f>
        <v>2.9897004185674667E-6</v>
      </c>
      <c r="AD4" s="35">
        <f>('Fuel Prices - ID'!AN3/'Fuel Prices - ID'!$L$20)*('Tax Percentages'!AD5)</f>
        <v>3.0243458903572656E-6</v>
      </c>
      <c r="AE4" s="35">
        <f>('Fuel Prices - ID'!AO3/'Fuel Prices - ID'!$L$20)*('Tax Percentages'!AE5)</f>
        <v>3.0589913621470806E-6</v>
      </c>
      <c r="AF4" s="35">
        <f>('Fuel Prices - ID'!AP3/'Fuel Prices - ID'!$L$20)*('Tax Percentages'!AF5)</f>
        <v>3.0936368339368951E-6</v>
      </c>
      <c r="AG4" s="35">
        <f>('Fuel Prices - ID'!AQ3/'Fuel Prices - ID'!$L$20)*('Tax Percentages'!AG5)</f>
        <v>3.1282823057266944E-6</v>
      </c>
    </row>
    <row r="5" spans="1:35" x14ac:dyDescent="0.2">
      <c r="A5" s="1" t="s">
        <v>119</v>
      </c>
      <c r="B5" s="35">
        <f>('Fuel Prices - ID'!L5/'Fuel Prices - ID'!$L$20)*('Tax Percentages'!B5)</f>
        <v>2.5521641662355579E-6</v>
      </c>
      <c r="C5" s="35">
        <f>('Fuel Prices - ID'!M5/'Fuel Prices - ID'!$L$20)*('Tax Percentages'!C5)</f>
        <v>2.4659424038627354E-6</v>
      </c>
      <c r="D5" s="35">
        <f>('Fuel Prices - ID'!N5/'Fuel Prices - ID'!$L$20)*('Tax Percentages'!D5)</f>
        <v>2.6697392967439527E-6</v>
      </c>
      <c r="E5" s="35">
        <f>('Fuel Prices - ID'!O5/'Fuel Prices - ID'!$L$20)*('Tax Percentages'!E5)</f>
        <v>2.6459392400228593E-6</v>
      </c>
      <c r="F5" s="35">
        <f>('Fuel Prices - ID'!P5/'Fuel Prices - ID'!$L$20)*('Tax Percentages'!F5)</f>
        <v>2.6184078733748886E-6</v>
      </c>
      <c r="G5" s="35">
        <f>('Fuel Prices - ID'!Q5/'Fuel Prices - ID'!$L$20)*('Tax Percentages'!G5)</f>
        <v>2.6009150024676938E-6</v>
      </c>
      <c r="H5" s="35">
        <f>('Fuel Prices - ID'!R5/'Fuel Prices - ID'!$L$20)*('Tax Percentages'!H5)</f>
        <v>2.6037792282638368E-6</v>
      </c>
      <c r="I5" s="35">
        <f>('Fuel Prices - ID'!S5/'Fuel Prices - ID'!$L$20)*('Tax Percentages'!I5)</f>
        <v>2.580253475308029E-6</v>
      </c>
      <c r="J5" s="35">
        <f>('Fuel Prices - ID'!T5/'Fuel Prices - ID'!$L$20)*('Tax Percentages'!J5)</f>
        <v>2.5765363752329575E-6</v>
      </c>
      <c r="K5" s="35">
        <f>('Fuel Prices - ID'!U5/'Fuel Prices - ID'!$L$20)*('Tax Percentages'!K5)</f>
        <v>2.5818873674099142E-6</v>
      </c>
      <c r="L5" s="35">
        <f>('Fuel Prices - ID'!V5/'Fuel Prices - ID'!$L$20)*('Tax Percentages'!L5)</f>
        <v>2.581454139794026E-6</v>
      </c>
      <c r="M5" s="35">
        <f>('Fuel Prices - ID'!W5/'Fuel Prices - ID'!$L$20)*('Tax Percentages'!M5)</f>
        <v>2.5888198698833131E-6</v>
      </c>
      <c r="N5" s="35">
        <f>('Fuel Prices - ID'!X5/'Fuel Prices - ID'!$L$20)*('Tax Percentages'!N5)</f>
        <v>2.5921522065785637E-6</v>
      </c>
      <c r="O5" s="35">
        <f>('Fuel Prices - ID'!Y5/'Fuel Prices - ID'!$L$20)*('Tax Percentages'!O5)</f>
        <v>2.6036258250072764E-6</v>
      </c>
      <c r="P5" s="35">
        <f>('Fuel Prices - ID'!Z5/'Fuel Prices - ID'!$L$20)*('Tax Percentages'!P5)</f>
        <v>2.5976155093948509E-6</v>
      </c>
      <c r="Q5" s="35">
        <f>('Fuel Prices - ID'!AA5/'Fuel Prices - ID'!$L$20)*('Tax Percentages'!Q5)</f>
        <v>2.5932224429741225E-6</v>
      </c>
      <c r="R5" s="35">
        <f>('Fuel Prices - ID'!AB5/'Fuel Prices - ID'!$L$20)*('Tax Percentages'!R5)</f>
        <v>2.5909328583922351E-6</v>
      </c>
      <c r="S5" s="35">
        <f>('Fuel Prices - ID'!AC5/'Fuel Prices - ID'!$L$20)*('Tax Percentages'!S5)</f>
        <v>2.5900253907490115E-6</v>
      </c>
      <c r="T5" s="35">
        <f>('Fuel Prices - ID'!AD5/'Fuel Prices - ID'!$L$20)*('Tax Percentages'!T5)</f>
        <v>2.5887750418840272E-6</v>
      </c>
      <c r="U5" s="35">
        <f>('Fuel Prices - ID'!AE5/'Fuel Prices - ID'!$L$20)*('Tax Percentages'!U5)</f>
        <v>2.5895497297545728E-6</v>
      </c>
      <c r="V5" s="35">
        <f>('Fuel Prices - ID'!AF5/'Fuel Prices - ID'!$L$20)*('Tax Percentages'!V5)</f>
        <v>2.5907327619838103E-6</v>
      </c>
      <c r="W5" s="35">
        <f>('Fuel Prices - ID'!AG5/'Fuel Prices - ID'!$L$20)*('Tax Percentages'!W5)</f>
        <v>2.5915368887632555E-6</v>
      </c>
      <c r="X5" s="35">
        <f>('Fuel Prices - ID'!AH5/'Fuel Prices - ID'!$L$20)*('Tax Percentages'!X5)</f>
        <v>2.592453502305913E-6</v>
      </c>
      <c r="Y5" s="35">
        <f>('Fuel Prices - ID'!AI5/'Fuel Prices - ID'!$L$20)*('Tax Percentages'!Y5)</f>
        <v>2.5927838325261495E-6</v>
      </c>
      <c r="Z5" s="35">
        <f>('Fuel Prices - ID'!AJ5/'Fuel Prices - ID'!$L$20)*('Tax Percentages'!Z5)</f>
        <v>2.5928412530668385E-6</v>
      </c>
      <c r="AA5" s="35">
        <f>('Fuel Prices - ID'!AK5/'Fuel Prices - ID'!$L$20)*('Tax Percentages'!AA5)</f>
        <v>2.5918608374358898E-6</v>
      </c>
      <c r="AB5" s="35">
        <f>('Fuel Prices - ID'!AL5/'Fuel Prices - ID'!$L$20)*('Tax Percentages'!AB5)</f>
        <v>2.5913376854396206E-6</v>
      </c>
      <c r="AC5" s="35">
        <f>('Fuel Prices - ID'!AM5/'Fuel Prices - ID'!$L$20)*('Tax Percentages'!AC5)</f>
        <v>2.5911663438455746E-6</v>
      </c>
      <c r="AD5" s="35">
        <f>('Fuel Prices - ID'!AN5/'Fuel Prices - ID'!$L$20)*('Tax Percentages'!AD5)</f>
        <v>2.5911875697958781E-6</v>
      </c>
      <c r="AE5" s="35">
        <f>('Fuel Prices - ID'!AO5/'Fuel Prices - ID'!$L$20)*('Tax Percentages'!AE5)</f>
        <v>2.5912932224365026E-6</v>
      </c>
      <c r="AF5" s="35">
        <f>('Fuel Prices - ID'!AP5/'Fuel Prices - ID'!$L$20)*('Tax Percentages'!AF5)</f>
        <v>2.5915221479412739E-6</v>
      </c>
      <c r="AG5" s="35">
        <f>('Fuel Prices - ID'!AQ5/'Fuel Prices - ID'!$L$20)*('Tax Percentages'!AG5)</f>
        <v>2.5917014586855195E-6</v>
      </c>
    </row>
    <row r="6" spans="1:35" x14ac:dyDescent="0.2">
      <c r="A6" s="1" t="s">
        <v>120</v>
      </c>
      <c r="B6" s="35">
        <f>('Fuel Prices - ID'!L4/'Fuel Prices - ID'!$L$20)*('Tax Percentages'!B5)</f>
        <v>2.2245214692188309E-6</v>
      </c>
      <c r="C6" s="35">
        <f>('Fuel Prices - ID'!M4/'Fuel Prices - ID'!$L$20)*('Tax Percentages'!C5)</f>
        <v>2.1727884117951371E-6</v>
      </c>
      <c r="D6" s="35">
        <f>('Fuel Prices - ID'!N4/'Fuel Prices - ID'!$L$20)*('Tax Percentages'!D5)</f>
        <v>2.2608913762560927E-6</v>
      </c>
      <c r="E6" s="35">
        <f>('Fuel Prices - ID'!O4/'Fuel Prices - ID'!$L$20)*('Tax Percentages'!E5)</f>
        <v>2.2784492624120128E-6</v>
      </c>
      <c r="F6" s="35">
        <f>('Fuel Prices - ID'!P4/'Fuel Prices - ID'!$L$20)*('Tax Percentages'!F5)</f>
        <v>2.2960071485679328E-6</v>
      </c>
      <c r="G6" s="35">
        <f>('Fuel Prices - ID'!Q4/'Fuel Prices - ID'!$L$20)*('Tax Percentages'!G5)</f>
        <v>2.3135650347238529E-6</v>
      </c>
      <c r="H6" s="35">
        <f>('Fuel Prices - ID'!R4/'Fuel Prices - ID'!$L$20)*('Tax Percentages'!H5)</f>
        <v>2.3311229208797726E-6</v>
      </c>
      <c r="I6" s="35">
        <f>('Fuel Prices - ID'!S4/'Fuel Prices - ID'!$L$20)*('Tax Percentages'!I5)</f>
        <v>2.3486808070356927E-6</v>
      </c>
      <c r="J6" s="35">
        <f>('Fuel Prices - ID'!T4/'Fuel Prices - ID'!$L$20)*('Tax Percentages'!J5)</f>
        <v>2.3662386931916128E-6</v>
      </c>
      <c r="K6" s="35">
        <f>('Fuel Prices - ID'!U4/'Fuel Prices - ID'!$L$20)*('Tax Percentages'!K5)</f>
        <v>2.3837965793475329E-6</v>
      </c>
      <c r="L6" s="35">
        <f>('Fuel Prices - ID'!V4/'Fuel Prices - ID'!$L$20)*('Tax Percentages'!L5)</f>
        <v>2.4013544655034526E-6</v>
      </c>
      <c r="M6" s="35">
        <f>('Fuel Prices - ID'!W4/'Fuel Prices - ID'!$L$20)*('Tax Percentages'!M5)</f>
        <v>2.4189123516593731E-6</v>
      </c>
      <c r="N6" s="35">
        <f>('Fuel Prices - ID'!X4/'Fuel Prices - ID'!$L$20)*('Tax Percentages'!N5)</f>
        <v>2.4364702378152932E-6</v>
      </c>
      <c r="O6" s="35">
        <f>('Fuel Prices - ID'!Y4/'Fuel Prices - ID'!$L$20)*('Tax Percentages'!O5)</f>
        <v>2.4540281239712128E-6</v>
      </c>
      <c r="P6" s="35">
        <f>('Fuel Prices - ID'!Z4/'Fuel Prices - ID'!$L$20)*('Tax Percentages'!P5)</f>
        <v>2.4715860101271329E-6</v>
      </c>
      <c r="Q6" s="35">
        <f>('Fuel Prices - ID'!AA4/'Fuel Prices - ID'!$L$20)*('Tax Percentages'!Q5)</f>
        <v>2.489143896283053E-6</v>
      </c>
      <c r="R6" s="35">
        <f>('Fuel Prices - ID'!AB4/'Fuel Prices - ID'!$L$20)*('Tax Percentages'!R5)</f>
        <v>2.5067017824389807E-6</v>
      </c>
      <c r="S6" s="35">
        <f>('Fuel Prices - ID'!AC4/'Fuel Prices - ID'!$L$20)*('Tax Percentages'!S5)</f>
        <v>2.5242596685949008E-6</v>
      </c>
      <c r="T6" s="35">
        <f>('Fuel Prices - ID'!AD4/'Fuel Prices - ID'!$L$20)*('Tax Percentages'!T5)</f>
        <v>2.5418175547508209E-6</v>
      </c>
      <c r="U6" s="35">
        <f>('Fuel Prices - ID'!AE4/'Fuel Prices - ID'!$L$20)*('Tax Percentages'!U5)</f>
        <v>2.5593754409067406E-6</v>
      </c>
      <c r="V6" s="35">
        <f>('Fuel Prices - ID'!AF4/'Fuel Prices - ID'!$L$20)*('Tax Percentages'!V5)</f>
        <v>2.5769333270626611E-6</v>
      </c>
      <c r="W6" s="35">
        <f>('Fuel Prices - ID'!AG4/'Fuel Prices - ID'!$L$20)*('Tax Percentages'!W5)</f>
        <v>2.5944912132185808E-6</v>
      </c>
      <c r="X6" s="35">
        <f>('Fuel Prices - ID'!AH4/'Fuel Prices - ID'!$L$20)*('Tax Percentages'!X5)</f>
        <v>2.6120490993745009E-6</v>
      </c>
      <c r="Y6" s="35">
        <f>('Fuel Prices - ID'!AI4/'Fuel Prices - ID'!$L$20)*('Tax Percentages'!Y5)</f>
        <v>2.6296069855304209E-6</v>
      </c>
      <c r="Z6" s="35">
        <f>('Fuel Prices - ID'!AJ4/'Fuel Prices - ID'!$L$20)*('Tax Percentages'!Z5)</f>
        <v>2.647164871686341E-6</v>
      </c>
      <c r="AA6" s="35">
        <f>('Fuel Prices - ID'!AK4/'Fuel Prices - ID'!$L$20)*('Tax Percentages'!AA5)</f>
        <v>2.6647227578422607E-6</v>
      </c>
      <c r="AB6" s="35">
        <f>('Fuel Prices - ID'!AL4/'Fuel Prices - ID'!$L$20)*('Tax Percentages'!AB5)</f>
        <v>2.6822806439981808E-6</v>
      </c>
      <c r="AC6" s="35">
        <f>('Fuel Prices - ID'!AM4/'Fuel Prices - ID'!$L$20)*('Tax Percentages'!AC5)</f>
        <v>2.6998385301541009E-6</v>
      </c>
      <c r="AD6" s="35">
        <f>('Fuel Prices - ID'!AN4/'Fuel Prices - ID'!$L$20)*('Tax Percentages'!AD5)</f>
        <v>2.717396416310021E-6</v>
      </c>
      <c r="AE6" s="35">
        <f>('Fuel Prices - ID'!AO4/'Fuel Prices - ID'!$L$20)*('Tax Percentages'!AE5)</f>
        <v>2.7349543024659411E-6</v>
      </c>
      <c r="AF6" s="35">
        <f>('Fuel Prices - ID'!AP4/'Fuel Prices - ID'!$L$20)*('Tax Percentages'!AF5)</f>
        <v>2.7525121886218612E-6</v>
      </c>
      <c r="AG6" s="35">
        <f>('Fuel Prices - ID'!AQ4/'Fuel Prices - ID'!$L$20)*('Tax Percentages'!AG5)</f>
        <v>2.7700700747777813E-6</v>
      </c>
    </row>
    <row r="7" spans="1:35" x14ac:dyDescent="0.2">
      <c r="A7" s="1" t="s">
        <v>121</v>
      </c>
      <c r="B7" s="35">
        <f t="shared" ref="B7:AG7" si="1">B6</f>
        <v>2.2245214692188309E-6</v>
      </c>
      <c r="C7" s="35">
        <f t="shared" si="1"/>
        <v>2.1727884117951371E-6</v>
      </c>
      <c r="D7" s="35">
        <f t="shared" si="1"/>
        <v>2.2608913762560927E-6</v>
      </c>
      <c r="E7" s="35">
        <f t="shared" si="1"/>
        <v>2.2784492624120128E-6</v>
      </c>
      <c r="F7" s="35">
        <f t="shared" si="1"/>
        <v>2.2960071485679328E-6</v>
      </c>
      <c r="G7" s="35">
        <f t="shared" si="1"/>
        <v>2.3135650347238529E-6</v>
      </c>
      <c r="H7" s="35">
        <f t="shared" si="1"/>
        <v>2.3311229208797726E-6</v>
      </c>
      <c r="I7" s="35">
        <f t="shared" si="1"/>
        <v>2.3486808070356927E-6</v>
      </c>
      <c r="J7" s="35">
        <f t="shared" si="1"/>
        <v>2.3662386931916128E-6</v>
      </c>
      <c r="K7" s="35">
        <f t="shared" si="1"/>
        <v>2.3837965793475329E-6</v>
      </c>
      <c r="L7" s="35">
        <f t="shared" si="1"/>
        <v>2.4013544655034526E-6</v>
      </c>
      <c r="M7" s="35">
        <f t="shared" si="1"/>
        <v>2.4189123516593731E-6</v>
      </c>
      <c r="N7" s="35">
        <f t="shared" si="1"/>
        <v>2.4364702378152932E-6</v>
      </c>
      <c r="O7" s="35">
        <f t="shared" si="1"/>
        <v>2.4540281239712128E-6</v>
      </c>
      <c r="P7" s="35">
        <f t="shared" si="1"/>
        <v>2.4715860101271329E-6</v>
      </c>
      <c r="Q7" s="35">
        <f t="shared" si="1"/>
        <v>2.489143896283053E-6</v>
      </c>
      <c r="R7" s="35">
        <f t="shared" si="1"/>
        <v>2.5067017824389807E-6</v>
      </c>
      <c r="S7" s="35">
        <f t="shared" si="1"/>
        <v>2.5242596685949008E-6</v>
      </c>
      <c r="T7" s="35">
        <f t="shared" si="1"/>
        <v>2.5418175547508209E-6</v>
      </c>
      <c r="U7" s="35">
        <f t="shared" si="1"/>
        <v>2.5593754409067406E-6</v>
      </c>
      <c r="V7" s="35">
        <f t="shared" si="1"/>
        <v>2.5769333270626611E-6</v>
      </c>
      <c r="W7" s="35">
        <f t="shared" si="1"/>
        <v>2.5944912132185808E-6</v>
      </c>
      <c r="X7" s="35">
        <f t="shared" si="1"/>
        <v>2.6120490993745009E-6</v>
      </c>
      <c r="Y7" s="35">
        <f t="shared" si="1"/>
        <v>2.6296069855304209E-6</v>
      </c>
      <c r="Z7" s="35">
        <f t="shared" si="1"/>
        <v>2.647164871686341E-6</v>
      </c>
      <c r="AA7" s="35">
        <f t="shared" si="1"/>
        <v>2.6647227578422607E-6</v>
      </c>
      <c r="AB7" s="35">
        <f t="shared" si="1"/>
        <v>2.6822806439981808E-6</v>
      </c>
      <c r="AC7" s="35">
        <f t="shared" si="1"/>
        <v>2.6998385301541009E-6</v>
      </c>
      <c r="AD7" s="35">
        <f t="shared" si="1"/>
        <v>2.717396416310021E-6</v>
      </c>
      <c r="AE7" s="35">
        <f t="shared" si="1"/>
        <v>2.7349543024659411E-6</v>
      </c>
      <c r="AF7" s="35">
        <f t="shared" si="1"/>
        <v>2.7525121886218612E-6</v>
      </c>
      <c r="AG7" s="35">
        <f t="shared" si="1"/>
        <v>2.7700700747777813E-6</v>
      </c>
    </row>
    <row r="8" spans="1:35" x14ac:dyDescent="0.2">
      <c r="A8" s="1" t="s">
        <v>122</v>
      </c>
      <c r="B8" s="35">
        <v>0</v>
      </c>
      <c r="C8" s="35">
        <v>0</v>
      </c>
      <c r="D8" s="35">
        <v>0</v>
      </c>
      <c r="E8" s="35">
        <v>0</v>
      </c>
      <c r="F8" s="35">
        <v>0</v>
      </c>
      <c r="G8" s="35">
        <v>0</v>
      </c>
      <c r="H8" s="35">
        <v>0</v>
      </c>
      <c r="I8" s="35">
        <v>0</v>
      </c>
      <c r="J8" s="35">
        <v>0</v>
      </c>
      <c r="K8" s="35">
        <v>0</v>
      </c>
      <c r="L8" s="35">
        <v>0</v>
      </c>
      <c r="M8" s="35">
        <v>0</v>
      </c>
      <c r="N8" s="35">
        <v>0</v>
      </c>
      <c r="O8" s="35">
        <v>0</v>
      </c>
      <c r="P8" s="35">
        <v>0</v>
      </c>
      <c r="Q8" s="35">
        <v>0</v>
      </c>
      <c r="R8" s="35">
        <v>0</v>
      </c>
      <c r="S8" s="35">
        <v>0</v>
      </c>
      <c r="T8" s="35">
        <v>0</v>
      </c>
      <c r="U8" s="35">
        <v>0</v>
      </c>
      <c r="V8" s="35">
        <v>0</v>
      </c>
      <c r="W8" s="35">
        <v>0</v>
      </c>
      <c r="X8" s="35">
        <v>0</v>
      </c>
      <c r="Y8" s="35">
        <v>0</v>
      </c>
      <c r="Z8" s="35">
        <v>0</v>
      </c>
      <c r="AA8" s="35">
        <v>0</v>
      </c>
      <c r="AB8" s="35">
        <v>0</v>
      </c>
      <c r="AC8" s="35">
        <v>0</v>
      </c>
      <c r="AD8" s="35">
        <v>0</v>
      </c>
      <c r="AE8" s="35">
        <v>0</v>
      </c>
      <c r="AF8" s="35">
        <v>0</v>
      </c>
      <c r="AG8" s="35">
        <v>0</v>
      </c>
    </row>
    <row r="9" spans="1:35" x14ac:dyDescent="0.2">
      <c r="A9" s="1" t="s">
        <v>123</v>
      </c>
      <c r="B9" s="35">
        <f t="shared" ref="B9:AG9" si="2">B6</f>
        <v>2.2245214692188309E-6</v>
      </c>
      <c r="C9" s="35">
        <f t="shared" si="2"/>
        <v>2.1727884117951371E-6</v>
      </c>
      <c r="D9" s="35">
        <f t="shared" si="2"/>
        <v>2.2608913762560927E-6</v>
      </c>
      <c r="E9" s="35">
        <f t="shared" si="2"/>
        <v>2.2784492624120128E-6</v>
      </c>
      <c r="F9" s="35">
        <f t="shared" si="2"/>
        <v>2.2960071485679328E-6</v>
      </c>
      <c r="G9" s="35">
        <f t="shared" si="2"/>
        <v>2.3135650347238529E-6</v>
      </c>
      <c r="H9" s="35">
        <f t="shared" si="2"/>
        <v>2.3311229208797726E-6</v>
      </c>
      <c r="I9" s="35">
        <f t="shared" si="2"/>
        <v>2.3486808070356927E-6</v>
      </c>
      <c r="J9" s="35">
        <f t="shared" si="2"/>
        <v>2.3662386931916128E-6</v>
      </c>
      <c r="K9" s="35">
        <f t="shared" si="2"/>
        <v>2.3837965793475329E-6</v>
      </c>
      <c r="L9" s="35">
        <f t="shared" si="2"/>
        <v>2.4013544655034526E-6</v>
      </c>
      <c r="M9" s="35">
        <f t="shared" si="2"/>
        <v>2.4189123516593731E-6</v>
      </c>
      <c r="N9" s="35">
        <f t="shared" si="2"/>
        <v>2.4364702378152932E-6</v>
      </c>
      <c r="O9" s="35">
        <f t="shared" si="2"/>
        <v>2.4540281239712128E-6</v>
      </c>
      <c r="P9" s="35">
        <f t="shared" si="2"/>
        <v>2.4715860101271329E-6</v>
      </c>
      <c r="Q9" s="35">
        <f t="shared" si="2"/>
        <v>2.489143896283053E-6</v>
      </c>
      <c r="R9" s="35">
        <f t="shared" si="2"/>
        <v>2.5067017824389807E-6</v>
      </c>
      <c r="S9" s="35">
        <f t="shared" si="2"/>
        <v>2.5242596685949008E-6</v>
      </c>
      <c r="T9" s="35">
        <f t="shared" si="2"/>
        <v>2.5418175547508209E-6</v>
      </c>
      <c r="U9" s="35">
        <f t="shared" si="2"/>
        <v>2.5593754409067406E-6</v>
      </c>
      <c r="V9" s="35">
        <f t="shared" si="2"/>
        <v>2.5769333270626611E-6</v>
      </c>
      <c r="W9" s="35">
        <f t="shared" si="2"/>
        <v>2.5944912132185808E-6</v>
      </c>
      <c r="X9" s="35">
        <f t="shared" si="2"/>
        <v>2.6120490993745009E-6</v>
      </c>
      <c r="Y9" s="35">
        <f t="shared" si="2"/>
        <v>2.6296069855304209E-6</v>
      </c>
      <c r="Z9" s="35">
        <f t="shared" si="2"/>
        <v>2.647164871686341E-6</v>
      </c>
      <c r="AA9" s="35">
        <f t="shared" si="2"/>
        <v>2.6647227578422607E-6</v>
      </c>
      <c r="AB9" s="35">
        <f t="shared" si="2"/>
        <v>2.6822806439981808E-6</v>
      </c>
      <c r="AC9" s="35">
        <f t="shared" si="2"/>
        <v>2.6998385301541009E-6</v>
      </c>
      <c r="AD9" s="35">
        <f t="shared" si="2"/>
        <v>2.717396416310021E-6</v>
      </c>
      <c r="AE9" s="35">
        <f t="shared" si="2"/>
        <v>2.7349543024659411E-6</v>
      </c>
      <c r="AF9" s="35">
        <f t="shared" si="2"/>
        <v>2.7525121886218612E-6</v>
      </c>
      <c r="AG9" s="35">
        <f t="shared" si="2"/>
        <v>2.7700700747777813E-6</v>
      </c>
    </row>
    <row r="11" spans="1:35" x14ac:dyDescent="0.2">
      <c r="B11" s="31"/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002060"/>
  </sheetPr>
  <dimension ref="A1:AI1000"/>
  <sheetViews>
    <sheetView topLeftCell="G1" workbookViewId="0">
      <selection activeCell="B3" sqref="B3:AG3"/>
    </sheetView>
  </sheetViews>
  <sheetFormatPr baseColWidth="10" defaultColWidth="14.5" defaultRowHeight="15" customHeight="1" x14ac:dyDescent="0.2"/>
  <cols>
    <col min="1" max="1" width="41.5" customWidth="1"/>
    <col min="2" max="25" width="10" customWidth="1"/>
    <col min="26" max="35" width="9.1640625" customWidth="1"/>
  </cols>
  <sheetData>
    <row r="1" spans="1:35" x14ac:dyDescent="0.2">
      <c r="A1" s="1" t="s">
        <v>155</v>
      </c>
      <c r="B1" s="1">
        <v>2019</v>
      </c>
      <c r="C1" s="1">
        <v>2020</v>
      </c>
      <c r="D1" s="1">
        <v>2021</v>
      </c>
      <c r="E1" s="1">
        <v>2022</v>
      </c>
      <c r="F1" s="1">
        <v>2023</v>
      </c>
      <c r="G1" s="1">
        <v>2024</v>
      </c>
      <c r="H1" s="1">
        <v>2025</v>
      </c>
      <c r="I1" s="1">
        <v>2026</v>
      </c>
      <c r="J1" s="1">
        <v>2027</v>
      </c>
      <c r="K1" s="1">
        <v>2028</v>
      </c>
      <c r="L1" s="1">
        <v>2029</v>
      </c>
      <c r="M1" s="1">
        <v>2030</v>
      </c>
      <c r="N1" s="1">
        <v>2031</v>
      </c>
      <c r="O1" s="1">
        <v>2032</v>
      </c>
      <c r="P1" s="1">
        <v>2033</v>
      </c>
      <c r="Q1" s="1">
        <v>2034</v>
      </c>
      <c r="R1" s="1">
        <v>2035</v>
      </c>
      <c r="S1" s="1">
        <v>2036</v>
      </c>
      <c r="T1" s="1">
        <v>2037</v>
      </c>
      <c r="U1" s="1">
        <v>2038</v>
      </c>
      <c r="V1" s="1">
        <v>2039</v>
      </c>
      <c r="W1" s="1">
        <v>2040</v>
      </c>
      <c r="X1" s="1">
        <v>2041</v>
      </c>
      <c r="Y1" s="1">
        <v>2042</v>
      </c>
      <c r="Z1" s="1">
        <v>2043</v>
      </c>
      <c r="AA1" s="1">
        <v>2044</v>
      </c>
      <c r="AB1" s="1">
        <v>2045</v>
      </c>
      <c r="AC1" s="1">
        <v>2046</v>
      </c>
      <c r="AD1" s="1">
        <v>2047</v>
      </c>
      <c r="AE1" s="1">
        <v>2048</v>
      </c>
      <c r="AF1" s="1">
        <v>2049</v>
      </c>
      <c r="AG1" s="1">
        <v>2050</v>
      </c>
      <c r="AH1" s="1"/>
      <c r="AI1" s="1"/>
    </row>
    <row r="2" spans="1:35" x14ac:dyDescent="0.2">
      <c r="A2" s="1" t="s">
        <v>116</v>
      </c>
      <c r="B2" s="35">
        <v>0</v>
      </c>
      <c r="C2" s="35">
        <v>0</v>
      </c>
      <c r="D2" s="35">
        <v>0</v>
      </c>
      <c r="E2" s="35">
        <v>0</v>
      </c>
      <c r="F2" s="35">
        <v>0</v>
      </c>
      <c r="G2" s="35">
        <v>0</v>
      </c>
      <c r="H2" s="35">
        <v>0</v>
      </c>
      <c r="I2" s="35">
        <v>0</v>
      </c>
      <c r="J2" s="35">
        <v>0</v>
      </c>
      <c r="K2" s="35">
        <v>0</v>
      </c>
      <c r="L2" s="35">
        <v>0</v>
      </c>
      <c r="M2" s="35">
        <v>0</v>
      </c>
      <c r="N2" s="35">
        <v>0</v>
      </c>
      <c r="O2" s="35">
        <v>0</v>
      </c>
      <c r="P2" s="35">
        <v>0</v>
      </c>
      <c r="Q2" s="35">
        <v>0</v>
      </c>
      <c r="R2" s="35">
        <v>0</v>
      </c>
      <c r="S2" s="35">
        <v>0</v>
      </c>
      <c r="T2" s="35">
        <v>0</v>
      </c>
      <c r="U2" s="35">
        <v>0</v>
      </c>
      <c r="V2" s="35">
        <v>0</v>
      </c>
      <c r="W2" s="35">
        <v>0</v>
      </c>
      <c r="X2" s="35">
        <v>0</v>
      </c>
      <c r="Y2" s="35">
        <v>0</v>
      </c>
      <c r="Z2" s="35">
        <v>0</v>
      </c>
      <c r="AA2" s="35">
        <v>0</v>
      </c>
      <c r="AB2" s="35">
        <v>0</v>
      </c>
      <c r="AC2" s="35">
        <v>0</v>
      </c>
      <c r="AD2" s="35">
        <v>0</v>
      </c>
      <c r="AE2" s="35">
        <v>0</v>
      </c>
      <c r="AF2" s="35">
        <v>0</v>
      </c>
      <c r="AG2" s="35">
        <v>0</v>
      </c>
    </row>
    <row r="3" spans="1:35" x14ac:dyDescent="0.2">
      <c r="A3" s="1" t="s">
        <v>117</v>
      </c>
      <c r="B3" s="35">
        <f>0.0000000000163</f>
        <v>1.6300000000000001E-11</v>
      </c>
      <c r="C3" s="35">
        <f t="shared" ref="C3:AG3" si="0">0.0000000000163</f>
        <v>1.6300000000000001E-11</v>
      </c>
      <c r="D3" s="35">
        <f t="shared" si="0"/>
        <v>1.6300000000000001E-11</v>
      </c>
      <c r="E3" s="35">
        <f t="shared" si="0"/>
        <v>1.6300000000000001E-11</v>
      </c>
      <c r="F3" s="35">
        <f t="shared" si="0"/>
        <v>1.6300000000000001E-11</v>
      </c>
      <c r="G3" s="35">
        <f t="shared" si="0"/>
        <v>1.6300000000000001E-11</v>
      </c>
      <c r="H3" s="35">
        <f t="shared" si="0"/>
        <v>1.6300000000000001E-11</v>
      </c>
      <c r="I3" s="35">
        <f t="shared" si="0"/>
        <v>1.6300000000000001E-11</v>
      </c>
      <c r="J3" s="35">
        <f t="shared" si="0"/>
        <v>1.6300000000000001E-11</v>
      </c>
      <c r="K3" s="35">
        <f t="shared" si="0"/>
        <v>1.6300000000000001E-11</v>
      </c>
      <c r="L3" s="35">
        <f t="shared" si="0"/>
        <v>1.6300000000000001E-11</v>
      </c>
      <c r="M3" s="35">
        <f t="shared" si="0"/>
        <v>1.6300000000000001E-11</v>
      </c>
      <c r="N3" s="35">
        <f t="shared" si="0"/>
        <v>1.6300000000000001E-11</v>
      </c>
      <c r="O3" s="35">
        <f t="shared" si="0"/>
        <v>1.6300000000000001E-11</v>
      </c>
      <c r="P3" s="35">
        <f t="shared" si="0"/>
        <v>1.6300000000000001E-11</v>
      </c>
      <c r="Q3" s="35">
        <f t="shared" si="0"/>
        <v>1.6300000000000001E-11</v>
      </c>
      <c r="R3" s="35">
        <f t="shared" si="0"/>
        <v>1.6300000000000001E-11</v>
      </c>
      <c r="S3" s="35">
        <f t="shared" si="0"/>
        <v>1.6300000000000001E-11</v>
      </c>
      <c r="T3" s="35">
        <f t="shared" si="0"/>
        <v>1.6300000000000001E-11</v>
      </c>
      <c r="U3" s="35">
        <f t="shared" si="0"/>
        <v>1.6300000000000001E-11</v>
      </c>
      <c r="V3" s="35">
        <f t="shared" si="0"/>
        <v>1.6300000000000001E-11</v>
      </c>
      <c r="W3" s="35">
        <f t="shared" si="0"/>
        <v>1.6300000000000001E-11</v>
      </c>
      <c r="X3" s="35">
        <f t="shared" si="0"/>
        <v>1.6300000000000001E-11</v>
      </c>
      <c r="Y3" s="35">
        <f t="shared" si="0"/>
        <v>1.6300000000000001E-11</v>
      </c>
      <c r="Z3" s="35">
        <f t="shared" si="0"/>
        <v>1.6300000000000001E-11</v>
      </c>
      <c r="AA3" s="35">
        <f t="shared" si="0"/>
        <v>1.6300000000000001E-11</v>
      </c>
      <c r="AB3" s="35">
        <f t="shared" si="0"/>
        <v>1.6300000000000001E-11</v>
      </c>
      <c r="AC3" s="35">
        <f t="shared" si="0"/>
        <v>1.6300000000000001E-11</v>
      </c>
      <c r="AD3" s="35">
        <f t="shared" si="0"/>
        <v>1.6300000000000001E-11</v>
      </c>
      <c r="AE3" s="35">
        <f t="shared" si="0"/>
        <v>1.6300000000000001E-11</v>
      </c>
      <c r="AF3" s="35">
        <f t="shared" si="0"/>
        <v>1.6300000000000001E-11</v>
      </c>
      <c r="AG3" s="35">
        <f t="shared" si="0"/>
        <v>1.6300000000000001E-11</v>
      </c>
    </row>
    <row r="4" spans="1:35" x14ac:dyDescent="0.2">
      <c r="A4" s="1" t="s">
        <v>118</v>
      </c>
      <c r="B4" s="35">
        <v>0</v>
      </c>
      <c r="C4" s="35">
        <v>0</v>
      </c>
      <c r="D4" s="35">
        <v>0</v>
      </c>
      <c r="E4" s="35">
        <v>0</v>
      </c>
      <c r="F4" s="35">
        <v>0</v>
      </c>
      <c r="G4" s="35">
        <v>0</v>
      </c>
      <c r="H4" s="35">
        <v>0</v>
      </c>
      <c r="I4" s="35">
        <v>0</v>
      </c>
      <c r="J4" s="35">
        <v>0</v>
      </c>
      <c r="K4" s="35">
        <v>0</v>
      </c>
      <c r="L4" s="35">
        <v>0</v>
      </c>
      <c r="M4" s="35">
        <v>0</v>
      </c>
      <c r="N4" s="35">
        <v>0</v>
      </c>
      <c r="O4" s="35">
        <v>0</v>
      </c>
      <c r="P4" s="35">
        <v>0</v>
      </c>
      <c r="Q4" s="35">
        <v>0</v>
      </c>
      <c r="R4" s="35">
        <v>0</v>
      </c>
      <c r="S4" s="35">
        <v>0</v>
      </c>
      <c r="T4" s="35">
        <v>0</v>
      </c>
      <c r="U4" s="35">
        <v>0</v>
      </c>
      <c r="V4" s="35">
        <v>0</v>
      </c>
      <c r="W4" s="35">
        <v>0</v>
      </c>
      <c r="X4" s="35">
        <v>0</v>
      </c>
      <c r="Y4" s="35">
        <v>0</v>
      </c>
      <c r="Z4" s="35">
        <v>0</v>
      </c>
      <c r="AA4" s="35">
        <v>0</v>
      </c>
      <c r="AB4" s="35">
        <v>0</v>
      </c>
      <c r="AC4" s="35">
        <v>0</v>
      </c>
      <c r="AD4" s="35">
        <v>0</v>
      </c>
      <c r="AE4" s="35">
        <v>0</v>
      </c>
      <c r="AF4" s="35">
        <v>0</v>
      </c>
      <c r="AG4" s="35">
        <v>0</v>
      </c>
    </row>
    <row r="5" spans="1:35" x14ac:dyDescent="0.2">
      <c r="A5" s="1" t="s">
        <v>119</v>
      </c>
      <c r="B5" s="35">
        <v>0</v>
      </c>
      <c r="C5" s="35">
        <v>0</v>
      </c>
      <c r="D5" s="35">
        <v>0</v>
      </c>
      <c r="E5" s="35">
        <v>0</v>
      </c>
      <c r="F5" s="35">
        <v>0</v>
      </c>
      <c r="G5" s="35">
        <v>0</v>
      </c>
      <c r="H5" s="35">
        <v>0</v>
      </c>
      <c r="I5" s="35">
        <v>0</v>
      </c>
      <c r="J5" s="35">
        <v>0</v>
      </c>
      <c r="K5" s="35">
        <v>0</v>
      </c>
      <c r="L5" s="35">
        <v>0</v>
      </c>
      <c r="M5" s="35">
        <v>0</v>
      </c>
      <c r="N5" s="35">
        <v>0</v>
      </c>
      <c r="O5" s="35">
        <v>0</v>
      </c>
      <c r="P5" s="35">
        <v>0</v>
      </c>
      <c r="Q5" s="35">
        <v>0</v>
      </c>
      <c r="R5" s="35">
        <v>0</v>
      </c>
      <c r="S5" s="35">
        <v>0</v>
      </c>
      <c r="T5" s="35">
        <v>0</v>
      </c>
      <c r="U5" s="35">
        <v>0</v>
      </c>
      <c r="V5" s="35">
        <v>0</v>
      </c>
      <c r="W5" s="35">
        <v>0</v>
      </c>
      <c r="X5" s="35">
        <v>0</v>
      </c>
      <c r="Y5" s="35">
        <v>0</v>
      </c>
      <c r="Z5" s="35">
        <v>0</v>
      </c>
      <c r="AA5" s="35">
        <v>0</v>
      </c>
      <c r="AB5" s="35">
        <v>0</v>
      </c>
      <c r="AC5" s="35">
        <v>0</v>
      </c>
      <c r="AD5" s="35">
        <v>0</v>
      </c>
      <c r="AE5" s="35">
        <v>0</v>
      </c>
      <c r="AF5" s="35">
        <v>0</v>
      </c>
      <c r="AG5" s="35">
        <v>0</v>
      </c>
    </row>
    <row r="6" spans="1:35" x14ac:dyDescent="0.2">
      <c r="A6" s="1" t="s">
        <v>120</v>
      </c>
      <c r="B6" s="35">
        <f t="shared" ref="B6:AG6" si="1">B3</f>
        <v>1.6300000000000001E-11</v>
      </c>
      <c r="C6" s="35">
        <f t="shared" si="1"/>
        <v>1.6300000000000001E-11</v>
      </c>
      <c r="D6" s="35">
        <f t="shared" si="1"/>
        <v>1.6300000000000001E-11</v>
      </c>
      <c r="E6" s="35">
        <f t="shared" si="1"/>
        <v>1.6300000000000001E-11</v>
      </c>
      <c r="F6" s="35">
        <f t="shared" si="1"/>
        <v>1.6300000000000001E-11</v>
      </c>
      <c r="G6" s="35">
        <f t="shared" si="1"/>
        <v>1.6300000000000001E-11</v>
      </c>
      <c r="H6" s="35">
        <f t="shared" si="1"/>
        <v>1.6300000000000001E-11</v>
      </c>
      <c r="I6" s="35">
        <f t="shared" si="1"/>
        <v>1.6300000000000001E-11</v>
      </c>
      <c r="J6" s="35">
        <f t="shared" si="1"/>
        <v>1.6300000000000001E-11</v>
      </c>
      <c r="K6" s="35">
        <f t="shared" si="1"/>
        <v>1.6300000000000001E-11</v>
      </c>
      <c r="L6" s="35">
        <f t="shared" si="1"/>
        <v>1.6300000000000001E-11</v>
      </c>
      <c r="M6" s="35">
        <f t="shared" si="1"/>
        <v>1.6300000000000001E-11</v>
      </c>
      <c r="N6" s="35">
        <f t="shared" si="1"/>
        <v>1.6300000000000001E-11</v>
      </c>
      <c r="O6" s="35">
        <f t="shared" si="1"/>
        <v>1.6300000000000001E-11</v>
      </c>
      <c r="P6" s="35">
        <f t="shared" si="1"/>
        <v>1.6300000000000001E-11</v>
      </c>
      <c r="Q6" s="35">
        <f t="shared" si="1"/>
        <v>1.6300000000000001E-11</v>
      </c>
      <c r="R6" s="35">
        <f t="shared" si="1"/>
        <v>1.6300000000000001E-11</v>
      </c>
      <c r="S6" s="35">
        <f t="shared" si="1"/>
        <v>1.6300000000000001E-11</v>
      </c>
      <c r="T6" s="35">
        <f t="shared" si="1"/>
        <v>1.6300000000000001E-11</v>
      </c>
      <c r="U6" s="35">
        <f t="shared" si="1"/>
        <v>1.6300000000000001E-11</v>
      </c>
      <c r="V6" s="35">
        <f t="shared" si="1"/>
        <v>1.6300000000000001E-11</v>
      </c>
      <c r="W6" s="35">
        <f t="shared" si="1"/>
        <v>1.6300000000000001E-11</v>
      </c>
      <c r="X6" s="35">
        <f t="shared" si="1"/>
        <v>1.6300000000000001E-11</v>
      </c>
      <c r="Y6" s="35">
        <f t="shared" si="1"/>
        <v>1.6300000000000001E-11</v>
      </c>
      <c r="Z6" s="35">
        <f t="shared" si="1"/>
        <v>1.6300000000000001E-11</v>
      </c>
      <c r="AA6" s="35">
        <f t="shared" si="1"/>
        <v>1.6300000000000001E-11</v>
      </c>
      <c r="AB6" s="35">
        <f t="shared" si="1"/>
        <v>1.6300000000000001E-11</v>
      </c>
      <c r="AC6" s="35">
        <f t="shared" si="1"/>
        <v>1.6300000000000001E-11</v>
      </c>
      <c r="AD6" s="35">
        <f t="shared" si="1"/>
        <v>1.6300000000000001E-11</v>
      </c>
      <c r="AE6" s="35">
        <f t="shared" si="1"/>
        <v>1.6300000000000001E-11</v>
      </c>
      <c r="AF6" s="35">
        <f t="shared" si="1"/>
        <v>1.6300000000000001E-11</v>
      </c>
      <c r="AG6" s="35">
        <f t="shared" si="1"/>
        <v>1.6300000000000001E-11</v>
      </c>
    </row>
    <row r="7" spans="1:35" x14ac:dyDescent="0.2">
      <c r="A7" s="1" t="s">
        <v>121</v>
      </c>
      <c r="B7" s="35">
        <f t="shared" ref="B7:AG7" si="2">B3</f>
        <v>1.6300000000000001E-11</v>
      </c>
      <c r="C7" s="35">
        <f t="shared" si="2"/>
        <v>1.6300000000000001E-11</v>
      </c>
      <c r="D7" s="35">
        <f t="shared" si="2"/>
        <v>1.6300000000000001E-11</v>
      </c>
      <c r="E7" s="35">
        <f t="shared" si="2"/>
        <v>1.6300000000000001E-11</v>
      </c>
      <c r="F7" s="35">
        <f t="shared" si="2"/>
        <v>1.6300000000000001E-11</v>
      </c>
      <c r="G7" s="35">
        <f t="shared" si="2"/>
        <v>1.6300000000000001E-11</v>
      </c>
      <c r="H7" s="35">
        <f t="shared" si="2"/>
        <v>1.6300000000000001E-11</v>
      </c>
      <c r="I7" s="35">
        <f t="shared" si="2"/>
        <v>1.6300000000000001E-11</v>
      </c>
      <c r="J7" s="35">
        <f t="shared" si="2"/>
        <v>1.6300000000000001E-11</v>
      </c>
      <c r="K7" s="35">
        <f t="shared" si="2"/>
        <v>1.6300000000000001E-11</v>
      </c>
      <c r="L7" s="35">
        <f t="shared" si="2"/>
        <v>1.6300000000000001E-11</v>
      </c>
      <c r="M7" s="35">
        <f t="shared" si="2"/>
        <v>1.6300000000000001E-11</v>
      </c>
      <c r="N7" s="35">
        <f t="shared" si="2"/>
        <v>1.6300000000000001E-11</v>
      </c>
      <c r="O7" s="35">
        <f t="shared" si="2"/>
        <v>1.6300000000000001E-11</v>
      </c>
      <c r="P7" s="35">
        <f t="shared" si="2"/>
        <v>1.6300000000000001E-11</v>
      </c>
      <c r="Q7" s="35">
        <f t="shared" si="2"/>
        <v>1.6300000000000001E-11</v>
      </c>
      <c r="R7" s="35">
        <f t="shared" si="2"/>
        <v>1.6300000000000001E-11</v>
      </c>
      <c r="S7" s="35">
        <f t="shared" si="2"/>
        <v>1.6300000000000001E-11</v>
      </c>
      <c r="T7" s="35">
        <f t="shared" si="2"/>
        <v>1.6300000000000001E-11</v>
      </c>
      <c r="U7" s="35">
        <f t="shared" si="2"/>
        <v>1.6300000000000001E-11</v>
      </c>
      <c r="V7" s="35">
        <f t="shared" si="2"/>
        <v>1.6300000000000001E-11</v>
      </c>
      <c r="W7" s="35">
        <f t="shared" si="2"/>
        <v>1.6300000000000001E-11</v>
      </c>
      <c r="X7" s="35">
        <f t="shared" si="2"/>
        <v>1.6300000000000001E-11</v>
      </c>
      <c r="Y7" s="35">
        <f t="shared" si="2"/>
        <v>1.6300000000000001E-11</v>
      </c>
      <c r="Z7" s="35">
        <f t="shared" si="2"/>
        <v>1.6300000000000001E-11</v>
      </c>
      <c r="AA7" s="35">
        <f t="shared" si="2"/>
        <v>1.6300000000000001E-11</v>
      </c>
      <c r="AB7" s="35">
        <f t="shared" si="2"/>
        <v>1.6300000000000001E-11</v>
      </c>
      <c r="AC7" s="35">
        <f t="shared" si="2"/>
        <v>1.6300000000000001E-11</v>
      </c>
      <c r="AD7" s="35">
        <f t="shared" si="2"/>
        <v>1.6300000000000001E-11</v>
      </c>
      <c r="AE7" s="35">
        <f t="shared" si="2"/>
        <v>1.6300000000000001E-11</v>
      </c>
      <c r="AF7" s="35">
        <f t="shared" si="2"/>
        <v>1.6300000000000001E-11</v>
      </c>
      <c r="AG7" s="35">
        <f t="shared" si="2"/>
        <v>1.6300000000000001E-11</v>
      </c>
    </row>
    <row r="8" spans="1:35" x14ac:dyDescent="0.2">
      <c r="A8" s="1" t="s">
        <v>122</v>
      </c>
      <c r="B8" s="35">
        <v>0</v>
      </c>
      <c r="C8" s="35">
        <v>0</v>
      </c>
      <c r="D8" s="35">
        <v>0</v>
      </c>
      <c r="E8" s="35">
        <v>0</v>
      </c>
      <c r="F8" s="35">
        <v>0</v>
      </c>
      <c r="G8" s="35">
        <v>0</v>
      </c>
      <c r="H8" s="35">
        <v>0</v>
      </c>
      <c r="I8" s="35">
        <v>0</v>
      </c>
      <c r="J8" s="35">
        <v>0</v>
      </c>
      <c r="K8" s="35">
        <v>0</v>
      </c>
      <c r="L8" s="35">
        <v>0</v>
      </c>
      <c r="M8" s="35">
        <v>0</v>
      </c>
      <c r="N8" s="35">
        <v>0</v>
      </c>
      <c r="O8" s="35">
        <v>0</v>
      </c>
      <c r="P8" s="35">
        <v>0</v>
      </c>
      <c r="Q8" s="35">
        <v>0</v>
      </c>
      <c r="R8" s="35">
        <v>0</v>
      </c>
      <c r="S8" s="35">
        <v>0</v>
      </c>
      <c r="T8" s="35">
        <v>0</v>
      </c>
      <c r="U8" s="35">
        <v>0</v>
      </c>
      <c r="V8" s="35">
        <v>0</v>
      </c>
      <c r="W8" s="35">
        <v>0</v>
      </c>
      <c r="X8" s="35">
        <v>0</v>
      </c>
      <c r="Y8" s="35">
        <v>0</v>
      </c>
      <c r="Z8" s="35">
        <v>0</v>
      </c>
      <c r="AA8" s="35">
        <v>0</v>
      </c>
      <c r="AB8" s="35">
        <v>0</v>
      </c>
      <c r="AC8" s="35">
        <v>0</v>
      </c>
      <c r="AD8" s="35">
        <v>0</v>
      </c>
      <c r="AE8" s="35">
        <v>0</v>
      </c>
      <c r="AF8" s="35">
        <v>0</v>
      </c>
      <c r="AG8" s="35">
        <v>0</v>
      </c>
    </row>
    <row r="9" spans="1:35" x14ac:dyDescent="0.2">
      <c r="A9" s="1" t="s">
        <v>123</v>
      </c>
      <c r="B9" s="35">
        <f t="shared" ref="B9:AG9" si="3">B6</f>
        <v>1.6300000000000001E-11</v>
      </c>
      <c r="C9" s="35">
        <f t="shared" si="3"/>
        <v>1.6300000000000001E-11</v>
      </c>
      <c r="D9" s="35">
        <f t="shared" si="3"/>
        <v>1.6300000000000001E-11</v>
      </c>
      <c r="E9" s="35">
        <f t="shared" si="3"/>
        <v>1.6300000000000001E-11</v>
      </c>
      <c r="F9" s="35">
        <f t="shared" si="3"/>
        <v>1.6300000000000001E-11</v>
      </c>
      <c r="G9" s="35">
        <f t="shared" si="3"/>
        <v>1.6300000000000001E-11</v>
      </c>
      <c r="H9" s="35">
        <f t="shared" si="3"/>
        <v>1.6300000000000001E-11</v>
      </c>
      <c r="I9" s="35">
        <f t="shared" si="3"/>
        <v>1.6300000000000001E-11</v>
      </c>
      <c r="J9" s="35">
        <f t="shared" si="3"/>
        <v>1.6300000000000001E-11</v>
      </c>
      <c r="K9" s="35">
        <f t="shared" si="3"/>
        <v>1.6300000000000001E-11</v>
      </c>
      <c r="L9" s="35">
        <f t="shared" si="3"/>
        <v>1.6300000000000001E-11</v>
      </c>
      <c r="M9" s="35">
        <f t="shared" si="3"/>
        <v>1.6300000000000001E-11</v>
      </c>
      <c r="N9" s="35">
        <f t="shared" si="3"/>
        <v>1.6300000000000001E-11</v>
      </c>
      <c r="O9" s="35">
        <f t="shared" si="3"/>
        <v>1.6300000000000001E-11</v>
      </c>
      <c r="P9" s="35">
        <f t="shared" si="3"/>
        <v>1.6300000000000001E-11</v>
      </c>
      <c r="Q9" s="35">
        <f t="shared" si="3"/>
        <v>1.6300000000000001E-11</v>
      </c>
      <c r="R9" s="35">
        <f t="shared" si="3"/>
        <v>1.6300000000000001E-11</v>
      </c>
      <c r="S9" s="35">
        <f t="shared" si="3"/>
        <v>1.6300000000000001E-11</v>
      </c>
      <c r="T9" s="35">
        <f t="shared" si="3"/>
        <v>1.6300000000000001E-11</v>
      </c>
      <c r="U9" s="35">
        <f t="shared" si="3"/>
        <v>1.6300000000000001E-11</v>
      </c>
      <c r="V9" s="35">
        <f t="shared" si="3"/>
        <v>1.6300000000000001E-11</v>
      </c>
      <c r="W9" s="35">
        <f t="shared" si="3"/>
        <v>1.6300000000000001E-11</v>
      </c>
      <c r="X9" s="35">
        <f t="shared" si="3"/>
        <v>1.6300000000000001E-11</v>
      </c>
      <c r="Y9" s="35">
        <f t="shared" si="3"/>
        <v>1.6300000000000001E-11</v>
      </c>
      <c r="Z9" s="35">
        <f t="shared" si="3"/>
        <v>1.6300000000000001E-11</v>
      </c>
      <c r="AA9" s="35">
        <f t="shared" si="3"/>
        <v>1.6300000000000001E-11</v>
      </c>
      <c r="AB9" s="35">
        <f t="shared" si="3"/>
        <v>1.6300000000000001E-11</v>
      </c>
      <c r="AC9" s="35">
        <f t="shared" si="3"/>
        <v>1.6300000000000001E-11</v>
      </c>
      <c r="AD9" s="35">
        <f t="shared" si="3"/>
        <v>1.6300000000000001E-11</v>
      </c>
      <c r="AE9" s="35">
        <f t="shared" si="3"/>
        <v>1.6300000000000001E-11</v>
      </c>
      <c r="AF9" s="35">
        <f t="shared" si="3"/>
        <v>1.6300000000000001E-11</v>
      </c>
      <c r="AG9" s="35">
        <f t="shared" si="3"/>
        <v>1.6300000000000001E-11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002060"/>
  </sheetPr>
  <dimension ref="A1:AI1000"/>
  <sheetViews>
    <sheetView workbookViewId="0"/>
  </sheetViews>
  <sheetFormatPr baseColWidth="10" defaultColWidth="14.5" defaultRowHeight="15" customHeight="1" x14ac:dyDescent="0.2"/>
  <cols>
    <col min="1" max="1" width="41.5" customWidth="1"/>
    <col min="2" max="25" width="10" customWidth="1"/>
    <col min="26" max="35" width="9.1640625" customWidth="1"/>
  </cols>
  <sheetData>
    <row r="1" spans="1:35" x14ac:dyDescent="0.2">
      <c r="A1" s="1" t="s">
        <v>155</v>
      </c>
      <c r="B1" s="1">
        <v>2019</v>
      </c>
      <c r="C1" s="1">
        <v>2020</v>
      </c>
      <c r="D1" s="1">
        <v>2021</v>
      </c>
      <c r="E1" s="1">
        <v>2022</v>
      </c>
      <c r="F1" s="1">
        <v>2023</v>
      </c>
      <c r="G1" s="1">
        <v>2024</v>
      </c>
      <c r="H1" s="1">
        <v>2025</v>
      </c>
      <c r="I1" s="1">
        <v>2026</v>
      </c>
      <c r="J1" s="1">
        <v>2027</v>
      </c>
      <c r="K1" s="1">
        <v>2028</v>
      </c>
      <c r="L1" s="1">
        <v>2029</v>
      </c>
      <c r="M1" s="1">
        <v>2030</v>
      </c>
      <c r="N1" s="1">
        <v>2031</v>
      </c>
      <c r="O1" s="1">
        <v>2032</v>
      </c>
      <c r="P1" s="1">
        <v>2033</v>
      </c>
      <c r="Q1" s="1">
        <v>2034</v>
      </c>
      <c r="R1" s="1">
        <v>2035</v>
      </c>
      <c r="S1" s="1">
        <v>2036</v>
      </c>
      <c r="T1" s="1">
        <v>2037</v>
      </c>
      <c r="U1" s="1">
        <v>2038</v>
      </c>
      <c r="V1" s="1">
        <v>2039</v>
      </c>
      <c r="W1" s="1">
        <v>2040</v>
      </c>
      <c r="X1" s="1">
        <v>2041</v>
      </c>
      <c r="Y1" s="1">
        <v>2042</v>
      </c>
      <c r="Z1" s="1">
        <v>2043</v>
      </c>
      <c r="AA1" s="1">
        <v>2044</v>
      </c>
      <c r="AB1" s="1">
        <v>2045</v>
      </c>
      <c r="AC1" s="1">
        <v>2046</v>
      </c>
      <c r="AD1" s="1">
        <v>2047</v>
      </c>
      <c r="AE1" s="1">
        <v>2048</v>
      </c>
      <c r="AF1" s="1">
        <v>2049</v>
      </c>
      <c r="AG1" s="1">
        <v>2050</v>
      </c>
      <c r="AH1" s="1"/>
      <c r="AI1" s="1"/>
    </row>
    <row r="2" spans="1:35" x14ac:dyDescent="0.2">
      <c r="A2" s="1" t="s">
        <v>116</v>
      </c>
      <c r="B2" s="35">
        <f>('Fuel Prices - ID'!L8/10^6)*('Tax Percentages'!B7)</f>
        <v>2.53E-7</v>
      </c>
      <c r="C2" s="35">
        <f>('Fuel Prices - ID'!M8/10^6)*('Tax Percentages'!C7)</f>
        <v>2.9900000000000002E-7</v>
      </c>
      <c r="D2" s="35">
        <f>('Fuel Prices - ID'!N8/10^6)*('Tax Percentages'!D7)</f>
        <v>3.4090909090909096E-7</v>
      </c>
      <c r="E2" s="35">
        <f>('Fuel Prices - ID'!O8/10^6)*('Tax Percentages'!E7)</f>
        <v>3.1735537190082644E-7</v>
      </c>
      <c r="F2" s="35">
        <f>('Fuel Prices - ID'!P8/10^6)*('Tax Percentages'!F7)</f>
        <v>3.0975131480090161E-7</v>
      </c>
      <c r="G2" s="35">
        <f>('Fuel Prices - ID'!Q8/10^6)*('Tax Percentages'!G7)</f>
        <v>3.1281961614643807E-7</v>
      </c>
      <c r="H2" s="35">
        <f>('Fuel Prices - ID'!R8/10^6)*('Tax Percentages'!H7)</f>
        <v>3.0753049034156887E-7</v>
      </c>
      <c r="I2" s="35">
        <f>('Fuel Prices - ID'!S8/10^6)*('Tax Percentages'!I7)</f>
        <v>2.9594235309989335E-7</v>
      </c>
      <c r="J2" s="35">
        <f>('Fuel Prices - ID'!T8/10^6)*('Tax Percentages'!J7)</f>
        <v>2.9920983974533811E-7</v>
      </c>
      <c r="K2" s="35">
        <f>('Fuel Prices - ID'!U8/10^6)*('Tax Percentages'!K7)</f>
        <v>3.0404709790400521E-7</v>
      </c>
      <c r="L2" s="35">
        <f>('Fuel Prices - ID'!V8/10^6)*('Tax Percentages'!L7)</f>
        <v>3.0477865225891477E-7</v>
      </c>
      <c r="M2" s="35">
        <f>('Fuel Prices - ID'!W8/10^6)*('Tax Percentages'!M7)</f>
        <v>3.0403125700972522E-7</v>
      </c>
      <c r="N2" s="35">
        <f>('Fuel Prices - ID'!X8/10^6)*('Tax Percentages'!N7)</f>
        <v>3.0867046219242752E-7</v>
      </c>
      <c r="O2" s="35">
        <f>('Fuel Prices - ID'!Y8/10^6)*('Tax Percentages'!O7)</f>
        <v>3.0954959511901181E-7</v>
      </c>
      <c r="P2" s="35">
        <f>('Fuel Prices - ID'!Z8/10^6)*('Tax Percentages'!P7)</f>
        <v>3.0669873186536826E-7</v>
      </c>
      <c r="Q2" s="35">
        <f>('Fuel Prices - ID'!AA8/10^6)*('Tax Percentages'!Q7)</f>
        <v>3.0572994640759934E-7</v>
      </c>
      <c r="R2" s="35">
        <f>('Fuel Prices - ID'!AB8/10^6)*('Tax Percentages'!R7)</f>
        <v>3.0536436746275368E-7</v>
      </c>
      <c r="S2" s="35">
        <f>('Fuel Prices - ID'!AC8/10^6)*('Tax Percentages'!S7)</f>
        <v>3.0468661758241866E-7</v>
      </c>
      <c r="T2" s="35">
        <f>('Fuel Prices - ID'!AD8/10^6)*('Tax Percentages'!T7)</f>
        <v>3.0442808369522327E-7</v>
      </c>
      <c r="U2" s="35">
        <f>('Fuel Prices - ID'!AE8/10^6)*('Tax Percentages'!U7)</f>
        <v>3.051995137493442E-7</v>
      </c>
      <c r="V2" s="35">
        <f>('Fuel Prices - ID'!AF8/10^6)*('Tax Percentages'!V7)</f>
        <v>3.057440295678901E-7</v>
      </c>
      <c r="W2" s="35">
        <f>('Fuel Prices - ID'!AG8/10^6)*('Tax Percentages'!W7)</f>
        <v>3.0589829608278881E-7</v>
      </c>
      <c r="X2" s="35">
        <f>('Fuel Prices - ID'!AH8/10^6)*('Tax Percentages'!X7)</f>
        <v>3.0600008188495915E-7</v>
      </c>
      <c r="Y2" s="35">
        <f>('Fuel Prices - ID'!AI8/10^6)*('Tax Percentages'!Y7)</f>
        <v>3.061790659645259E-7</v>
      </c>
      <c r="Z2" s="35">
        <f>('Fuel Prices - ID'!AJ8/10^6)*('Tax Percentages'!Z7)</f>
        <v>3.0595257539835301E-7</v>
      </c>
      <c r="AA2" s="35">
        <f>('Fuel Prices - ID'!AK8/10^6)*('Tax Percentages'!AA7)</f>
        <v>3.0562557360556588E-7</v>
      </c>
      <c r="AB2" s="35">
        <f>('Fuel Prices - ID'!AL8/10^6)*('Tax Percentages'!AB7)</f>
        <v>3.0552801376376564E-7</v>
      </c>
      <c r="AC2" s="35">
        <f>('Fuel Prices - ID'!AM8/10^6)*('Tax Percentages'!AC7)</f>
        <v>3.0550965625068984E-7</v>
      </c>
      <c r="AD2" s="35">
        <f>('Fuel Prices - ID'!AN8/10^6)*('Tax Percentages'!AD7)</f>
        <v>3.055228643223204E-7</v>
      </c>
      <c r="AE2" s="35">
        <f>('Fuel Prices - ID'!AO8/10^6)*('Tax Percentages'!AE7)</f>
        <v>3.0559888675322052E-7</v>
      </c>
      <c r="AF2" s="35">
        <f>('Fuel Prices - ID'!AP8/10^6)*('Tax Percentages'!AF7)</f>
        <v>3.0570532339485656E-7</v>
      </c>
      <c r="AG2" s="35">
        <f>('Fuel Prices - ID'!AQ8/10^6)*('Tax Percentages'!AG7)</f>
        <v>3.0575130608990325E-7</v>
      </c>
    </row>
    <row r="3" spans="1:35" x14ac:dyDescent="0.2">
      <c r="A3" s="1" t="s">
        <v>117</v>
      </c>
      <c r="B3" s="35">
        <f t="shared" ref="B3:AG3" si="0">B2</f>
        <v>2.53E-7</v>
      </c>
      <c r="C3" s="35">
        <f t="shared" si="0"/>
        <v>2.9900000000000002E-7</v>
      </c>
      <c r="D3" s="35">
        <f t="shared" si="0"/>
        <v>3.4090909090909096E-7</v>
      </c>
      <c r="E3" s="35">
        <f t="shared" si="0"/>
        <v>3.1735537190082644E-7</v>
      </c>
      <c r="F3" s="35">
        <f t="shared" si="0"/>
        <v>3.0975131480090161E-7</v>
      </c>
      <c r="G3" s="35">
        <f t="shared" si="0"/>
        <v>3.1281961614643807E-7</v>
      </c>
      <c r="H3" s="35">
        <f t="shared" si="0"/>
        <v>3.0753049034156887E-7</v>
      </c>
      <c r="I3" s="35">
        <f t="shared" si="0"/>
        <v>2.9594235309989335E-7</v>
      </c>
      <c r="J3" s="35">
        <f t="shared" si="0"/>
        <v>2.9920983974533811E-7</v>
      </c>
      <c r="K3" s="35">
        <f t="shared" si="0"/>
        <v>3.0404709790400521E-7</v>
      </c>
      <c r="L3" s="35">
        <f t="shared" si="0"/>
        <v>3.0477865225891477E-7</v>
      </c>
      <c r="M3" s="35">
        <f t="shared" si="0"/>
        <v>3.0403125700972522E-7</v>
      </c>
      <c r="N3" s="35">
        <f t="shared" si="0"/>
        <v>3.0867046219242752E-7</v>
      </c>
      <c r="O3" s="35">
        <f t="shared" si="0"/>
        <v>3.0954959511901181E-7</v>
      </c>
      <c r="P3" s="35">
        <f t="shared" si="0"/>
        <v>3.0669873186536826E-7</v>
      </c>
      <c r="Q3" s="35">
        <f t="shared" si="0"/>
        <v>3.0572994640759934E-7</v>
      </c>
      <c r="R3" s="35">
        <f t="shared" si="0"/>
        <v>3.0536436746275368E-7</v>
      </c>
      <c r="S3" s="35">
        <f t="shared" si="0"/>
        <v>3.0468661758241866E-7</v>
      </c>
      <c r="T3" s="35">
        <f t="shared" si="0"/>
        <v>3.0442808369522327E-7</v>
      </c>
      <c r="U3" s="35">
        <f t="shared" si="0"/>
        <v>3.051995137493442E-7</v>
      </c>
      <c r="V3" s="35">
        <f t="shared" si="0"/>
        <v>3.057440295678901E-7</v>
      </c>
      <c r="W3" s="35">
        <f t="shared" si="0"/>
        <v>3.0589829608278881E-7</v>
      </c>
      <c r="X3" s="35">
        <f t="shared" si="0"/>
        <v>3.0600008188495915E-7</v>
      </c>
      <c r="Y3" s="35">
        <f t="shared" si="0"/>
        <v>3.061790659645259E-7</v>
      </c>
      <c r="Z3" s="35">
        <f t="shared" si="0"/>
        <v>3.0595257539835301E-7</v>
      </c>
      <c r="AA3" s="35">
        <f t="shared" si="0"/>
        <v>3.0562557360556588E-7</v>
      </c>
      <c r="AB3" s="35">
        <f t="shared" si="0"/>
        <v>3.0552801376376564E-7</v>
      </c>
      <c r="AC3" s="35">
        <f t="shared" si="0"/>
        <v>3.0550965625068984E-7</v>
      </c>
      <c r="AD3" s="35">
        <f t="shared" si="0"/>
        <v>3.055228643223204E-7</v>
      </c>
      <c r="AE3" s="35">
        <f t="shared" si="0"/>
        <v>3.0559888675322052E-7</v>
      </c>
      <c r="AF3" s="35">
        <f t="shared" si="0"/>
        <v>3.0570532339485656E-7</v>
      </c>
      <c r="AG3" s="35">
        <f t="shared" si="0"/>
        <v>3.0575130608990325E-7</v>
      </c>
    </row>
    <row r="4" spans="1:35" x14ac:dyDescent="0.2">
      <c r="A4" s="1" t="s">
        <v>118</v>
      </c>
      <c r="B4" s="35">
        <f t="shared" ref="B4:AG4" si="1">B2</f>
        <v>2.53E-7</v>
      </c>
      <c r="C4" s="35">
        <f t="shared" si="1"/>
        <v>2.9900000000000002E-7</v>
      </c>
      <c r="D4" s="35">
        <f t="shared" si="1"/>
        <v>3.4090909090909096E-7</v>
      </c>
      <c r="E4" s="35">
        <f t="shared" si="1"/>
        <v>3.1735537190082644E-7</v>
      </c>
      <c r="F4" s="35">
        <f t="shared" si="1"/>
        <v>3.0975131480090161E-7</v>
      </c>
      <c r="G4" s="35">
        <f t="shared" si="1"/>
        <v>3.1281961614643807E-7</v>
      </c>
      <c r="H4" s="35">
        <f t="shared" si="1"/>
        <v>3.0753049034156887E-7</v>
      </c>
      <c r="I4" s="35">
        <f t="shared" si="1"/>
        <v>2.9594235309989335E-7</v>
      </c>
      <c r="J4" s="35">
        <f t="shared" si="1"/>
        <v>2.9920983974533811E-7</v>
      </c>
      <c r="K4" s="35">
        <f t="shared" si="1"/>
        <v>3.0404709790400521E-7</v>
      </c>
      <c r="L4" s="35">
        <f t="shared" si="1"/>
        <v>3.0477865225891477E-7</v>
      </c>
      <c r="M4" s="35">
        <f t="shared" si="1"/>
        <v>3.0403125700972522E-7</v>
      </c>
      <c r="N4" s="35">
        <f t="shared" si="1"/>
        <v>3.0867046219242752E-7</v>
      </c>
      <c r="O4" s="35">
        <f t="shared" si="1"/>
        <v>3.0954959511901181E-7</v>
      </c>
      <c r="P4" s="35">
        <f t="shared" si="1"/>
        <v>3.0669873186536826E-7</v>
      </c>
      <c r="Q4" s="35">
        <f t="shared" si="1"/>
        <v>3.0572994640759934E-7</v>
      </c>
      <c r="R4" s="35">
        <f t="shared" si="1"/>
        <v>3.0536436746275368E-7</v>
      </c>
      <c r="S4" s="35">
        <f t="shared" si="1"/>
        <v>3.0468661758241866E-7</v>
      </c>
      <c r="T4" s="35">
        <f t="shared" si="1"/>
        <v>3.0442808369522327E-7</v>
      </c>
      <c r="U4" s="35">
        <f t="shared" si="1"/>
        <v>3.051995137493442E-7</v>
      </c>
      <c r="V4" s="35">
        <f t="shared" si="1"/>
        <v>3.057440295678901E-7</v>
      </c>
      <c r="W4" s="35">
        <f t="shared" si="1"/>
        <v>3.0589829608278881E-7</v>
      </c>
      <c r="X4" s="35">
        <f t="shared" si="1"/>
        <v>3.0600008188495915E-7</v>
      </c>
      <c r="Y4" s="35">
        <f t="shared" si="1"/>
        <v>3.061790659645259E-7</v>
      </c>
      <c r="Z4" s="35">
        <f t="shared" si="1"/>
        <v>3.0595257539835301E-7</v>
      </c>
      <c r="AA4" s="35">
        <f t="shared" si="1"/>
        <v>3.0562557360556588E-7</v>
      </c>
      <c r="AB4" s="35">
        <f t="shared" si="1"/>
        <v>3.0552801376376564E-7</v>
      </c>
      <c r="AC4" s="35">
        <f t="shared" si="1"/>
        <v>3.0550965625068984E-7</v>
      </c>
      <c r="AD4" s="35">
        <f t="shared" si="1"/>
        <v>3.055228643223204E-7</v>
      </c>
      <c r="AE4" s="35">
        <f t="shared" si="1"/>
        <v>3.0559888675322052E-7</v>
      </c>
      <c r="AF4" s="35">
        <f t="shared" si="1"/>
        <v>3.0570532339485656E-7</v>
      </c>
      <c r="AG4" s="35">
        <f t="shared" si="1"/>
        <v>3.0575130608990325E-7</v>
      </c>
    </row>
    <row r="5" spans="1:35" x14ac:dyDescent="0.2">
      <c r="A5" s="1" t="s">
        <v>119</v>
      </c>
      <c r="B5" s="35">
        <f t="shared" ref="B5:AG5" si="2">B2</f>
        <v>2.53E-7</v>
      </c>
      <c r="C5" s="35">
        <f t="shared" si="2"/>
        <v>2.9900000000000002E-7</v>
      </c>
      <c r="D5" s="35">
        <f t="shared" si="2"/>
        <v>3.4090909090909096E-7</v>
      </c>
      <c r="E5" s="35">
        <f t="shared" si="2"/>
        <v>3.1735537190082644E-7</v>
      </c>
      <c r="F5" s="35">
        <f t="shared" si="2"/>
        <v>3.0975131480090161E-7</v>
      </c>
      <c r="G5" s="35">
        <f t="shared" si="2"/>
        <v>3.1281961614643807E-7</v>
      </c>
      <c r="H5" s="35">
        <f t="shared" si="2"/>
        <v>3.0753049034156887E-7</v>
      </c>
      <c r="I5" s="35">
        <f t="shared" si="2"/>
        <v>2.9594235309989335E-7</v>
      </c>
      <c r="J5" s="35">
        <f t="shared" si="2"/>
        <v>2.9920983974533811E-7</v>
      </c>
      <c r="K5" s="35">
        <f t="shared" si="2"/>
        <v>3.0404709790400521E-7</v>
      </c>
      <c r="L5" s="35">
        <f t="shared" si="2"/>
        <v>3.0477865225891477E-7</v>
      </c>
      <c r="M5" s="35">
        <f t="shared" si="2"/>
        <v>3.0403125700972522E-7</v>
      </c>
      <c r="N5" s="35">
        <f t="shared" si="2"/>
        <v>3.0867046219242752E-7</v>
      </c>
      <c r="O5" s="35">
        <f t="shared" si="2"/>
        <v>3.0954959511901181E-7</v>
      </c>
      <c r="P5" s="35">
        <f t="shared" si="2"/>
        <v>3.0669873186536826E-7</v>
      </c>
      <c r="Q5" s="35">
        <f t="shared" si="2"/>
        <v>3.0572994640759934E-7</v>
      </c>
      <c r="R5" s="35">
        <f t="shared" si="2"/>
        <v>3.0536436746275368E-7</v>
      </c>
      <c r="S5" s="35">
        <f t="shared" si="2"/>
        <v>3.0468661758241866E-7</v>
      </c>
      <c r="T5" s="35">
        <f t="shared" si="2"/>
        <v>3.0442808369522327E-7</v>
      </c>
      <c r="U5" s="35">
        <f t="shared" si="2"/>
        <v>3.051995137493442E-7</v>
      </c>
      <c r="V5" s="35">
        <f t="shared" si="2"/>
        <v>3.057440295678901E-7</v>
      </c>
      <c r="W5" s="35">
        <f t="shared" si="2"/>
        <v>3.0589829608278881E-7</v>
      </c>
      <c r="X5" s="35">
        <f t="shared" si="2"/>
        <v>3.0600008188495915E-7</v>
      </c>
      <c r="Y5" s="35">
        <f t="shared" si="2"/>
        <v>3.061790659645259E-7</v>
      </c>
      <c r="Z5" s="35">
        <f t="shared" si="2"/>
        <v>3.0595257539835301E-7</v>
      </c>
      <c r="AA5" s="35">
        <f t="shared" si="2"/>
        <v>3.0562557360556588E-7</v>
      </c>
      <c r="AB5" s="35">
        <f t="shared" si="2"/>
        <v>3.0552801376376564E-7</v>
      </c>
      <c r="AC5" s="35">
        <f t="shared" si="2"/>
        <v>3.0550965625068984E-7</v>
      </c>
      <c r="AD5" s="35">
        <f t="shared" si="2"/>
        <v>3.055228643223204E-7</v>
      </c>
      <c r="AE5" s="35">
        <f t="shared" si="2"/>
        <v>3.0559888675322052E-7</v>
      </c>
      <c r="AF5" s="35">
        <f t="shared" si="2"/>
        <v>3.0570532339485656E-7</v>
      </c>
      <c r="AG5" s="35">
        <f t="shared" si="2"/>
        <v>3.0575130608990325E-7</v>
      </c>
    </row>
    <row r="6" spans="1:35" x14ac:dyDescent="0.2">
      <c r="A6" s="1" t="s">
        <v>120</v>
      </c>
      <c r="B6" s="35">
        <f t="shared" ref="B6:AG6" si="3">B2</f>
        <v>2.53E-7</v>
      </c>
      <c r="C6" s="35">
        <f t="shared" si="3"/>
        <v>2.9900000000000002E-7</v>
      </c>
      <c r="D6" s="35">
        <f t="shared" si="3"/>
        <v>3.4090909090909096E-7</v>
      </c>
      <c r="E6" s="35">
        <f t="shared" si="3"/>
        <v>3.1735537190082644E-7</v>
      </c>
      <c r="F6" s="35">
        <f t="shared" si="3"/>
        <v>3.0975131480090161E-7</v>
      </c>
      <c r="G6" s="35">
        <f t="shared" si="3"/>
        <v>3.1281961614643807E-7</v>
      </c>
      <c r="H6" s="35">
        <f t="shared" si="3"/>
        <v>3.0753049034156887E-7</v>
      </c>
      <c r="I6" s="35">
        <f t="shared" si="3"/>
        <v>2.9594235309989335E-7</v>
      </c>
      <c r="J6" s="35">
        <f t="shared" si="3"/>
        <v>2.9920983974533811E-7</v>
      </c>
      <c r="K6" s="35">
        <f t="shared" si="3"/>
        <v>3.0404709790400521E-7</v>
      </c>
      <c r="L6" s="35">
        <f t="shared" si="3"/>
        <v>3.0477865225891477E-7</v>
      </c>
      <c r="M6" s="35">
        <f t="shared" si="3"/>
        <v>3.0403125700972522E-7</v>
      </c>
      <c r="N6" s="35">
        <f t="shared" si="3"/>
        <v>3.0867046219242752E-7</v>
      </c>
      <c r="O6" s="35">
        <f t="shared" si="3"/>
        <v>3.0954959511901181E-7</v>
      </c>
      <c r="P6" s="35">
        <f t="shared" si="3"/>
        <v>3.0669873186536826E-7</v>
      </c>
      <c r="Q6" s="35">
        <f t="shared" si="3"/>
        <v>3.0572994640759934E-7</v>
      </c>
      <c r="R6" s="35">
        <f t="shared" si="3"/>
        <v>3.0536436746275368E-7</v>
      </c>
      <c r="S6" s="35">
        <f t="shared" si="3"/>
        <v>3.0468661758241866E-7</v>
      </c>
      <c r="T6" s="35">
        <f t="shared" si="3"/>
        <v>3.0442808369522327E-7</v>
      </c>
      <c r="U6" s="35">
        <f t="shared" si="3"/>
        <v>3.051995137493442E-7</v>
      </c>
      <c r="V6" s="35">
        <f t="shared" si="3"/>
        <v>3.057440295678901E-7</v>
      </c>
      <c r="W6" s="35">
        <f t="shared" si="3"/>
        <v>3.0589829608278881E-7</v>
      </c>
      <c r="X6" s="35">
        <f t="shared" si="3"/>
        <v>3.0600008188495915E-7</v>
      </c>
      <c r="Y6" s="35">
        <f t="shared" si="3"/>
        <v>3.061790659645259E-7</v>
      </c>
      <c r="Z6" s="35">
        <f t="shared" si="3"/>
        <v>3.0595257539835301E-7</v>
      </c>
      <c r="AA6" s="35">
        <f t="shared" si="3"/>
        <v>3.0562557360556588E-7</v>
      </c>
      <c r="AB6" s="35">
        <f t="shared" si="3"/>
        <v>3.0552801376376564E-7</v>
      </c>
      <c r="AC6" s="35">
        <f t="shared" si="3"/>
        <v>3.0550965625068984E-7</v>
      </c>
      <c r="AD6" s="35">
        <f t="shared" si="3"/>
        <v>3.055228643223204E-7</v>
      </c>
      <c r="AE6" s="35">
        <f t="shared" si="3"/>
        <v>3.0559888675322052E-7</v>
      </c>
      <c r="AF6" s="35">
        <f t="shared" si="3"/>
        <v>3.0570532339485656E-7</v>
      </c>
      <c r="AG6" s="35">
        <f t="shared" si="3"/>
        <v>3.0575130608990325E-7</v>
      </c>
    </row>
    <row r="7" spans="1:35" x14ac:dyDescent="0.2">
      <c r="A7" s="1" t="s">
        <v>121</v>
      </c>
      <c r="B7" s="35">
        <f t="shared" ref="B7:AG7" si="4">B3</f>
        <v>2.53E-7</v>
      </c>
      <c r="C7" s="35">
        <f t="shared" si="4"/>
        <v>2.9900000000000002E-7</v>
      </c>
      <c r="D7" s="35">
        <f t="shared" si="4"/>
        <v>3.4090909090909096E-7</v>
      </c>
      <c r="E7" s="35">
        <f t="shared" si="4"/>
        <v>3.1735537190082644E-7</v>
      </c>
      <c r="F7" s="35">
        <f t="shared" si="4"/>
        <v>3.0975131480090161E-7</v>
      </c>
      <c r="G7" s="35">
        <f t="shared" si="4"/>
        <v>3.1281961614643807E-7</v>
      </c>
      <c r="H7" s="35">
        <f t="shared" si="4"/>
        <v>3.0753049034156887E-7</v>
      </c>
      <c r="I7" s="35">
        <f t="shared" si="4"/>
        <v>2.9594235309989335E-7</v>
      </c>
      <c r="J7" s="35">
        <f t="shared" si="4"/>
        <v>2.9920983974533811E-7</v>
      </c>
      <c r="K7" s="35">
        <f t="shared" si="4"/>
        <v>3.0404709790400521E-7</v>
      </c>
      <c r="L7" s="35">
        <f t="shared" si="4"/>
        <v>3.0477865225891477E-7</v>
      </c>
      <c r="M7" s="35">
        <f t="shared" si="4"/>
        <v>3.0403125700972522E-7</v>
      </c>
      <c r="N7" s="35">
        <f t="shared" si="4"/>
        <v>3.0867046219242752E-7</v>
      </c>
      <c r="O7" s="35">
        <f t="shared" si="4"/>
        <v>3.0954959511901181E-7</v>
      </c>
      <c r="P7" s="35">
        <f t="shared" si="4"/>
        <v>3.0669873186536826E-7</v>
      </c>
      <c r="Q7" s="35">
        <f t="shared" si="4"/>
        <v>3.0572994640759934E-7</v>
      </c>
      <c r="R7" s="35">
        <f t="shared" si="4"/>
        <v>3.0536436746275368E-7</v>
      </c>
      <c r="S7" s="35">
        <f t="shared" si="4"/>
        <v>3.0468661758241866E-7</v>
      </c>
      <c r="T7" s="35">
        <f t="shared" si="4"/>
        <v>3.0442808369522327E-7</v>
      </c>
      <c r="U7" s="35">
        <f t="shared" si="4"/>
        <v>3.051995137493442E-7</v>
      </c>
      <c r="V7" s="35">
        <f t="shared" si="4"/>
        <v>3.057440295678901E-7</v>
      </c>
      <c r="W7" s="35">
        <f t="shared" si="4"/>
        <v>3.0589829608278881E-7</v>
      </c>
      <c r="X7" s="35">
        <f t="shared" si="4"/>
        <v>3.0600008188495915E-7</v>
      </c>
      <c r="Y7" s="35">
        <f t="shared" si="4"/>
        <v>3.061790659645259E-7</v>
      </c>
      <c r="Z7" s="35">
        <f t="shared" si="4"/>
        <v>3.0595257539835301E-7</v>
      </c>
      <c r="AA7" s="35">
        <f t="shared" si="4"/>
        <v>3.0562557360556588E-7</v>
      </c>
      <c r="AB7" s="35">
        <f t="shared" si="4"/>
        <v>3.0552801376376564E-7</v>
      </c>
      <c r="AC7" s="35">
        <f t="shared" si="4"/>
        <v>3.0550965625068984E-7</v>
      </c>
      <c r="AD7" s="35">
        <f t="shared" si="4"/>
        <v>3.055228643223204E-7</v>
      </c>
      <c r="AE7" s="35">
        <f t="shared" si="4"/>
        <v>3.0559888675322052E-7</v>
      </c>
      <c r="AF7" s="35">
        <f t="shared" si="4"/>
        <v>3.0570532339485656E-7</v>
      </c>
      <c r="AG7" s="35">
        <f t="shared" si="4"/>
        <v>3.0575130608990325E-7</v>
      </c>
    </row>
    <row r="8" spans="1:35" x14ac:dyDescent="0.2">
      <c r="A8" s="1" t="s">
        <v>122</v>
      </c>
      <c r="B8" s="35">
        <v>0</v>
      </c>
      <c r="C8" s="35">
        <v>0</v>
      </c>
      <c r="D8" s="35">
        <v>0</v>
      </c>
      <c r="E8" s="35">
        <v>0</v>
      </c>
      <c r="F8" s="35">
        <v>0</v>
      </c>
      <c r="G8" s="35">
        <v>0</v>
      </c>
      <c r="H8" s="35">
        <v>0</v>
      </c>
      <c r="I8" s="35">
        <v>0</v>
      </c>
      <c r="J8" s="35">
        <v>0</v>
      </c>
      <c r="K8" s="35">
        <v>0</v>
      </c>
      <c r="L8" s="35">
        <v>0</v>
      </c>
      <c r="M8" s="35">
        <v>0</v>
      </c>
      <c r="N8" s="35">
        <v>0</v>
      </c>
      <c r="O8" s="35">
        <v>0</v>
      </c>
      <c r="P8" s="35">
        <v>0</v>
      </c>
      <c r="Q8" s="35">
        <v>0</v>
      </c>
      <c r="R8" s="35">
        <v>0</v>
      </c>
      <c r="S8" s="35">
        <v>0</v>
      </c>
      <c r="T8" s="35">
        <v>0</v>
      </c>
      <c r="U8" s="35">
        <v>0</v>
      </c>
      <c r="V8" s="35">
        <v>0</v>
      </c>
      <c r="W8" s="35">
        <v>0</v>
      </c>
      <c r="X8" s="35">
        <v>0</v>
      </c>
      <c r="Y8" s="35">
        <v>0</v>
      </c>
      <c r="Z8" s="35">
        <v>0</v>
      </c>
      <c r="AA8" s="35">
        <v>0</v>
      </c>
      <c r="AB8" s="35">
        <v>0</v>
      </c>
      <c r="AC8" s="35">
        <v>0</v>
      </c>
      <c r="AD8" s="35">
        <v>0</v>
      </c>
      <c r="AE8" s="35">
        <v>0</v>
      </c>
      <c r="AF8" s="35">
        <v>0</v>
      </c>
      <c r="AG8" s="35">
        <v>0</v>
      </c>
    </row>
    <row r="9" spans="1:35" x14ac:dyDescent="0.2">
      <c r="A9" s="1" t="s">
        <v>123</v>
      </c>
      <c r="B9" s="35">
        <f t="shared" ref="B9:AG9" si="5">B6</f>
        <v>2.53E-7</v>
      </c>
      <c r="C9" s="35">
        <f t="shared" si="5"/>
        <v>2.9900000000000002E-7</v>
      </c>
      <c r="D9" s="35">
        <f t="shared" si="5"/>
        <v>3.4090909090909096E-7</v>
      </c>
      <c r="E9" s="35">
        <f t="shared" si="5"/>
        <v>3.1735537190082644E-7</v>
      </c>
      <c r="F9" s="35">
        <f t="shared" si="5"/>
        <v>3.0975131480090161E-7</v>
      </c>
      <c r="G9" s="35">
        <f t="shared" si="5"/>
        <v>3.1281961614643807E-7</v>
      </c>
      <c r="H9" s="35">
        <f t="shared" si="5"/>
        <v>3.0753049034156887E-7</v>
      </c>
      <c r="I9" s="35">
        <f t="shared" si="5"/>
        <v>2.9594235309989335E-7</v>
      </c>
      <c r="J9" s="35">
        <f t="shared" si="5"/>
        <v>2.9920983974533811E-7</v>
      </c>
      <c r="K9" s="35">
        <f t="shared" si="5"/>
        <v>3.0404709790400521E-7</v>
      </c>
      <c r="L9" s="35">
        <f t="shared" si="5"/>
        <v>3.0477865225891477E-7</v>
      </c>
      <c r="M9" s="35">
        <f t="shared" si="5"/>
        <v>3.0403125700972522E-7</v>
      </c>
      <c r="N9" s="35">
        <f t="shared" si="5"/>
        <v>3.0867046219242752E-7</v>
      </c>
      <c r="O9" s="35">
        <f t="shared" si="5"/>
        <v>3.0954959511901181E-7</v>
      </c>
      <c r="P9" s="35">
        <f t="shared" si="5"/>
        <v>3.0669873186536826E-7</v>
      </c>
      <c r="Q9" s="35">
        <f t="shared" si="5"/>
        <v>3.0572994640759934E-7</v>
      </c>
      <c r="R9" s="35">
        <f t="shared" si="5"/>
        <v>3.0536436746275368E-7</v>
      </c>
      <c r="S9" s="35">
        <f t="shared" si="5"/>
        <v>3.0468661758241866E-7</v>
      </c>
      <c r="T9" s="35">
        <f t="shared" si="5"/>
        <v>3.0442808369522327E-7</v>
      </c>
      <c r="U9" s="35">
        <f t="shared" si="5"/>
        <v>3.051995137493442E-7</v>
      </c>
      <c r="V9" s="35">
        <f t="shared" si="5"/>
        <v>3.057440295678901E-7</v>
      </c>
      <c r="W9" s="35">
        <f t="shared" si="5"/>
        <v>3.0589829608278881E-7</v>
      </c>
      <c r="X9" s="35">
        <f t="shared" si="5"/>
        <v>3.0600008188495915E-7</v>
      </c>
      <c r="Y9" s="35">
        <f t="shared" si="5"/>
        <v>3.061790659645259E-7</v>
      </c>
      <c r="Z9" s="35">
        <f t="shared" si="5"/>
        <v>3.0595257539835301E-7</v>
      </c>
      <c r="AA9" s="35">
        <f t="shared" si="5"/>
        <v>3.0562557360556588E-7</v>
      </c>
      <c r="AB9" s="35">
        <f t="shared" si="5"/>
        <v>3.0552801376376564E-7</v>
      </c>
      <c r="AC9" s="35">
        <f t="shared" si="5"/>
        <v>3.0550965625068984E-7</v>
      </c>
      <c r="AD9" s="35">
        <f t="shared" si="5"/>
        <v>3.055228643223204E-7</v>
      </c>
      <c r="AE9" s="35">
        <f t="shared" si="5"/>
        <v>3.0559888675322052E-7</v>
      </c>
      <c r="AF9" s="35">
        <f t="shared" si="5"/>
        <v>3.0570532339485656E-7</v>
      </c>
      <c r="AG9" s="35">
        <f t="shared" si="5"/>
        <v>3.0575130608990325E-7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002060"/>
  </sheetPr>
  <dimension ref="A1:AI1000"/>
  <sheetViews>
    <sheetView workbookViewId="0"/>
  </sheetViews>
  <sheetFormatPr baseColWidth="10" defaultColWidth="14.5" defaultRowHeight="15" customHeight="1" x14ac:dyDescent="0.2"/>
  <cols>
    <col min="1" max="1" width="41.5" customWidth="1"/>
    <col min="2" max="25" width="10" customWidth="1"/>
    <col min="26" max="35" width="9.1640625" customWidth="1"/>
  </cols>
  <sheetData>
    <row r="1" spans="1:35" x14ac:dyDescent="0.2">
      <c r="A1" s="1" t="s">
        <v>155</v>
      </c>
      <c r="B1" s="1">
        <v>2019</v>
      </c>
      <c r="C1" s="1">
        <v>2020</v>
      </c>
      <c r="D1" s="1">
        <v>2021</v>
      </c>
      <c r="E1" s="1">
        <v>2022</v>
      </c>
      <c r="F1" s="1">
        <v>2023</v>
      </c>
      <c r="G1" s="1">
        <v>2024</v>
      </c>
      <c r="H1" s="1">
        <v>2025</v>
      </c>
      <c r="I1" s="1">
        <v>2026</v>
      </c>
      <c r="J1" s="1">
        <v>2027</v>
      </c>
      <c r="K1" s="1">
        <v>2028</v>
      </c>
      <c r="L1" s="1">
        <v>2029</v>
      </c>
      <c r="M1" s="1">
        <v>2030</v>
      </c>
      <c r="N1" s="1">
        <v>2031</v>
      </c>
      <c r="O1" s="1">
        <v>2032</v>
      </c>
      <c r="P1" s="1">
        <v>2033</v>
      </c>
      <c r="Q1" s="1">
        <v>2034</v>
      </c>
      <c r="R1" s="1">
        <v>2035</v>
      </c>
      <c r="S1" s="1">
        <v>2036</v>
      </c>
      <c r="T1" s="1">
        <v>2037</v>
      </c>
      <c r="U1" s="1">
        <v>2038</v>
      </c>
      <c r="V1" s="1">
        <v>2039</v>
      </c>
      <c r="W1" s="1">
        <v>2040</v>
      </c>
      <c r="X1" s="1">
        <v>2041</v>
      </c>
      <c r="Y1" s="1">
        <v>2042</v>
      </c>
      <c r="Z1" s="1">
        <v>2043</v>
      </c>
      <c r="AA1" s="1">
        <v>2044</v>
      </c>
      <c r="AB1" s="1">
        <v>2045</v>
      </c>
      <c r="AC1" s="1">
        <v>2046</v>
      </c>
      <c r="AD1" s="1">
        <v>2047</v>
      </c>
      <c r="AE1" s="1">
        <v>2048</v>
      </c>
      <c r="AF1" s="1">
        <v>2049</v>
      </c>
      <c r="AG1" s="1">
        <v>2050</v>
      </c>
      <c r="AH1" s="1"/>
      <c r="AI1" s="1"/>
    </row>
    <row r="2" spans="1:35" x14ac:dyDescent="0.2">
      <c r="A2" s="1" t="s">
        <v>116</v>
      </c>
      <c r="B2" s="35">
        <v>0</v>
      </c>
      <c r="C2" s="35">
        <v>0</v>
      </c>
      <c r="D2" s="35">
        <v>0</v>
      </c>
      <c r="E2" s="35">
        <v>0</v>
      </c>
      <c r="F2" s="35">
        <v>0</v>
      </c>
      <c r="G2" s="35">
        <v>0</v>
      </c>
      <c r="H2" s="35">
        <v>0</v>
      </c>
      <c r="I2" s="35">
        <v>0</v>
      </c>
      <c r="J2" s="35">
        <v>0</v>
      </c>
      <c r="K2" s="35">
        <v>0</v>
      </c>
      <c r="L2" s="35">
        <v>0</v>
      </c>
      <c r="M2" s="35">
        <v>0</v>
      </c>
      <c r="N2" s="35">
        <v>0</v>
      </c>
      <c r="O2" s="35">
        <v>0</v>
      </c>
      <c r="P2" s="35">
        <v>0</v>
      </c>
      <c r="Q2" s="35">
        <v>0</v>
      </c>
      <c r="R2" s="35">
        <v>0</v>
      </c>
      <c r="S2" s="35">
        <v>0</v>
      </c>
      <c r="T2" s="35">
        <v>0</v>
      </c>
      <c r="U2" s="35">
        <v>0</v>
      </c>
      <c r="V2" s="35">
        <v>0</v>
      </c>
      <c r="W2" s="35">
        <v>0</v>
      </c>
      <c r="X2" s="35">
        <v>0</v>
      </c>
      <c r="Y2" s="35">
        <v>0</v>
      </c>
      <c r="Z2" s="35">
        <v>0</v>
      </c>
      <c r="AA2" s="35">
        <v>0</v>
      </c>
      <c r="AB2" s="35">
        <v>0</v>
      </c>
      <c r="AC2" s="35">
        <v>0</v>
      </c>
      <c r="AD2" s="35">
        <v>0</v>
      </c>
      <c r="AE2" s="35">
        <v>0</v>
      </c>
      <c r="AF2" s="35">
        <v>0</v>
      </c>
      <c r="AG2" s="35">
        <v>0</v>
      </c>
    </row>
    <row r="3" spans="1:35" x14ac:dyDescent="0.2">
      <c r="A3" s="1" t="s">
        <v>117</v>
      </c>
      <c r="B3" s="35">
        <v>0</v>
      </c>
      <c r="C3" s="35">
        <v>0</v>
      </c>
      <c r="D3" s="35">
        <v>0</v>
      </c>
      <c r="E3" s="35">
        <v>0</v>
      </c>
      <c r="F3" s="35">
        <v>0</v>
      </c>
      <c r="G3" s="35">
        <v>0</v>
      </c>
      <c r="H3" s="35">
        <v>0</v>
      </c>
      <c r="I3" s="35">
        <v>0</v>
      </c>
      <c r="J3" s="35">
        <v>0</v>
      </c>
      <c r="K3" s="35">
        <v>0</v>
      </c>
      <c r="L3" s="35">
        <v>0</v>
      </c>
      <c r="M3" s="35">
        <v>0</v>
      </c>
      <c r="N3" s="35">
        <v>0</v>
      </c>
      <c r="O3" s="35">
        <v>0</v>
      </c>
      <c r="P3" s="35">
        <v>0</v>
      </c>
      <c r="Q3" s="35">
        <v>0</v>
      </c>
      <c r="R3" s="35">
        <v>0</v>
      </c>
      <c r="S3" s="35">
        <v>0</v>
      </c>
      <c r="T3" s="35">
        <v>0</v>
      </c>
      <c r="U3" s="35">
        <v>0</v>
      </c>
      <c r="V3" s="35">
        <v>0</v>
      </c>
      <c r="W3" s="35">
        <v>0</v>
      </c>
      <c r="X3" s="35">
        <v>0</v>
      </c>
      <c r="Y3" s="35">
        <v>0</v>
      </c>
      <c r="Z3" s="35">
        <v>0</v>
      </c>
      <c r="AA3" s="35">
        <v>0</v>
      </c>
      <c r="AB3" s="35">
        <v>0</v>
      </c>
      <c r="AC3" s="35">
        <v>0</v>
      </c>
      <c r="AD3" s="35">
        <v>0</v>
      </c>
      <c r="AE3" s="35">
        <v>0</v>
      </c>
      <c r="AF3" s="35">
        <v>0</v>
      </c>
      <c r="AG3" s="35">
        <v>0</v>
      </c>
      <c r="AH3" s="35"/>
      <c r="AI3" s="35"/>
    </row>
    <row r="4" spans="1:35" x14ac:dyDescent="0.2">
      <c r="A4" s="1" t="s">
        <v>118</v>
      </c>
      <c r="B4" s="35">
        <v>0</v>
      </c>
      <c r="C4" s="35">
        <v>0</v>
      </c>
      <c r="D4" s="35">
        <v>0</v>
      </c>
      <c r="E4" s="35">
        <v>0</v>
      </c>
      <c r="F4" s="35">
        <v>0</v>
      </c>
      <c r="G4" s="35">
        <v>0</v>
      </c>
      <c r="H4" s="35">
        <v>0</v>
      </c>
      <c r="I4" s="35">
        <v>0</v>
      </c>
      <c r="J4" s="35">
        <v>0</v>
      </c>
      <c r="K4" s="35">
        <v>0</v>
      </c>
      <c r="L4" s="35">
        <v>0</v>
      </c>
      <c r="M4" s="35">
        <v>0</v>
      </c>
      <c r="N4" s="35">
        <v>0</v>
      </c>
      <c r="O4" s="35">
        <v>0</v>
      </c>
      <c r="P4" s="35">
        <v>0</v>
      </c>
      <c r="Q4" s="35">
        <v>0</v>
      </c>
      <c r="R4" s="35">
        <v>0</v>
      </c>
      <c r="S4" s="35">
        <v>0</v>
      </c>
      <c r="T4" s="35">
        <v>0</v>
      </c>
      <c r="U4" s="35">
        <v>0</v>
      </c>
      <c r="V4" s="35">
        <v>0</v>
      </c>
      <c r="W4" s="35">
        <v>0</v>
      </c>
      <c r="X4" s="35">
        <v>0</v>
      </c>
      <c r="Y4" s="35">
        <v>0</v>
      </c>
      <c r="Z4" s="35">
        <v>0</v>
      </c>
      <c r="AA4" s="35">
        <v>0</v>
      </c>
      <c r="AB4" s="35">
        <v>0</v>
      </c>
      <c r="AC4" s="35">
        <v>0</v>
      </c>
      <c r="AD4" s="35">
        <v>0</v>
      </c>
      <c r="AE4" s="35">
        <v>0</v>
      </c>
      <c r="AF4" s="35">
        <v>0</v>
      </c>
      <c r="AG4" s="35">
        <v>0</v>
      </c>
    </row>
    <row r="5" spans="1:35" x14ac:dyDescent="0.2">
      <c r="A5" s="1" t="s">
        <v>119</v>
      </c>
      <c r="B5" s="35">
        <v>0</v>
      </c>
      <c r="C5" s="35">
        <v>0</v>
      </c>
      <c r="D5" s="35">
        <v>0</v>
      </c>
      <c r="E5" s="35">
        <v>0</v>
      </c>
      <c r="F5" s="35">
        <v>0</v>
      </c>
      <c r="G5" s="35">
        <v>0</v>
      </c>
      <c r="H5" s="35">
        <v>0</v>
      </c>
      <c r="I5" s="35">
        <v>0</v>
      </c>
      <c r="J5" s="35">
        <v>0</v>
      </c>
      <c r="K5" s="35">
        <v>0</v>
      </c>
      <c r="L5" s="35">
        <v>0</v>
      </c>
      <c r="M5" s="35">
        <v>0</v>
      </c>
      <c r="N5" s="35">
        <v>0</v>
      </c>
      <c r="O5" s="35">
        <v>0</v>
      </c>
      <c r="P5" s="35">
        <v>0</v>
      </c>
      <c r="Q5" s="35">
        <v>0</v>
      </c>
      <c r="R5" s="35">
        <v>0</v>
      </c>
      <c r="S5" s="35">
        <v>0</v>
      </c>
      <c r="T5" s="35">
        <v>0</v>
      </c>
      <c r="U5" s="35">
        <v>0</v>
      </c>
      <c r="V5" s="35">
        <v>0</v>
      </c>
      <c r="W5" s="35">
        <v>0</v>
      </c>
      <c r="X5" s="35">
        <v>0</v>
      </c>
      <c r="Y5" s="35">
        <v>0</v>
      </c>
      <c r="Z5" s="35">
        <v>0</v>
      </c>
      <c r="AA5" s="35">
        <v>0</v>
      </c>
      <c r="AB5" s="35">
        <v>0</v>
      </c>
      <c r="AC5" s="35">
        <v>0</v>
      </c>
      <c r="AD5" s="35">
        <v>0</v>
      </c>
      <c r="AE5" s="35">
        <v>0</v>
      </c>
      <c r="AF5" s="35">
        <v>0</v>
      </c>
      <c r="AG5" s="35">
        <v>0</v>
      </c>
    </row>
    <row r="6" spans="1:35" x14ac:dyDescent="0.2">
      <c r="A6" s="1" t="s">
        <v>120</v>
      </c>
      <c r="B6" s="35">
        <v>0</v>
      </c>
      <c r="C6" s="35">
        <v>0</v>
      </c>
      <c r="D6" s="35">
        <v>0</v>
      </c>
      <c r="E6" s="35">
        <v>0</v>
      </c>
      <c r="F6" s="35">
        <v>0</v>
      </c>
      <c r="G6" s="35">
        <v>0</v>
      </c>
      <c r="H6" s="35">
        <v>0</v>
      </c>
      <c r="I6" s="35">
        <v>0</v>
      </c>
      <c r="J6" s="35">
        <v>0</v>
      </c>
      <c r="K6" s="35">
        <v>0</v>
      </c>
      <c r="L6" s="35">
        <v>0</v>
      </c>
      <c r="M6" s="35">
        <v>0</v>
      </c>
      <c r="N6" s="35">
        <v>0</v>
      </c>
      <c r="O6" s="35">
        <v>0</v>
      </c>
      <c r="P6" s="35">
        <v>0</v>
      </c>
      <c r="Q6" s="35">
        <v>0</v>
      </c>
      <c r="R6" s="35">
        <v>0</v>
      </c>
      <c r="S6" s="35">
        <v>0</v>
      </c>
      <c r="T6" s="35">
        <v>0</v>
      </c>
      <c r="U6" s="35">
        <v>0</v>
      </c>
      <c r="V6" s="35">
        <v>0</v>
      </c>
      <c r="W6" s="35">
        <v>0</v>
      </c>
      <c r="X6" s="35">
        <v>0</v>
      </c>
      <c r="Y6" s="35">
        <v>0</v>
      </c>
      <c r="Z6" s="35">
        <v>0</v>
      </c>
      <c r="AA6" s="35">
        <v>0</v>
      </c>
      <c r="AB6" s="35">
        <v>0</v>
      </c>
      <c r="AC6" s="35">
        <v>0</v>
      </c>
      <c r="AD6" s="35">
        <v>0</v>
      </c>
      <c r="AE6" s="35">
        <v>0</v>
      </c>
      <c r="AF6" s="35">
        <v>0</v>
      </c>
      <c r="AG6" s="35">
        <v>0</v>
      </c>
    </row>
    <row r="7" spans="1:35" x14ac:dyDescent="0.2">
      <c r="A7" s="1" t="s">
        <v>121</v>
      </c>
      <c r="B7" s="35">
        <v>0</v>
      </c>
      <c r="C7" s="35">
        <v>0</v>
      </c>
      <c r="D7" s="35">
        <v>0</v>
      </c>
      <c r="E7" s="35">
        <v>0</v>
      </c>
      <c r="F7" s="35">
        <v>0</v>
      </c>
      <c r="G7" s="35">
        <v>0</v>
      </c>
      <c r="H7" s="35">
        <v>0</v>
      </c>
      <c r="I7" s="35">
        <v>0</v>
      </c>
      <c r="J7" s="35">
        <v>0</v>
      </c>
      <c r="K7" s="35">
        <v>0</v>
      </c>
      <c r="L7" s="35">
        <v>0</v>
      </c>
      <c r="M7" s="35">
        <v>0</v>
      </c>
      <c r="N7" s="35">
        <v>0</v>
      </c>
      <c r="O7" s="35">
        <v>0</v>
      </c>
      <c r="P7" s="35">
        <v>0</v>
      </c>
      <c r="Q7" s="35">
        <v>0</v>
      </c>
      <c r="R7" s="35">
        <v>0</v>
      </c>
      <c r="S7" s="35">
        <v>0</v>
      </c>
      <c r="T7" s="35">
        <v>0</v>
      </c>
      <c r="U7" s="35">
        <v>0</v>
      </c>
      <c r="V7" s="35">
        <v>0</v>
      </c>
      <c r="W7" s="35">
        <v>0</v>
      </c>
      <c r="X7" s="35">
        <v>0</v>
      </c>
      <c r="Y7" s="35">
        <v>0</v>
      </c>
      <c r="Z7" s="35">
        <v>0</v>
      </c>
      <c r="AA7" s="35">
        <v>0</v>
      </c>
      <c r="AB7" s="35">
        <v>0</v>
      </c>
      <c r="AC7" s="35">
        <v>0</v>
      </c>
      <c r="AD7" s="35">
        <v>0</v>
      </c>
      <c r="AE7" s="35">
        <v>0</v>
      </c>
      <c r="AF7" s="35">
        <v>0</v>
      </c>
      <c r="AG7" s="35">
        <v>0</v>
      </c>
    </row>
    <row r="8" spans="1:35" x14ac:dyDescent="0.2">
      <c r="A8" s="1" t="s">
        <v>122</v>
      </c>
      <c r="B8" s="35">
        <v>0</v>
      </c>
      <c r="C8" s="35">
        <v>0</v>
      </c>
      <c r="D8" s="35">
        <v>0</v>
      </c>
      <c r="E8" s="35">
        <v>0</v>
      </c>
      <c r="F8" s="35">
        <v>0</v>
      </c>
      <c r="G8" s="35">
        <v>0</v>
      </c>
      <c r="H8" s="35">
        <v>0</v>
      </c>
      <c r="I8" s="35">
        <v>0</v>
      </c>
      <c r="J8" s="35">
        <v>0</v>
      </c>
      <c r="K8" s="35">
        <v>0</v>
      </c>
      <c r="L8" s="35">
        <v>0</v>
      </c>
      <c r="M8" s="35">
        <v>0</v>
      </c>
      <c r="N8" s="35">
        <v>0</v>
      </c>
      <c r="O8" s="35">
        <v>0</v>
      </c>
      <c r="P8" s="35">
        <v>0</v>
      </c>
      <c r="Q8" s="35">
        <v>0</v>
      </c>
      <c r="R8" s="35">
        <v>0</v>
      </c>
      <c r="S8" s="35">
        <v>0</v>
      </c>
      <c r="T8" s="35">
        <v>0</v>
      </c>
      <c r="U8" s="35">
        <v>0</v>
      </c>
      <c r="V8" s="35">
        <v>0</v>
      </c>
      <c r="W8" s="35">
        <v>0</v>
      </c>
      <c r="X8" s="35">
        <v>0</v>
      </c>
      <c r="Y8" s="35">
        <v>0</v>
      </c>
      <c r="Z8" s="35">
        <v>0</v>
      </c>
      <c r="AA8" s="35">
        <v>0</v>
      </c>
      <c r="AB8" s="35">
        <v>0</v>
      </c>
      <c r="AC8" s="35">
        <v>0</v>
      </c>
      <c r="AD8" s="35">
        <v>0</v>
      </c>
      <c r="AE8" s="35">
        <v>0</v>
      </c>
      <c r="AF8" s="35">
        <v>0</v>
      </c>
      <c r="AG8" s="35">
        <v>0</v>
      </c>
    </row>
    <row r="9" spans="1:35" x14ac:dyDescent="0.2">
      <c r="A9" s="1" t="s">
        <v>123</v>
      </c>
      <c r="B9" s="35">
        <f t="shared" ref="B9:AG9" si="0">B6</f>
        <v>0</v>
      </c>
      <c r="C9" s="35">
        <f t="shared" si="0"/>
        <v>0</v>
      </c>
      <c r="D9" s="35">
        <f t="shared" si="0"/>
        <v>0</v>
      </c>
      <c r="E9" s="35">
        <f t="shared" si="0"/>
        <v>0</v>
      </c>
      <c r="F9" s="35">
        <f t="shared" si="0"/>
        <v>0</v>
      </c>
      <c r="G9" s="35">
        <f t="shared" si="0"/>
        <v>0</v>
      </c>
      <c r="H9" s="35">
        <f t="shared" si="0"/>
        <v>0</v>
      </c>
      <c r="I9" s="35">
        <f t="shared" si="0"/>
        <v>0</v>
      </c>
      <c r="J9" s="35">
        <f t="shared" si="0"/>
        <v>0</v>
      </c>
      <c r="K9" s="35">
        <f t="shared" si="0"/>
        <v>0</v>
      </c>
      <c r="L9" s="35">
        <f t="shared" si="0"/>
        <v>0</v>
      </c>
      <c r="M9" s="35">
        <f t="shared" si="0"/>
        <v>0</v>
      </c>
      <c r="N9" s="35">
        <f t="shared" si="0"/>
        <v>0</v>
      </c>
      <c r="O9" s="35">
        <f t="shared" si="0"/>
        <v>0</v>
      </c>
      <c r="P9" s="35">
        <f t="shared" si="0"/>
        <v>0</v>
      </c>
      <c r="Q9" s="35">
        <f t="shared" si="0"/>
        <v>0</v>
      </c>
      <c r="R9" s="35">
        <f t="shared" si="0"/>
        <v>0</v>
      </c>
      <c r="S9" s="35">
        <f t="shared" si="0"/>
        <v>0</v>
      </c>
      <c r="T9" s="35">
        <f t="shared" si="0"/>
        <v>0</v>
      </c>
      <c r="U9" s="35">
        <f t="shared" si="0"/>
        <v>0</v>
      </c>
      <c r="V9" s="35">
        <f t="shared" si="0"/>
        <v>0</v>
      </c>
      <c r="W9" s="35">
        <f t="shared" si="0"/>
        <v>0</v>
      </c>
      <c r="X9" s="35">
        <f t="shared" si="0"/>
        <v>0</v>
      </c>
      <c r="Y9" s="35">
        <f t="shared" si="0"/>
        <v>0</v>
      </c>
      <c r="Z9" s="35">
        <f t="shared" si="0"/>
        <v>0</v>
      </c>
      <c r="AA9" s="35">
        <f t="shared" si="0"/>
        <v>0</v>
      </c>
      <c r="AB9" s="35">
        <f t="shared" si="0"/>
        <v>0</v>
      </c>
      <c r="AC9" s="35">
        <f t="shared" si="0"/>
        <v>0</v>
      </c>
      <c r="AD9" s="35">
        <f t="shared" si="0"/>
        <v>0</v>
      </c>
      <c r="AE9" s="35">
        <f t="shared" si="0"/>
        <v>0</v>
      </c>
      <c r="AF9" s="35">
        <f t="shared" si="0"/>
        <v>0</v>
      </c>
      <c r="AG9" s="35">
        <f t="shared" si="0"/>
        <v>0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portrait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002060"/>
  </sheetPr>
  <dimension ref="A1:AI1000"/>
  <sheetViews>
    <sheetView workbookViewId="0">
      <selection activeCell="B2" sqref="B2"/>
    </sheetView>
  </sheetViews>
  <sheetFormatPr baseColWidth="10" defaultColWidth="14.5" defaultRowHeight="15" customHeight="1" x14ac:dyDescent="0.2"/>
  <cols>
    <col min="1" max="1" width="41.5" customWidth="1"/>
    <col min="2" max="25" width="10" customWidth="1"/>
    <col min="26" max="35" width="9.1640625" customWidth="1"/>
  </cols>
  <sheetData>
    <row r="1" spans="1:35" x14ac:dyDescent="0.2">
      <c r="A1" s="1" t="s">
        <v>155</v>
      </c>
      <c r="B1" s="1">
        <v>2019</v>
      </c>
      <c r="C1" s="1">
        <v>2020</v>
      </c>
      <c r="D1" s="1">
        <v>2021</v>
      </c>
      <c r="E1" s="1">
        <v>2022</v>
      </c>
      <c r="F1" s="1">
        <v>2023</v>
      </c>
      <c r="G1" s="1">
        <v>2024</v>
      </c>
      <c r="H1" s="1">
        <v>2025</v>
      </c>
      <c r="I1" s="1">
        <v>2026</v>
      </c>
      <c r="J1" s="1">
        <v>2027</v>
      </c>
      <c r="K1" s="1">
        <v>2028</v>
      </c>
      <c r="L1" s="1">
        <v>2029</v>
      </c>
      <c r="M1" s="1">
        <v>2030</v>
      </c>
      <c r="N1" s="1">
        <v>2031</v>
      </c>
      <c r="O1" s="1">
        <v>2032</v>
      </c>
      <c r="P1" s="1">
        <v>2033</v>
      </c>
      <c r="Q1" s="1">
        <v>2034</v>
      </c>
      <c r="R1" s="1">
        <v>2035</v>
      </c>
      <c r="S1" s="1">
        <v>2036</v>
      </c>
      <c r="T1" s="1">
        <v>2037</v>
      </c>
      <c r="U1" s="1">
        <v>2038</v>
      </c>
      <c r="V1" s="1">
        <v>2039</v>
      </c>
      <c r="W1" s="1">
        <v>2040</v>
      </c>
      <c r="X1" s="1">
        <v>2041</v>
      </c>
      <c r="Y1" s="1">
        <v>2042</v>
      </c>
      <c r="Z1" s="1">
        <v>2043</v>
      </c>
      <c r="AA1" s="1">
        <v>2044</v>
      </c>
      <c r="AB1" s="1">
        <v>2045</v>
      </c>
      <c r="AC1" s="1">
        <v>2046</v>
      </c>
      <c r="AD1" s="1">
        <v>2047</v>
      </c>
      <c r="AE1" s="1">
        <v>2048</v>
      </c>
      <c r="AF1" s="1">
        <v>2049</v>
      </c>
      <c r="AG1" s="1">
        <v>2050</v>
      </c>
      <c r="AH1" s="1"/>
      <c r="AI1" s="1"/>
    </row>
    <row r="2" spans="1:35" x14ac:dyDescent="0.2">
      <c r="A2" s="1" t="s">
        <v>116</v>
      </c>
      <c r="B2" s="35">
        <v>0</v>
      </c>
      <c r="C2" s="35">
        <v>0</v>
      </c>
      <c r="D2" s="35">
        <v>0</v>
      </c>
      <c r="E2" s="35">
        <v>0</v>
      </c>
      <c r="F2" s="35">
        <v>0</v>
      </c>
      <c r="G2" s="35">
        <v>0</v>
      </c>
      <c r="H2" s="35">
        <v>0</v>
      </c>
      <c r="I2" s="35">
        <v>0</v>
      </c>
      <c r="J2" s="35">
        <v>0</v>
      </c>
      <c r="K2" s="35">
        <v>0</v>
      </c>
      <c r="L2" s="35">
        <v>0</v>
      </c>
      <c r="M2" s="35">
        <v>0</v>
      </c>
      <c r="N2" s="35">
        <v>0</v>
      </c>
      <c r="O2" s="35">
        <v>0</v>
      </c>
      <c r="P2" s="35">
        <v>0</v>
      </c>
      <c r="Q2" s="35">
        <v>0</v>
      </c>
      <c r="R2" s="35">
        <v>0</v>
      </c>
      <c r="S2" s="35">
        <v>0</v>
      </c>
      <c r="T2" s="35">
        <v>0</v>
      </c>
      <c r="U2" s="35">
        <v>0</v>
      </c>
      <c r="V2" s="35">
        <v>0</v>
      </c>
      <c r="W2" s="35">
        <v>0</v>
      </c>
      <c r="X2" s="35">
        <v>0</v>
      </c>
      <c r="Y2" s="35">
        <v>0</v>
      </c>
      <c r="Z2" s="35">
        <v>0</v>
      </c>
      <c r="AA2" s="35">
        <v>0</v>
      </c>
      <c r="AB2" s="35">
        <v>0</v>
      </c>
      <c r="AC2" s="35">
        <v>0</v>
      </c>
      <c r="AD2" s="35">
        <v>0</v>
      </c>
      <c r="AE2" s="35">
        <v>0</v>
      </c>
      <c r="AF2" s="35">
        <v>0</v>
      </c>
      <c r="AG2" s="35">
        <v>0</v>
      </c>
    </row>
    <row r="3" spans="1:35" x14ac:dyDescent="0.2">
      <c r="A3" s="1" t="s">
        <v>117</v>
      </c>
      <c r="B3" s="35">
        <v>0</v>
      </c>
      <c r="C3" s="35">
        <v>0</v>
      </c>
      <c r="D3" s="35">
        <v>0</v>
      </c>
      <c r="E3" s="35">
        <v>0</v>
      </c>
      <c r="F3" s="35">
        <v>0</v>
      </c>
      <c r="G3" s="35">
        <v>0</v>
      </c>
      <c r="H3" s="35">
        <v>0</v>
      </c>
      <c r="I3" s="35">
        <v>0</v>
      </c>
      <c r="J3" s="35">
        <v>0</v>
      </c>
      <c r="K3" s="35">
        <v>0</v>
      </c>
      <c r="L3" s="35">
        <v>0</v>
      </c>
      <c r="M3" s="35">
        <v>0</v>
      </c>
      <c r="N3" s="35">
        <v>0</v>
      </c>
      <c r="O3" s="35">
        <v>0</v>
      </c>
      <c r="P3" s="35">
        <v>0</v>
      </c>
      <c r="Q3" s="35">
        <v>0</v>
      </c>
      <c r="R3" s="35">
        <v>0</v>
      </c>
      <c r="S3" s="35">
        <v>0</v>
      </c>
      <c r="T3" s="35">
        <v>0</v>
      </c>
      <c r="U3" s="35">
        <v>0</v>
      </c>
      <c r="V3" s="35">
        <v>0</v>
      </c>
      <c r="W3" s="35">
        <v>0</v>
      </c>
      <c r="X3" s="35">
        <v>0</v>
      </c>
      <c r="Y3" s="35">
        <v>0</v>
      </c>
      <c r="Z3" s="35">
        <v>0</v>
      </c>
      <c r="AA3" s="35">
        <v>0</v>
      </c>
      <c r="AB3" s="35">
        <v>0</v>
      </c>
      <c r="AC3" s="35">
        <v>0</v>
      </c>
      <c r="AD3" s="35">
        <v>0</v>
      </c>
      <c r="AE3" s="35">
        <v>0</v>
      </c>
      <c r="AF3" s="35">
        <v>0</v>
      </c>
      <c r="AG3" s="35">
        <v>0</v>
      </c>
    </row>
    <row r="4" spans="1:35" x14ac:dyDescent="0.2">
      <c r="A4" s="1" t="s">
        <v>118</v>
      </c>
      <c r="B4" s="35">
        <v>0</v>
      </c>
      <c r="C4" s="35">
        <v>0</v>
      </c>
      <c r="D4" s="35">
        <v>0</v>
      </c>
      <c r="E4" s="35">
        <v>0</v>
      </c>
      <c r="F4" s="35">
        <v>0</v>
      </c>
      <c r="G4" s="35">
        <v>0</v>
      </c>
      <c r="H4" s="35">
        <v>0</v>
      </c>
      <c r="I4" s="35">
        <v>0</v>
      </c>
      <c r="J4" s="35">
        <v>0</v>
      </c>
      <c r="K4" s="35">
        <v>0</v>
      </c>
      <c r="L4" s="35">
        <v>0</v>
      </c>
      <c r="M4" s="35">
        <v>0</v>
      </c>
      <c r="N4" s="35">
        <v>0</v>
      </c>
      <c r="O4" s="35">
        <v>0</v>
      </c>
      <c r="P4" s="35">
        <v>0</v>
      </c>
      <c r="Q4" s="35">
        <v>0</v>
      </c>
      <c r="R4" s="35">
        <v>0</v>
      </c>
      <c r="S4" s="35">
        <v>0</v>
      </c>
      <c r="T4" s="35">
        <v>0</v>
      </c>
      <c r="U4" s="35">
        <v>0</v>
      </c>
      <c r="V4" s="35">
        <v>0</v>
      </c>
      <c r="W4" s="35">
        <v>0</v>
      </c>
      <c r="X4" s="35">
        <v>0</v>
      </c>
      <c r="Y4" s="35">
        <v>0</v>
      </c>
      <c r="Z4" s="35">
        <v>0</v>
      </c>
      <c r="AA4" s="35">
        <v>0</v>
      </c>
      <c r="AB4" s="35">
        <v>0</v>
      </c>
      <c r="AC4" s="35">
        <v>0</v>
      </c>
      <c r="AD4" s="35">
        <v>0</v>
      </c>
      <c r="AE4" s="35">
        <v>0</v>
      </c>
      <c r="AF4" s="35">
        <v>0</v>
      </c>
      <c r="AG4" s="35">
        <v>0</v>
      </c>
    </row>
    <row r="5" spans="1:35" x14ac:dyDescent="0.2">
      <c r="A5" s="1" t="s">
        <v>119</v>
      </c>
      <c r="B5" s="35">
        <v>0</v>
      </c>
      <c r="C5" s="35">
        <v>0</v>
      </c>
      <c r="D5" s="35">
        <v>0</v>
      </c>
      <c r="E5" s="35">
        <v>0</v>
      </c>
      <c r="F5" s="35">
        <v>0</v>
      </c>
      <c r="G5" s="35">
        <v>0</v>
      </c>
      <c r="H5" s="35">
        <v>0</v>
      </c>
      <c r="I5" s="35">
        <v>0</v>
      </c>
      <c r="J5" s="35">
        <v>0</v>
      </c>
      <c r="K5" s="35">
        <v>0</v>
      </c>
      <c r="L5" s="35">
        <v>0</v>
      </c>
      <c r="M5" s="35">
        <v>0</v>
      </c>
      <c r="N5" s="35">
        <v>0</v>
      </c>
      <c r="O5" s="35">
        <v>0</v>
      </c>
      <c r="P5" s="35">
        <v>0</v>
      </c>
      <c r="Q5" s="35">
        <v>0</v>
      </c>
      <c r="R5" s="35">
        <v>0</v>
      </c>
      <c r="S5" s="35">
        <v>0</v>
      </c>
      <c r="T5" s="35">
        <v>0</v>
      </c>
      <c r="U5" s="35">
        <v>0</v>
      </c>
      <c r="V5" s="35">
        <v>0</v>
      </c>
      <c r="W5" s="35">
        <v>0</v>
      </c>
      <c r="X5" s="35">
        <v>0</v>
      </c>
      <c r="Y5" s="35">
        <v>0</v>
      </c>
      <c r="Z5" s="35">
        <v>0</v>
      </c>
      <c r="AA5" s="35">
        <v>0</v>
      </c>
      <c r="AB5" s="35">
        <v>0</v>
      </c>
      <c r="AC5" s="35">
        <v>0</v>
      </c>
      <c r="AD5" s="35">
        <v>0</v>
      </c>
      <c r="AE5" s="35">
        <v>0</v>
      </c>
      <c r="AF5" s="35">
        <v>0</v>
      </c>
      <c r="AG5" s="35">
        <v>0</v>
      </c>
    </row>
    <row r="6" spans="1:35" x14ac:dyDescent="0.2">
      <c r="A6" s="1" t="s">
        <v>120</v>
      </c>
      <c r="B6" s="35">
        <v>0</v>
      </c>
      <c r="C6" s="35">
        <v>0</v>
      </c>
      <c r="D6" s="35">
        <v>0</v>
      </c>
      <c r="E6" s="35">
        <v>0</v>
      </c>
      <c r="F6" s="35">
        <v>0</v>
      </c>
      <c r="G6" s="35">
        <v>0</v>
      </c>
      <c r="H6" s="35">
        <v>0</v>
      </c>
      <c r="I6" s="35">
        <v>0</v>
      </c>
      <c r="J6" s="35">
        <v>0</v>
      </c>
      <c r="K6" s="35">
        <v>0</v>
      </c>
      <c r="L6" s="35">
        <v>0</v>
      </c>
      <c r="M6" s="35">
        <v>0</v>
      </c>
      <c r="N6" s="35">
        <v>0</v>
      </c>
      <c r="O6" s="35">
        <v>0</v>
      </c>
      <c r="P6" s="35">
        <v>0</v>
      </c>
      <c r="Q6" s="35">
        <v>0</v>
      </c>
      <c r="R6" s="35">
        <v>0</v>
      </c>
      <c r="S6" s="35">
        <v>0</v>
      </c>
      <c r="T6" s="35">
        <v>0</v>
      </c>
      <c r="U6" s="35">
        <v>0</v>
      </c>
      <c r="V6" s="35">
        <v>0</v>
      </c>
      <c r="W6" s="35">
        <v>0</v>
      </c>
      <c r="X6" s="35">
        <v>0</v>
      </c>
      <c r="Y6" s="35">
        <v>0</v>
      </c>
      <c r="Z6" s="35">
        <v>0</v>
      </c>
      <c r="AA6" s="35">
        <v>0</v>
      </c>
      <c r="AB6" s="35">
        <v>0</v>
      </c>
      <c r="AC6" s="35">
        <v>0</v>
      </c>
      <c r="AD6" s="35">
        <v>0</v>
      </c>
      <c r="AE6" s="35">
        <v>0</v>
      </c>
      <c r="AF6" s="35">
        <v>0</v>
      </c>
      <c r="AG6" s="35">
        <v>0</v>
      </c>
    </row>
    <row r="7" spans="1:35" x14ac:dyDescent="0.2">
      <c r="A7" s="1" t="s">
        <v>121</v>
      </c>
      <c r="B7" s="35">
        <v>0</v>
      </c>
      <c r="C7" s="35">
        <v>0</v>
      </c>
      <c r="D7" s="35">
        <v>0</v>
      </c>
      <c r="E7" s="35">
        <v>0</v>
      </c>
      <c r="F7" s="35">
        <v>0</v>
      </c>
      <c r="G7" s="35">
        <v>0</v>
      </c>
      <c r="H7" s="35">
        <v>0</v>
      </c>
      <c r="I7" s="35">
        <v>0</v>
      </c>
      <c r="J7" s="35">
        <v>0</v>
      </c>
      <c r="K7" s="35">
        <v>0</v>
      </c>
      <c r="L7" s="35">
        <v>0</v>
      </c>
      <c r="M7" s="35">
        <v>0</v>
      </c>
      <c r="N7" s="35">
        <v>0</v>
      </c>
      <c r="O7" s="35">
        <v>0</v>
      </c>
      <c r="P7" s="35">
        <v>0</v>
      </c>
      <c r="Q7" s="35">
        <v>0</v>
      </c>
      <c r="R7" s="35">
        <v>0</v>
      </c>
      <c r="S7" s="35">
        <v>0</v>
      </c>
      <c r="T7" s="35">
        <v>0</v>
      </c>
      <c r="U7" s="35">
        <v>0</v>
      </c>
      <c r="V7" s="35">
        <v>0</v>
      </c>
      <c r="W7" s="35">
        <v>0</v>
      </c>
      <c r="X7" s="35">
        <v>0</v>
      </c>
      <c r="Y7" s="35">
        <v>0</v>
      </c>
      <c r="Z7" s="35">
        <v>0</v>
      </c>
      <c r="AA7" s="35">
        <v>0</v>
      </c>
      <c r="AB7" s="35">
        <v>0</v>
      </c>
      <c r="AC7" s="35">
        <v>0</v>
      </c>
      <c r="AD7" s="35">
        <v>0</v>
      </c>
      <c r="AE7" s="35">
        <v>0</v>
      </c>
      <c r="AF7" s="35">
        <v>0</v>
      </c>
      <c r="AG7" s="35">
        <v>0</v>
      </c>
    </row>
    <row r="8" spans="1:35" x14ac:dyDescent="0.2">
      <c r="A8" s="1" t="s">
        <v>122</v>
      </c>
      <c r="B8" s="35">
        <v>0</v>
      </c>
      <c r="C8" s="35">
        <v>0</v>
      </c>
      <c r="D8" s="35">
        <v>0</v>
      </c>
      <c r="E8" s="35">
        <v>0</v>
      </c>
      <c r="F8" s="35">
        <v>0</v>
      </c>
      <c r="G8" s="35">
        <v>0</v>
      </c>
      <c r="H8" s="35">
        <v>0</v>
      </c>
      <c r="I8" s="35">
        <v>0</v>
      </c>
      <c r="J8" s="35">
        <v>0</v>
      </c>
      <c r="K8" s="35">
        <v>0</v>
      </c>
      <c r="L8" s="35">
        <v>0</v>
      </c>
      <c r="M8" s="35">
        <v>0</v>
      </c>
      <c r="N8" s="35">
        <v>0</v>
      </c>
      <c r="O8" s="35">
        <v>0</v>
      </c>
      <c r="P8" s="35">
        <v>0</v>
      </c>
      <c r="Q8" s="35">
        <v>0</v>
      </c>
      <c r="R8" s="35">
        <v>0</v>
      </c>
      <c r="S8" s="35">
        <v>0</v>
      </c>
      <c r="T8" s="35">
        <v>0</v>
      </c>
      <c r="U8" s="35">
        <v>0</v>
      </c>
      <c r="V8" s="35">
        <v>0</v>
      </c>
      <c r="W8" s="35">
        <v>0</v>
      </c>
      <c r="X8" s="35">
        <v>0</v>
      </c>
      <c r="Y8" s="35">
        <v>0</v>
      </c>
      <c r="Z8" s="35">
        <v>0</v>
      </c>
      <c r="AA8" s="35">
        <v>0</v>
      </c>
      <c r="AB8" s="35">
        <v>0</v>
      </c>
      <c r="AC8" s="35">
        <v>0</v>
      </c>
      <c r="AD8" s="35">
        <v>0</v>
      </c>
      <c r="AE8" s="35">
        <v>0</v>
      </c>
      <c r="AF8" s="35">
        <v>0</v>
      </c>
      <c r="AG8" s="35">
        <v>0</v>
      </c>
    </row>
    <row r="9" spans="1:35" x14ac:dyDescent="0.2">
      <c r="A9" s="1" t="s">
        <v>123</v>
      </c>
      <c r="B9" s="35">
        <f t="shared" ref="B9:Y9" si="0">B6</f>
        <v>0</v>
      </c>
      <c r="C9" s="35">
        <f t="shared" si="0"/>
        <v>0</v>
      </c>
      <c r="D9" s="35">
        <f t="shared" si="0"/>
        <v>0</v>
      </c>
      <c r="E9" s="35">
        <f t="shared" si="0"/>
        <v>0</v>
      </c>
      <c r="F9" s="35">
        <f t="shared" si="0"/>
        <v>0</v>
      </c>
      <c r="G9" s="35">
        <f t="shared" si="0"/>
        <v>0</v>
      </c>
      <c r="H9" s="35">
        <f t="shared" si="0"/>
        <v>0</v>
      </c>
      <c r="I9" s="35">
        <f t="shared" si="0"/>
        <v>0</v>
      </c>
      <c r="J9" s="35">
        <f t="shared" si="0"/>
        <v>0</v>
      </c>
      <c r="K9" s="35">
        <f t="shared" si="0"/>
        <v>0</v>
      </c>
      <c r="L9" s="35">
        <f t="shared" si="0"/>
        <v>0</v>
      </c>
      <c r="M9" s="35">
        <f t="shared" si="0"/>
        <v>0</v>
      </c>
      <c r="N9" s="35">
        <f t="shared" si="0"/>
        <v>0</v>
      </c>
      <c r="O9" s="35">
        <f t="shared" si="0"/>
        <v>0</v>
      </c>
      <c r="P9" s="35">
        <f t="shared" si="0"/>
        <v>0</v>
      </c>
      <c r="Q9" s="35">
        <f t="shared" si="0"/>
        <v>0</v>
      </c>
      <c r="R9" s="35">
        <f t="shared" si="0"/>
        <v>0</v>
      </c>
      <c r="S9" s="35">
        <f t="shared" si="0"/>
        <v>0</v>
      </c>
      <c r="T9" s="35">
        <f t="shared" si="0"/>
        <v>0</v>
      </c>
      <c r="U9" s="35">
        <f t="shared" si="0"/>
        <v>0</v>
      </c>
      <c r="V9" s="35">
        <f t="shared" si="0"/>
        <v>0</v>
      </c>
      <c r="W9" s="35">
        <f t="shared" si="0"/>
        <v>0</v>
      </c>
      <c r="X9" s="35">
        <f t="shared" si="0"/>
        <v>0</v>
      </c>
      <c r="Y9" s="35">
        <f t="shared" si="0"/>
        <v>0</v>
      </c>
      <c r="Z9" s="35">
        <v>0</v>
      </c>
      <c r="AA9" s="35">
        <v>0</v>
      </c>
      <c r="AB9" s="35">
        <v>0</v>
      </c>
      <c r="AC9" s="35">
        <v>0</v>
      </c>
      <c r="AD9" s="35">
        <v>0</v>
      </c>
      <c r="AE9" s="35">
        <v>0</v>
      </c>
      <c r="AF9" s="35">
        <v>0</v>
      </c>
      <c r="AG9" s="35">
        <v>0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002060"/>
  </sheetPr>
  <dimension ref="A1:AI1000"/>
  <sheetViews>
    <sheetView workbookViewId="0">
      <selection activeCell="B2" sqref="B2"/>
    </sheetView>
  </sheetViews>
  <sheetFormatPr baseColWidth="10" defaultColWidth="14.5" defaultRowHeight="15" customHeight="1" x14ac:dyDescent="0.2"/>
  <cols>
    <col min="1" max="1" width="41.5" customWidth="1"/>
    <col min="2" max="25" width="10" customWidth="1"/>
    <col min="26" max="35" width="9.1640625" customWidth="1"/>
  </cols>
  <sheetData>
    <row r="1" spans="1:35" x14ac:dyDescent="0.2">
      <c r="A1" s="1" t="s">
        <v>155</v>
      </c>
      <c r="B1" s="1">
        <v>2019</v>
      </c>
      <c r="C1" s="1">
        <v>2020</v>
      </c>
      <c r="D1" s="1">
        <v>2021</v>
      </c>
      <c r="E1" s="1">
        <v>2022</v>
      </c>
      <c r="F1" s="1">
        <v>2023</v>
      </c>
      <c r="G1" s="1">
        <v>2024</v>
      </c>
      <c r="H1" s="1">
        <v>2025</v>
      </c>
      <c r="I1" s="1">
        <v>2026</v>
      </c>
      <c r="J1" s="1">
        <v>2027</v>
      </c>
      <c r="K1" s="1">
        <v>2028</v>
      </c>
      <c r="L1" s="1">
        <v>2029</v>
      </c>
      <c r="M1" s="1">
        <v>2030</v>
      </c>
      <c r="N1" s="1">
        <v>2031</v>
      </c>
      <c r="O1" s="1">
        <v>2032</v>
      </c>
      <c r="P1" s="1">
        <v>2033</v>
      </c>
      <c r="Q1" s="1">
        <v>2034</v>
      </c>
      <c r="R1" s="1">
        <v>2035</v>
      </c>
      <c r="S1" s="1">
        <v>2036</v>
      </c>
      <c r="T1" s="1">
        <v>2037</v>
      </c>
      <c r="U1" s="1">
        <v>2038</v>
      </c>
      <c r="V1" s="1">
        <v>2039</v>
      </c>
      <c r="W1" s="1">
        <v>2040</v>
      </c>
      <c r="X1" s="1">
        <v>2041</v>
      </c>
      <c r="Y1" s="1">
        <v>2042</v>
      </c>
      <c r="Z1" s="1">
        <v>2043</v>
      </c>
      <c r="AA1" s="1">
        <v>2044</v>
      </c>
      <c r="AB1" s="1">
        <v>2045</v>
      </c>
      <c r="AC1" s="1">
        <v>2046</v>
      </c>
      <c r="AD1" s="1">
        <v>2047</v>
      </c>
      <c r="AE1" s="1">
        <v>2048</v>
      </c>
      <c r="AF1" s="1">
        <v>2049</v>
      </c>
      <c r="AG1" s="1">
        <v>2050</v>
      </c>
      <c r="AH1" s="1"/>
      <c r="AI1" s="1"/>
    </row>
    <row r="2" spans="1:35" x14ac:dyDescent="0.2">
      <c r="A2" s="1" t="s">
        <v>116</v>
      </c>
      <c r="B2" s="35">
        <v>0</v>
      </c>
      <c r="C2" s="35">
        <v>0</v>
      </c>
      <c r="D2" s="35">
        <v>0</v>
      </c>
      <c r="E2" s="35">
        <v>0</v>
      </c>
      <c r="F2" s="35">
        <v>0</v>
      </c>
      <c r="G2" s="35">
        <v>0</v>
      </c>
      <c r="H2" s="35">
        <v>0</v>
      </c>
      <c r="I2" s="35">
        <v>0</v>
      </c>
      <c r="J2" s="35">
        <v>0</v>
      </c>
      <c r="K2" s="35">
        <v>0</v>
      </c>
      <c r="L2" s="35">
        <v>0</v>
      </c>
      <c r="M2" s="35">
        <v>0</v>
      </c>
      <c r="N2" s="35">
        <v>0</v>
      </c>
      <c r="O2" s="35">
        <v>0</v>
      </c>
      <c r="P2" s="35">
        <v>0</v>
      </c>
      <c r="Q2" s="35">
        <v>0</v>
      </c>
      <c r="R2" s="35">
        <v>0</v>
      </c>
      <c r="S2" s="35">
        <v>0</v>
      </c>
      <c r="T2" s="35">
        <v>0</v>
      </c>
      <c r="U2" s="35">
        <v>0</v>
      </c>
      <c r="V2" s="35">
        <v>0</v>
      </c>
      <c r="W2" s="35">
        <v>0</v>
      </c>
      <c r="X2" s="35">
        <v>0</v>
      </c>
      <c r="Y2" s="35">
        <v>0</v>
      </c>
      <c r="Z2" s="35">
        <v>0</v>
      </c>
      <c r="AA2" s="35">
        <v>0</v>
      </c>
      <c r="AB2" s="35">
        <v>0</v>
      </c>
      <c r="AC2" s="35">
        <v>0</v>
      </c>
      <c r="AD2" s="35">
        <v>0</v>
      </c>
      <c r="AE2" s="35">
        <v>0</v>
      </c>
      <c r="AF2" s="35">
        <v>0</v>
      </c>
      <c r="AG2" s="35">
        <v>0</v>
      </c>
    </row>
    <row r="3" spans="1:35" x14ac:dyDescent="0.2">
      <c r="A3" s="1" t="s">
        <v>117</v>
      </c>
      <c r="B3" s="35">
        <v>0</v>
      </c>
      <c r="C3" s="35">
        <v>0</v>
      </c>
      <c r="D3" s="35">
        <v>0</v>
      </c>
      <c r="E3" s="35">
        <v>0</v>
      </c>
      <c r="F3" s="35">
        <v>0</v>
      </c>
      <c r="G3" s="35">
        <v>0</v>
      </c>
      <c r="H3" s="35">
        <v>0</v>
      </c>
      <c r="I3" s="35">
        <v>0</v>
      </c>
      <c r="J3" s="35">
        <v>0</v>
      </c>
      <c r="K3" s="35">
        <v>0</v>
      </c>
      <c r="L3" s="35">
        <v>0</v>
      </c>
      <c r="M3" s="35">
        <v>0</v>
      </c>
      <c r="N3" s="35">
        <v>0</v>
      </c>
      <c r="O3" s="35">
        <v>0</v>
      </c>
      <c r="P3" s="35">
        <v>0</v>
      </c>
      <c r="Q3" s="35">
        <v>0</v>
      </c>
      <c r="R3" s="35">
        <v>0</v>
      </c>
      <c r="S3" s="35">
        <v>0</v>
      </c>
      <c r="T3" s="35">
        <v>0</v>
      </c>
      <c r="U3" s="35">
        <v>0</v>
      </c>
      <c r="V3" s="35">
        <v>0</v>
      </c>
      <c r="W3" s="35">
        <v>0</v>
      </c>
      <c r="X3" s="35">
        <v>0</v>
      </c>
      <c r="Y3" s="35">
        <v>0</v>
      </c>
      <c r="Z3" s="35">
        <v>0</v>
      </c>
      <c r="AA3" s="35">
        <v>0</v>
      </c>
      <c r="AB3" s="35">
        <v>0</v>
      </c>
      <c r="AC3" s="35">
        <v>0</v>
      </c>
      <c r="AD3" s="35">
        <v>0</v>
      </c>
      <c r="AE3" s="35">
        <v>0</v>
      </c>
      <c r="AF3" s="35">
        <v>0</v>
      </c>
      <c r="AG3" s="35">
        <v>0</v>
      </c>
    </row>
    <row r="4" spans="1:35" x14ac:dyDescent="0.2">
      <c r="A4" s="1" t="s">
        <v>118</v>
      </c>
      <c r="B4" s="35">
        <v>0</v>
      </c>
      <c r="C4" s="35">
        <v>0</v>
      </c>
      <c r="D4" s="35">
        <v>0</v>
      </c>
      <c r="E4" s="35">
        <v>0</v>
      </c>
      <c r="F4" s="35">
        <v>0</v>
      </c>
      <c r="G4" s="35">
        <v>0</v>
      </c>
      <c r="H4" s="35">
        <v>0</v>
      </c>
      <c r="I4" s="35">
        <v>0</v>
      </c>
      <c r="J4" s="35">
        <v>0</v>
      </c>
      <c r="K4" s="35">
        <v>0</v>
      </c>
      <c r="L4" s="35">
        <v>0</v>
      </c>
      <c r="M4" s="35">
        <v>0</v>
      </c>
      <c r="N4" s="35">
        <v>0</v>
      </c>
      <c r="O4" s="35">
        <v>0</v>
      </c>
      <c r="P4" s="35">
        <v>0</v>
      </c>
      <c r="Q4" s="35">
        <v>0</v>
      </c>
      <c r="R4" s="35">
        <v>0</v>
      </c>
      <c r="S4" s="35">
        <v>0</v>
      </c>
      <c r="T4" s="35">
        <v>0</v>
      </c>
      <c r="U4" s="35">
        <v>0</v>
      </c>
      <c r="V4" s="35">
        <v>0</v>
      </c>
      <c r="W4" s="35">
        <v>0</v>
      </c>
      <c r="X4" s="35">
        <v>0</v>
      </c>
      <c r="Y4" s="35">
        <v>0</v>
      </c>
      <c r="Z4" s="35">
        <v>0</v>
      </c>
      <c r="AA4" s="35">
        <v>0</v>
      </c>
      <c r="AB4" s="35">
        <v>0</v>
      </c>
      <c r="AC4" s="35">
        <v>0</v>
      </c>
      <c r="AD4" s="35">
        <v>0</v>
      </c>
      <c r="AE4" s="35">
        <v>0</v>
      </c>
      <c r="AF4" s="35">
        <v>0</v>
      </c>
      <c r="AG4" s="35">
        <v>0</v>
      </c>
    </row>
    <row r="5" spans="1:35" x14ac:dyDescent="0.2">
      <c r="A5" s="1" t="s">
        <v>119</v>
      </c>
      <c r="B5" s="35">
        <v>0</v>
      </c>
      <c r="C5" s="35">
        <v>0</v>
      </c>
      <c r="D5" s="35">
        <v>0</v>
      </c>
      <c r="E5" s="35">
        <v>0</v>
      </c>
      <c r="F5" s="35">
        <v>0</v>
      </c>
      <c r="G5" s="35">
        <v>0</v>
      </c>
      <c r="H5" s="35">
        <v>0</v>
      </c>
      <c r="I5" s="35">
        <v>0</v>
      </c>
      <c r="J5" s="35">
        <v>0</v>
      </c>
      <c r="K5" s="35">
        <v>0</v>
      </c>
      <c r="L5" s="35">
        <v>0</v>
      </c>
      <c r="M5" s="35">
        <v>0</v>
      </c>
      <c r="N5" s="35">
        <v>0</v>
      </c>
      <c r="O5" s="35">
        <v>0</v>
      </c>
      <c r="P5" s="35">
        <v>0</v>
      </c>
      <c r="Q5" s="35">
        <v>0</v>
      </c>
      <c r="R5" s="35">
        <v>0</v>
      </c>
      <c r="S5" s="35">
        <v>0</v>
      </c>
      <c r="T5" s="35">
        <v>0</v>
      </c>
      <c r="U5" s="35">
        <v>0</v>
      </c>
      <c r="V5" s="35">
        <v>0</v>
      </c>
      <c r="W5" s="35">
        <v>0</v>
      </c>
      <c r="X5" s="35">
        <v>0</v>
      </c>
      <c r="Y5" s="35">
        <v>0</v>
      </c>
      <c r="Z5" s="35">
        <v>0</v>
      </c>
      <c r="AA5" s="35">
        <v>0</v>
      </c>
      <c r="AB5" s="35">
        <v>0</v>
      </c>
      <c r="AC5" s="35">
        <v>0</v>
      </c>
      <c r="AD5" s="35">
        <v>0</v>
      </c>
      <c r="AE5" s="35">
        <v>0</v>
      </c>
      <c r="AF5" s="35">
        <v>0</v>
      </c>
      <c r="AG5" s="35">
        <v>0</v>
      </c>
    </row>
    <row r="6" spans="1:35" x14ac:dyDescent="0.2">
      <c r="A6" s="1" t="s">
        <v>120</v>
      </c>
      <c r="B6" s="35">
        <v>0</v>
      </c>
      <c r="C6" s="35">
        <v>0</v>
      </c>
      <c r="D6" s="35">
        <v>0</v>
      </c>
      <c r="E6" s="35">
        <v>0</v>
      </c>
      <c r="F6" s="35">
        <v>0</v>
      </c>
      <c r="G6" s="35">
        <v>0</v>
      </c>
      <c r="H6" s="35">
        <v>0</v>
      </c>
      <c r="I6" s="35">
        <v>0</v>
      </c>
      <c r="J6" s="35">
        <v>0</v>
      </c>
      <c r="K6" s="35">
        <v>0</v>
      </c>
      <c r="L6" s="35">
        <v>0</v>
      </c>
      <c r="M6" s="35">
        <v>0</v>
      </c>
      <c r="N6" s="35">
        <v>0</v>
      </c>
      <c r="O6" s="35">
        <v>0</v>
      </c>
      <c r="P6" s="35">
        <v>0</v>
      </c>
      <c r="Q6" s="35">
        <v>0</v>
      </c>
      <c r="R6" s="35">
        <v>0</v>
      </c>
      <c r="S6" s="35">
        <v>0</v>
      </c>
      <c r="T6" s="35">
        <v>0</v>
      </c>
      <c r="U6" s="35">
        <v>0</v>
      </c>
      <c r="V6" s="35">
        <v>0</v>
      </c>
      <c r="W6" s="35">
        <v>0</v>
      </c>
      <c r="X6" s="35">
        <v>0</v>
      </c>
      <c r="Y6" s="35">
        <v>0</v>
      </c>
      <c r="Z6" s="35">
        <v>0</v>
      </c>
      <c r="AA6" s="35">
        <v>0</v>
      </c>
      <c r="AB6" s="35">
        <v>0</v>
      </c>
      <c r="AC6" s="35">
        <v>0</v>
      </c>
      <c r="AD6" s="35">
        <v>0</v>
      </c>
      <c r="AE6" s="35">
        <v>0</v>
      </c>
      <c r="AF6" s="35">
        <v>0</v>
      </c>
      <c r="AG6" s="35">
        <v>0</v>
      </c>
    </row>
    <row r="7" spans="1:35" x14ac:dyDescent="0.2">
      <c r="A7" s="1" t="s">
        <v>121</v>
      </c>
      <c r="B7" s="35">
        <v>0</v>
      </c>
      <c r="C7" s="35">
        <v>0</v>
      </c>
      <c r="D7" s="35">
        <v>0</v>
      </c>
      <c r="E7" s="35">
        <v>0</v>
      </c>
      <c r="F7" s="35">
        <v>0</v>
      </c>
      <c r="G7" s="35">
        <v>0</v>
      </c>
      <c r="H7" s="35">
        <v>0</v>
      </c>
      <c r="I7" s="35">
        <v>0</v>
      </c>
      <c r="J7" s="35">
        <v>0</v>
      </c>
      <c r="K7" s="35">
        <v>0</v>
      </c>
      <c r="L7" s="35">
        <v>0</v>
      </c>
      <c r="M7" s="35">
        <v>0</v>
      </c>
      <c r="N7" s="35">
        <v>0</v>
      </c>
      <c r="O7" s="35">
        <v>0</v>
      </c>
      <c r="P7" s="35">
        <v>0</v>
      </c>
      <c r="Q7" s="35">
        <v>0</v>
      </c>
      <c r="R7" s="35">
        <v>0</v>
      </c>
      <c r="S7" s="35">
        <v>0</v>
      </c>
      <c r="T7" s="35">
        <v>0</v>
      </c>
      <c r="U7" s="35">
        <v>0</v>
      </c>
      <c r="V7" s="35">
        <v>0</v>
      </c>
      <c r="W7" s="35">
        <v>0</v>
      </c>
      <c r="X7" s="35">
        <v>0</v>
      </c>
      <c r="Y7" s="35">
        <v>0</v>
      </c>
      <c r="Z7" s="35">
        <v>0</v>
      </c>
      <c r="AA7" s="35">
        <v>0</v>
      </c>
      <c r="AB7" s="35">
        <v>0</v>
      </c>
      <c r="AC7" s="35">
        <v>0</v>
      </c>
      <c r="AD7" s="35">
        <v>0</v>
      </c>
      <c r="AE7" s="35">
        <v>0</v>
      </c>
      <c r="AF7" s="35">
        <v>0</v>
      </c>
      <c r="AG7" s="35">
        <v>0</v>
      </c>
    </row>
    <row r="8" spans="1:35" x14ac:dyDescent="0.2">
      <c r="A8" s="1" t="s">
        <v>122</v>
      </c>
      <c r="B8" s="35">
        <v>0</v>
      </c>
      <c r="C8" s="35">
        <v>0</v>
      </c>
      <c r="D8" s="35">
        <v>0</v>
      </c>
      <c r="E8" s="35">
        <v>0</v>
      </c>
      <c r="F8" s="35">
        <v>0</v>
      </c>
      <c r="G8" s="35">
        <v>0</v>
      </c>
      <c r="H8" s="35">
        <v>0</v>
      </c>
      <c r="I8" s="35">
        <v>0</v>
      </c>
      <c r="J8" s="35">
        <v>0</v>
      </c>
      <c r="K8" s="35">
        <v>0</v>
      </c>
      <c r="L8" s="35">
        <v>0</v>
      </c>
      <c r="M8" s="35">
        <v>0</v>
      </c>
      <c r="N8" s="35">
        <v>0</v>
      </c>
      <c r="O8" s="35">
        <v>0</v>
      </c>
      <c r="P8" s="35">
        <v>0</v>
      </c>
      <c r="Q8" s="35">
        <v>0</v>
      </c>
      <c r="R8" s="35">
        <v>0</v>
      </c>
      <c r="S8" s="35">
        <v>0</v>
      </c>
      <c r="T8" s="35">
        <v>0</v>
      </c>
      <c r="U8" s="35">
        <v>0</v>
      </c>
      <c r="V8" s="35">
        <v>0</v>
      </c>
      <c r="W8" s="35">
        <v>0</v>
      </c>
      <c r="X8" s="35">
        <v>0</v>
      </c>
      <c r="Y8" s="35">
        <v>0</v>
      </c>
      <c r="Z8" s="35">
        <v>0</v>
      </c>
      <c r="AA8" s="35">
        <v>0</v>
      </c>
      <c r="AB8" s="35">
        <v>0</v>
      </c>
      <c r="AC8" s="35">
        <v>0</v>
      </c>
      <c r="AD8" s="35">
        <v>0</v>
      </c>
      <c r="AE8" s="35">
        <v>0</v>
      </c>
      <c r="AF8" s="35">
        <v>0</v>
      </c>
      <c r="AG8" s="35">
        <v>0</v>
      </c>
    </row>
    <row r="9" spans="1:35" x14ac:dyDescent="0.2">
      <c r="A9" s="1" t="s">
        <v>123</v>
      </c>
      <c r="B9" s="35">
        <f t="shared" ref="B9:Y9" si="0">B6</f>
        <v>0</v>
      </c>
      <c r="C9" s="35">
        <f t="shared" si="0"/>
        <v>0</v>
      </c>
      <c r="D9" s="35">
        <f t="shared" si="0"/>
        <v>0</v>
      </c>
      <c r="E9" s="35">
        <f t="shared" si="0"/>
        <v>0</v>
      </c>
      <c r="F9" s="35">
        <f t="shared" si="0"/>
        <v>0</v>
      </c>
      <c r="G9" s="35">
        <f t="shared" si="0"/>
        <v>0</v>
      </c>
      <c r="H9" s="35">
        <f t="shared" si="0"/>
        <v>0</v>
      </c>
      <c r="I9" s="35">
        <f t="shared" si="0"/>
        <v>0</v>
      </c>
      <c r="J9" s="35">
        <f t="shared" si="0"/>
        <v>0</v>
      </c>
      <c r="K9" s="35">
        <f t="shared" si="0"/>
        <v>0</v>
      </c>
      <c r="L9" s="35">
        <f t="shared" si="0"/>
        <v>0</v>
      </c>
      <c r="M9" s="35">
        <f t="shared" si="0"/>
        <v>0</v>
      </c>
      <c r="N9" s="35">
        <f t="shared" si="0"/>
        <v>0</v>
      </c>
      <c r="O9" s="35">
        <f t="shared" si="0"/>
        <v>0</v>
      </c>
      <c r="P9" s="35">
        <f t="shared" si="0"/>
        <v>0</v>
      </c>
      <c r="Q9" s="35">
        <f t="shared" si="0"/>
        <v>0</v>
      </c>
      <c r="R9" s="35">
        <f t="shared" si="0"/>
        <v>0</v>
      </c>
      <c r="S9" s="35">
        <f t="shared" si="0"/>
        <v>0</v>
      </c>
      <c r="T9" s="35">
        <f t="shared" si="0"/>
        <v>0</v>
      </c>
      <c r="U9" s="35">
        <f t="shared" si="0"/>
        <v>0</v>
      </c>
      <c r="V9" s="35">
        <f t="shared" si="0"/>
        <v>0</v>
      </c>
      <c r="W9" s="35">
        <f t="shared" si="0"/>
        <v>0</v>
      </c>
      <c r="X9" s="35">
        <f t="shared" si="0"/>
        <v>0</v>
      </c>
      <c r="Y9" s="35">
        <f t="shared" si="0"/>
        <v>0</v>
      </c>
      <c r="Z9" s="35">
        <v>0</v>
      </c>
      <c r="AA9" s="35">
        <v>0</v>
      </c>
      <c r="AB9" s="35">
        <v>0</v>
      </c>
      <c r="AC9" s="35">
        <v>0</v>
      </c>
      <c r="AD9" s="35">
        <v>0</v>
      </c>
      <c r="AE9" s="35">
        <v>0</v>
      </c>
      <c r="AF9" s="35">
        <v>0</v>
      </c>
      <c r="AG9" s="35">
        <v>0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002060"/>
  </sheetPr>
  <dimension ref="A1:AI1000"/>
  <sheetViews>
    <sheetView workbookViewId="0"/>
  </sheetViews>
  <sheetFormatPr baseColWidth="10" defaultColWidth="14.5" defaultRowHeight="15" customHeight="1" x14ac:dyDescent="0.2"/>
  <cols>
    <col min="1" max="1" width="41.5" customWidth="1"/>
    <col min="2" max="25" width="10" customWidth="1"/>
    <col min="26" max="35" width="9.1640625" customWidth="1"/>
  </cols>
  <sheetData>
    <row r="1" spans="1:35" x14ac:dyDescent="0.2">
      <c r="A1" s="1" t="s">
        <v>155</v>
      </c>
      <c r="B1" s="1">
        <v>2019</v>
      </c>
      <c r="C1" s="1">
        <v>2020</v>
      </c>
      <c r="D1" s="1">
        <v>2021</v>
      </c>
      <c r="E1" s="1">
        <v>2022</v>
      </c>
      <c r="F1" s="1">
        <v>2023</v>
      </c>
      <c r="G1" s="1">
        <v>2024</v>
      </c>
      <c r="H1" s="1">
        <v>2025</v>
      </c>
      <c r="I1" s="1">
        <v>2026</v>
      </c>
      <c r="J1" s="1">
        <v>2027</v>
      </c>
      <c r="K1" s="1">
        <v>2028</v>
      </c>
      <c r="L1" s="1">
        <v>2029</v>
      </c>
      <c r="M1" s="1">
        <v>2030</v>
      </c>
      <c r="N1" s="1">
        <v>2031</v>
      </c>
      <c r="O1" s="1">
        <v>2032</v>
      </c>
      <c r="P1" s="1">
        <v>2033</v>
      </c>
      <c r="Q1" s="1">
        <v>2034</v>
      </c>
      <c r="R1" s="1">
        <v>2035</v>
      </c>
      <c r="S1" s="1">
        <v>2036</v>
      </c>
      <c r="T1" s="1">
        <v>2037</v>
      </c>
      <c r="U1" s="1">
        <v>2038</v>
      </c>
      <c r="V1" s="1">
        <v>2039</v>
      </c>
      <c r="W1" s="1">
        <v>2040</v>
      </c>
      <c r="X1" s="1">
        <v>2041</v>
      </c>
      <c r="Y1" s="1">
        <v>2042</v>
      </c>
      <c r="Z1" s="1">
        <v>2043</v>
      </c>
      <c r="AA1" s="1">
        <v>2044</v>
      </c>
      <c r="AB1" s="1">
        <v>2045</v>
      </c>
      <c r="AC1" s="1">
        <v>2046</v>
      </c>
      <c r="AD1" s="1">
        <v>2047</v>
      </c>
      <c r="AE1" s="1">
        <v>2048</v>
      </c>
      <c r="AF1" s="1">
        <v>2049</v>
      </c>
      <c r="AG1" s="1">
        <v>2050</v>
      </c>
      <c r="AH1" s="1"/>
      <c r="AI1" s="1"/>
    </row>
    <row r="2" spans="1:35" x14ac:dyDescent="0.2">
      <c r="A2" s="1" t="s">
        <v>116</v>
      </c>
      <c r="B2" s="35">
        <v>0</v>
      </c>
      <c r="C2" s="35">
        <v>0</v>
      </c>
      <c r="D2" s="35">
        <v>0</v>
      </c>
      <c r="E2" s="35">
        <v>0</v>
      </c>
      <c r="F2" s="35">
        <v>0</v>
      </c>
      <c r="G2" s="35">
        <v>0</v>
      </c>
      <c r="H2" s="35">
        <v>0</v>
      </c>
      <c r="I2" s="35">
        <v>0</v>
      </c>
      <c r="J2" s="35">
        <v>0</v>
      </c>
      <c r="K2" s="35">
        <v>0</v>
      </c>
      <c r="L2" s="35">
        <v>0</v>
      </c>
      <c r="M2" s="35">
        <v>0</v>
      </c>
      <c r="N2" s="35">
        <v>0</v>
      </c>
      <c r="O2" s="35">
        <v>0</v>
      </c>
      <c r="P2" s="35">
        <v>0</v>
      </c>
      <c r="Q2" s="35">
        <v>0</v>
      </c>
      <c r="R2" s="35">
        <v>0</v>
      </c>
      <c r="S2" s="35">
        <v>0</v>
      </c>
      <c r="T2" s="35">
        <v>0</v>
      </c>
      <c r="U2" s="35">
        <v>0</v>
      </c>
      <c r="V2" s="35">
        <v>0</v>
      </c>
      <c r="W2" s="35">
        <v>0</v>
      </c>
      <c r="X2" s="35">
        <v>0</v>
      </c>
      <c r="Y2" s="35">
        <v>0</v>
      </c>
      <c r="Z2" s="35">
        <v>0</v>
      </c>
      <c r="AA2" s="35">
        <v>0</v>
      </c>
      <c r="AB2" s="35">
        <v>0</v>
      </c>
      <c r="AC2" s="35">
        <v>0</v>
      </c>
      <c r="AD2" s="35">
        <v>0</v>
      </c>
      <c r="AE2" s="35">
        <v>0</v>
      </c>
      <c r="AF2" s="35">
        <v>0</v>
      </c>
      <c r="AG2" s="35">
        <v>0</v>
      </c>
    </row>
    <row r="3" spans="1:35" x14ac:dyDescent="0.2">
      <c r="A3" s="1" t="s">
        <v>117</v>
      </c>
      <c r="B3" s="35">
        <v>0</v>
      </c>
      <c r="C3" s="35">
        <v>0</v>
      </c>
      <c r="D3" s="35">
        <v>0</v>
      </c>
      <c r="E3" s="35">
        <v>0</v>
      </c>
      <c r="F3" s="35">
        <v>0</v>
      </c>
      <c r="G3" s="35">
        <v>0</v>
      </c>
      <c r="H3" s="35">
        <v>0</v>
      </c>
      <c r="I3" s="35">
        <v>0</v>
      </c>
      <c r="J3" s="35">
        <v>0</v>
      </c>
      <c r="K3" s="35">
        <v>0</v>
      </c>
      <c r="L3" s="35">
        <v>0</v>
      </c>
      <c r="M3" s="35">
        <v>0</v>
      </c>
      <c r="N3" s="35">
        <v>0</v>
      </c>
      <c r="O3" s="35">
        <v>0</v>
      </c>
      <c r="P3" s="35">
        <v>0</v>
      </c>
      <c r="Q3" s="35">
        <v>0</v>
      </c>
      <c r="R3" s="35">
        <v>0</v>
      </c>
      <c r="S3" s="35">
        <v>0</v>
      </c>
      <c r="T3" s="35">
        <v>0</v>
      </c>
      <c r="U3" s="35">
        <v>0</v>
      </c>
      <c r="V3" s="35">
        <v>0</v>
      </c>
      <c r="W3" s="35">
        <v>0</v>
      </c>
      <c r="X3" s="35">
        <v>0</v>
      </c>
      <c r="Y3" s="35">
        <v>0</v>
      </c>
      <c r="Z3" s="35">
        <v>0</v>
      </c>
      <c r="AA3" s="35">
        <v>0</v>
      </c>
      <c r="AB3" s="35">
        <v>0</v>
      </c>
      <c r="AC3" s="35">
        <v>0</v>
      </c>
      <c r="AD3" s="35">
        <v>0</v>
      </c>
      <c r="AE3" s="35">
        <v>0</v>
      </c>
      <c r="AF3" s="35">
        <v>0</v>
      </c>
      <c r="AG3" s="35">
        <v>0</v>
      </c>
    </row>
    <row r="4" spans="1:35" x14ac:dyDescent="0.2">
      <c r="A4" s="1" t="s">
        <v>118</v>
      </c>
      <c r="B4" s="35">
        <v>0</v>
      </c>
      <c r="C4" s="35">
        <v>0</v>
      </c>
      <c r="D4" s="35">
        <v>0</v>
      </c>
      <c r="E4" s="35">
        <v>0</v>
      </c>
      <c r="F4" s="35">
        <v>0</v>
      </c>
      <c r="G4" s="35">
        <v>0</v>
      </c>
      <c r="H4" s="35">
        <v>0</v>
      </c>
      <c r="I4" s="35">
        <v>0</v>
      </c>
      <c r="J4" s="35">
        <v>0</v>
      </c>
      <c r="K4" s="35">
        <v>0</v>
      </c>
      <c r="L4" s="35">
        <v>0</v>
      </c>
      <c r="M4" s="35">
        <v>0</v>
      </c>
      <c r="N4" s="35">
        <v>0</v>
      </c>
      <c r="O4" s="35">
        <v>0</v>
      </c>
      <c r="P4" s="35">
        <v>0</v>
      </c>
      <c r="Q4" s="35">
        <v>0</v>
      </c>
      <c r="R4" s="35">
        <v>0</v>
      </c>
      <c r="S4" s="35">
        <v>0</v>
      </c>
      <c r="T4" s="35">
        <v>0</v>
      </c>
      <c r="U4" s="35">
        <v>0</v>
      </c>
      <c r="V4" s="35">
        <v>0</v>
      </c>
      <c r="W4" s="35">
        <v>0</v>
      </c>
      <c r="X4" s="35">
        <v>0</v>
      </c>
      <c r="Y4" s="35">
        <v>0</v>
      </c>
      <c r="Z4" s="35">
        <v>0</v>
      </c>
      <c r="AA4" s="35">
        <v>0</v>
      </c>
      <c r="AB4" s="35">
        <v>0</v>
      </c>
      <c r="AC4" s="35">
        <v>0</v>
      </c>
      <c r="AD4" s="35">
        <v>0</v>
      </c>
      <c r="AE4" s="35">
        <v>0</v>
      </c>
      <c r="AF4" s="35">
        <v>0</v>
      </c>
      <c r="AG4" s="35">
        <v>0</v>
      </c>
    </row>
    <row r="5" spans="1:35" x14ac:dyDescent="0.2">
      <c r="A5" s="1" t="s">
        <v>119</v>
      </c>
      <c r="B5" s="35">
        <v>0</v>
      </c>
      <c r="C5" s="35">
        <v>0</v>
      </c>
      <c r="D5" s="35">
        <v>0</v>
      </c>
      <c r="E5" s="35">
        <v>0</v>
      </c>
      <c r="F5" s="35">
        <v>0</v>
      </c>
      <c r="G5" s="35">
        <v>0</v>
      </c>
      <c r="H5" s="35">
        <v>0</v>
      </c>
      <c r="I5" s="35">
        <v>0</v>
      </c>
      <c r="J5" s="35">
        <v>0</v>
      </c>
      <c r="K5" s="35">
        <v>0</v>
      </c>
      <c r="L5" s="35">
        <v>0</v>
      </c>
      <c r="M5" s="35">
        <v>0</v>
      </c>
      <c r="N5" s="35">
        <v>0</v>
      </c>
      <c r="O5" s="35">
        <v>0</v>
      </c>
      <c r="P5" s="35">
        <v>0</v>
      </c>
      <c r="Q5" s="35">
        <v>0</v>
      </c>
      <c r="R5" s="35">
        <v>0</v>
      </c>
      <c r="S5" s="35">
        <v>0</v>
      </c>
      <c r="T5" s="35">
        <v>0</v>
      </c>
      <c r="U5" s="35">
        <v>0</v>
      </c>
      <c r="V5" s="35">
        <v>0</v>
      </c>
      <c r="W5" s="35">
        <v>0</v>
      </c>
      <c r="X5" s="35">
        <v>0</v>
      </c>
      <c r="Y5" s="35">
        <v>0</v>
      </c>
      <c r="Z5" s="35">
        <v>0</v>
      </c>
      <c r="AA5" s="35">
        <v>0</v>
      </c>
      <c r="AB5" s="35">
        <v>0</v>
      </c>
      <c r="AC5" s="35">
        <v>0</v>
      </c>
      <c r="AD5" s="35">
        <v>0</v>
      </c>
      <c r="AE5" s="35">
        <v>0</v>
      </c>
      <c r="AF5" s="35">
        <v>0</v>
      </c>
      <c r="AG5" s="35">
        <v>0</v>
      </c>
    </row>
    <row r="6" spans="1:35" x14ac:dyDescent="0.2">
      <c r="A6" s="1" t="s">
        <v>120</v>
      </c>
      <c r="B6" s="35">
        <v>0</v>
      </c>
      <c r="C6" s="35">
        <v>0</v>
      </c>
      <c r="D6" s="35">
        <v>0</v>
      </c>
      <c r="E6" s="35">
        <v>0</v>
      </c>
      <c r="F6" s="35">
        <v>0</v>
      </c>
      <c r="G6" s="35">
        <v>0</v>
      </c>
      <c r="H6" s="35">
        <v>0</v>
      </c>
      <c r="I6" s="35">
        <v>0</v>
      </c>
      <c r="J6" s="35">
        <v>0</v>
      </c>
      <c r="K6" s="35">
        <v>0</v>
      </c>
      <c r="L6" s="35">
        <v>0</v>
      </c>
      <c r="M6" s="35">
        <v>0</v>
      </c>
      <c r="N6" s="35">
        <v>0</v>
      </c>
      <c r="O6" s="35">
        <v>0</v>
      </c>
      <c r="P6" s="35">
        <v>0</v>
      </c>
      <c r="Q6" s="35">
        <v>0</v>
      </c>
      <c r="R6" s="35">
        <v>0</v>
      </c>
      <c r="S6" s="35">
        <v>0</v>
      </c>
      <c r="T6" s="35">
        <v>0</v>
      </c>
      <c r="U6" s="35">
        <v>0</v>
      </c>
      <c r="V6" s="35">
        <v>0</v>
      </c>
      <c r="W6" s="35">
        <v>0</v>
      </c>
      <c r="X6" s="35">
        <v>0</v>
      </c>
      <c r="Y6" s="35">
        <v>0</v>
      </c>
      <c r="Z6" s="35">
        <v>0</v>
      </c>
      <c r="AA6" s="35">
        <v>0</v>
      </c>
      <c r="AB6" s="35">
        <v>0</v>
      </c>
      <c r="AC6" s="35">
        <v>0</v>
      </c>
      <c r="AD6" s="35">
        <v>0</v>
      </c>
      <c r="AE6" s="35">
        <v>0</v>
      </c>
      <c r="AF6" s="35">
        <v>0</v>
      </c>
      <c r="AG6" s="35">
        <v>0</v>
      </c>
    </row>
    <row r="7" spans="1:35" x14ac:dyDescent="0.2">
      <c r="A7" s="1" t="s">
        <v>121</v>
      </c>
      <c r="B7" s="35">
        <v>0</v>
      </c>
      <c r="C7" s="35">
        <v>0</v>
      </c>
      <c r="D7" s="35">
        <v>0</v>
      </c>
      <c r="E7" s="35">
        <v>0</v>
      </c>
      <c r="F7" s="35">
        <v>0</v>
      </c>
      <c r="G7" s="35">
        <v>0</v>
      </c>
      <c r="H7" s="35">
        <v>0</v>
      </c>
      <c r="I7" s="35">
        <v>0</v>
      </c>
      <c r="J7" s="35">
        <v>0</v>
      </c>
      <c r="K7" s="35">
        <v>0</v>
      </c>
      <c r="L7" s="35">
        <v>0</v>
      </c>
      <c r="M7" s="35">
        <v>0</v>
      </c>
      <c r="N7" s="35">
        <v>0</v>
      </c>
      <c r="O7" s="35">
        <v>0</v>
      </c>
      <c r="P7" s="35">
        <v>0</v>
      </c>
      <c r="Q7" s="35">
        <v>0</v>
      </c>
      <c r="R7" s="35">
        <v>0</v>
      </c>
      <c r="S7" s="35">
        <v>0</v>
      </c>
      <c r="T7" s="35">
        <v>0</v>
      </c>
      <c r="U7" s="35">
        <v>0</v>
      </c>
      <c r="V7" s="35">
        <v>0</v>
      </c>
      <c r="W7" s="35">
        <v>0</v>
      </c>
      <c r="X7" s="35">
        <v>0</v>
      </c>
      <c r="Y7" s="35">
        <v>0</v>
      </c>
      <c r="Z7" s="35">
        <v>0</v>
      </c>
      <c r="AA7" s="35">
        <v>0</v>
      </c>
      <c r="AB7" s="35">
        <v>0</v>
      </c>
      <c r="AC7" s="35">
        <v>0</v>
      </c>
      <c r="AD7" s="35">
        <v>0</v>
      </c>
      <c r="AE7" s="35">
        <v>0</v>
      </c>
      <c r="AF7" s="35">
        <v>0</v>
      </c>
      <c r="AG7" s="35">
        <v>0</v>
      </c>
    </row>
    <row r="8" spans="1:35" x14ac:dyDescent="0.2">
      <c r="A8" s="1" t="s">
        <v>122</v>
      </c>
      <c r="B8" s="35">
        <v>0</v>
      </c>
      <c r="C8" s="35">
        <v>0</v>
      </c>
      <c r="D8" s="35">
        <v>0</v>
      </c>
      <c r="E8" s="35">
        <v>0</v>
      </c>
      <c r="F8" s="35">
        <v>0</v>
      </c>
      <c r="G8" s="35">
        <v>0</v>
      </c>
      <c r="H8" s="35">
        <v>0</v>
      </c>
      <c r="I8" s="35">
        <v>0</v>
      </c>
      <c r="J8" s="35">
        <v>0</v>
      </c>
      <c r="K8" s="35">
        <v>0</v>
      </c>
      <c r="L8" s="35">
        <v>0</v>
      </c>
      <c r="M8" s="35">
        <v>0</v>
      </c>
      <c r="N8" s="35">
        <v>0</v>
      </c>
      <c r="O8" s="35">
        <v>0</v>
      </c>
      <c r="P8" s="35">
        <v>0</v>
      </c>
      <c r="Q8" s="35">
        <v>0</v>
      </c>
      <c r="R8" s="35">
        <v>0</v>
      </c>
      <c r="S8" s="35">
        <v>0</v>
      </c>
      <c r="T8" s="35">
        <v>0</v>
      </c>
      <c r="U8" s="35">
        <v>0</v>
      </c>
      <c r="V8" s="35">
        <v>0</v>
      </c>
      <c r="W8" s="35">
        <v>0</v>
      </c>
      <c r="X8" s="35">
        <v>0</v>
      </c>
      <c r="Y8" s="35">
        <v>0</v>
      </c>
      <c r="Z8" s="35">
        <v>0</v>
      </c>
      <c r="AA8" s="35">
        <v>0</v>
      </c>
      <c r="AB8" s="35">
        <v>0</v>
      </c>
      <c r="AC8" s="35">
        <v>0</v>
      </c>
      <c r="AD8" s="35">
        <v>0</v>
      </c>
      <c r="AE8" s="35">
        <v>0</v>
      </c>
      <c r="AF8" s="35">
        <v>0</v>
      </c>
      <c r="AG8" s="35">
        <v>0</v>
      </c>
    </row>
    <row r="9" spans="1:35" x14ac:dyDescent="0.2">
      <c r="A9" s="1" t="s">
        <v>123</v>
      </c>
      <c r="B9" s="35">
        <f t="shared" ref="B9:Y9" si="0">B6</f>
        <v>0</v>
      </c>
      <c r="C9" s="35">
        <f t="shared" si="0"/>
        <v>0</v>
      </c>
      <c r="D9" s="35">
        <f t="shared" si="0"/>
        <v>0</v>
      </c>
      <c r="E9" s="35">
        <f t="shared" si="0"/>
        <v>0</v>
      </c>
      <c r="F9" s="35">
        <f t="shared" si="0"/>
        <v>0</v>
      </c>
      <c r="G9" s="35">
        <f t="shared" si="0"/>
        <v>0</v>
      </c>
      <c r="H9" s="35">
        <f t="shared" si="0"/>
        <v>0</v>
      </c>
      <c r="I9" s="35">
        <f t="shared" si="0"/>
        <v>0</v>
      </c>
      <c r="J9" s="35">
        <f t="shared" si="0"/>
        <v>0</v>
      </c>
      <c r="K9" s="35">
        <f t="shared" si="0"/>
        <v>0</v>
      </c>
      <c r="L9" s="35">
        <f t="shared" si="0"/>
        <v>0</v>
      </c>
      <c r="M9" s="35">
        <f t="shared" si="0"/>
        <v>0</v>
      </c>
      <c r="N9" s="35">
        <f t="shared" si="0"/>
        <v>0</v>
      </c>
      <c r="O9" s="35">
        <f t="shared" si="0"/>
        <v>0</v>
      </c>
      <c r="P9" s="35">
        <f t="shared" si="0"/>
        <v>0</v>
      </c>
      <c r="Q9" s="35">
        <f t="shared" si="0"/>
        <v>0</v>
      </c>
      <c r="R9" s="35">
        <f t="shared" si="0"/>
        <v>0</v>
      </c>
      <c r="S9" s="35">
        <f t="shared" si="0"/>
        <v>0</v>
      </c>
      <c r="T9" s="35">
        <f t="shared" si="0"/>
        <v>0</v>
      </c>
      <c r="U9" s="35">
        <f t="shared" si="0"/>
        <v>0</v>
      </c>
      <c r="V9" s="35">
        <f t="shared" si="0"/>
        <v>0</v>
      </c>
      <c r="W9" s="35">
        <f t="shared" si="0"/>
        <v>0</v>
      </c>
      <c r="X9" s="35">
        <f t="shared" si="0"/>
        <v>0</v>
      </c>
      <c r="Y9" s="35">
        <f t="shared" si="0"/>
        <v>0</v>
      </c>
      <c r="Z9" s="35">
        <v>0</v>
      </c>
      <c r="AA9" s="35">
        <v>0</v>
      </c>
      <c r="AB9" s="35">
        <v>0</v>
      </c>
      <c r="AC9" s="35">
        <v>0</v>
      </c>
      <c r="AD9" s="35">
        <v>0</v>
      </c>
      <c r="AE9" s="35">
        <v>0</v>
      </c>
      <c r="AF9" s="35">
        <v>0</v>
      </c>
      <c r="AG9" s="35">
        <v>0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portrait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rgb="FF002060"/>
  </sheetPr>
  <dimension ref="A1:AK1000"/>
  <sheetViews>
    <sheetView workbookViewId="0"/>
  </sheetViews>
  <sheetFormatPr baseColWidth="10" defaultColWidth="14.5" defaultRowHeight="15" customHeight="1" x14ac:dyDescent="0.2"/>
  <cols>
    <col min="1" max="1" width="41.5" customWidth="1"/>
    <col min="2" max="27" width="10" customWidth="1"/>
    <col min="28" max="37" width="9.1640625" customWidth="1"/>
  </cols>
  <sheetData>
    <row r="1" spans="1:37" x14ac:dyDescent="0.2">
      <c r="A1" s="1" t="s">
        <v>155</v>
      </c>
      <c r="B1" s="1">
        <v>2019</v>
      </c>
      <c r="C1" s="1">
        <v>2020</v>
      </c>
      <c r="D1" s="1">
        <v>2021</v>
      </c>
      <c r="E1" s="1">
        <v>2022</v>
      </c>
      <c r="F1" s="1">
        <v>2023</v>
      </c>
      <c r="G1" s="1">
        <v>2024</v>
      </c>
      <c r="H1" s="1">
        <v>2025</v>
      </c>
      <c r="I1" s="1">
        <v>2026</v>
      </c>
      <c r="J1" s="1">
        <v>2027</v>
      </c>
      <c r="K1" s="1">
        <v>2028</v>
      </c>
      <c r="L1" s="1">
        <v>2029</v>
      </c>
      <c r="M1" s="1">
        <v>2030</v>
      </c>
      <c r="N1" s="1">
        <v>2031</v>
      </c>
      <c r="O1" s="1">
        <v>2032</v>
      </c>
      <c r="P1" s="1">
        <v>2033</v>
      </c>
      <c r="Q1" s="1">
        <v>2034</v>
      </c>
      <c r="R1" s="1">
        <v>2035</v>
      </c>
      <c r="S1" s="1">
        <v>2036</v>
      </c>
      <c r="T1" s="1">
        <v>2037</v>
      </c>
      <c r="U1" s="1">
        <v>2038</v>
      </c>
      <c r="V1" s="1">
        <v>2039</v>
      </c>
      <c r="W1" s="1">
        <v>2040</v>
      </c>
      <c r="X1" s="1">
        <v>2041</v>
      </c>
      <c r="Y1" s="1">
        <v>2042</v>
      </c>
      <c r="Z1" s="1">
        <v>2043</v>
      </c>
      <c r="AA1" s="1">
        <v>2044</v>
      </c>
      <c r="AB1" s="1">
        <v>2045</v>
      </c>
      <c r="AC1" s="1">
        <v>2046</v>
      </c>
      <c r="AD1" s="1">
        <v>2047</v>
      </c>
      <c r="AE1" s="1">
        <v>2048</v>
      </c>
      <c r="AF1" s="1">
        <v>2049</v>
      </c>
      <c r="AG1" s="1">
        <v>2050</v>
      </c>
      <c r="AH1" s="1"/>
      <c r="AI1" s="1"/>
      <c r="AJ1" s="1"/>
      <c r="AK1" s="1"/>
    </row>
    <row r="2" spans="1:37" x14ac:dyDescent="0.2">
      <c r="A2" s="1" t="s">
        <v>116</v>
      </c>
      <c r="B2" s="35">
        <v>0</v>
      </c>
      <c r="C2" s="35">
        <v>0</v>
      </c>
      <c r="D2" s="35">
        <v>0</v>
      </c>
      <c r="E2" s="35">
        <v>0</v>
      </c>
      <c r="F2" s="35">
        <v>0</v>
      </c>
      <c r="G2" s="35">
        <v>0</v>
      </c>
      <c r="H2" s="35">
        <v>0</v>
      </c>
      <c r="I2" s="35">
        <v>0</v>
      </c>
      <c r="J2" s="35">
        <v>0</v>
      </c>
      <c r="K2" s="35">
        <v>0</v>
      </c>
      <c r="L2" s="35">
        <v>0</v>
      </c>
      <c r="M2" s="35">
        <v>0</v>
      </c>
      <c r="N2" s="35">
        <v>0</v>
      </c>
      <c r="O2" s="35">
        <v>0</v>
      </c>
      <c r="P2" s="35">
        <v>0</v>
      </c>
      <c r="Q2" s="35">
        <v>0</v>
      </c>
      <c r="R2" s="35">
        <v>0</v>
      </c>
      <c r="S2" s="35">
        <v>0</v>
      </c>
      <c r="T2" s="35">
        <v>0</v>
      </c>
      <c r="U2" s="35">
        <v>0</v>
      </c>
      <c r="V2" s="35">
        <v>0</v>
      </c>
      <c r="W2" s="35">
        <v>0</v>
      </c>
      <c r="X2" s="35">
        <v>0</v>
      </c>
      <c r="Y2" s="35">
        <v>0</v>
      </c>
      <c r="Z2" s="35">
        <v>0</v>
      </c>
      <c r="AA2" s="35">
        <v>0</v>
      </c>
      <c r="AB2" s="35">
        <v>0</v>
      </c>
      <c r="AC2" s="35">
        <v>0</v>
      </c>
      <c r="AD2" s="35">
        <v>0</v>
      </c>
      <c r="AE2" s="35">
        <v>0</v>
      </c>
      <c r="AF2" s="35">
        <v>0</v>
      </c>
      <c r="AG2" s="35">
        <v>0</v>
      </c>
    </row>
    <row r="3" spans="1:37" x14ac:dyDescent="0.2">
      <c r="A3" s="1" t="s">
        <v>117</v>
      </c>
      <c r="B3" s="35">
        <v>0</v>
      </c>
      <c r="C3" s="35">
        <v>0</v>
      </c>
      <c r="D3" s="35">
        <v>0</v>
      </c>
      <c r="E3" s="35">
        <v>0</v>
      </c>
      <c r="F3" s="35">
        <v>0</v>
      </c>
      <c r="G3" s="35">
        <v>0</v>
      </c>
      <c r="H3" s="35">
        <v>0</v>
      </c>
      <c r="I3" s="35">
        <v>0</v>
      </c>
      <c r="J3" s="35">
        <v>0</v>
      </c>
      <c r="K3" s="35">
        <v>0</v>
      </c>
      <c r="L3" s="35">
        <v>0</v>
      </c>
      <c r="M3" s="35">
        <v>0</v>
      </c>
      <c r="N3" s="35">
        <v>0</v>
      </c>
      <c r="O3" s="35">
        <v>0</v>
      </c>
      <c r="P3" s="35">
        <v>0</v>
      </c>
      <c r="Q3" s="35">
        <v>0</v>
      </c>
      <c r="R3" s="35">
        <v>0</v>
      </c>
      <c r="S3" s="35">
        <v>0</v>
      </c>
      <c r="T3" s="35">
        <v>0</v>
      </c>
      <c r="U3" s="35">
        <v>0</v>
      </c>
      <c r="V3" s="35">
        <v>0</v>
      </c>
      <c r="W3" s="35">
        <v>0</v>
      </c>
      <c r="X3" s="35">
        <v>0</v>
      </c>
      <c r="Y3" s="35">
        <v>0</v>
      </c>
      <c r="Z3" s="35">
        <v>0</v>
      </c>
      <c r="AA3" s="35">
        <v>0</v>
      </c>
      <c r="AB3" s="35">
        <v>0</v>
      </c>
      <c r="AC3" s="35">
        <v>0</v>
      </c>
      <c r="AD3" s="35">
        <v>0</v>
      </c>
      <c r="AE3" s="35">
        <v>0</v>
      </c>
      <c r="AF3" s="35">
        <v>0</v>
      </c>
      <c r="AG3" s="35">
        <v>0</v>
      </c>
      <c r="AH3" s="35"/>
      <c r="AI3" s="35"/>
    </row>
    <row r="4" spans="1:37" x14ac:dyDescent="0.2">
      <c r="A4" s="1" t="s">
        <v>118</v>
      </c>
      <c r="B4" s="35">
        <v>0</v>
      </c>
      <c r="C4" s="35">
        <v>0</v>
      </c>
      <c r="D4" s="35">
        <v>0</v>
      </c>
      <c r="E4" s="35">
        <v>0</v>
      </c>
      <c r="F4" s="35">
        <v>0</v>
      </c>
      <c r="G4" s="35">
        <v>0</v>
      </c>
      <c r="H4" s="35">
        <v>0</v>
      </c>
      <c r="I4" s="35">
        <v>0</v>
      </c>
      <c r="J4" s="35">
        <v>0</v>
      </c>
      <c r="K4" s="35">
        <v>0</v>
      </c>
      <c r="L4" s="35">
        <v>0</v>
      </c>
      <c r="M4" s="35">
        <v>0</v>
      </c>
      <c r="N4" s="35">
        <v>0</v>
      </c>
      <c r="O4" s="35">
        <v>0</v>
      </c>
      <c r="P4" s="35">
        <v>0</v>
      </c>
      <c r="Q4" s="35">
        <v>0</v>
      </c>
      <c r="R4" s="35">
        <v>0</v>
      </c>
      <c r="S4" s="35">
        <v>0</v>
      </c>
      <c r="T4" s="35">
        <v>0</v>
      </c>
      <c r="U4" s="35">
        <v>0</v>
      </c>
      <c r="V4" s="35">
        <v>0</v>
      </c>
      <c r="W4" s="35">
        <v>0</v>
      </c>
      <c r="X4" s="35">
        <v>0</v>
      </c>
      <c r="Y4" s="35">
        <v>0</v>
      </c>
      <c r="Z4" s="35">
        <v>0</v>
      </c>
      <c r="AA4" s="35">
        <v>0</v>
      </c>
      <c r="AB4" s="35">
        <v>0</v>
      </c>
      <c r="AC4" s="35">
        <v>0</v>
      </c>
      <c r="AD4" s="35">
        <v>0</v>
      </c>
      <c r="AE4" s="35">
        <v>0</v>
      </c>
      <c r="AF4" s="35">
        <v>0</v>
      </c>
      <c r="AG4" s="35">
        <v>0</v>
      </c>
      <c r="AH4" s="35"/>
      <c r="AI4" s="35"/>
    </row>
    <row r="5" spans="1:37" x14ac:dyDescent="0.2">
      <c r="A5" s="1" t="s">
        <v>119</v>
      </c>
      <c r="B5" s="35">
        <v>0</v>
      </c>
      <c r="C5" s="35">
        <v>0</v>
      </c>
      <c r="D5" s="35">
        <v>0</v>
      </c>
      <c r="E5" s="35">
        <v>0</v>
      </c>
      <c r="F5" s="35">
        <v>0</v>
      </c>
      <c r="G5" s="35">
        <v>0</v>
      </c>
      <c r="H5" s="35">
        <v>0</v>
      </c>
      <c r="I5" s="35">
        <v>0</v>
      </c>
      <c r="J5" s="35">
        <v>0</v>
      </c>
      <c r="K5" s="35">
        <v>0</v>
      </c>
      <c r="L5" s="35">
        <v>0</v>
      </c>
      <c r="M5" s="35">
        <v>0</v>
      </c>
      <c r="N5" s="35">
        <v>0</v>
      </c>
      <c r="O5" s="35">
        <v>0</v>
      </c>
      <c r="P5" s="35">
        <v>0</v>
      </c>
      <c r="Q5" s="35">
        <v>0</v>
      </c>
      <c r="R5" s="35">
        <v>0</v>
      </c>
      <c r="S5" s="35">
        <v>0</v>
      </c>
      <c r="T5" s="35">
        <v>0</v>
      </c>
      <c r="U5" s="35">
        <v>0</v>
      </c>
      <c r="V5" s="35">
        <v>0</v>
      </c>
      <c r="W5" s="35">
        <v>0</v>
      </c>
      <c r="X5" s="35">
        <v>0</v>
      </c>
      <c r="Y5" s="35">
        <v>0</v>
      </c>
      <c r="Z5" s="35">
        <v>0</v>
      </c>
      <c r="AA5" s="35">
        <v>0</v>
      </c>
      <c r="AB5" s="35">
        <v>0</v>
      </c>
      <c r="AC5" s="35">
        <v>0</v>
      </c>
      <c r="AD5" s="35">
        <v>0</v>
      </c>
      <c r="AE5" s="35">
        <v>0</v>
      </c>
      <c r="AF5" s="35">
        <v>0</v>
      </c>
      <c r="AG5" s="35">
        <v>0</v>
      </c>
      <c r="AH5" s="35"/>
      <c r="AI5" s="35"/>
    </row>
    <row r="6" spans="1:37" x14ac:dyDescent="0.2">
      <c r="A6" s="1" t="s">
        <v>120</v>
      </c>
      <c r="B6" s="35">
        <v>0</v>
      </c>
      <c r="C6" s="35">
        <v>0</v>
      </c>
      <c r="D6" s="35">
        <v>0</v>
      </c>
      <c r="E6" s="35">
        <v>0</v>
      </c>
      <c r="F6" s="35">
        <v>0</v>
      </c>
      <c r="G6" s="35">
        <v>0</v>
      </c>
      <c r="H6" s="35">
        <v>0</v>
      </c>
      <c r="I6" s="35">
        <v>0</v>
      </c>
      <c r="J6" s="35">
        <v>0</v>
      </c>
      <c r="K6" s="35">
        <v>0</v>
      </c>
      <c r="L6" s="35">
        <v>0</v>
      </c>
      <c r="M6" s="35">
        <v>0</v>
      </c>
      <c r="N6" s="35">
        <v>0</v>
      </c>
      <c r="O6" s="35">
        <v>0</v>
      </c>
      <c r="P6" s="35">
        <v>0</v>
      </c>
      <c r="Q6" s="35">
        <v>0</v>
      </c>
      <c r="R6" s="35">
        <v>0</v>
      </c>
      <c r="S6" s="35">
        <v>0</v>
      </c>
      <c r="T6" s="35">
        <v>0</v>
      </c>
      <c r="U6" s="35">
        <v>0</v>
      </c>
      <c r="V6" s="35">
        <v>0</v>
      </c>
      <c r="W6" s="35">
        <v>0</v>
      </c>
      <c r="X6" s="35">
        <v>0</v>
      </c>
      <c r="Y6" s="35">
        <v>0</v>
      </c>
      <c r="Z6" s="35">
        <v>0</v>
      </c>
      <c r="AA6" s="35">
        <v>0</v>
      </c>
      <c r="AB6" s="35">
        <v>0</v>
      </c>
      <c r="AC6" s="35">
        <v>0</v>
      </c>
      <c r="AD6" s="35">
        <v>0</v>
      </c>
      <c r="AE6" s="35">
        <v>0</v>
      </c>
      <c r="AF6" s="35">
        <v>0</v>
      </c>
      <c r="AG6" s="35">
        <v>0</v>
      </c>
      <c r="AH6" s="35"/>
      <c r="AI6" s="35"/>
    </row>
    <row r="7" spans="1:37" x14ac:dyDescent="0.2">
      <c r="A7" s="1" t="s">
        <v>121</v>
      </c>
      <c r="B7" s="35">
        <v>0</v>
      </c>
      <c r="C7" s="35">
        <v>0</v>
      </c>
      <c r="D7" s="35">
        <v>0</v>
      </c>
      <c r="E7" s="35">
        <v>0</v>
      </c>
      <c r="F7" s="35">
        <v>0</v>
      </c>
      <c r="G7" s="35">
        <v>0</v>
      </c>
      <c r="H7" s="35">
        <v>0</v>
      </c>
      <c r="I7" s="35">
        <v>0</v>
      </c>
      <c r="J7" s="35">
        <v>0</v>
      </c>
      <c r="K7" s="35">
        <v>0</v>
      </c>
      <c r="L7" s="35">
        <v>0</v>
      </c>
      <c r="M7" s="35">
        <v>0</v>
      </c>
      <c r="N7" s="35">
        <v>0</v>
      </c>
      <c r="O7" s="35">
        <v>0</v>
      </c>
      <c r="P7" s="35">
        <v>0</v>
      </c>
      <c r="Q7" s="35">
        <v>0</v>
      </c>
      <c r="R7" s="35">
        <v>0</v>
      </c>
      <c r="S7" s="35">
        <v>0</v>
      </c>
      <c r="T7" s="35">
        <v>0</v>
      </c>
      <c r="U7" s="35">
        <v>0</v>
      </c>
      <c r="V7" s="35">
        <v>0</v>
      </c>
      <c r="W7" s="35">
        <v>0</v>
      </c>
      <c r="X7" s="35">
        <v>0</v>
      </c>
      <c r="Y7" s="35">
        <v>0</v>
      </c>
      <c r="Z7" s="35">
        <v>0</v>
      </c>
      <c r="AA7" s="35">
        <v>0</v>
      </c>
      <c r="AB7" s="35">
        <v>0</v>
      </c>
      <c r="AC7" s="35">
        <v>0</v>
      </c>
      <c r="AD7" s="35">
        <v>0</v>
      </c>
      <c r="AE7" s="35">
        <v>0</v>
      </c>
      <c r="AF7" s="35">
        <v>0</v>
      </c>
      <c r="AG7" s="35">
        <v>0</v>
      </c>
      <c r="AH7" s="35"/>
      <c r="AI7" s="35"/>
    </row>
    <row r="8" spans="1:37" x14ac:dyDescent="0.2">
      <c r="A8" s="1" t="s">
        <v>122</v>
      </c>
      <c r="B8" s="35">
        <v>0</v>
      </c>
      <c r="C8" s="35">
        <v>0</v>
      </c>
      <c r="D8" s="35">
        <v>0</v>
      </c>
      <c r="E8" s="35">
        <v>0</v>
      </c>
      <c r="F8" s="35">
        <v>0</v>
      </c>
      <c r="G8" s="35">
        <v>0</v>
      </c>
      <c r="H8" s="35">
        <v>0</v>
      </c>
      <c r="I8" s="35">
        <v>0</v>
      </c>
      <c r="J8" s="35">
        <v>0</v>
      </c>
      <c r="K8" s="35">
        <v>0</v>
      </c>
      <c r="L8" s="35">
        <v>0</v>
      </c>
      <c r="M8" s="35">
        <v>0</v>
      </c>
      <c r="N8" s="35">
        <v>0</v>
      </c>
      <c r="O8" s="35">
        <v>0</v>
      </c>
      <c r="P8" s="35">
        <v>0</v>
      </c>
      <c r="Q8" s="35">
        <v>0</v>
      </c>
      <c r="R8" s="35">
        <v>0</v>
      </c>
      <c r="S8" s="35">
        <v>0</v>
      </c>
      <c r="T8" s="35">
        <v>0</v>
      </c>
      <c r="U8" s="35">
        <v>0</v>
      </c>
      <c r="V8" s="35">
        <v>0</v>
      </c>
      <c r="W8" s="35">
        <v>0</v>
      </c>
      <c r="X8" s="35">
        <v>0</v>
      </c>
      <c r="Y8" s="35">
        <v>0</v>
      </c>
      <c r="Z8" s="35">
        <v>0</v>
      </c>
      <c r="AA8" s="35">
        <v>0</v>
      </c>
      <c r="AB8" s="35">
        <v>0</v>
      </c>
      <c r="AC8" s="35">
        <v>0</v>
      </c>
      <c r="AD8" s="35">
        <v>0</v>
      </c>
      <c r="AE8" s="35">
        <v>0</v>
      </c>
      <c r="AF8" s="35">
        <v>0</v>
      </c>
      <c r="AG8" s="35">
        <v>0</v>
      </c>
    </row>
    <row r="9" spans="1:37" x14ac:dyDescent="0.2">
      <c r="A9" s="1" t="s">
        <v>123</v>
      </c>
      <c r="B9" s="35">
        <v>0</v>
      </c>
      <c r="C9" s="35">
        <v>0</v>
      </c>
      <c r="D9" s="35">
        <v>0</v>
      </c>
      <c r="E9" s="35">
        <v>0</v>
      </c>
      <c r="F9" s="35">
        <v>0</v>
      </c>
      <c r="G9" s="35">
        <v>0</v>
      </c>
      <c r="H9" s="35">
        <v>0</v>
      </c>
      <c r="I9" s="35">
        <v>0</v>
      </c>
      <c r="J9" s="35">
        <v>0</v>
      </c>
      <c r="K9" s="35">
        <v>0</v>
      </c>
      <c r="L9" s="35">
        <v>0</v>
      </c>
      <c r="M9" s="35">
        <v>0</v>
      </c>
      <c r="N9" s="35">
        <v>0</v>
      </c>
      <c r="O9" s="35">
        <v>0</v>
      </c>
      <c r="P9" s="35">
        <v>0</v>
      </c>
      <c r="Q9" s="35">
        <v>0</v>
      </c>
      <c r="R9" s="35">
        <v>0</v>
      </c>
      <c r="S9" s="35">
        <v>0</v>
      </c>
      <c r="T9" s="35">
        <v>0</v>
      </c>
      <c r="U9" s="35">
        <v>0</v>
      </c>
      <c r="V9" s="35">
        <v>0</v>
      </c>
      <c r="W9" s="35">
        <v>0</v>
      </c>
      <c r="X9" s="35">
        <v>0</v>
      </c>
      <c r="Y9" s="35">
        <v>0</v>
      </c>
      <c r="Z9" s="35">
        <v>0</v>
      </c>
      <c r="AA9" s="35">
        <v>0</v>
      </c>
      <c r="AB9" s="35">
        <v>0</v>
      </c>
      <c r="AC9" s="35">
        <v>0</v>
      </c>
      <c r="AD9" s="35">
        <v>0</v>
      </c>
      <c r="AE9" s="35">
        <v>0</v>
      </c>
      <c r="AF9" s="35">
        <v>0</v>
      </c>
      <c r="AG9" s="35">
        <v>0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portrait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rgb="FF002060"/>
  </sheetPr>
  <dimension ref="A1:AI1000"/>
  <sheetViews>
    <sheetView workbookViewId="0"/>
  </sheetViews>
  <sheetFormatPr baseColWidth="10" defaultColWidth="14.5" defaultRowHeight="15" customHeight="1" x14ac:dyDescent="0.2"/>
  <cols>
    <col min="1" max="1" width="41.5" customWidth="1"/>
    <col min="2" max="25" width="10" customWidth="1"/>
    <col min="26" max="35" width="9.1640625" customWidth="1"/>
  </cols>
  <sheetData>
    <row r="1" spans="1:35" x14ac:dyDescent="0.2">
      <c r="A1" s="1" t="s">
        <v>155</v>
      </c>
      <c r="B1" s="1">
        <v>2019</v>
      </c>
      <c r="C1" s="1">
        <v>2020</v>
      </c>
      <c r="D1" s="1">
        <v>2021</v>
      </c>
      <c r="E1" s="1">
        <v>2022</v>
      </c>
      <c r="F1" s="1">
        <v>2023</v>
      </c>
      <c r="G1" s="1">
        <v>2024</v>
      </c>
      <c r="H1" s="1">
        <v>2025</v>
      </c>
      <c r="I1" s="1">
        <v>2026</v>
      </c>
      <c r="J1" s="1">
        <v>2027</v>
      </c>
      <c r="K1" s="1">
        <v>2028</v>
      </c>
      <c r="L1" s="1">
        <v>2029</v>
      </c>
      <c r="M1" s="1">
        <v>2030</v>
      </c>
      <c r="N1" s="1">
        <v>2031</v>
      </c>
      <c r="O1" s="1">
        <v>2032</v>
      </c>
      <c r="P1" s="1">
        <v>2033</v>
      </c>
      <c r="Q1" s="1">
        <v>2034</v>
      </c>
      <c r="R1" s="1">
        <v>2035</v>
      </c>
      <c r="S1" s="1">
        <v>2036</v>
      </c>
      <c r="T1" s="1">
        <v>2037</v>
      </c>
      <c r="U1" s="1">
        <v>2038</v>
      </c>
      <c r="V1" s="1">
        <v>2039</v>
      </c>
      <c r="W1" s="1">
        <v>2040</v>
      </c>
      <c r="X1" s="1">
        <v>2041</v>
      </c>
      <c r="Y1" s="1">
        <v>2042</v>
      </c>
      <c r="Z1" s="1">
        <v>2043</v>
      </c>
      <c r="AA1" s="1">
        <v>2044</v>
      </c>
      <c r="AB1" s="1">
        <v>2045</v>
      </c>
      <c r="AC1" s="1">
        <v>2046</v>
      </c>
      <c r="AD1" s="1">
        <v>2047</v>
      </c>
      <c r="AE1" s="1">
        <v>2048</v>
      </c>
      <c r="AF1" s="1">
        <v>2049</v>
      </c>
      <c r="AG1" s="1">
        <v>2050</v>
      </c>
      <c r="AH1" s="1"/>
      <c r="AI1" s="1"/>
    </row>
    <row r="2" spans="1:35" x14ac:dyDescent="0.2">
      <c r="A2" s="1" t="s">
        <v>116</v>
      </c>
      <c r="B2" s="35">
        <f>('Fuel Prices - ID'!L9/'Fuel Prices - ID'!$L$20)*('Tax Percentages'!B13)</f>
        <v>1.3795481979651664E-6</v>
      </c>
      <c r="C2" s="35">
        <f>('Fuel Prices - ID'!M9/'Fuel Prices - ID'!$L$20)*('Tax Percentages'!C13)</f>
        <v>1.3623038454906018E-6</v>
      </c>
      <c r="D2" s="35">
        <f>('Fuel Prices - ID'!N9/'Fuel Prices - ID'!$L$20)*('Tax Percentages'!D13)</f>
        <v>1.1923685901957997E-6</v>
      </c>
      <c r="E2" s="35">
        <f>('Fuel Prices - ID'!O9/'Fuel Prices - ID'!$L$20)*('Tax Percentages'!E13)</f>
        <v>1.1737133361551355E-6</v>
      </c>
      <c r="F2" s="35">
        <f>('Fuel Prices - ID'!P9/'Fuel Prices - ID'!$L$20)*('Tax Percentages'!F13)</f>
        <v>1.1550580821144716E-6</v>
      </c>
      <c r="G2" s="35">
        <f>('Fuel Prices - ID'!Q9/'Fuel Prices - ID'!$L$20)*('Tax Percentages'!G13)</f>
        <v>1.1364028280738074E-6</v>
      </c>
      <c r="H2" s="35">
        <f>('Fuel Prices - ID'!R9/'Fuel Prices - ID'!$L$20)*('Tax Percentages'!H13)</f>
        <v>1.1177475740331434E-6</v>
      </c>
      <c r="I2" s="35">
        <f>('Fuel Prices - ID'!S9/'Fuel Prices - ID'!$L$20)*('Tax Percentages'!I13)</f>
        <v>1.0990923199924793E-6</v>
      </c>
      <c r="J2" s="35">
        <f>('Fuel Prices - ID'!T9/'Fuel Prices - ID'!$L$20)*('Tax Percentages'!J13)</f>
        <v>1.0804370659518075E-6</v>
      </c>
      <c r="K2" s="35">
        <f>('Fuel Prices - ID'!U9/'Fuel Prices - ID'!$L$20)*('Tax Percentages'!K13)</f>
        <v>1.0617818119111435E-6</v>
      </c>
      <c r="L2" s="35">
        <f>('Fuel Prices - ID'!V9/'Fuel Prices - ID'!$L$20)*('Tax Percentages'!L13)</f>
        <v>1.0431265578704794E-6</v>
      </c>
      <c r="M2" s="35">
        <f>('Fuel Prices - ID'!W9/'Fuel Prices - ID'!$L$20)*('Tax Percentages'!M13)</f>
        <v>1.0244713038298154E-6</v>
      </c>
      <c r="N2" s="35">
        <f>('Fuel Prices - ID'!X9/'Fuel Prices - ID'!$L$20)*('Tax Percentages'!N13)</f>
        <v>1.0058160497891514E-6</v>
      </c>
      <c r="O2" s="35">
        <f>('Fuel Prices - ID'!Y9/'Fuel Prices - ID'!$L$20)*('Tax Percentages'!O13)</f>
        <v>9.8716079574848726E-7</v>
      </c>
      <c r="P2" s="35">
        <f>('Fuel Prices - ID'!Z9/'Fuel Prices - ID'!$L$20)*('Tax Percentages'!P13)</f>
        <v>9.6850554170781547E-7</v>
      </c>
      <c r="Q2" s="35">
        <f>('Fuel Prices - ID'!AA9/'Fuel Prices - ID'!$L$20)*('Tax Percentages'!Q13)</f>
        <v>9.498502876671514E-7</v>
      </c>
      <c r="R2" s="35">
        <f>('Fuel Prices - ID'!AB9/'Fuel Prices - ID'!$L$20)*('Tax Percentages'!R13)</f>
        <v>9.3119503362648733E-7</v>
      </c>
      <c r="S2" s="35">
        <f>('Fuel Prices - ID'!AC9/'Fuel Prices - ID'!$L$20)*('Tax Percentages'!S13)</f>
        <v>9.1253977958582337E-7</v>
      </c>
      <c r="T2" s="35">
        <f>('Fuel Prices - ID'!AD9/'Fuel Prices - ID'!$L$20)*('Tax Percentages'!T13)</f>
        <v>8.9388452554515931E-7</v>
      </c>
      <c r="U2" s="35">
        <f>('Fuel Prices - ID'!AE9/'Fuel Prices - ID'!$L$20)*('Tax Percentages'!U13)</f>
        <v>8.7522927150449524E-7</v>
      </c>
      <c r="V2" s="35">
        <f>('Fuel Prices - ID'!AF9/'Fuel Prices - ID'!$L$20)*('Tax Percentages'!V13)</f>
        <v>8.5657401746382345E-7</v>
      </c>
      <c r="W2" s="35">
        <f>('Fuel Prices - ID'!AG9/'Fuel Prices - ID'!$L$20)*('Tax Percentages'!W13)</f>
        <v>8.3791876342315938E-7</v>
      </c>
      <c r="X2" s="35">
        <f>('Fuel Prices - ID'!AH9/'Fuel Prices - ID'!$L$20)*('Tax Percentages'!X13)</f>
        <v>8.1926350938249532E-7</v>
      </c>
      <c r="Y2" s="35">
        <f>('Fuel Prices - ID'!AI9/'Fuel Prices - ID'!$L$20)*('Tax Percentages'!Y13)</f>
        <v>8.0060825534183125E-7</v>
      </c>
      <c r="Z2" s="35">
        <f>('Fuel Prices - ID'!AJ9/'Fuel Prices - ID'!$L$20)*('Tax Percentages'!Z13)</f>
        <v>7.8195300130116719E-7</v>
      </c>
      <c r="AA2" s="35">
        <f>('Fuel Prices - ID'!AK9/'Fuel Prices - ID'!$L$20)*('Tax Percentages'!AA13)</f>
        <v>7.6329774726050323E-7</v>
      </c>
      <c r="AB2" s="35">
        <f>('Fuel Prices - ID'!AL9/'Fuel Prices - ID'!$L$20)*('Tax Percentages'!AB13)</f>
        <v>7.4464249321983133E-7</v>
      </c>
      <c r="AC2" s="35">
        <f>('Fuel Prices - ID'!AM9/'Fuel Prices - ID'!$L$20)*('Tax Percentages'!AC13)</f>
        <v>7.2598723917916726E-7</v>
      </c>
      <c r="AD2" s="35">
        <f>('Fuel Prices - ID'!AN9/'Fuel Prices - ID'!$L$20)*('Tax Percentages'!AD13)</f>
        <v>7.073319851385033E-7</v>
      </c>
      <c r="AE2" s="35">
        <f>('Fuel Prices - ID'!AO9/'Fuel Prices - ID'!$L$20)*('Tax Percentages'!AE13)</f>
        <v>6.8867673109783924E-7</v>
      </c>
      <c r="AF2" s="35">
        <f>('Fuel Prices - ID'!AP9/'Fuel Prices - ID'!$L$20)*('Tax Percentages'!AF13)</f>
        <v>6.7002147705717517E-7</v>
      </c>
      <c r="AG2" s="35">
        <f>('Fuel Prices - ID'!AQ9/'Fuel Prices - ID'!$L$20)*('Tax Percentages'!AG13)</f>
        <v>6.5136622301651111E-7</v>
      </c>
      <c r="AH2" s="31"/>
      <c r="AI2" s="31"/>
    </row>
    <row r="3" spans="1:35" x14ac:dyDescent="0.2">
      <c r="A3" s="1" t="s">
        <v>117</v>
      </c>
      <c r="B3" s="35">
        <v>0</v>
      </c>
      <c r="C3" s="35">
        <v>0</v>
      </c>
      <c r="D3" s="35">
        <v>0</v>
      </c>
      <c r="E3" s="35">
        <v>0</v>
      </c>
      <c r="F3" s="35">
        <v>0</v>
      </c>
      <c r="G3" s="35">
        <v>0</v>
      </c>
      <c r="H3" s="35">
        <v>0</v>
      </c>
      <c r="I3" s="35">
        <v>0</v>
      </c>
      <c r="J3" s="35">
        <v>0</v>
      </c>
      <c r="K3" s="35">
        <v>0</v>
      </c>
      <c r="L3" s="35">
        <v>0</v>
      </c>
      <c r="M3" s="35">
        <v>0</v>
      </c>
      <c r="N3" s="35">
        <v>0</v>
      </c>
      <c r="O3" s="35">
        <v>0</v>
      </c>
      <c r="P3" s="35">
        <v>0</v>
      </c>
      <c r="Q3" s="35">
        <v>0</v>
      </c>
      <c r="R3" s="35">
        <v>0</v>
      </c>
      <c r="S3" s="35">
        <v>0</v>
      </c>
      <c r="T3" s="35">
        <v>0</v>
      </c>
      <c r="U3" s="35">
        <v>0</v>
      </c>
      <c r="V3" s="35">
        <v>0</v>
      </c>
      <c r="W3" s="35">
        <v>0</v>
      </c>
      <c r="X3" s="35">
        <v>0</v>
      </c>
      <c r="Y3" s="35">
        <v>0</v>
      </c>
      <c r="Z3" s="35">
        <v>0</v>
      </c>
      <c r="AA3" s="35">
        <v>0</v>
      </c>
      <c r="AB3" s="35">
        <v>0</v>
      </c>
      <c r="AC3" s="35">
        <v>0</v>
      </c>
      <c r="AD3" s="35">
        <v>0</v>
      </c>
      <c r="AE3" s="35">
        <v>0</v>
      </c>
      <c r="AF3" s="35">
        <v>0</v>
      </c>
      <c r="AG3" s="35">
        <v>0</v>
      </c>
    </row>
    <row r="4" spans="1:35" x14ac:dyDescent="0.2">
      <c r="A4" s="1" t="s">
        <v>118</v>
      </c>
      <c r="B4" s="35">
        <v>0</v>
      </c>
      <c r="C4" s="35">
        <v>0</v>
      </c>
      <c r="D4" s="35">
        <v>0</v>
      </c>
      <c r="E4" s="35">
        <v>0</v>
      </c>
      <c r="F4" s="35">
        <v>0</v>
      </c>
      <c r="G4" s="35">
        <v>0</v>
      </c>
      <c r="H4" s="35">
        <v>0</v>
      </c>
      <c r="I4" s="35">
        <v>0</v>
      </c>
      <c r="J4" s="35">
        <v>0</v>
      </c>
      <c r="K4" s="35">
        <v>0</v>
      </c>
      <c r="L4" s="35">
        <v>0</v>
      </c>
      <c r="M4" s="35">
        <v>0</v>
      </c>
      <c r="N4" s="35">
        <v>0</v>
      </c>
      <c r="O4" s="35">
        <v>0</v>
      </c>
      <c r="P4" s="35">
        <v>0</v>
      </c>
      <c r="Q4" s="35">
        <v>0</v>
      </c>
      <c r="R4" s="35">
        <v>0</v>
      </c>
      <c r="S4" s="35">
        <v>0</v>
      </c>
      <c r="T4" s="35">
        <v>0</v>
      </c>
      <c r="U4" s="35">
        <v>0</v>
      </c>
      <c r="V4" s="35">
        <v>0</v>
      </c>
      <c r="W4" s="35">
        <v>0</v>
      </c>
      <c r="X4" s="35">
        <v>0</v>
      </c>
      <c r="Y4" s="35">
        <v>0</v>
      </c>
      <c r="Z4" s="35">
        <v>0</v>
      </c>
      <c r="AA4" s="35">
        <v>0</v>
      </c>
      <c r="AB4" s="35">
        <v>0</v>
      </c>
      <c r="AC4" s="35">
        <v>0</v>
      </c>
      <c r="AD4" s="35">
        <v>0</v>
      </c>
      <c r="AE4" s="35">
        <v>0</v>
      </c>
      <c r="AF4" s="35">
        <v>0</v>
      </c>
      <c r="AG4" s="35">
        <v>0</v>
      </c>
    </row>
    <row r="5" spans="1:35" x14ac:dyDescent="0.2">
      <c r="A5" s="1" t="s">
        <v>119</v>
      </c>
      <c r="B5" s="35">
        <v>0</v>
      </c>
      <c r="C5" s="35">
        <v>0</v>
      </c>
      <c r="D5" s="35">
        <v>0</v>
      </c>
      <c r="E5" s="35">
        <v>0</v>
      </c>
      <c r="F5" s="35">
        <v>0</v>
      </c>
      <c r="G5" s="35">
        <v>0</v>
      </c>
      <c r="H5" s="35">
        <v>0</v>
      </c>
      <c r="I5" s="35">
        <v>0</v>
      </c>
      <c r="J5" s="35">
        <v>0</v>
      </c>
      <c r="K5" s="35">
        <v>0</v>
      </c>
      <c r="L5" s="35">
        <v>0</v>
      </c>
      <c r="M5" s="35">
        <v>0</v>
      </c>
      <c r="N5" s="35">
        <v>0</v>
      </c>
      <c r="O5" s="35">
        <v>0</v>
      </c>
      <c r="P5" s="35">
        <v>0</v>
      </c>
      <c r="Q5" s="35">
        <v>0</v>
      </c>
      <c r="R5" s="35">
        <v>0</v>
      </c>
      <c r="S5" s="35">
        <v>0</v>
      </c>
      <c r="T5" s="35">
        <v>0</v>
      </c>
      <c r="U5" s="35">
        <v>0</v>
      </c>
      <c r="V5" s="35">
        <v>0</v>
      </c>
      <c r="W5" s="35">
        <v>0</v>
      </c>
      <c r="X5" s="35">
        <v>0</v>
      </c>
      <c r="Y5" s="35">
        <v>0</v>
      </c>
      <c r="Z5" s="35">
        <v>0</v>
      </c>
      <c r="AA5" s="35">
        <v>0</v>
      </c>
      <c r="AB5" s="35">
        <v>0</v>
      </c>
      <c r="AC5" s="35">
        <v>0</v>
      </c>
      <c r="AD5" s="35">
        <v>0</v>
      </c>
      <c r="AE5" s="35">
        <v>0</v>
      </c>
      <c r="AF5" s="35">
        <v>0</v>
      </c>
      <c r="AG5" s="35">
        <v>0</v>
      </c>
    </row>
    <row r="6" spans="1:35" x14ac:dyDescent="0.2">
      <c r="A6" s="1" t="s">
        <v>120</v>
      </c>
      <c r="B6" s="35">
        <v>0</v>
      </c>
      <c r="C6" s="35">
        <v>0</v>
      </c>
      <c r="D6" s="35">
        <v>0</v>
      </c>
      <c r="E6" s="35">
        <v>0</v>
      </c>
      <c r="F6" s="35">
        <v>0</v>
      </c>
      <c r="G6" s="35">
        <v>0</v>
      </c>
      <c r="H6" s="35">
        <v>0</v>
      </c>
      <c r="I6" s="35">
        <v>0</v>
      </c>
      <c r="J6" s="35">
        <v>0</v>
      </c>
      <c r="K6" s="35">
        <v>0</v>
      </c>
      <c r="L6" s="35">
        <v>0</v>
      </c>
      <c r="M6" s="35">
        <v>0</v>
      </c>
      <c r="N6" s="35">
        <v>0</v>
      </c>
      <c r="O6" s="35">
        <v>0</v>
      </c>
      <c r="P6" s="35">
        <v>0</v>
      </c>
      <c r="Q6" s="35">
        <v>0</v>
      </c>
      <c r="R6" s="35">
        <v>0</v>
      </c>
      <c r="S6" s="35">
        <v>0</v>
      </c>
      <c r="T6" s="35">
        <v>0</v>
      </c>
      <c r="U6" s="35">
        <v>0</v>
      </c>
      <c r="V6" s="35">
        <v>0</v>
      </c>
      <c r="W6" s="35">
        <v>0</v>
      </c>
      <c r="X6" s="35">
        <v>0</v>
      </c>
      <c r="Y6" s="35">
        <v>0</v>
      </c>
      <c r="Z6" s="35">
        <v>0</v>
      </c>
      <c r="AA6" s="35">
        <v>0</v>
      </c>
      <c r="AB6" s="35">
        <v>0</v>
      </c>
      <c r="AC6" s="35">
        <v>0</v>
      </c>
      <c r="AD6" s="35">
        <v>0</v>
      </c>
      <c r="AE6" s="35">
        <v>0</v>
      </c>
      <c r="AF6" s="35">
        <v>0</v>
      </c>
      <c r="AG6" s="35">
        <v>0</v>
      </c>
    </row>
    <row r="7" spans="1:35" x14ac:dyDescent="0.2">
      <c r="A7" s="1" t="s">
        <v>121</v>
      </c>
      <c r="B7" s="35">
        <f t="shared" ref="B7:Y7" si="0">B3</f>
        <v>0</v>
      </c>
      <c r="C7" s="35">
        <f t="shared" si="0"/>
        <v>0</v>
      </c>
      <c r="D7" s="35">
        <f t="shared" si="0"/>
        <v>0</v>
      </c>
      <c r="E7" s="35">
        <f t="shared" si="0"/>
        <v>0</v>
      </c>
      <c r="F7" s="35">
        <f t="shared" si="0"/>
        <v>0</v>
      </c>
      <c r="G7" s="35">
        <f t="shared" si="0"/>
        <v>0</v>
      </c>
      <c r="H7" s="35">
        <f t="shared" si="0"/>
        <v>0</v>
      </c>
      <c r="I7" s="35">
        <f t="shared" si="0"/>
        <v>0</v>
      </c>
      <c r="J7" s="35">
        <f t="shared" si="0"/>
        <v>0</v>
      </c>
      <c r="K7" s="35">
        <f t="shared" si="0"/>
        <v>0</v>
      </c>
      <c r="L7" s="35">
        <f t="shared" si="0"/>
        <v>0</v>
      </c>
      <c r="M7" s="35">
        <f t="shared" si="0"/>
        <v>0</v>
      </c>
      <c r="N7" s="35">
        <f t="shared" si="0"/>
        <v>0</v>
      </c>
      <c r="O7" s="35">
        <f t="shared" si="0"/>
        <v>0</v>
      </c>
      <c r="P7" s="35">
        <f t="shared" si="0"/>
        <v>0</v>
      </c>
      <c r="Q7" s="35">
        <f t="shared" si="0"/>
        <v>0</v>
      </c>
      <c r="R7" s="35">
        <f t="shared" si="0"/>
        <v>0</v>
      </c>
      <c r="S7" s="35">
        <f t="shared" si="0"/>
        <v>0</v>
      </c>
      <c r="T7" s="35">
        <f t="shared" si="0"/>
        <v>0</v>
      </c>
      <c r="U7" s="35">
        <f t="shared" si="0"/>
        <v>0</v>
      </c>
      <c r="V7" s="35">
        <f t="shared" si="0"/>
        <v>0</v>
      </c>
      <c r="W7" s="35">
        <f t="shared" si="0"/>
        <v>0</v>
      </c>
      <c r="X7" s="35">
        <f t="shared" si="0"/>
        <v>0</v>
      </c>
      <c r="Y7" s="35">
        <f t="shared" si="0"/>
        <v>0</v>
      </c>
      <c r="Z7" s="35">
        <v>0</v>
      </c>
      <c r="AA7" s="35">
        <v>0</v>
      </c>
      <c r="AB7" s="35">
        <v>0</v>
      </c>
      <c r="AC7" s="35">
        <v>0</v>
      </c>
      <c r="AD7" s="35">
        <v>0</v>
      </c>
      <c r="AE7" s="35">
        <v>0</v>
      </c>
      <c r="AF7" s="35">
        <v>0</v>
      </c>
      <c r="AG7" s="35">
        <v>0</v>
      </c>
    </row>
    <row r="8" spans="1:35" x14ac:dyDescent="0.2">
      <c r="A8" s="1" t="s">
        <v>122</v>
      </c>
      <c r="B8" s="35">
        <v>0</v>
      </c>
      <c r="C8" s="35">
        <v>0</v>
      </c>
      <c r="D8" s="35">
        <v>0</v>
      </c>
      <c r="E8" s="35">
        <v>0</v>
      </c>
      <c r="F8" s="35">
        <v>0</v>
      </c>
      <c r="G8" s="35">
        <v>0</v>
      </c>
      <c r="H8" s="35">
        <v>0</v>
      </c>
      <c r="I8" s="35">
        <v>0</v>
      </c>
      <c r="J8" s="35">
        <v>0</v>
      </c>
      <c r="K8" s="35">
        <v>0</v>
      </c>
      <c r="L8" s="35">
        <v>0</v>
      </c>
      <c r="M8" s="35">
        <v>0</v>
      </c>
      <c r="N8" s="35">
        <v>0</v>
      </c>
      <c r="O8" s="35">
        <v>0</v>
      </c>
      <c r="P8" s="35">
        <v>0</v>
      </c>
      <c r="Q8" s="35">
        <v>0</v>
      </c>
      <c r="R8" s="35">
        <v>0</v>
      </c>
      <c r="S8" s="35">
        <v>0</v>
      </c>
      <c r="T8" s="35">
        <v>0</v>
      </c>
      <c r="U8" s="35">
        <v>0</v>
      </c>
      <c r="V8" s="35">
        <v>0</v>
      </c>
      <c r="W8" s="35">
        <v>0</v>
      </c>
      <c r="X8" s="35">
        <v>0</v>
      </c>
      <c r="Y8" s="35">
        <v>0</v>
      </c>
      <c r="Z8" s="35">
        <v>0</v>
      </c>
      <c r="AA8" s="35">
        <v>0</v>
      </c>
      <c r="AB8" s="35">
        <v>0</v>
      </c>
      <c r="AC8" s="35">
        <v>0</v>
      </c>
      <c r="AD8" s="35">
        <v>0</v>
      </c>
      <c r="AE8" s="35">
        <v>0</v>
      </c>
      <c r="AF8" s="35">
        <v>0</v>
      </c>
      <c r="AG8" s="35">
        <v>0</v>
      </c>
    </row>
    <row r="9" spans="1:35" x14ac:dyDescent="0.2">
      <c r="A9" s="1" t="s">
        <v>123</v>
      </c>
      <c r="B9" s="35">
        <f t="shared" ref="B9:Y9" si="1">B6</f>
        <v>0</v>
      </c>
      <c r="C9" s="35">
        <f t="shared" si="1"/>
        <v>0</v>
      </c>
      <c r="D9" s="35">
        <f t="shared" si="1"/>
        <v>0</v>
      </c>
      <c r="E9" s="35">
        <f t="shared" si="1"/>
        <v>0</v>
      </c>
      <c r="F9" s="35">
        <f t="shared" si="1"/>
        <v>0</v>
      </c>
      <c r="G9" s="35">
        <f t="shared" si="1"/>
        <v>0</v>
      </c>
      <c r="H9" s="35">
        <f t="shared" si="1"/>
        <v>0</v>
      </c>
      <c r="I9" s="35">
        <f t="shared" si="1"/>
        <v>0</v>
      </c>
      <c r="J9" s="35">
        <f t="shared" si="1"/>
        <v>0</v>
      </c>
      <c r="K9" s="35">
        <f t="shared" si="1"/>
        <v>0</v>
      </c>
      <c r="L9" s="35">
        <f t="shared" si="1"/>
        <v>0</v>
      </c>
      <c r="M9" s="35">
        <f t="shared" si="1"/>
        <v>0</v>
      </c>
      <c r="N9" s="35">
        <f t="shared" si="1"/>
        <v>0</v>
      </c>
      <c r="O9" s="35">
        <f t="shared" si="1"/>
        <v>0</v>
      </c>
      <c r="P9" s="35">
        <f t="shared" si="1"/>
        <v>0</v>
      </c>
      <c r="Q9" s="35">
        <f t="shared" si="1"/>
        <v>0</v>
      </c>
      <c r="R9" s="35">
        <f t="shared" si="1"/>
        <v>0</v>
      </c>
      <c r="S9" s="35">
        <f t="shared" si="1"/>
        <v>0</v>
      </c>
      <c r="T9" s="35">
        <f t="shared" si="1"/>
        <v>0</v>
      </c>
      <c r="U9" s="35">
        <f t="shared" si="1"/>
        <v>0</v>
      </c>
      <c r="V9" s="35">
        <f t="shared" si="1"/>
        <v>0</v>
      </c>
      <c r="W9" s="35">
        <f t="shared" si="1"/>
        <v>0</v>
      </c>
      <c r="X9" s="35">
        <f t="shared" si="1"/>
        <v>0</v>
      </c>
      <c r="Y9" s="35">
        <f t="shared" si="1"/>
        <v>0</v>
      </c>
      <c r="Z9" s="35">
        <v>0</v>
      </c>
      <c r="AA9" s="35">
        <v>0</v>
      </c>
      <c r="AB9" s="35">
        <v>0</v>
      </c>
      <c r="AC9" s="35">
        <v>0</v>
      </c>
      <c r="AD9" s="35">
        <v>0</v>
      </c>
      <c r="AE9" s="35">
        <v>0</v>
      </c>
      <c r="AF9" s="35">
        <v>0</v>
      </c>
      <c r="AG9" s="35">
        <v>0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portrait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rgb="FF002060"/>
  </sheetPr>
  <dimension ref="A1:AI1000"/>
  <sheetViews>
    <sheetView workbookViewId="0"/>
  </sheetViews>
  <sheetFormatPr baseColWidth="10" defaultColWidth="14.5" defaultRowHeight="15" customHeight="1" x14ac:dyDescent="0.2"/>
  <cols>
    <col min="1" max="1" width="41.5" customWidth="1"/>
    <col min="2" max="25" width="10" customWidth="1"/>
    <col min="26" max="35" width="9.1640625" customWidth="1"/>
  </cols>
  <sheetData>
    <row r="1" spans="1:35" x14ac:dyDescent="0.2">
      <c r="A1" s="1" t="s">
        <v>155</v>
      </c>
      <c r="B1" s="1">
        <v>2019</v>
      </c>
      <c r="C1" s="1">
        <v>2020</v>
      </c>
      <c r="D1" s="1">
        <v>2021</v>
      </c>
      <c r="E1" s="1">
        <v>2022</v>
      </c>
      <c r="F1" s="1">
        <v>2023</v>
      </c>
      <c r="G1" s="1">
        <v>2024</v>
      </c>
      <c r="H1" s="1">
        <v>2025</v>
      </c>
      <c r="I1" s="1">
        <v>2026</v>
      </c>
      <c r="J1" s="1">
        <v>2027</v>
      </c>
      <c r="K1" s="1">
        <v>2028</v>
      </c>
      <c r="L1" s="1">
        <v>2029</v>
      </c>
      <c r="M1" s="1">
        <v>2030</v>
      </c>
      <c r="N1" s="1">
        <v>2031</v>
      </c>
      <c r="O1" s="1">
        <v>2032</v>
      </c>
      <c r="P1" s="1">
        <v>2033</v>
      </c>
      <c r="Q1" s="1">
        <v>2034</v>
      </c>
      <c r="R1" s="1">
        <v>2035</v>
      </c>
      <c r="S1" s="1">
        <v>2036</v>
      </c>
      <c r="T1" s="1">
        <v>2037</v>
      </c>
      <c r="U1" s="1">
        <v>2038</v>
      </c>
      <c r="V1" s="1">
        <v>2039</v>
      </c>
      <c r="W1" s="1">
        <v>2040</v>
      </c>
      <c r="X1" s="1">
        <v>2041</v>
      </c>
      <c r="Y1" s="1">
        <v>2042</v>
      </c>
      <c r="Z1" s="1">
        <v>2043</v>
      </c>
      <c r="AA1" s="1">
        <v>2044</v>
      </c>
      <c r="AB1" s="1">
        <v>2045</v>
      </c>
      <c r="AC1" s="1">
        <v>2046</v>
      </c>
      <c r="AD1" s="1">
        <v>2047</v>
      </c>
      <c r="AE1" s="1">
        <v>2048</v>
      </c>
      <c r="AF1" s="1">
        <v>2049</v>
      </c>
      <c r="AG1" s="1">
        <v>2050</v>
      </c>
      <c r="AH1" s="1"/>
      <c r="AI1" s="1"/>
    </row>
    <row r="2" spans="1:35" x14ac:dyDescent="0.2">
      <c r="A2" s="1" t="s">
        <v>116</v>
      </c>
      <c r="B2" s="35">
        <f>('Fuel Prices - ID'!L$10/'Fuel Prices - ID'!$L$20)*('Tax Percentages'!B$14)</f>
        <v>9.8292809105018108E-7</v>
      </c>
      <c r="C2" s="35">
        <f>('Fuel Prices - ID'!M$10/'Fuel Prices - ID'!$L$20)*('Tax Percentages'!C$14)</f>
        <v>9.656837385756165E-7</v>
      </c>
      <c r="D2" s="35">
        <f>('Fuel Prices - ID'!N$10/'Fuel Prices - ID'!$L$20)*('Tax Percentages'!D$14)</f>
        <v>1.1381272633212623E-6</v>
      </c>
      <c r="E2" s="35">
        <f>('Fuel Prices - ID'!O$10/'Fuel Prices - ID'!$L$20)*('Tax Percentages'!E$14)</f>
        <v>1.1208829108466977E-6</v>
      </c>
      <c r="F2" s="35">
        <f>('Fuel Prices - ID'!P$10/'Fuel Prices - ID'!$L$20)*('Tax Percentages'!F$14)</f>
        <v>1.1036385583721331E-6</v>
      </c>
      <c r="G2" s="35">
        <f>('Fuel Prices - ID'!Q$10/'Fuel Prices - ID'!$L$20)*('Tax Percentages'!G$14)</f>
        <v>1.0910972111179044E-6</v>
      </c>
      <c r="H2" s="35">
        <f>('Fuel Prices - ID'!R$10/'Fuel Prices - ID'!$L$20)*('Tax Percentages'!H$14)</f>
        <v>1.0899570886402471E-6</v>
      </c>
      <c r="I2" s="35">
        <f>('Fuel Prices - ID'!S$10/'Fuel Prices - ID'!$L$20)*('Tax Percentages'!I$14)</f>
        <v>1.077739639817171E-6</v>
      </c>
      <c r="J2" s="35">
        <f>('Fuel Prices - ID'!T$10/'Fuel Prices - ID'!$L$20)*('Tax Percentages'!J$14)</f>
        <v>1.0565731717944677E-6</v>
      </c>
      <c r="K2" s="35">
        <f>('Fuel Prices - ID'!U$10/'Fuel Prices - ID'!$L$20)*('Tax Percentages'!K$14)</f>
        <v>1.0569975055077428E-6</v>
      </c>
      <c r="L2" s="35">
        <f>('Fuel Prices - ID'!V$10/'Fuel Prices - ID'!$L$20)*('Tax Percentages'!L$14)</f>
        <v>1.0605957518266912E-6</v>
      </c>
      <c r="M2" s="35">
        <f>('Fuel Prices - ID'!W$10/'Fuel Prices - ID'!$L$20)*('Tax Percentages'!M$14)</f>
        <v>1.0676564482609196E-6</v>
      </c>
      <c r="N2" s="35">
        <f>('Fuel Prices - ID'!X$10/'Fuel Prices - ID'!$L$20)*('Tax Percentages'!N$14)</f>
        <v>1.0753590261891686E-6</v>
      </c>
      <c r="O2" s="35">
        <f>('Fuel Prices - ID'!Y$10/'Fuel Prices - ID'!$L$20)*('Tax Percentages'!O$14)</f>
        <v>1.0853295068813097E-6</v>
      </c>
      <c r="P2" s="35">
        <f>('Fuel Prices - ID'!Z$10/'Fuel Prices - ID'!$L$20)*('Tax Percentages'!P$14)</f>
        <v>1.0805297108413141E-6</v>
      </c>
      <c r="Q2" s="35">
        <f>('Fuel Prices - ID'!AA$10/'Fuel Prices - ID'!$L$20)*('Tax Percentages'!Q$14)</f>
        <v>1.0768612381135518E-6</v>
      </c>
      <c r="R2" s="35">
        <f>('Fuel Prices - ID'!AB$10/'Fuel Prices - ID'!$L$20)*('Tax Percentages'!R$14)</f>
        <v>1.0744269362718623E-6</v>
      </c>
      <c r="S2" s="35">
        <f>('Fuel Prices - ID'!AC$10/'Fuel Prices - ID'!$L$20)*('Tax Percentages'!S$14)</f>
        <v>1.0729114567404042E-6</v>
      </c>
      <c r="T2" s="35">
        <f>('Fuel Prices - ID'!AD$10/'Fuel Prices - ID'!$L$20)*('Tax Percentages'!T$14)</f>
        <v>1.0713618538404183E-6</v>
      </c>
      <c r="U2" s="35">
        <f>('Fuel Prices - ID'!AE$10/'Fuel Prices - ID'!$L$20)*('Tax Percentages'!U$14)</f>
        <v>1.0707820551152594E-6</v>
      </c>
      <c r="V2" s="35">
        <f>('Fuel Prices - ID'!AF$10/'Fuel Prices - ID'!$L$20)*('Tax Percentages'!V$14)</f>
        <v>1.0720737717807858E-6</v>
      </c>
      <c r="W2" s="35">
        <f>('Fuel Prices - ID'!AG$10/'Fuel Prices - ID'!$L$20)*('Tax Percentages'!W$14)</f>
        <v>1.0734443414419716E-6</v>
      </c>
      <c r="X2" s="35">
        <f>('Fuel Prices - ID'!AH$10/'Fuel Prices - ID'!$L$20)*('Tax Percentages'!X$14)</f>
        <v>1.0746123950433605E-6</v>
      </c>
      <c r="Y2" s="35">
        <f>('Fuel Prices - ID'!AI$10/'Fuel Prices - ID'!$L$20)*('Tax Percentages'!Y$14)</f>
        <v>1.0752447538417641E-6</v>
      </c>
      <c r="Z2" s="35">
        <f>('Fuel Prices - ID'!AJ$10/'Fuel Prices - ID'!$L$20)*('Tax Percentages'!Z$14)</f>
        <v>1.0752343654465455E-6</v>
      </c>
      <c r="AA2" s="35">
        <f>('Fuel Prices - ID'!AK$10/'Fuel Prices - ID'!$L$20)*('Tax Percentages'!AA$14)</f>
        <v>1.0743166253161124E-6</v>
      </c>
      <c r="AB2" s="35">
        <f>('Fuel Prices - ID'!AL$10/'Fuel Prices - ID'!$L$20)*('Tax Percentages'!AB$14)</f>
        <v>1.073751799359276E-6</v>
      </c>
      <c r="AC2" s="35">
        <f>('Fuel Prices - ID'!AM$10/'Fuel Prices - ID'!$L$20)*('Tax Percentages'!AC$14)</f>
        <v>1.0734691231088874E-6</v>
      </c>
      <c r="AD2" s="35">
        <f>('Fuel Prices - ID'!AN$10/'Fuel Prices - ID'!$L$20)*('Tax Percentages'!AD$14)</f>
        <v>1.0733820491849805E-6</v>
      </c>
      <c r="AE2" s="35">
        <f>('Fuel Prices - ID'!AO$10/'Fuel Prices - ID'!$L$20)*('Tax Percentages'!AE$14)</f>
        <v>1.0734248303163054E-6</v>
      </c>
      <c r="AF2" s="35">
        <f>('Fuel Prices - ID'!AP$10/'Fuel Prices - ID'!$L$20)*('Tax Percentages'!AF$14)</f>
        <v>1.0736123736322951E-6</v>
      </c>
      <c r="AG2" s="35">
        <f>('Fuel Prices - ID'!AQ$10/'Fuel Prices - ID'!$L$20)*('Tax Percentages'!AG$14)</f>
        <v>1.0738696753156621E-6</v>
      </c>
    </row>
    <row r="3" spans="1:35" x14ac:dyDescent="0.2">
      <c r="A3" s="1" t="s">
        <v>117</v>
      </c>
      <c r="B3" s="35">
        <f t="shared" ref="B3:AG3" si="0">B2</f>
        <v>9.8292809105018108E-7</v>
      </c>
      <c r="C3" s="35">
        <f t="shared" si="0"/>
        <v>9.656837385756165E-7</v>
      </c>
      <c r="D3" s="35">
        <f t="shared" si="0"/>
        <v>1.1381272633212623E-6</v>
      </c>
      <c r="E3" s="35">
        <f t="shared" si="0"/>
        <v>1.1208829108466977E-6</v>
      </c>
      <c r="F3" s="35">
        <f t="shared" si="0"/>
        <v>1.1036385583721331E-6</v>
      </c>
      <c r="G3" s="35">
        <f t="shared" si="0"/>
        <v>1.0910972111179044E-6</v>
      </c>
      <c r="H3" s="35">
        <f t="shared" si="0"/>
        <v>1.0899570886402471E-6</v>
      </c>
      <c r="I3" s="35">
        <f t="shared" si="0"/>
        <v>1.077739639817171E-6</v>
      </c>
      <c r="J3" s="35">
        <f t="shared" si="0"/>
        <v>1.0565731717944677E-6</v>
      </c>
      <c r="K3" s="35">
        <f t="shared" si="0"/>
        <v>1.0569975055077428E-6</v>
      </c>
      <c r="L3" s="35">
        <f t="shared" si="0"/>
        <v>1.0605957518266912E-6</v>
      </c>
      <c r="M3" s="35">
        <f t="shared" si="0"/>
        <v>1.0676564482609196E-6</v>
      </c>
      <c r="N3" s="35">
        <f t="shared" si="0"/>
        <v>1.0753590261891686E-6</v>
      </c>
      <c r="O3" s="35">
        <f t="shared" si="0"/>
        <v>1.0853295068813097E-6</v>
      </c>
      <c r="P3" s="35">
        <f t="shared" si="0"/>
        <v>1.0805297108413141E-6</v>
      </c>
      <c r="Q3" s="35">
        <f t="shared" si="0"/>
        <v>1.0768612381135518E-6</v>
      </c>
      <c r="R3" s="35">
        <f t="shared" si="0"/>
        <v>1.0744269362718623E-6</v>
      </c>
      <c r="S3" s="35">
        <f t="shared" si="0"/>
        <v>1.0729114567404042E-6</v>
      </c>
      <c r="T3" s="35">
        <f t="shared" si="0"/>
        <v>1.0713618538404183E-6</v>
      </c>
      <c r="U3" s="35">
        <f t="shared" si="0"/>
        <v>1.0707820551152594E-6</v>
      </c>
      <c r="V3" s="35">
        <f t="shared" si="0"/>
        <v>1.0720737717807858E-6</v>
      </c>
      <c r="W3" s="35">
        <f t="shared" si="0"/>
        <v>1.0734443414419716E-6</v>
      </c>
      <c r="X3" s="35">
        <f t="shared" si="0"/>
        <v>1.0746123950433605E-6</v>
      </c>
      <c r="Y3" s="35">
        <f t="shared" si="0"/>
        <v>1.0752447538417641E-6</v>
      </c>
      <c r="Z3" s="35">
        <f t="shared" si="0"/>
        <v>1.0752343654465455E-6</v>
      </c>
      <c r="AA3" s="35">
        <f t="shared" si="0"/>
        <v>1.0743166253161124E-6</v>
      </c>
      <c r="AB3" s="35">
        <f t="shared" si="0"/>
        <v>1.073751799359276E-6</v>
      </c>
      <c r="AC3" s="35">
        <f t="shared" si="0"/>
        <v>1.0734691231088874E-6</v>
      </c>
      <c r="AD3" s="35">
        <f t="shared" si="0"/>
        <v>1.0733820491849805E-6</v>
      </c>
      <c r="AE3" s="35">
        <f t="shared" si="0"/>
        <v>1.0734248303163054E-6</v>
      </c>
      <c r="AF3" s="35">
        <f t="shared" si="0"/>
        <v>1.0736123736322951E-6</v>
      </c>
      <c r="AG3" s="35">
        <f t="shared" si="0"/>
        <v>1.0738696753156621E-6</v>
      </c>
    </row>
    <row r="4" spans="1:35" x14ac:dyDescent="0.2">
      <c r="A4" s="1" t="s">
        <v>118</v>
      </c>
      <c r="B4" s="35">
        <f t="shared" ref="B4:AG4" si="1">B2</f>
        <v>9.8292809105018108E-7</v>
      </c>
      <c r="C4" s="35">
        <f t="shared" si="1"/>
        <v>9.656837385756165E-7</v>
      </c>
      <c r="D4" s="35">
        <f t="shared" si="1"/>
        <v>1.1381272633212623E-6</v>
      </c>
      <c r="E4" s="35">
        <f t="shared" si="1"/>
        <v>1.1208829108466977E-6</v>
      </c>
      <c r="F4" s="35">
        <f t="shared" si="1"/>
        <v>1.1036385583721331E-6</v>
      </c>
      <c r="G4" s="35">
        <f t="shared" si="1"/>
        <v>1.0910972111179044E-6</v>
      </c>
      <c r="H4" s="35">
        <f t="shared" si="1"/>
        <v>1.0899570886402471E-6</v>
      </c>
      <c r="I4" s="35">
        <f t="shared" si="1"/>
        <v>1.077739639817171E-6</v>
      </c>
      <c r="J4" s="35">
        <f t="shared" si="1"/>
        <v>1.0565731717944677E-6</v>
      </c>
      <c r="K4" s="35">
        <f t="shared" si="1"/>
        <v>1.0569975055077428E-6</v>
      </c>
      <c r="L4" s="35">
        <f t="shared" si="1"/>
        <v>1.0605957518266912E-6</v>
      </c>
      <c r="M4" s="35">
        <f t="shared" si="1"/>
        <v>1.0676564482609196E-6</v>
      </c>
      <c r="N4" s="35">
        <f t="shared" si="1"/>
        <v>1.0753590261891686E-6</v>
      </c>
      <c r="O4" s="35">
        <f t="shared" si="1"/>
        <v>1.0853295068813097E-6</v>
      </c>
      <c r="P4" s="35">
        <f t="shared" si="1"/>
        <v>1.0805297108413141E-6</v>
      </c>
      <c r="Q4" s="35">
        <f t="shared" si="1"/>
        <v>1.0768612381135518E-6</v>
      </c>
      <c r="R4" s="35">
        <f t="shared" si="1"/>
        <v>1.0744269362718623E-6</v>
      </c>
      <c r="S4" s="35">
        <f t="shared" si="1"/>
        <v>1.0729114567404042E-6</v>
      </c>
      <c r="T4" s="35">
        <f t="shared" si="1"/>
        <v>1.0713618538404183E-6</v>
      </c>
      <c r="U4" s="35">
        <f t="shared" si="1"/>
        <v>1.0707820551152594E-6</v>
      </c>
      <c r="V4" s="35">
        <f t="shared" si="1"/>
        <v>1.0720737717807858E-6</v>
      </c>
      <c r="W4" s="35">
        <f t="shared" si="1"/>
        <v>1.0734443414419716E-6</v>
      </c>
      <c r="X4" s="35">
        <f t="shared" si="1"/>
        <v>1.0746123950433605E-6</v>
      </c>
      <c r="Y4" s="35">
        <f t="shared" si="1"/>
        <v>1.0752447538417641E-6</v>
      </c>
      <c r="Z4" s="35">
        <f t="shared" si="1"/>
        <v>1.0752343654465455E-6</v>
      </c>
      <c r="AA4" s="35">
        <f t="shared" si="1"/>
        <v>1.0743166253161124E-6</v>
      </c>
      <c r="AB4" s="35">
        <f t="shared" si="1"/>
        <v>1.073751799359276E-6</v>
      </c>
      <c r="AC4" s="35">
        <f t="shared" si="1"/>
        <v>1.0734691231088874E-6</v>
      </c>
      <c r="AD4" s="35">
        <f t="shared" si="1"/>
        <v>1.0733820491849805E-6</v>
      </c>
      <c r="AE4" s="35">
        <f t="shared" si="1"/>
        <v>1.0734248303163054E-6</v>
      </c>
      <c r="AF4" s="35">
        <f t="shared" si="1"/>
        <v>1.0736123736322951E-6</v>
      </c>
      <c r="AG4" s="35">
        <f t="shared" si="1"/>
        <v>1.0738696753156621E-6</v>
      </c>
    </row>
    <row r="5" spans="1:35" x14ac:dyDescent="0.2">
      <c r="A5" s="1" t="s">
        <v>119</v>
      </c>
      <c r="B5" s="35">
        <f t="shared" ref="B5:AG5" si="2">B2</f>
        <v>9.8292809105018108E-7</v>
      </c>
      <c r="C5" s="35">
        <f t="shared" si="2"/>
        <v>9.656837385756165E-7</v>
      </c>
      <c r="D5" s="35">
        <f t="shared" si="2"/>
        <v>1.1381272633212623E-6</v>
      </c>
      <c r="E5" s="35">
        <f t="shared" si="2"/>
        <v>1.1208829108466977E-6</v>
      </c>
      <c r="F5" s="35">
        <f t="shared" si="2"/>
        <v>1.1036385583721331E-6</v>
      </c>
      <c r="G5" s="35">
        <f t="shared" si="2"/>
        <v>1.0910972111179044E-6</v>
      </c>
      <c r="H5" s="35">
        <f t="shared" si="2"/>
        <v>1.0899570886402471E-6</v>
      </c>
      <c r="I5" s="35">
        <f t="shared" si="2"/>
        <v>1.077739639817171E-6</v>
      </c>
      <c r="J5" s="35">
        <f t="shared" si="2"/>
        <v>1.0565731717944677E-6</v>
      </c>
      <c r="K5" s="35">
        <f t="shared" si="2"/>
        <v>1.0569975055077428E-6</v>
      </c>
      <c r="L5" s="35">
        <f t="shared" si="2"/>
        <v>1.0605957518266912E-6</v>
      </c>
      <c r="M5" s="35">
        <f t="shared" si="2"/>
        <v>1.0676564482609196E-6</v>
      </c>
      <c r="N5" s="35">
        <f t="shared" si="2"/>
        <v>1.0753590261891686E-6</v>
      </c>
      <c r="O5" s="35">
        <f t="shared" si="2"/>
        <v>1.0853295068813097E-6</v>
      </c>
      <c r="P5" s="35">
        <f t="shared" si="2"/>
        <v>1.0805297108413141E-6</v>
      </c>
      <c r="Q5" s="35">
        <f t="shared" si="2"/>
        <v>1.0768612381135518E-6</v>
      </c>
      <c r="R5" s="35">
        <f t="shared" si="2"/>
        <v>1.0744269362718623E-6</v>
      </c>
      <c r="S5" s="35">
        <f t="shared" si="2"/>
        <v>1.0729114567404042E-6</v>
      </c>
      <c r="T5" s="35">
        <f t="shared" si="2"/>
        <v>1.0713618538404183E-6</v>
      </c>
      <c r="U5" s="35">
        <f t="shared" si="2"/>
        <v>1.0707820551152594E-6</v>
      </c>
      <c r="V5" s="35">
        <f t="shared" si="2"/>
        <v>1.0720737717807858E-6</v>
      </c>
      <c r="W5" s="35">
        <f t="shared" si="2"/>
        <v>1.0734443414419716E-6</v>
      </c>
      <c r="X5" s="35">
        <f t="shared" si="2"/>
        <v>1.0746123950433605E-6</v>
      </c>
      <c r="Y5" s="35">
        <f t="shared" si="2"/>
        <v>1.0752447538417641E-6</v>
      </c>
      <c r="Z5" s="35">
        <f t="shared" si="2"/>
        <v>1.0752343654465455E-6</v>
      </c>
      <c r="AA5" s="35">
        <f t="shared" si="2"/>
        <v>1.0743166253161124E-6</v>
      </c>
      <c r="AB5" s="35">
        <f t="shared" si="2"/>
        <v>1.073751799359276E-6</v>
      </c>
      <c r="AC5" s="35">
        <f t="shared" si="2"/>
        <v>1.0734691231088874E-6</v>
      </c>
      <c r="AD5" s="35">
        <f t="shared" si="2"/>
        <v>1.0733820491849805E-6</v>
      </c>
      <c r="AE5" s="35">
        <f t="shared" si="2"/>
        <v>1.0734248303163054E-6</v>
      </c>
      <c r="AF5" s="35">
        <f t="shared" si="2"/>
        <v>1.0736123736322951E-6</v>
      </c>
      <c r="AG5" s="35">
        <f t="shared" si="2"/>
        <v>1.0738696753156621E-6</v>
      </c>
    </row>
    <row r="6" spans="1:35" x14ac:dyDescent="0.2">
      <c r="A6" s="1" t="s">
        <v>120</v>
      </c>
      <c r="B6" s="35">
        <f t="shared" ref="B6:AG6" si="3">B2</f>
        <v>9.8292809105018108E-7</v>
      </c>
      <c r="C6" s="35">
        <f t="shared" si="3"/>
        <v>9.656837385756165E-7</v>
      </c>
      <c r="D6" s="35">
        <f t="shared" si="3"/>
        <v>1.1381272633212623E-6</v>
      </c>
      <c r="E6" s="35">
        <f t="shared" si="3"/>
        <v>1.1208829108466977E-6</v>
      </c>
      <c r="F6" s="35">
        <f t="shared" si="3"/>
        <v>1.1036385583721331E-6</v>
      </c>
      <c r="G6" s="35">
        <f t="shared" si="3"/>
        <v>1.0910972111179044E-6</v>
      </c>
      <c r="H6" s="35">
        <f t="shared" si="3"/>
        <v>1.0899570886402471E-6</v>
      </c>
      <c r="I6" s="35">
        <f t="shared" si="3"/>
        <v>1.077739639817171E-6</v>
      </c>
      <c r="J6" s="35">
        <f t="shared" si="3"/>
        <v>1.0565731717944677E-6</v>
      </c>
      <c r="K6" s="35">
        <f t="shared" si="3"/>
        <v>1.0569975055077428E-6</v>
      </c>
      <c r="L6" s="35">
        <f t="shared" si="3"/>
        <v>1.0605957518266912E-6</v>
      </c>
      <c r="M6" s="35">
        <f t="shared" si="3"/>
        <v>1.0676564482609196E-6</v>
      </c>
      <c r="N6" s="35">
        <f t="shared" si="3"/>
        <v>1.0753590261891686E-6</v>
      </c>
      <c r="O6" s="35">
        <f t="shared" si="3"/>
        <v>1.0853295068813097E-6</v>
      </c>
      <c r="P6" s="35">
        <f t="shared" si="3"/>
        <v>1.0805297108413141E-6</v>
      </c>
      <c r="Q6" s="35">
        <f t="shared" si="3"/>
        <v>1.0768612381135518E-6</v>
      </c>
      <c r="R6" s="35">
        <f t="shared" si="3"/>
        <v>1.0744269362718623E-6</v>
      </c>
      <c r="S6" s="35">
        <f t="shared" si="3"/>
        <v>1.0729114567404042E-6</v>
      </c>
      <c r="T6" s="35">
        <f t="shared" si="3"/>
        <v>1.0713618538404183E-6</v>
      </c>
      <c r="U6" s="35">
        <f t="shared" si="3"/>
        <v>1.0707820551152594E-6</v>
      </c>
      <c r="V6" s="35">
        <f t="shared" si="3"/>
        <v>1.0720737717807858E-6</v>
      </c>
      <c r="W6" s="35">
        <f t="shared" si="3"/>
        <v>1.0734443414419716E-6</v>
      </c>
      <c r="X6" s="35">
        <f t="shared" si="3"/>
        <v>1.0746123950433605E-6</v>
      </c>
      <c r="Y6" s="35">
        <f t="shared" si="3"/>
        <v>1.0752447538417641E-6</v>
      </c>
      <c r="Z6" s="35">
        <f t="shared" si="3"/>
        <v>1.0752343654465455E-6</v>
      </c>
      <c r="AA6" s="35">
        <f t="shared" si="3"/>
        <v>1.0743166253161124E-6</v>
      </c>
      <c r="AB6" s="35">
        <f t="shared" si="3"/>
        <v>1.073751799359276E-6</v>
      </c>
      <c r="AC6" s="35">
        <f t="shared" si="3"/>
        <v>1.0734691231088874E-6</v>
      </c>
      <c r="AD6" s="35">
        <f t="shared" si="3"/>
        <v>1.0733820491849805E-6</v>
      </c>
      <c r="AE6" s="35">
        <f t="shared" si="3"/>
        <v>1.0734248303163054E-6</v>
      </c>
      <c r="AF6" s="35">
        <f t="shared" si="3"/>
        <v>1.0736123736322951E-6</v>
      </c>
      <c r="AG6" s="35">
        <f t="shared" si="3"/>
        <v>1.0738696753156621E-6</v>
      </c>
    </row>
    <row r="7" spans="1:35" x14ac:dyDescent="0.2">
      <c r="A7" s="1" t="s">
        <v>121</v>
      </c>
      <c r="B7" s="35">
        <f t="shared" ref="B7:AG7" si="4">B3</f>
        <v>9.8292809105018108E-7</v>
      </c>
      <c r="C7" s="35">
        <f t="shared" si="4"/>
        <v>9.656837385756165E-7</v>
      </c>
      <c r="D7" s="35">
        <f t="shared" si="4"/>
        <v>1.1381272633212623E-6</v>
      </c>
      <c r="E7" s="35">
        <f t="shared" si="4"/>
        <v>1.1208829108466977E-6</v>
      </c>
      <c r="F7" s="35">
        <f t="shared" si="4"/>
        <v>1.1036385583721331E-6</v>
      </c>
      <c r="G7" s="35">
        <f t="shared" si="4"/>
        <v>1.0910972111179044E-6</v>
      </c>
      <c r="H7" s="35">
        <f t="shared" si="4"/>
        <v>1.0899570886402471E-6</v>
      </c>
      <c r="I7" s="35">
        <f t="shared" si="4"/>
        <v>1.077739639817171E-6</v>
      </c>
      <c r="J7" s="35">
        <f t="shared" si="4"/>
        <v>1.0565731717944677E-6</v>
      </c>
      <c r="K7" s="35">
        <f t="shared" si="4"/>
        <v>1.0569975055077428E-6</v>
      </c>
      <c r="L7" s="35">
        <f t="shared" si="4"/>
        <v>1.0605957518266912E-6</v>
      </c>
      <c r="M7" s="35">
        <f t="shared" si="4"/>
        <v>1.0676564482609196E-6</v>
      </c>
      <c r="N7" s="35">
        <f t="shared" si="4"/>
        <v>1.0753590261891686E-6</v>
      </c>
      <c r="O7" s="35">
        <f t="shared" si="4"/>
        <v>1.0853295068813097E-6</v>
      </c>
      <c r="P7" s="35">
        <f t="shared" si="4"/>
        <v>1.0805297108413141E-6</v>
      </c>
      <c r="Q7" s="35">
        <f t="shared" si="4"/>
        <v>1.0768612381135518E-6</v>
      </c>
      <c r="R7" s="35">
        <f t="shared" si="4"/>
        <v>1.0744269362718623E-6</v>
      </c>
      <c r="S7" s="35">
        <f t="shared" si="4"/>
        <v>1.0729114567404042E-6</v>
      </c>
      <c r="T7" s="35">
        <f t="shared" si="4"/>
        <v>1.0713618538404183E-6</v>
      </c>
      <c r="U7" s="35">
        <f t="shared" si="4"/>
        <v>1.0707820551152594E-6</v>
      </c>
      <c r="V7" s="35">
        <f t="shared" si="4"/>
        <v>1.0720737717807858E-6</v>
      </c>
      <c r="W7" s="35">
        <f t="shared" si="4"/>
        <v>1.0734443414419716E-6</v>
      </c>
      <c r="X7" s="35">
        <f t="shared" si="4"/>
        <v>1.0746123950433605E-6</v>
      </c>
      <c r="Y7" s="35">
        <f t="shared" si="4"/>
        <v>1.0752447538417641E-6</v>
      </c>
      <c r="Z7" s="35">
        <f t="shared" si="4"/>
        <v>1.0752343654465455E-6</v>
      </c>
      <c r="AA7" s="35">
        <f t="shared" si="4"/>
        <v>1.0743166253161124E-6</v>
      </c>
      <c r="AB7" s="35">
        <f t="shared" si="4"/>
        <v>1.073751799359276E-6</v>
      </c>
      <c r="AC7" s="35">
        <f t="shared" si="4"/>
        <v>1.0734691231088874E-6</v>
      </c>
      <c r="AD7" s="35">
        <f t="shared" si="4"/>
        <v>1.0733820491849805E-6</v>
      </c>
      <c r="AE7" s="35">
        <f t="shared" si="4"/>
        <v>1.0734248303163054E-6</v>
      </c>
      <c r="AF7" s="35">
        <f t="shared" si="4"/>
        <v>1.0736123736322951E-6</v>
      </c>
      <c r="AG7" s="35">
        <f t="shared" si="4"/>
        <v>1.0738696753156621E-6</v>
      </c>
    </row>
    <row r="8" spans="1:35" x14ac:dyDescent="0.2">
      <c r="A8" s="1" t="s">
        <v>122</v>
      </c>
      <c r="B8" s="35">
        <v>0</v>
      </c>
      <c r="C8" s="35">
        <v>0</v>
      </c>
      <c r="D8" s="35">
        <v>0</v>
      </c>
      <c r="E8" s="35">
        <v>0</v>
      </c>
      <c r="F8" s="35">
        <v>0</v>
      </c>
      <c r="G8" s="35">
        <v>0</v>
      </c>
      <c r="H8" s="35">
        <v>0</v>
      </c>
      <c r="I8" s="35">
        <v>0</v>
      </c>
      <c r="J8" s="35">
        <v>0</v>
      </c>
      <c r="K8" s="35">
        <v>0</v>
      </c>
      <c r="L8" s="35">
        <v>0</v>
      </c>
      <c r="M8" s="35">
        <v>0</v>
      </c>
      <c r="N8" s="35">
        <v>0</v>
      </c>
      <c r="O8" s="35">
        <v>0</v>
      </c>
      <c r="P8" s="35">
        <v>0</v>
      </c>
      <c r="Q8" s="35">
        <v>0</v>
      </c>
      <c r="R8" s="35">
        <v>0</v>
      </c>
      <c r="S8" s="35">
        <v>0</v>
      </c>
      <c r="T8" s="35">
        <v>0</v>
      </c>
      <c r="U8" s="35">
        <v>0</v>
      </c>
      <c r="V8" s="35">
        <v>0</v>
      </c>
      <c r="W8" s="35">
        <v>0</v>
      </c>
      <c r="X8" s="35">
        <v>0</v>
      </c>
      <c r="Y8" s="35">
        <v>0</v>
      </c>
      <c r="Z8" s="35">
        <v>0</v>
      </c>
      <c r="AA8" s="35">
        <v>0</v>
      </c>
      <c r="AB8" s="35">
        <v>0</v>
      </c>
      <c r="AC8" s="35">
        <v>0</v>
      </c>
      <c r="AD8" s="35">
        <v>0</v>
      </c>
      <c r="AE8" s="35">
        <v>0</v>
      </c>
      <c r="AF8" s="35">
        <v>0</v>
      </c>
      <c r="AG8" s="35">
        <v>0</v>
      </c>
    </row>
    <row r="9" spans="1:35" x14ac:dyDescent="0.2">
      <c r="A9" s="1" t="s">
        <v>123</v>
      </c>
      <c r="B9" s="35">
        <f t="shared" ref="B9:AG9" si="5">B6</f>
        <v>9.8292809105018108E-7</v>
      </c>
      <c r="C9" s="35">
        <f t="shared" si="5"/>
        <v>9.656837385756165E-7</v>
      </c>
      <c r="D9" s="35">
        <f t="shared" si="5"/>
        <v>1.1381272633212623E-6</v>
      </c>
      <c r="E9" s="35">
        <f t="shared" si="5"/>
        <v>1.1208829108466977E-6</v>
      </c>
      <c r="F9" s="35">
        <f t="shared" si="5"/>
        <v>1.1036385583721331E-6</v>
      </c>
      <c r="G9" s="35">
        <f t="shared" si="5"/>
        <v>1.0910972111179044E-6</v>
      </c>
      <c r="H9" s="35">
        <f t="shared" si="5"/>
        <v>1.0899570886402471E-6</v>
      </c>
      <c r="I9" s="35">
        <f t="shared" si="5"/>
        <v>1.077739639817171E-6</v>
      </c>
      <c r="J9" s="35">
        <f t="shared" si="5"/>
        <v>1.0565731717944677E-6</v>
      </c>
      <c r="K9" s="35">
        <f t="shared" si="5"/>
        <v>1.0569975055077428E-6</v>
      </c>
      <c r="L9" s="35">
        <f t="shared" si="5"/>
        <v>1.0605957518266912E-6</v>
      </c>
      <c r="M9" s="35">
        <f t="shared" si="5"/>
        <v>1.0676564482609196E-6</v>
      </c>
      <c r="N9" s="35">
        <f t="shared" si="5"/>
        <v>1.0753590261891686E-6</v>
      </c>
      <c r="O9" s="35">
        <f t="shared" si="5"/>
        <v>1.0853295068813097E-6</v>
      </c>
      <c r="P9" s="35">
        <f t="shared" si="5"/>
        <v>1.0805297108413141E-6</v>
      </c>
      <c r="Q9" s="35">
        <f t="shared" si="5"/>
        <v>1.0768612381135518E-6</v>
      </c>
      <c r="R9" s="35">
        <f t="shared" si="5"/>
        <v>1.0744269362718623E-6</v>
      </c>
      <c r="S9" s="35">
        <f t="shared" si="5"/>
        <v>1.0729114567404042E-6</v>
      </c>
      <c r="T9" s="35">
        <f t="shared" si="5"/>
        <v>1.0713618538404183E-6</v>
      </c>
      <c r="U9" s="35">
        <f t="shared" si="5"/>
        <v>1.0707820551152594E-6</v>
      </c>
      <c r="V9" s="35">
        <f t="shared" si="5"/>
        <v>1.0720737717807858E-6</v>
      </c>
      <c r="W9" s="35">
        <f t="shared" si="5"/>
        <v>1.0734443414419716E-6</v>
      </c>
      <c r="X9" s="35">
        <f t="shared" si="5"/>
        <v>1.0746123950433605E-6</v>
      </c>
      <c r="Y9" s="35">
        <f t="shared" si="5"/>
        <v>1.0752447538417641E-6</v>
      </c>
      <c r="Z9" s="35">
        <f t="shared" si="5"/>
        <v>1.0752343654465455E-6</v>
      </c>
      <c r="AA9" s="35">
        <f t="shared" si="5"/>
        <v>1.0743166253161124E-6</v>
      </c>
      <c r="AB9" s="35">
        <f t="shared" si="5"/>
        <v>1.073751799359276E-6</v>
      </c>
      <c r="AC9" s="35">
        <f t="shared" si="5"/>
        <v>1.0734691231088874E-6</v>
      </c>
      <c r="AD9" s="35">
        <f t="shared" si="5"/>
        <v>1.0733820491849805E-6</v>
      </c>
      <c r="AE9" s="35">
        <f t="shared" si="5"/>
        <v>1.0734248303163054E-6</v>
      </c>
      <c r="AF9" s="35">
        <f t="shared" si="5"/>
        <v>1.0736123736322951E-6</v>
      </c>
      <c r="AG9" s="35">
        <f t="shared" si="5"/>
        <v>1.0738696753156621E-6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portrait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tabColor rgb="FF002060"/>
  </sheetPr>
  <dimension ref="A1:AI1000"/>
  <sheetViews>
    <sheetView workbookViewId="0"/>
  </sheetViews>
  <sheetFormatPr baseColWidth="10" defaultColWidth="14.5" defaultRowHeight="15" customHeight="1" x14ac:dyDescent="0.2"/>
  <cols>
    <col min="1" max="1" width="41.5" customWidth="1"/>
    <col min="2" max="25" width="10" customWidth="1"/>
    <col min="26" max="35" width="9.1640625" customWidth="1"/>
  </cols>
  <sheetData>
    <row r="1" spans="1:35" x14ac:dyDescent="0.2">
      <c r="A1" s="1" t="s">
        <v>155</v>
      </c>
      <c r="B1" s="1">
        <v>2019</v>
      </c>
      <c r="C1" s="1">
        <v>2020</v>
      </c>
      <c r="D1" s="1">
        <v>2021</v>
      </c>
      <c r="E1" s="1">
        <v>2022</v>
      </c>
      <c r="F1" s="1">
        <v>2023</v>
      </c>
      <c r="G1" s="1">
        <v>2024</v>
      </c>
      <c r="H1" s="1">
        <v>2025</v>
      </c>
      <c r="I1" s="1">
        <v>2026</v>
      </c>
      <c r="J1" s="1">
        <v>2027</v>
      </c>
      <c r="K1" s="1">
        <v>2028</v>
      </c>
      <c r="L1" s="1">
        <v>2029</v>
      </c>
      <c r="M1" s="1">
        <v>2030</v>
      </c>
      <c r="N1" s="1">
        <v>2031</v>
      </c>
      <c r="O1" s="1">
        <v>2032</v>
      </c>
      <c r="P1" s="1">
        <v>2033</v>
      </c>
      <c r="Q1" s="1">
        <v>2034</v>
      </c>
      <c r="R1" s="1">
        <v>2035</v>
      </c>
      <c r="S1" s="1">
        <v>2036</v>
      </c>
      <c r="T1" s="1">
        <v>2037</v>
      </c>
      <c r="U1" s="1">
        <v>2038</v>
      </c>
      <c r="V1" s="1">
        <v>2039</v>
      </c>
      <c r="W1" s="1">
        <v>2040</v>
      </c>
      <c r="X1" s="1">
        <v>2041</v>
      </c>
      <c r="Y1" s="1">
        <v>2042</v>
      </c>
      <c r="Z1" s="1">
        <v>2043</v>
      </c>
      <c r="AA1" s="1">
        <v>2044</v>
      </c>
      <c r="AB1" s="1">
        <v>2045</v>
      </c>
      <c r="AC1" s="1">
        <v>2046</v>
      </c>
      <c r="AD1" s="1">
        <v>2047</v>
      </c>
      <c r="AE1" s="1">
        <v>2048</v>
      </c>
      <c r="AF1" s="1">
        <v>2049</v>
      </c>
      <c r="AG1" s="1">
        <v>2050</v>
      </c>
      <c r="AH1" s="1"/>
      <c r="AI1" s="1"/>
    </row>
    <row r="2" spans="1:35" x14ac:dyDescent="0.2">
      <c r="A2" s="1" t="s">
        <v>116</v>
      </c>
      <c r="B2" s="35">
        <v>0</v>
      </c>
      <c r="C2" s="35">
        <v>0</v>
      </c>
      <c r="D2" s="35">
        <v>0</v>
      </c>
      <c r="E2" s="35">
        <v>0</v>
      </c>
      <c r="F2" s="35">
        <v>0</v>
      </c>
      <c r="G2" s="35">
        <v>0</v>
      </c>
      <c r="H2" s="35">
        <v>0</v>
      </c>
      <c r="I2" s="35">
        <v>0</v>
      </c>
      <c r="J2" s="35">
        <v>0</v>
      </c>
      <c r="K2" s="35">
        <v>0</v>
      </c>
      <c r="L2" s="35">
        <v>0</v>
      </c>
      <c r="M2" s="35">
        <v>0</v>
      </c>
      <c r="N2" s="35">
        <v>0</v>
      </c>
      <c r="O2" s="35">
        <v>0</v>
      </c>
      <c r="P2" s="35">
        <v>0</v>
      </c>
      <c r="Q2" s="35">
        <v>0</v>
      </c>
      <c r="R2" s="35">
        <v>0</v>
      </c>
      <c r="S2" s="35">
        <v>0</v>
      </c>
      <c r="T2" s="35">
        <v>0</v>
      </c>
      <c r="U2" s="35">
        <v>0</v>
      </c>
      <c r="V2" s="35">
        <v>0</v>
      </c>
      <c r="W2" s="35">
        <v>0</v>
      </c>
      <c r="X2" s="35">
        <v>0</v>
      </c>
      <c r="Y2" s="35">
        <v>0</v>
      </c>
      <c r="Z2" s="35">
        <v>0</v>
      </c>
      <c r="AA2" s="35">
        <v>0</v>
      </c>
      <c r="AB2" s="35">
        <v>0</v>
      </c>
      <c r="AC2" s="35">
        <v>0</v>
      </c>
      <c r="AD2" s="35">
        <v>0</v>
      </c>
      <c r="AE2" s="35">
        <v>0</v>
      </c>
      <c r="AF2" s="35">
        <v>0</v>
      </c>
      <c r="AG2" s="35">
        <v>0</v>
      </c>
      <c r="AH2" s="31"/>
      <c r="AI2" s="31"/>
    </row>
    <row r="3" spans="1:35" x14ac:dyDescent="0.2">
      <c r="A3" s="1" t="s">
        <v>117</v>
      </c>
      <c r="B3" s="35">
        <v>0</v>
      </c>
      <c r="C3" s="35">
        <v>0</v>
      </c>
      <c r="D3" s="35">
        <v>0</v>
      </c>
      <c r="E3" s="35">
        <v>0</v>
      </c>
      <c r="F3" s="35">
        <v>0</v>
      </c>
      <c r="G3" s="35">
        <v>0</v>
      </c>
      <c r="H3" s="35">
        <v>0</v>
      </c>
      <c r="I3" s="35">
        <v>0</v>
      </c>
      <c r="J3" s="35">
        <v>0</v>
      </c>
      <c r="K3" s="35">
        <v>0</v>
      </c>
      <c r="L3" s="35">
        <v>0</v>
      </c>
      <c r="M3" s="35">
        <v>0</v>
      </c>
      <c r="N3" s="35">
        <v>0</v>
      </c>
      <c r="O3" s="35">
        <v>0</v>
      </c>
      <c r="P3" s="35">
        <v>0</v>
      </c>
      <c r="Q3" s="35">
        <v>0</v>
      </c>
      <c r="R3" s="35">
        <v>0</v>
      </c>
      <c r="S3" s="35">
        <v>0</v>
      </c>
      <c r="T3" s="35">
        <v>0</v>
      </c>
      <c r="U3" s="35">
        <v>0</v>
      </c>
      <c r="V3" s="35">
        <v>0</v>
      </c>
      <c r="W3" s="35">
        <v>0</v>
      </c>
      <c r="X3" s="35">
        <v>0</v>
      </c>
      <c r="Y3" s="35">
        <v>0</v>
      </c>
      <c r="Z3" s="35">
        <v>0</v>
      </c>
      <c r="AA3" s="35">
        <v>0</v>
      </c>
      <c r="AB3" s="35">
        <v>0</v>
      </c>
      <c r="AC3" s="35">
        <v>0</v>
      </c>
      <c r="AD3" s="35">
        <v>0</v>
      </c>
      <c r="AE3" s="35">
        <v>0</v>
      </c>
      <c r="AF3" s="35">
        <v>0</v>
      </c>
      <c r="AG3" s="35">
        <v>0</v>
      </c>
    </row>
    <row r="4" spans="1:35" x14ac:dyDescent="0.2">
      <c r="A4" s="1" t="s">
        <v>118</v>
      </c>
      <c r="B4" s="35">
        <v>0</v>
      </c>
      <c r="C4" s="35">
        <v>0</v>
      </c>
      <c r="D4" s="35">
        <v>0</v>
      </c>
      <c r="E4" s="35">
        <v>0</v>
      </c>
      <c r="F4" s="35">
        <v>0</v>
      </c>
      <c r="G4" s="35">
        <v>0</v>
      </c>
      <c r="H4" s="35">
        <v>0</v>
      </c>
      <c r="I4" s="35">
        <v>0</v>
      </c>
      <c r="J4" s="35">
        <v>0</v>
      </c>
      <c r="K4" s="35">
        <v>0</v>
      </c>
      <c r="L4" s="35">
        <v>0</v>
      </c>
      <c r="M4" s="35">
        <v>0</v>
      </c>
      <c r="N4" s="35">
        <v>0</v>
      </c>
      <c r="O4" s="35">
        <v>0</v>
      </c>
      <c r="P4" s="35">
        <v>0</v>
      </c>
      <c r="Q4" s="35">
        <v>0</v>
      </c>
      <c r="R4" s="35">
        <v>0</v>
      </c>
      <c r="S4" s="35">
        <v>0</v>
      </c>
      <c r="T4" s="35">
        <v>0</v>
      </c>
      <c r="U4" s="35">
        <v>0</v>
      </c>
      <c r="V4" s="35">
        <v>0</v>
      </c>
      <c r="W4" s="35">
        <v>0</v>
      </c>
      <c r="X4" s="35">
        <v>0</v>
      </c>
      <c r="Y4" s="35">
        <v>0</v>
      </c>
      <c r="Z4" s="35">
        <v>0</v>
      </c>
      <c r="AA4" s="35">
        <v>0</v>
      </c>
      <c r="AB4" s="35">
        <v>0</v>
      </c>
      <c r="AC4" s="35">
        <v>0</v>
      </c>
      <c r="AD4" s="35">
        <v>0</v>
      </c>
      <c r="AE4" s="35">
        <v>0</v>
      </c>
      <c r="AF4" s="35">
        <v>0</v>
      </c>
      <c r="AG4" s="35">
        <v>0</v>
      </c>
    </row>
    <row r="5" spans="1:35" x14ac:dyDescent="0.2">
      <c r="A5" s="1" t="s">
        <v>119</v>
      </c>
      <c r="B5" s="35">
        <v>0</v>
      </c>
      <c r="C5" s="35">
        <v>0</v>
      </c>
      <c r="D5" s="35">
        <v>0</v>
      </c>
      <c r="E5" s="35">
        <v>0</v>
      </c>
      <c r="F5" s="35">
        <v>0</v>
      </c>
      <c r="G5" s="35">
        <v>0</v>
      </c>
      <c r="H5" s="35">
        <v>0</v>
      </c>
      <c r="I5" s="35">
        <v>0</v>
      </c>
      <c r="J5" s="35">
        <v>0</v>
      </c>
      <c r="K5" s="35">
        <v>0</v>
      </c>
      <c r="L5" s="35">
        <v>0</v>
      </c>
      <c r="M5" s="35">
        <v>0</v>
      </c>
      <c r="N5" s="35">
        <v>0</v>
      </c>
      <c r="O5" s="35">
        <v>0</v>
      </c>
      <c r="P5" s="35">
        <v>0</v>
      </c>
      <c r="Q5" s="35">
        <v>0</v>
      </c>
      <c r="R5" s="35">
        <v>0</v>
      </c>
      <c r="S5" s="35">
        <v>0</v>
      </c>
      <c r="T5" s="35">
        <v>0</v>
      </c>
      <c r="U5" s="35">
        <v>0</v>
      </c>
      <c r="V5" s="35">
        <v>0</v>
      </c>
      <c r="W5" s="35">
        <v>0</v>
      </c>
      <c r="X5" s="35">
        <v>0</v>
      </c>
      <c r="Y5" s="35">
        <v>0</v>
      </c>
      <c r="Z5" s="35">
        <v>0</v>
      </c>
      <c r="AA5" s="35">
        <v>0</v>
      </c>
      <c r="AB5" s="35">
        <v>0</v>
      </c>
      <c r="AC5" s="35">
        <v>0</v>
      </c>
      <c r="AD5" s="35">
        <v>0</v>
      </c>
      <c r="AE5" s="35">
        <v>0</v>
      </c>
      <c r="AF5" s="35">
        <v>0</v>
      </c>
      <c r="AG5" s="35">
        <v>0</v>
      </c>
    </row>
    <row r="6" spans="1:35" x14ac:dyDescent="0.2">
      <c r="A6" s="1" t="s">
        <v>120</v>
      </c>
      <c r="B6" s="35">
        <v>0</v>
      </c>
      <c r="C6" s="35">
        <v>0</v>
      </c>
      <c r="D6" s="35">
        <v>0</v>
      </c>
      <c r="E6" s="35">
        <v>0</v>
      </c>
      <c r="F6" s="35">
        <v>0</v>
      </c>
      <c r="G6" s="35">
        <v>0</v>
      </c>
      <c r="H6" s="35">
        <v>0</v>
      </c>
      <c r="I6" s="35">
        <v>0</v>
      </c>
      <c r="J6" s="35">
        <v>0</v>
      </c>
      <c r="K6" s="35">
        <v>0</v>
      </c>
      <c r="L6" s="35">
        <v>0</v>
      </c>
      <c r="M6" s="35">
        <v>0</v>
      </c>
      <c r="N6" s="35">
        <v>0</v>
      </c>
      <c r="O6" s="35">
        <v>0</v>
      </c>
      <c r="P6" s="35">
        <v>0</v>
      </c>
      <c r="Q6" s="35">
        <v>0</v>
      </c>
      <c r="R6" s="35">
        <v>0</v>
      </c>
      <c r="S6" s="35">
        <v>0</v>
      </c>
      <c r="T6" s="35">
        <v>0</v>
      </c>
      <c r="U6" s="35">
        <v>0</v>
      </c>
      <c r="V6" s="35">
        <v>0</v>
      </c>
      <c r="W6" s="35">
        <v>0</v>
      </c>
      <c r="X6" s="35">
        <v>0</v>
      </c>
      <c r="Y6" s="35">
        <v>0</v>
      </c>
      <c r="Z6" s="35">
        <v>0</v>
      </c>
      <c r="AA6" s="35">
        <v>0</v>
      </c>
      <c r="AB6" s="35">
        <v>0</v>
      </c>
      <c r="AC6" s="35">
        <v>0</v>
      </c>
      <c r="AD6" s="35">
        <v>0</v>
      </c>
      <c r="AE6" s="35">
        <v>0</v>
      </c>
      <c r="AF6" s="35">
        <v>0</v>
      </c>
      <c r="AG6" s="35">
        <v>0</v>
      </c>
    </row>
    <row r="7" spans="1:35" x14ac:dyDescent="0.2">
      <c r="A7" s="1" t="s">
        <v>121</v>
      </c>
      <c r="B7" s="35">
        <f t="shared" ref="B7:Y7" si="0">B3</f>
        <v>0</v>
      </c>
      <c r="C7" s="35">
        <f t="shared" si="0"/>
        <v>0</v>
      </c>
      <c r="D7" s="35">
        <f t="shared" si="0"/>
        <v>0</v>
      </c>
      <c r="E7" s="35">
        <f t="shared" si="0"/>
        <v>0</v>
      </c>
      <c r="F7" s="35">
        <f t="shared" si="0"/>
        <v>0</v>
      </c>
      <c r="G7" s="35">
        <f t="shared" si="0"/>
        <v>0</v>
      </c>
      <c r="H7" s="35">
        <f t="shared" si="0"/>
        <v>0</v>
      </c>
      <c r="I7" s="35">
        <f t="shared" si="0"/>
        <v>0</v>
      </c>
      <c r="J7" s="35">
        <f t="shared" si="0"/>
        <v>0</v>
      </c>
      <c r="K7" s="35">
        <f t="shared" si="0"/>
        <v>0</v>
      </c>
      <c r="L7" s="35">
        <f t="shared" si="0"/>
        <v>0</v>
      </c>
      <c r="M7" s="35">
        <f t="shared" si="0"/>
        <v>0</v>
      </c>
      <c r="N7" s="35">
        <f t="shared" si="0"/>
        <v>0</v>
      </c>
      <c r="O7" s="35">
        <f t="shared" si="0"/>
        <v>0</v>
      </c>
      <c r="P7" s="35">
        <f t="shared" si="0"/>
        <v>0</v>
      </c>
      <c r="Q7" s="35">
        <f t="shared" si="0"/>
        <v>0</v>
      </c>
      <c r="R7" s="35">
        <f t="shared" si="0"/>
        <v>0</v>
      </c>
      <c r="S7" s="35">
        <f t="shared" si="0"/>
        <v>0</v>
      </c>
      <c r="T7" s="35">
        <f t="shared" si="0"/>
        <v>0</v>
      </c>
      <c r="U7" s="35">
        <f t="shared" si="0"/>
        <v>0</v>
      </c>
      <c r="V7" s="35">
        <f t="shared" si="0"/>
        <v>0</v>
      </c>
      <c r="W7" s="35">
        <f t="shared" si="0"/>
        <v>0</v>
      </c>
      <c r="X7" s="35">
        <f t="shared" si="0"/>
        <v>0</v>
      </c>
      <c r="Y7" s="35">
        <f t="shared" si="0"/>
        <v>0</v>
      </c>
      <c r="Z7" s="35">
        <v>0</v>
      </c>
      <c r="AA7" s="35">
        <v>0</v>
      </c>
      <c r="AB7" s="35">
        <v>0</v>
      </c>
      <c r="AC7" s="35">
        <v>0</v>
      </c>
      <c r="AD7" s="35">
        <v>0</v>
      </c>
      <c r="AE7" s="35">
        <v>0</v>
      </c>
      <c r="AF7" s="35">
        <v>0</v>
      </c>
      <c r="AG7" s="35">
        <v>0</v>
      </c>
    </row>
    <row r="8" spans="1:35" x14ac:dyDescent="0.2">
      <c r="A8" s="1" t="s">
        <v>122</v>
      </c>
      <c r="B8" s="35">
        <v>0</v>
      </c>
      <c r="C8" s="35">
        <v>0</v>
      </c>
      <c r="D8" s="35">
        <v>0</v>
      </c>
      <c r="E8" s="35">
        <v>0</v>
      </c>
      <c r="F8" s="35">
        <v>0</v>
      </c>
      <c r="G8" s="35">
        <v>0</v>
      </c>
      <c r="H8" s="35">
        <v>0</v>
      </c>
      <c r="I8" s="35">
        <v>0</v>
      </c>
      <c r="J8" s="35">
        <v>0</v>
      </c>
      <c r="K8" s="35">
        <v>0</v>
      </c>
      <c r="L8" s="35">
        <v>0</v>
      </c>
      <c r="M8" s="35">
        <v>0</v>
      </c>
      <c r="N8" s="35">
        <v>0</v>
      </c>
      <c r="O8" s="35">
        <v>0</v>
      </c>
      <c r="P8" s="35">
        <v>0</v>
      </c>
      <c r="Q8" s="35">
        <v>0</v>
      </c>
      <c r="R8" s="35">
        <v>0</v>
      </c>
      <c r="S8" s="35">
        <v>0</v>
      </c>
      <c r="T8" s="35">
        <v>0</v>
      </c>
      <c r="U8" s="35">
        <v>0</v>
      </c>
      <c r="V8" s="35">
        <v>0</v>
      </c>
      <c r="W8" s="35">
        <v>0</v>
      </c>
      <c r="X8" s="35">
        <v>0</v>
      </c>
      <c r="Y8" s="35">
        <v>0</v>
      </c>
      <c r="Z8" s="35">
        <v>0</v>
      </c>
      <c r="AA8" s="35">
        <v>0</v>
      </c>
      <c r="AB8" s="35">
        <v>0</v>
      </c>
      <c r="AC8" s="35">
        <v>0</v>
      </c>
      <c r="AD8" s="35">
        <v>0</v>
      </c>
      <c r="AE8" s="35">
        <v>0</v>
      </c>
      <c r="AF8" s="35">
        <v>0</v>
      </c>
      <c r="AG8" s="35">
        <v>0</v>
      </c>
    </row>
    <row r="9" spans="1:35" x14ac:dyDescent="0.2">
      <c r="A9" s="1" t="s">
        <v>123</v>
      </c>
      <c r="B9" s="35">
        <f t="shared" ref="B9:Y9" si="1">B6</f>
        <v>0</v>
      </c>
      <c r="C9" s="35">
        <f t="shared" si="1"/>
        <v>0</v>
      </c>
      <c r="D9" s="35">
        <f t="shared" si="1"/>
        <v>0</v>
      </c>
      <c r="E9" s="35">
        <f t="shared" si="1"/>
        <v>0</v>
      </c>
      <c r="F9" s="35">
        <f t="shared" si="1"/>
        <v>0</v>
      </c>
      <c r="G9" s="35">
        <f t="shared" si="1"/>
        <v>0</v>
      </c>
      <c r="H9" s="35">
        <f t="shared" si="1"/>
        <v>0</v>
      </c>
      <c r="I9" s="35">
        <f t="shared" si="1"/>
        <v>0</v>
      </c>
      <c r="J9" s="35">
        <f t="shared" si="1"/>
        <v>0</v>
      </c>
      <c r="K9" s="35">
        <f t="shared" si="1"/>
        <v>0</v>
      </c>
      <c r="L9" s="35">
        <f t="shared" si="1"/>
        <v>0</v>
      </c>
      <c r="M9" s="35">
        <f t="shared" si="1"/>
        <v>0</v>
      </c>
      <c r="N9" s="35">
        <f t="shared" si="1"/>
        <v>0</v>
      </c>
      <c r="O9" s="35">
        <f t="shared" si="1"/>
        <v>0</v>
      </c>
      <c r="P9" s="35">
        <f t="shared" si="1"/>
        <v>0</v>
      </c>
      <c r="Q9" s="35">
        <f t="shared" si="1"/>
        <v>0</v>
      </c>
      <c r="R9" s="35">
        <f t="shared" si="1"/>
        <v>0</v>
      </c>
      <c r="S9" s="35">
        <f t="shared" si="1"/>
        <v>0</v>
      </c>
      <c r="T9" s="35">
        <f t="shared" si="1"/>
        <v>0</v>
      </c>
      <c r="U9" s="35">
        <f t="shared" si="1"/>
        <v>0</v>
      </c>
      <c r="V9" s="35">
        <f t="shared" si="1"/>
        <v>0</v>
      </c>
      <c r="W9" s="35">
        <f t="shared" si="1"/>
        <v>0</v>
      </c>
      <c r="X9" s="35">
        <f t="shared" si="1"/>
        <v>0</v>
      </c>
      <c r="Y9" s="35">
        <f t="shared" si="1"/>
        <v>0</v>
      </c>
      <c r="Z9" s="35">
        <v>0</v>
      </c>
      <c r="AA9" s="35">
        <v>0</v>
      </c>
      <c r="AB9" s="35">
        <v>0</v>
      </c>
      <c r="AC9" s="35">
        <v>0</v>
      </c>
      <c r="AD9" s="35">
        <v>0</v>
      </c>
      <c r="AE9" s="35">
        <v>0</v>
      </c>
      <c r="AF9" s="35">
        <v>0</v>
      </c>
      <c r="AG9" s="35">
        <v>0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portrait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tabColor rgb="FF002060"/>
  </sheetPr>
  <dimension ref="A1:AI1000"/>
  <sheetViews>
    <sheetView workbookViewId="0"/>
  </sheetViews>
  <sheetFormatPr baseColWidth="10" defaultColWidth="14.5" defaultRowHeight="15" customHeight="1" x14ac:dyDescent="0.2"/>
  <cols>
    <col min="1" max="1" width="41.5" customWidth="1"/>
    <col min="2" max="25" width="10" customWidth="1"/>
    <col min="26" max="35" width="9.1640625" customWidth="1"/>
  </cols>
  <sheetData>
    <row r="1" spans="1:35" x14ac:dyDescent="0.2">
      <c r="A1" s="1" t="s">
        <v>155</v>
      </c>
      <c r="B1" s="1">
        <v>2019</v>
      </c>
      <c r="C1" s="1">
        <v>2020</v>
      </c>
      <c r="D1" s="1">
        <v>2021</v>
      </c>
      <c r="E1" s="1">
        <v>2022</v>
      </c>
      <c r="F1" s="1">
        <v>2023</v>
      </c>
      <c r="G1" s="1">
        <v>2024</v>
      </c>
      <c r="H1" s="1">
        <v>2025</v>
      </c>
      <c r="I1" s="1">
        <v>2026</v>
      </c>
      <c r="J1" s="1">
        <v>2027</v>
      </c>
      <c r="K1" s="1">
        <v>2028</v>
      </c>
      <c r="L1" s="1">
        <v>2029</v>
      </c>
      <c r="M1" s="1">
        <v>2030</v>
      </c>
      <c r="N1" s="1">
        <v>2031</v>
      </c>
      <c r="O1" s="1">
        <v>2032</v>
      </c>
      <c r="P1" s="1">
        <v>2033</v>
      </c>
      <c r="Q1" s="1">
        <v>2034</v>
      </c>
      <c r="R1" s="1">
        <v>2035</v>
      </c>
      <c r="S1" s="1">
        <v>2036</v>
      </c>
      <c r="T1" s="1">
        <v>2037</v>
      </c>
      <c r="U1" s="1">
        <v>2038</v>
      </c>
      <c r="V1" s="1">
        <v>2039</v>
      </c>
      <c r="W1" s="1">
        <v>2040</v>
      </c>
      <c r="X1" s="1">
        <v>2041</v>
      </c>
      <c r="Y1" s="1">
        <v>2042</v>
      </c>
      <c r="Z1" s="1">
        <v>2043</v>
      </c>
      <c r="AA1" s="1">
        <v>2044</v>
      </c>
      <c r="AB1" s="1">
        <v>2045</v>
      </c>
      <c r="AC1" s="1">
        <v>2046</v>
      </c>
      <c r="AD1" s="1">
        <v>2047</v>
      </c>
      <c r="AE1" s="1">
        <v>2048</v>
      </c>
      <c r="AF1" s="1">
        <v>2049</v>
      </c>
      <c r="AG1" s="1">
        <v>2050</v>
      </c>
      <c r="AH1" s="1"/>
      <c r="AI1" s="1"/>
    </row>
    <row r="2" spans="1:35" x14ac:dyDescent="0.2">
      <c r="A2" s="1" t="s">
        <v>116</v>
      </c>
      <c r="B2" s="35">
        <v>0</v>
      </c>
      <c r="C2" s="35">
        <v>0</v>
      </c>
      <c r="D2" s="35">
        <v>0</v>
      </c>
      <c r="E2" s="35">
        <v>0</v>
      </c>
      <c r="F2" s="35">
        <v>0</v>
      </c>
      <c r="G2" s="35">
        <v>0</v>
      </c>
      <c r="H2" s="35">
        <v>0</v>
      </c>
      <c r="I2" s="35">
        <v>0</v>
      </c>
      <c r="J2" s="35">
        <v>0</v>
      </c>
      <c r="K2" s="35">
        <v>0</v>
      </c>
      <c r="L2" s="35">
        <v>0</v>
      </c>
      <c r="M2" s="35">
        <v>0</v>
      </c>
      <c r="N2" s="35">
        <v>0</v>
      </c>
      <c r="O2" s="35">
        <v>0</v>
      </c>
      <c r="P2" s="35">
        <v>0</v>
      </c>
      <c r="Q2" s="35">
        <v>0</v>
      </c>
      <c r="R2" s="35">
        <v>0</v>
      </c>
      <c r="S2" s="35">
        <v>0</v>
      </c>
      <c r="T2" s="35">
        <v>0</v>
      </c>
      <c r="U2" s="35">
        <v>0</v>
      </c>
      <c r="V2" s="35">
        <v>0</v>
      </c>
      <c r="W2" s="35">
        <v>0</v>
      </c>
      <c r="X2" s="35">
        <v>0</v>
      </c>
      <c r="Y2" s="35">
        <v>0</v>
      </c>
      <c r="Z2" s="35">
        <v>0</v>
      </c>
      <c r="AA2" s="35">
        <v>0</v>
      </c>
      <c r="AB2" s="35">
        <v>0</v>
      </c>
      <c r="AC2" s="35">
        <v>0</v>
      </c>
      <c r="AD2" s="35">
        <v>0</v>
      </c>
      <c r="AE2" s="35">
        <v>0</v>
      </c>
      <c r="AF2" s="35">
        <v>0</v>
      </c>
      <c r="AG2" s="35">
        <v>0</v>
      </c>
      <c r="AH2" s="31"/>
      <c r="AI2" s="31"/>
    </row>
    <row r="3" spans="1:35" x14ac:dyDescent="0.2">
      <c r="A3" s="1" t="s">
        <v>117</v>
      </c>
      <c r="B3" s="35">
        <v>0</v>
      </c>
      <c r="C3" s="35">
        <v>0</v>
      </c>
      <c r="D3" s="35">
        <v>0</v>
      </c>
      <c r="E3" s="35">
        <v>0</v>
      </c>
      <c r="F3" s="35">
        <v>0</v>
      </c>
      <c r="G3" s="35">
        <v>0</v>
      </c>
      <c r="H3" s="35">
        <v>0</v>
      </c>
      <c r="I3" s="35">
        <v>0</v>
      </c>
      <c r="J3" s="35">
        <v>0</v>
      </c>
      <c r="K3" s="35">
        <v>0</v>
      </c>
      <c r="L3" s="35">
        <v>0</v>
      </c>
      <c r="M3" s="35">
        <v>0</v>
      </c>
      <c r="N3" s="35">
        <v>0</v>
      </c>
      <c r="O3" s="35">
        <v>0</v>
      </c>
      <c r="P3" s="35">
        <v>0</v>
      </c>
      <c r="Q3" s="35">
        <v>0</v>
      </c>
      <c r="R3" s="35">
        <v>0</v>
      </c>
      <c r="S3" s="35">
        <v>0</v>
      </c>
      <c r="T3" s="35">
        <v>0</v>
      </c>
      <c r="U3" s="35">
        <v>0</v>
      </c>
      <c r="V3" s="35">
        <v>0</v>
      </c>
      <c r="W3" s="35">
        <v>0</v>
      </c>
      <c r="X3" s="35">
        <v>0</v>
      </c>
      <c r="Y3" s="35">
        <v>0</v>
      </c>
      <c r="Z3" s="35">
        <v>0</v>
      </c>
      <c r="AA3" s="35">
        <v>0</v>
      </c>
      <c r="AB3" s="35">
        <v>0</v>
      </c>
      <c r="AC3" s="35">
        <v>0</v>
      </c>
      <c r="AD3" s="35">
        <v>0</v>
      </c>
      <c r="AE3" s="35">
        <v>0</v>
      </c>
      <c r="AF3" s="35">
        <v>0</v>
      </c>
      <c r="AG3" s="35">
        <v>0</v>
      </c>
    </row>
    <row r="4" spans="1:35" x14ac:dyDescent="0.2">
      <c r="A4" s="1" t="s">
        <v>118</v>
      </c>
      <c r="B4" s="35">
        <v>0</v>
      </c>
      <c r="C4" s="35">
        <v>0</v>
      </c>
      <c r="D4" s="35">
        <v>0</v>
      </c>
      <c r="E4" s="35">
        <v>0</v>
      </c>
      <c r="F4" s="35">
        <v>0</v>
      </c>
      <c r="G4" s="35">
        <v>0</v>
      </c>
      <c r="H4" s="35">
        <v>0</v>
      </c>
      <c r="I4" s="35">
        <v>0</v>
      </c>
      <c r="J4" s="35">
        <v>0</v>
      </c>
      <c r="K4" s="35">
        <v>0</v>
      </c>
      <c r="L4" s="35">
        <v>0</v>
      </c>
      <c r="M4" s="35">
        <v>0</v>
      </c>
      <c r="N4" s="35">
        <v>0</v>
      </c>
      <c r="O4" s="35">
        <v>0</v>
      </c>
      <c r="P4" s="35">
        <v>0</v>
      </c>
      <c r="Q4" s="35">
        <v>0</v>
      </c>
      <c r="R4" s="35">
        <v>0</v>
      </c>
      <c r="S4" s="35">
        <v>0</v>
      </c>
      <c r="T4" s="35">
        <v>0</v>
      </c>
      <c r="U4" s="35">
        <v>0</v>
      </c>
      <c r="V4" s="35">
        <v>0</v>
      </c>
      <c r="W4" s="35">
        <v>0</v>
      </c>
      <c r="X4" s="35">
        <v>0</v>
      </c>
      <c r="Y4" s="35">
        <v>0</v>
      </c>
      <c r="Z4" s="35">
        <v>0</v>
      </c>
      <c r="AA4" s="35">
        <v>0</v>
      </c>
      <c r="AB4" s="35">
        <v>0</v>
      </c>
      <c r="AC4" s="35">
        <v>0</v>
      </c>
      <c r="AD4" s="35">
        <v>0</v>
      </c>
      <c r="AE4" s="35">
        <v>0</v>
      </c>
      <c r="AF4" s="35">
        <v>0</v>
      </c>
      <c r="AG4" s="35">
        <v>0</v>
      </c>
    </row>
    <row r="5" spans="1:35" x14ac:dyDescent="0.2">
      <c r="A5" s="1" t="s">
        <v>119</v>
      </c>
      <c r="B5" s="35">
        <v>0</v>
      </c>
      <c r="C5" s="35">
        <v>0</v>
      </c>
      <c r="D5" s="35">
        <v>0</v>
      </c>
      <c r="E5" s="35">
        <v>0</v>
      </c>
      <c r="F5" s="35">
        <v>0</v>
      </c>
      <c r="G5" s="35">
        <v>0</v>
      </c>
      <c r="H5" s="35">
        <v>0</v>
      </c>
      <c r="I5" s="35">
        <v>0</v>
      </c>
      <c r="J5" s="35">
        <v>0</v>
      </c>
      <c r="K5" s="35">
        <v>0</v>
      </c>
      <c r="L5" s="35">
        <v>0</v>
      </c>
      <c r="M5" s="35">
        <v>0</v>
      </c>
      <c r="N5" s="35">
        <v>0</v>
      </c>
      <c r="O5" s="35">
        <v>0</v>
      </c>
      <c r="P5" s="35">
        <v>0</v>
      </c>
      <c r="Q5" s="35">
        <v>0</v>
      </c>
      <c r="R5" s="35">
        <v>0</v>
      </c>
      <c r="S5" s="35">
        <v>0</v>
      </c>
      <c r="T5" s="35">
        <v>0</v>
      </c>
      <c r="U5" s="35">
        <v>0</v>
      </c>
      <c r="V5" s="35">
        <v>0</v>
      </c>
      <c r="W5" s="35">
        <v>0</v>
      </c>
      <c r="X5" s="35">
        <v>0</v>
      </c>
      <c r="Y5" s="35">
        <v>0</v>
      </c>
      <c r="Z5" s="35">
        <v>0</v>
      </c>
      <c r="AA5" s="35">
        <v>0</v>
      </c>
      <c r="AB5" s="35">
        <v>0</v>
      </c>
      <c r="AC5" s="35">
        <v>0</v>
      </c>
      <c r="AD5" s="35">
        <v>0</v>
      </c>
      <c r="AE5" s="35">
        <v>0</v>
      </c>
      <c r="AF5" s="35">
        <v>0</v>
      </c>
      <c r="AG5" s="35">
        <v>0</v>
      </c>
    </row>
    <row r="6" spans="1:35" x14ac:dyDescent="0.2">
      <c r="A6" s="1" t="s">
        <v>120</v>
      </c>
      <c r="B6" s="35">
        <v>0</v>
      </c>
      <c r="C6" s="35">
        <v>0</v>
      </c>
      <c r="D6" s="35">
        <v>0</v>
      </c>
      <c r="E6" s="35">
        <v>0</v>
      </c>
      <c r="F6" s="35">
        <v>0</v>
      </c>
      <c r="G6" s="35">
        <v>0</v>
      </c>
      <c r="H6" s="35">
        <v>0</v>
      </c>
      <c r="I6" s="35">
        <v>0</v>
      </c>
      <c r="J6" s="35">
        <v>0</v>
      </c>
      <c r="K6" s="35">
        <v>0</v>
      </c>
      <c r="L6" s="35">
        <v>0</v>
      </c>
      <c r="M6" s="35">
        <v>0</v>
      </c>
      <c r="N6" s="35">
        <v>0</v>
      </c>
      <c r="O6" s="35">
        <v>0</v>
      </c>
      <c r="P6" s="35">
        <v>0</v>
      </c>
      <c r="Q6" s="35">
        <v>0</v>
      </c>
      <c r="R6" s="35">
        <v>0</v>
      </c>
      <c r="S6" s="35">
        <v>0</v>
      </c>
      <c r="T6" s="35">
        <v>0</v>
      </c>
      <c r="U6" s="35">
        <v>0</v>
      </c>
      <c r="V6" s="35">
        <v>0</v>
      </c>
      <c r="W6" s="35">
        <v>0</v>
      </c>
      <c r="X6" s="35">
        <v>0</v>
      </c>
      <c r="Y6" s="35">
        <v>0</v>
      </c>
      <c r="Z6" s="35">
        <v>0</v>
      </c>
      <c r="AA6" s="35">
        <v>0</v>
      </c>
      <c r="AB6" s="35">
        <v>0</v>
      </c>
      <c r="AC6" s="35">
        <v>0</v>
      </c>
      <c r="AD6" s="35">
        <v>0</v>
      </c>
      <c r="AE6" s="35">
        <v>0</v>
      </c>
      <c r="AF6" s="35">
        <v>0</v>
      </c>
      <c r="AG6" s="35">
        <v>0</v>
      </c>
    </row>
    <row r="7" spans="1:35" x14ac:dyDescent="0.2">
      <c r="A7" s="1" t="s">
        <v>121</v>
      </c>
      <c r="B7" s="35">
        <f t="shared" ref="B7:Y7" si="0">B3</f>
        <v>0</v>
      </c>
      <c r="C7" s="35">
        <f t="shared" si="0"/>
        <v>0</v>
      </c>
      <c r="D7" s="35">
        <f t="shared" si="0"/>
        <v>0</v>
      </c>
      <c r="E7" s="35">
        <f t="shared" si="0"/>
        <v>0</v>
      </c>
      <c r="F7" s="35">
        <f t="shared" si="0"/>
        <v>0</v>
      </c>
      <c r="G7" s="35">
        <f t="shared" si="0"/>
        <v>0</v>
      </c>
      <c r="H7" s="35">
        <f t="shared" si="0"/>
        <v>0</v>
      </c>
      <c r="I7" s="35">
        <f t="shared" si="0"/>
        <v>0</v>
      </c>
      <c r="J7" s="35">
        <f t="shared" si="0"/>
        <v>0</v>
      </c>
      <c r="K7" s="35">
        <f t="shared" si="0"/>
        <v>0</v>
      </c>
      <c r="L7" s="35">
        <f t="shared" si="0"/>
        <v>0</v>
      </c>
      <c r="M7" s="35">
        <f t="shared" si="0"/>
        <v>0</v>
      </c>
      <c r="N7" s="35">
        <f t="shared" si="0"/>
        <v>0</v>
      </c>
      <c r="O7" s="35">
        <f t="shared" si="0"/>
        <v>0</v>
      </c>
      <c r="P7" s="35">
        <f t="shared" si="0"/>
        <v>0</v>
      </c>
      <c r="Q7" s="35">
        <f t="shared" si="0"/>
        <v>0</v>
      </c>
      <c r="R7" s="35">
        <f t="shared" si="0"/>
        <v>0</v>
      </c>
      <c r="S7" s="35">
        <f t="shared" si="0"/>
        <v>0</v>
      </c>
      <c r="T7" s="35">
        <f t="shared" si="0"/>
        <v>0</v>
      </c>
      <c r="U7" s="35">
        <f t="shared" si="0"/>
        <v>0</v>
      </c>
      <c r="V7" s="35">
        <f t="shared" si="0"/>
        <v>0</v>
      </c>
      <c r="W7" s="35">
        <f t="shared" si="0"/>
        <v>0</v>
      </c>
      <c r="X7" s="35">
        <f t="shared" si="0"/>
        <v>0</v>
      </c>
      <c r="Y7" s="35">
        <f t="shared" si="0"/>
        <v>0</v>
      </c>
      <c r="Z7" s="35">
        <v>0</v>
      </c>
      <c r="AA7" s="35">
        <v>0</v>
      </c>
      <c r="AB7" s="35">
        <v>0</v>
      </c>
      <c r="AC7" s="35">
        <v>0</v>
      </c>
      <c r="AD7" s="35">
        <v>0</v>
      </c>
      <c r="AE7" s="35">
        <v>0</v>
      </c>
      <c r="AF7" s="35">
        <v>0</v>
      </c>
      <c r="AG7" s="35">
        <v>0</v>
      </c>
    </row>
    <row r="8" spans="1:35" x14ac:dyDescent="0.2">
      <c r="A8" s="1" t="s">
        <v>122</v>
      </c>
      <c r="B8" s="35">
        <v>0</v>
      </c>
      <c r="C8" s="35">
        <v>0</v>
      </c>
      <c r="D8" s="35">
        <v>0</v>
      </c>
      <c r="E8" s="35">
        <v>0</v>
      </c>
      <c r="F8" s="35">
        <v>0</v>
      </c>
      <c r="G8" s="35">
        <v>0</v>
      </c>
      <c r="H8" s="35">
        <v>0</v>
      </c>
      <c r="I8" s="35">
        <v>0</v>
      </c>
      <c r="J8" s="35">
        <v>0</v>
      </c>
      <c r="K8" s="35">
        <v>0</v>
      </c>
      <c r="L8" s="35">
        <v>0</v>
      </c>
      <c r="M8" s="35">
        <v>0</v>
      </c>
      <c r="N8" s="35">
        <v>0</v>
      </c>
      <c r="O8" s="35">
        <v>0</v>
      </c>
      <c r="P8" s="35">
        <v>0</v>
      </c>
      <c r="Q8" s="35">
        <v>0</v>
      </c>
      <c r="R8" s="35">
        <v>0</v>
      </c>
      <c r="S8" s="35">
        <v>0</v>
      </c>
      <c r="T8" s="35">
        <v>0</v>
      </c>
      <c r="U8" s="35">
        <v>0</v>
      </c>
      <c r="V8" s="35">
        <v>0</v>
      </c>
      <c r="W8" s="35">
        <v>0</v>
      </c>
      <c r="X8" s="35">
        <v>0</v>
      </c>
      <c r="Y8" s="35">
        <v>0</v>
      </c>
      <c r="Z8" s="35">
        <v>0</v>
      </c>
      <c r="AA8" s="35">
        <v>0</v>
      </c>
      <c r="AB8" s="35">
        <v>0</v>
      </c>
      <c r="AC8" s="35">
        <v>0</v>
      </c>
      <c r="AD8" s="35">
        <v>0</v>
      </c>
      <c r="AE8" s="35">
        <v>0</v>
      </c>
      <c r="AF8" s="35">
        <v>0</v>
      </c>
      <c r="AG8" s="35">
        <v>0</v>
      </c>
    </row>
    <row r="9" spans="1:35" x14ac:dyDescent="0.2">
      <c r="A9" s="1" t="s">
        <v>123</v>
      </c>
      <c r="B9" s="35">
        <f t="shared" ref="B9:Y9" si="1">B6</f>
        <v>0</v>
      </c>
      <c r="C9" s="35">
        <f t="shared" si="1"/>
        <v>0</v>
      </c>
      <c r="D9" s="35">
        <f t="shared" si="1"/>
        <v>0</v>
      </c>
      <c r="E9" s="35">
        <f t="shared" si="1"/>
        <v>0</v>
      </c>
      <c r="F9" s="35">
        <f t="shared" si="1"/>
        <v>0</v>
      </c>
      <c r="G9" s="35">
        <f t="shared" si="1"/>
        <v>0</v>
      </c>
      <c r="H9" s="35">
        <f t="shared" si="1"/>
        <v>0</v>
      </c>
      <c r="I9" s="35">
        <f t="shared" si="1"/>
        <v>0</v>
      </c>
      <c r="J9" s="35">
        <f t="shared" si="1"/>
        <v>0</v>
      </c>
      <c r="K9" s="35">
        <f t="shared" si="1"/>
        <v>0</v>
      </c>
      <c r="L9" s="35">
        <f t="shared" si="1"/>
        <v>0</v>
      </c>
      <c r="M9" s="35">
        <f t="shared" si="1"/>
        <v>0</v>
      </c>
      <c r="N9" s="35">
        <f t="shared" si="1"/>
        <v>0</v>
      </c>
      <c r="O9" s="35">
        <f t="shared" si="1"/>
        <v>0</v>
      </c>
      <c r="P9" s="35">
        <f t="shared" si="1"/>
        <v>0</v>
      </c>
      <c r="Q9" s="35">
        <f t="shared" si="1"/>
        <v>0</v>
      </c>
      <c r="R9" s="35">
        <f t="shared" si="1"/>
        <v>0</v>
      </c>
      <c r="S9" s="35">
        <f t="shared" si="1"/>
        <v>0</v>
      </c>
      <c r="T9" s="35">
        <f t="shared" si="1"/>
        <v>0</v>
      </c>
      <c r="U9" s="35">
        <f t="shared" si="1"/>
        <v>0</v>
      </c>
      <c r="V9" s="35">
        <f t="shared" si="1"/>
        <v>0</v>
      </c>
      <c r="W9" s="35">
        <f t="shared" si="1"/>
        <v>0</v>
      </c>
      <c r="X9" s="35">
        <f t="shared" si="1"/>
        <v>0</v>
      </c>
      <c r="Y9" s="35">
        <f t="shared" si="1"/>
        <v>0</v>
      </c>
      <c r="Z9" s="35">
        <v>0</v>
      </c>
      <c r="AA9" s="35">
        <v>0</v>
      </c>
      <c r="AB9" s="35">
        <v>0</v>
      </c>
      <c r="AC9" s="35">
        <v>0</v>
      </c>
      <c r="AD9" s="35">
        <v>0</v>
      </c>
      <c r="AE9" s="35">
        <v>0</v>
      </c>
      <c r="AF9" s="35">
        <v>0</v>
      </c>
      <c r="AG9" s="35">
        <v>0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portrait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tabColor rgb="FF002060"/>
  </sheetPr>
  <dimension ref="A1:AI1000"/>
  <sheetViews>
    <sheetView workbookViewId="0"/>
  </sheetViews>
  <sheetFormatPr baseColWidth="10" defaultColWidth="14.5" defaultRowHeight="15" customHeight="1" x14ac:dyDescent="0.2"/>
  <cols>
    <col min="1" max="1" width="41.5" customWidth="1"/>
    <col min="2" max="25" width="10" customWidth="1"/>
    <col min="26" max="35" width="9.1640625" customWidth="1"/>
  </cols>
  <sheetData>
    <row r="1" spans="1:35" x14ac:dyDescent="0.2">
      <c r="A1" s="1" t="s">
        <v>155</v>
      </c>
      <c r="B1" s="1">
        <v>2019</v>
      </c>
      <c r="C1" s="1">
        <v>2020</v>
      </c>
      <c r="D1" s="1">
        <v>2021</v>
      </c>
      <c r="E1" s="1">
        <v>2022</v>
      </c>
      <c r="F1" s="1">
        <v>2023</v>
      </c>
      <c r="G1" s="1">
        <v>2024</v>
      </c>
      <c r="H1" s="1">
        <v>2025</v>
      </c>
      <c r="I1" s="1">
        <v>2026</v>
      </c>
      <c r="J1" s="1">
        <v>2027</v>
      </c>
      <c r="K1" s="1">
        <v>2028</v>
      </c>
      <c r="L1" s="1">
        <v>2029</v>
      </c>
      <c r="M1" s="1">
        <v>2030</v>
      </c>
      <c r="N1" s="1">
        <v>2031</v>
      </c>
      <c r="O1" s="1">
        <v>2032</v>
      </c>
      <c r="P1" s="1">
        <v>2033</v>
      </c>
      <c r="Q1" s="1">
        <v>2034</v>
      </c>
      <c r="R1" s="1">
        <v>2035</v>
      </c>
      <c r="S1" s="1">
        <v>2036</v>
      </c>
      <c r="T1" s="1">
        <v>2037</v>
      </c>
      <c r="U1" s="1">
        <v>2038</v>
      </c>
      <c r="V1" s="1">
        <v>2039</v>
      </c>
      <c r="W1" s="1">
        <v>2040</v>
      </c>
      <c r="X1" s="1">
        <v>2041</v>
      </c>
      <c r="Y1" s="1">
        <v>2042</v>
      </c>
      <c r="Z1" s="1">
        <v>2043</v>
      </c>
      <c r="AA1" s="1">
        <v>2044</v>
      </c>
      <c r="AB1" s="1">
        <v>2045</v>
      </c>
      <c r="AC1" s="1">
        <v>2046</v>
      </c>
      <c r="AD1" s="1">
        <v>2047</v>
      </c>
      <c r="AE1" s="1">
        <v>2048</v>
      </c>
      <c r="AF1" s="1">
        <v>2049</v>
      </c>
      <c r="AG1" s="1">
        <v>2050</v>
      </c>
      <c r="AH1" s="1"/>
      <c r="AI1" s="1"/>
    </row>
    <row r="2" spans="1:35" x14ac:dyDescent="0.2">
      <c r="A2" s="1" t="s">
        <v>116</v>
      </c>
      <c r="B2" s="35">
        <f>('Fuel Prices - ID'!L11/'Fuel Prices - ID'!$L$20)*('Tax Percentages'!B17)</f>
        <v>2.0693222969477496E-6</v>
      </c>
      <c r="C2" s="35">
        <f>('Fuel Prices - ID'!M11/'Fuel Prices - ID'!$L$20)*('Tax Percentages'!C17)</f>
        <v>2.0348335919986205E-6</v>
      </c>
      <c r="D2" s="35">
        <f>('Fuel Prices - ID'!N11/'Fuel Prices - ID'!$L$20)*('Tax Percentages'!D17)</f>
        <v>2.1665177381680226E-6</v>
      </c>
      <c r="E2" s="35">
        <f>('Fuel Prices - ID'!O11/'Fuel Prices - ID'!$L$20)*('Tax Percentages'!E17)</f>
        <v>2.1675153453359727E-6</v>
      </c>
      <c r="F2" s="35">
        <f>('Fuel Prices - ID'!P11/'Fuel Prices - ID'!$L$20)*('Tax Percentages'!F17)</f>
        <v>2.1121675814206161E-6</v>
      </c>
      <c r="G2" s="35">
        <f>('Fuel Prices - ID'!Q11/'Fuel Prices - ID'!$L$20)*('Tax Percentages'!G17)</f>
        <v>2.0455175289767491E-6</v>
      </c>
      <c r="H2" s="35">
        <f>('Fuel Prices - ID'!R11/'Fuel Prices - ID'!$L$20)*('Tax Percentages'!H17)</f>
        <v>2.01356775943241E-6</v>
      </c>
      <c r="I2" s="35">
        <f>('Fuel Prices - ID'!S11/'Fuel Prices - ID'!$L$20)*('Tax Percentages'!I17)</f>
        <v>2.0037961598924978E-6</v>
      </c>
      <c r="J2" s="35">
        <f>('Fuel Prices - ID'!T11/'Fuel Prices - ID'!$L$20)*('Tax Percentages'!J17)</f>
        <v>2.0088129171894701E-6</v>
      </c>
      <c r="K2" s="35">
        <f>('Fuel Prices - ID'!U11/'Fuel Prices - ID'!$L$20)*('Tax Percentages'!K17)</f>
        <v>2.0487744482807519E-6</v>
      </c>
      <c r="L2" s="35">
        <f>('Fuel Prices - ID'!V11/'Fuel Prices - ID'!$L$20)*('Tax Percentages'!L17)</f>
        <v>2.0704214881399766E-6</v>
      </c>
      <c r="M2" s="35">
        <f>('Fuel Prices - ID'!W11/'Fuel Prices - ID'!$L$20)*('Tax Percentages'!M17)</f>
        <v>2.06738607779844E-6</v>
      </c>
      <c r="N2" s="35">
        <f>('Fuel Prices - ID'!X11/'Fuel Prices - ID'!$L$20)*('Tax Percentages'!N17)</f>
        <v>2.0672100578757756E-6</v>
      </c>
      <c r="O2" s="35">
        <f>('Fuel Prices - ID'!Y11/'Fuel Prices - ID'!$L$20)*('Tax Percentages'!O17)</f>
        <v>2.0701533729555162E-6</v>
      </c>
      <c r="P2" s="35">
        <f>('Fuel Prices - ID'!Z11/'Fuel Prices - ID'!$L$20)*('Tax Percentages'!P17)</f>
        <v>2.0613929761180156E-6</v>
      </c>
      <c r="Q2" s="35">
        <f>('Fuel Prices - ID'!AA11/'Fuel Prices - ID'!$L$20)*('Tax Percentages'!Q17)</f>
        <v>2.0517454880072926E-6</v>
      </c>
      <c r="R2" s="35">
        <f>('Fuel Prices - ID'!AB11/'Fuel Prices - ID'!$L$20)*('Tax Percentages'!R17)</f>
        <v>2.0462525704242626E-6</v>
      </c>
      <c r="S2" s="35">
        <f>('Fuel Prices - ID'!AC11/'Fuel Prices - ID'!$L$20)*('Tax Percentages'!S17)</f>
        <v>2.0463193923740369E-6</v>
      </c>
      <c r="T2" s="35">
        <f>('Fuel Prices - ID'!AD11/'Fuel Prices - ID'!$L$20)*('Tax Percentages'!T17)</f>
        <v>2.0492968135505488E-6</v>
      </c>
      <c r="U2" s="35">
        <f>('Fuel Prices - ID'!AE11/'Fuel Prices - ID'!$L$20)*('Tax Percentages'!U17)</f>
        <v>2.0534332366103711E-6</v>
      </c>
      <c r="V2" s="35">
        <f>('Fuel Prices - ID'!AF11/'Fuel Prices - ID'!$L$20)*('Tax Percentages'!V17)</f>
        <v>2.0574896292849984E-6</v>
      </c>
      <c r="W2" s="35">
        <f>('Fuel Prices - ID'!AG11/'Fuel Prices - ID'!$L$20)*('Tax Percentages'!W17)</f>
        <v>2.0582819184672027E-6</v>
      </c>
      <c r="X2" s="35">
        <f>('Fuel Prices - ID'!AH11/'Fuel Prices - ID'!$L$20)*('Tax Percentages'!X17)</f>
        <v>2.057178321224224E-6</v>
      </c>
      <c r="Y2" s="35">
        <f>('Fuel Prices - ID'!AI11/'Fuel Prices - ID'!$L$20)*('Tax Percentages'!Y17)</f>
        <v>2.0562503433538405E-6</v>
      </c>
      <c r="Z2" s="35">
        <f>('Fuel Prices - ID'!AJ11/'Fuel Prices - ID'!$L$20)*('Tax Percentages'!Z17)</f>
        <v>2.0552540056700284E-6</v>
      </c>
      <c r="AA2" s="35">
        <f>('Fuel Prices - ID'!AK11/'Fuel Prices - ID'!$L$20)*('Tax Percentages'!AA17)</f>
        <v>2.0538995177349834E-6</v>
      </c>
      <c r="AB2" s="35">
        <f>('Fuel Prices - ID'!AL11/'Fuel Prices - ID'!$L$20)*('Tax Percentages'!AB17)</f>
        <v>2.0532182942456169E-6</v>
      </c>
      <c r="AC2" s="35">
        <f>('Fuel Prices - ID'!AM11/'Fuel Prices - ID'!$L$20)*('Tax Percentages'!AC17)</f>
        <v>2.0533521857218281E-6</v>
      </c>
      <c r="AD2" s="35">
        <f>('Fuel Prices - ID'!AN11/'Fuel Prices - ID'!$L$20)*('Tax Percentages'!AD17)</f>
        <v>2.053997605294334E-6</v>
      </c>
      <c r="AE2" s="35">
        <f>('Fuel Prices - ID'!AO11/'Fuel Prices - ID'!$L$20)*('Tax Percentages'!AE17)</f>
        <v>2.0546956246507252E-6</v>
      </c>
      <c r="AF2" s="35">
        <f>('Fuel Prices - ID'!AP11/'Fuel Prices - ID'!$L$20)*('Tax Percentages'!AF17)</f>
        <v>2.0551864256598323E-6</v>
      </c>
      <c r="AG2" s="35">
        <f>('Fuel Prices - ID'!AQ11/'Fuel Prices - ID'!$L$20)*('Tax Percentages'!AG17)</f>
        <v>2.0553458064825102E-6</v>
      </c>
      <c r="AH2" s="31"/>
      <c r="AI2" s="31"/>
    </row>
    <row r="3" spans="1:35" x14ac:dyDescent="0.2">
      <c r="A3" s="1" t="s">
        <v>117</v>
      </c>
      <c r="B3" s="35">
        <v>0</v>
      </c>
      <c r="C3" s="35">
        <v>0</v>
      </c>
      <c r="D3" s="35">
        <v>0</v>
      </c>
      <c r="E3" s="35">
        <v>0</v>
      </c>
      <c r="F3" s="35">
        <v>0</v>
      </c>
      <c r="G3" s="35">
        <v>0</v>
      </c>
      <c r="H3" s="35">
        <v>0</v>
      </c>
      <c r="I3" s="35">
        <v>0</v>
      </c>
      <c r="J3" s="35">
        <v>0</v>
      </c>
      <c r="K3" s="35">
        <v>0</v>
      </c>
      <c r="L3" s="35">
        <v>0</v>
      </c>
      <c r="M3" s="35">
        <v>0</v>
      </c>
      <c r="N3" s="35">
        <v>0</v>
      </c>
      <c r="O3" s="35">
        <v>0</v>
      </c>
      <c r="P3" s="35">
        <v>0</v>
      </c>
      <c r="Q3" s="35">
        <v>0</v>
      </c>
      <c r="R3" s="35">
        <v>0</v>
      </c>
      <c r="S3" s="35">
        <v>0</v>
      </c>
      <c r="T3" s="35">
        <v>0</v>
      </c>
      <c r="U3" s="35">
        <v>0</v>
      </c>
      <c r="V3" s="35">
        <v>0</v>
      </c>
      <c r="W3" s="35">
        <v>0</v>
      </c>
      <c r="X3" s="35">
        <v>0</v>
      </c>
      <c r="Y3" s="35">
        <v>0</v>
      </c>
      <c r="Z3" s="35">
        <v>0</v>
      </c>
      <c r="AA3" s="35">
        <v>0</v>
      </c>
      <c r="AB3" s="35">
        <v>0</v>
      </c>
      <c r="AC3" s="35">
        <v>0</v>
      </c>
      <c r="AD3" s="35">
        <v>0</v>
      </c>
      <c r="AE3" s="35">
        <v>0</v>
      </c>
      <c r="AF3" s="35">
        <v>0</v>
      </c>
      <c r="AG3" s="35">
        <v>0</v>
      </c>
    </row>
    <row r="4" spans="1:35" x14ac:dyDescent="0.2">
      <c r="A4" s="1" t="s">
        <v>118</v>
      </c>
      <c r="B4" s="35">
        <f>('Fuel Prices - ID'!L12/'Fuel Prices - ID'!$L$20)*('Tax Percentages'!B17)</f>
        <v>5.1733057423693741E-7</v>
      </c>
      <c r="C4" s="35">
        <f>('Fuel Prices - ID'!M12/'Fuel Prices - ID'!$L$20)*('Tax Percentages'!C17)</f>
        <v>5.1733057423693741E-7</v>
      </c>
      <c r="D4" s="35">
        <f>('Fuel Prices - ID'!N12/'Fuel Prices - ID'!$L$20)*('Tax Percentages'!D17)</f>
        <v>5.9728166298264584E-7</v>
      </c>
      <c r="E4" s="35">
        <f>('Fuel Prices - ID'!O12/'Fuel Prices - ID'!$L$20)*('Tax Percentages'!E17)</f>
        <v>5.7789958086247422E-7</v>
      </c>
      <c r="F4" s="35">
        <f>('Fuel Prices - ID'!P12/'Fuel Prices - ID'!$L$20)*('Tax Percentages'!F17)</f>
        <v>5.567554912768322E-7</v>
      </c>
      <c r="G4" s="35">
        <f>('Fuel Prices - ID'!Q12/'Fuel Prices - ID'!$L$20)*('Tax Percentages'!G17)</f>
        <v>5.5250123261020246E-7</v>
      </c>
      <c r="H4" s="35">
        <f>('Fuel Prices - ID'!R12/'Fuel Prices - ID'!$L$20)*('Tax Percentages'!H17)</f>
        <v>5.4786022315569715E-7</v>
      </c>
      <c r="I4" s="35">
        <f>('Fuel Prices - ID'!S12/'Fuel Prices - ID'!$L$20)*('Tax Percentages'!I17)</f>
        <v>5.4436497215756096E-7</v>
      </c>
      <c r="J4" s="35">
        <f>('Fuel Prices - ID'!T12/'Fuel Prices - ID'!$L$20)*('Tax Percentages'!J17)</f>
        <v>5.4525497628902081E-7</v>
      </c>
      <c r="K4" s="35">
        <f>('Fuel Prices - ID'!U12/'Fuel Prices - ID'!$L$20)*('Tax Percentages'!K17)</f>
        <v>5.4622588988697696E-7</v>
      </c>
      <c r="L4" s="35">
        <f>('Fuel Prices - ID'!V12/'Fuel Prices - ID'!$L$20)*('Tax Percentages'!L17)</f>
        <v>5.4728506835747477E-7</v>
      </c>
      <c r="M4" s="35">
        <f>('Fuel Prices - ID'!W12/'Fuel Prices - ID'!$L$20)*('Tax Percentages'!M17)</f>
        <v>5.5000820418661452E-7</v>
      </c>
      <c r="N4" s="35">
        <f>('Fuel Prices - ID'!X12/'Fuel Prices - ID'!$L$20)*('Tax Percentages'!N17)</f>
        <v>5.5297889781840327E-7</v>
      </c>
      <c r="O4" s="35">
        <f>('Fuel Prices - ID'!Y12/'Fuel Prices - ID'!$L$20)*('Tax Percentages'!O17)</f>
        <v>5.5621965450762748E-7</v>
      </c>
      <c r="P4" s="35">
        <f>('Fuel Prices - ID'!Z12/'Fuel Prices - ID'!$L$20)*('Tax Percentages'!P17)</f>
        <v>5.524867446462623E-7</v>
      </c>
      <c r="Q4" s="35">
        <f>('Fuel Prices - ID'!AA12/'Fuel Prices - ID'!$L$20)*('Tax Percentages'!Q17)</f>
        <v>5.5017648680842495E-7</v>
      </c>
      <c r="R4" s="35">
        <f>('Fuel Prices - ID'!AB12/'Fuel Prices - ID'!$L$20)*('Tax Percentages'!R17)</f>
        <v>5.4957839549311524E-7</v>
      </c>
      <c r="S4" s="35">
        <f>('Fuel Prices - ID'!AC12/'Fuel Prices - ID'!$L$20)*('Tax Percentages'!S17)</f>
        <v>5.4931268302792544E-7</v>
      </c>
      <c r="T4" s="35">
        <f>('Fuel Prices - ID'!AD12/'Fuel Prices - ID'!$L$20)*('Tax Percentages'!T17)</f>
        <v>5.4944472483449147E-7</v>
      </c>
      <c r="U4" s="35">
        <f>('Fuel Prices - ID'!AE12/'Fuel Prices - ID'!$L$20)*('Tax Percentages'!U17)</f>
        <v>5.4990652053239436E-7</v>
      </c>
      <c r="V4" s="35">
        <f>('Fuel Prices - ID'!AF12/'Fuel Prices - ID'!$L$20)*('Tax Percentages'!V17)</f>
        <v>5.5032938819088293E-7</v>
      </c>
      <c r="W4" s="35">
        <f>('Fuel Prices - ID'!AG12/'Fuel Prices - ID'!$L$20)*('Tax Percentages'!W17)</f>
        <v>5.5070243349123783E-7</v>
      </c>
      <c r="X4" s="35">
        <f>('Fuel Prices - ID'!AH12/'Fuel Prices - ID'!$L$20)*('Tax Percentages'!X17)</f>
        <v>5.5101310304885283E-7</v>
      </c>
      <c r="Y4" s="35">
        <f>('Fuel Prices - ID'!AI12/'Fuel Prices - ID'!$L$20)*('Tax Percentages'!Y17)</f>
        <v>5.5110445749087441E-7</v>
      </c>
      <c r="Z4" s="35">
        <f>('Fuel Prices - ID'!AJ12/'Fuel Prices - ID'!$L$20)*('Tax Percentages'!Z17)</f>
        <v>5.509340538247354E-7</v>
      </c>
      <c r="AA4" s="35">
        <f>('Fuel Prices - ID'!AK12/'Fuel Prices - ID'!$L$20)*('Tax Percentages'!AA17)</f>
        <v>5.504535446717453E-7</v>
      </c>
      <c r="AB4" s="35">
        <f>('Fuel Prices - ID'!AL12/'Fuel Prices - ID'!$L$20)*('Tax Percentages'!AB17)</f>
        <v>5.5026870831042555E-7</v>
      </c>
      <c r="AC4" s="35">
        <f>('Fuel Prices - ID'!AM12/'Fuel Prices - ID'!$L$20)*('Tax Percentages'!AC17)</f>
        <v>5.5027709208333466E-7</v>
      </c>
      <c r="AD4" s="35">
        <f>('Fuel Prices - ID'!AN12/'Fuel Prices - ID'!$L$20)*('Tax Percentages'!AD17)</f>
        <v>5.5034060995517267E-7</v>
      </c>
      <c r="AE4" s="35">
        <f>('Fuel Prices - ID'!AO12/'Fuel Prices - ID'!$L$20)*('Tax Percentages'!AE17)</f>
        <v>5.504340578576498E-7</v>
      </c>
      <c r="AF4" s="35">
        <f>('Fuel Prices - ID'!AP12/'Fuel Prices - ID'!$L$20)*('Tax Percentages'!AF17)</f>
        <v>5.5052399722339147E-7</v>
      </c>
      <c r="AG4" s="35">
        <f>('Fuel Prices - ID'!AQ12/'Fuel Prices - ID'!$L$20)*('Tax Percentages'!AG17)</f>
        <v>5.5058013146802752E-7</v>
      </c>
    </row>
    <row r="5" spans="1:35" x14ac:dyDescent="0.2">
      <c r="A5" s="1" t="s">
        <v>119</v>
      </c>
      <c r="B5" s="35">
        <f t="shared" ref="B5:AG5" si="0">B4</f>
        <v>5.1733057423693741E-7</v>
      </c>
      <c r="C5" s="35">
        <f t="shared" si="0"/>
        <v>5.1733057423693741E-7</v>
      </c>
      <c r="D5" s="35">
        <f t="shared" si="0"/>
        <v>5.9728166298264584E-7</v>
      </c>
      <c r="E5" s="35">
        <f t="shared" si="0"/>
        <v>5.7789958086247422E-7</v>
      </c>
      <c r="F5" s="35">
        <f t="shared" si="0"/>
        <v>5.567554912768322E-7</v>
      </c>
      <c r="G5" s="35">
        <f t="shared" si="0"/>
        <v>5.5250123261020246E-7</v>
      </c>
      <c r="H5" s="35">
        <f t="shared" si="0"/>
        <v>5.4786022315569715E-7</v>
      </c>
      <c r="I5" s="35">
        <f t="shared" si="0"/>
        <v>5.4436497215756096E-7</v>
      </c>
      <c r="J5" s="35">
        <f t="shared" si="0"/>
        <v>5.4525497628902081E-7</v>
      </c>
      <c r="K5" s="35">
        <f t="shared" si="0"/>
        <v>5.4622588988697696E-7</v>
      </c>
      <c r="L5" s="35">
        <f t="shared" si="0"/>
        <v>5.4728506835747477E-7</v>
      </c>
      <c r="M5" s="35">
        <f t="shared" si="0"/>
        <v>5.5000820418661452E-7</v>
      </c>
      <c r="N5" s="35">
        <f t="shared" si="0"/>
        <v>5.5297889781840327E-7</v>
      </c>
      <c r="O5" s="35">
        <f t="shared" si="0"/>
        <v>5.5621965450762748E-7</v>
      </c>
      <c r="P5" s="35">
        <f t="shared" si="0"/>
        <v>5.524867446462623E-7</v>
      </c>
      <c r="Q5" s="35">
        <f t="shared" si="0"/>
        <v>5.5017648680842495E-7</v>
      </c>
      <c r="R5" s="35">
        <f t="shared" si="0"/>
        <v>5.4957839549311524E-7</v>
      </c>
      <c r="S5" s="35">
        <f t="shared" si="0"/>
        <v>5.4931268302792544E-7</v>
      </c>
      <c r="T5" s="35">
        <f t="shared" si="0"/>
        <v>5.4944472483449147E-7</v>
      </c>
      <c r="U5" s="35">
        <f t="shared" si="0"/>
        <v>5.4990652053239436E-7</v>
      </c>
      <c r="V5" s="35">
        <f t="shared" si="0"/>
        <v>5.5032938819088293E-7</v>
      </c>
      <c r="W5" s="35">
        <f t="shared" si="0"/>
        <v>5.5070243349123783E-7</v>
      </c>
      <c r="X5" s="35">
        <f t="shared" si="0"/>
        <v>5.5101310304885283E-7</v>
      </c>
      <c r="Y5" s="35">
        <f t="shared" si="0"/>
        <v>5.5110445749087441E-7</v>
      </c>
      <c r="Z5" s="35">
        <f t="shared" si="0"/>
        <v>5.509340538247354E-7</v>
      </c>
      <c r="AA5" s="35">
        <f t="shared" si="0"/>
        <v>5.504535446717453E-7</v>
      </c>
      <c r="AB5" s="35">
        <f t="shared" si="0"/>
        <v>5.5026870831042555E-7</v>
      </c>
      <c r="AC5" s="35">
        <f t="shared" si="0"/>
        <v>5.5027709208333466E-7</v>
      </c>
      <c r="AD5" s="35">
        <f t="shared" si="0"/>
        <v>5.5034060995517267E-7</v>
      </c>
      <c r="AE5" s="35">
        <f t="shared" si="0"/>
        <v>5.504340578576498E-7</v>
      </c>
      <c r="AF5" s="35">
        <f t="shared" si="0"/>
        <v>5.5052399722339147E-7</v>
      </c>
      <c r="AG5" s="35">
        <f t="shared" si="0"/>
        <v>5.5058013146802752E-7</v>
      </c>
    </row>
    <row r="6" spans="1:35" x14ac:dyDescent="0.2">
      <c r="A6" s="1" t="s">
        <v>120</v>
      </c>
      <c r="B6" s="35">
        <v>0</v>
      </c>
      <c r="C6" s="35">
        <v>0</v>
      </c>
      <c r="D6" s="35">
        <v>0</v>
      </c>
      <c r="E6" s="35">
        <v>0</v>
      </c>
      <c r="F6" s="35">
        <v>0</v>
      </c>
      <c r="G6" s="35">
        <v>0</v>
      </c>
      <c r="H6" s="35">
        <v>0</v>
      </c>
      <c r="I6" s="35">
        <v>0</v>
      </c>
      <c r="J6" s="35">
        <v>0</v>
      </c>
      <c r="K6" s="35">
        <v>0</v>
      </c>
      <c r="L6" s="35">
        <v>0</v>
      </c>
      <c r="M6" s="35">
        <v>0</v>
      </c>
      <c r="N6" s="35">
        <v>0</v>
      </c>
      <c r="O6" s="35">
        <v>0</v>
      </c>
      <c r="P6" s="35">
        <v>0</v>
      </c>
      <c r="Q6" s="35">
        <v>0</v>
      </c>
      <c r="R6" s="35">
        <v>0</v>
      </c>
      <c r="S6" s="35">
        <v>0</v>
      </c>
      <c r="T6" s="35">
        <v>0</v>
      </c>
      <c r="U6" s="35">
        <v>0</v>
      </c>
      <c r="V6" s="35">
        <v>0</v>
      </c>
      <c r="W6" s="35">
        <v>0</v>
      </c>
      <c r="X6" s="35">
        <v>0</v>
      </c>
      <c r="Y6" s="35">
        <v>0</v>
      </c>
      <c r="Z6" s="35">
        <v>0</v>
      </c>
      <c r="AA6" s="35">
        <v>0</v>
      </c>
      <c r="AB6" s="35">
        <v>0</v>
      </c>
      <c r="AC6" s="35">
        <v>0</v>
      </c>
      <c r="AD6" s="35">
        <v>0</v>
      </c>
      <c r="AE6" s="35">
        <v>0</v>
      </c>
      <c r="AF6" s="35">
        <v>0</v>
      </c>
      <c r="AG6" s="35">
        <v>0</v>
      </c>
    </row>
    <row r="7" spans="1:35" x14ac:dyDescent="0.2">
      <c r="A7" s="1" t="s">
        <v>121</v>
      </c>
      <c r="B7" s="35">
        <f t="shared" ref="B7:Y7" si="1">B3</f>
        <v>0</v>
      </c>
      <c r="C7" s="35">
        <f t="shared" si="1"/>
        <v>0</v>
      </c>
      <c r="D7" s="35">
        <f t="shared" si="1"/>
        <v>0</v>
      </c>
      <c r="E7" s="35">
        <f t="shared" si="1"/>
        <v>0</v>
      </c>
      <c r="F7" s="35">
        <f t="shared" si="1"/>
        <v>0</v>
      </c>
      <c r="G7" s="35">
        <f t="shared" si="1"/>
        <v>0</v>
      </c>
      <c r="H7" s="35">
        <f t="shared" si="1"/>
        <v>0</v>
      </c>
      <c r="I7" s="35">
        <f t="shared" si="1"/>
        <v>0</v>
      </c>
      <c r="J7" s="35">
        <f t="shared" si="1"/>
        <v>0</v>
      </c>
      <c r="K7" s="35">
        <f t="shared" si="1"/>
        <v>0</v>
      </c>
      <c r="L7" s="35">
        <f t="shared" si="1"/>
        <v>0</v>
      </c>
      <c r="M7" s="35">
        <f t="shared" si="1"/>
        <v>0</v>
      </c>
      <c r="N7" s="35">
        <f t="shared" si="1"/>
        <v>0</v>
      </c>
      <c r="O7" s="35">
        <f t="shared" si="1"/>
        <v>0</v>
      </c>
      <c r="P7" s="35">
        <f t="shared" si="1"/>
        <v>0</v>
      </c>
      <c r="Q7" s="35">
        <f t="shared" si="1"/>
        <v>0</v>
      </c>
      <c r="R7" s="35">
        <f t="shared" si="1"/>
        <v>0</v>
      </c>
      <c r="S7" s="35">
        <f t="shared" si="1"/>
        <v>0</v>
      </c>
      <c r="T7" s="35">
        <f t="shared" si="1"/>
        <v>0</v>
      </c>
      <c r="U7" s="35">
        <f t="shared" si="1"/>
        <v>0</v>
      </c>
      <c r="V7" s="35">
        <f t="shared" si="1"/>
        <v>0</v>
      </c>
      <c r="W7" s="35">
        <f t="shared" si="1"/>
        <v>0</v>
      </c>
      <c r="X7" s="35">
        <f t="shared" si="1"/>
        <v>0</v>
      </c>
      <c r="Y7" s="35">
        <f t="shared" si="1"/>
        <v>0</v>
      </c>
      <c r="Z7" s="35">
        <v>0</v>
      </c>
      <c r="AA7" s="35">
        <v>0</v>
      </c>
      <c r="AB7" s="35">
        <v>0</v>
      </c>
      <c r="AC7" s="35">
        <v>0</v>
      </c>
      <c r="AD7" s="35">
        <v>0</v>
      </c>
      <c r="AE7" s="35">
        <v>0</v>
      </c>
      <c r="AF7" s="35">
        <v>0</v>
      </c>
      <c r="AG7" s="35">
        <v>0</v>
      </c>
    </row>
    <row r="8" spans="1:35" x14ac:dyDescent="0.2">
      <c r="A8" s="1" t="s">
        <v>122</v>
      </c>
      <c r="B8" s="35">
        <v>0</v>
      </c>
      <c r="C8" s="35">
        <v>0</v>
      </c>
      <c r="D8" s="35">
        <v>0</v>
      </c>
      <c r="E8" s="35">
        <v>0</v>
      </c>
      <c r="F8" s="35">
        <v>0</v>
      </c>
      <c r="G8" s="35">
        <v>0</v>
      </c>
      <c r="H8" s="35">
        <v>0</v>
      </c>
      <c r="I8" s="35">
        <v>0</v>
      </c>
      <c r="J8" s="35">
        <v>0</v>
      </c>
      <c r="K8" s="35">
        <v>0</v>
      </c>
      <c r="L8" s="35">
        <v>0</v>
      </c>
      <c r="M8" s="35">
        <v>0</v>
      </c>
      <c r="N8" s="35">
        <v>0</v>
      </c>
      <c r="O8" s="35">
        <v>0</v>
      </c>
      <c r="P8" s="35">
        <v>0</v>
      </c>
      <c r="Q8" s="35">
        <v>0</v>
      </c>
      <c r="R8" s="35">
        <v>0</v>
      </c>
      <c r="S8" s="35">
        <v>0</v>
      </c>
      <c r="T8" s="35">
        <v>0</v>
      </c>
      <c r="U8" s="35">
        <v>0</v>
      </c>
      <c r="V8" s="35">
        <v>0</v>
      </c>
      <c r="W8" s="35">
        <v>0</v>
      </c>
      <c r="X8" s="35">
        <v>0</v>
      </c>
      <c r="Y8" s="35">
        <v>0</v>
      </c>
      <c r="Z8" s="35">
        <v>0</v>
      </c>
      <c r="AA8" s="35">
        <v>0</v>
      </c>
      <c r="AB8" s="35">
        <v>0</v>
      </c>
      <c r="AC8" s="35">
        <v>0</v>
      </c>
      <c r="AD8" s="35">
        <v>0</v>
      </c>
      <c r="AE8" s="35">
        <v>0</v>
      </c>
      <c r="AF8" s="35">
        <v>0</v>
      </c>
      <c r="AG8" s="35">
        <v>0</v>
      </c>
    </row>
    <row r="9" spans="1:35" x14ac:dyDescent="0.2">
      <c r="A9" s="1" t="s">
        <v>123</v>
      </c>
      <c r="B9" s="35">
        <f t="shared" ref="B9:Y9" si="2">B6</f>
        <v>0</v>
      </c>
      <c r="C9" s="35">
        <f t="shared" si="2"/>
        <v>0</v>
      </c>
      <c r="D9" s="35">
        <f t="shared" si="2"/>
        <v>0</v>
      </c>
      <c r="E9" s="35">
        <f t="shared" si="2"/>
        <v>0</v>
      </c>
      <c r="F9" s="35">
        <f t="shared" si="2"/>
        <v>0</v>
      </c>
      <c r="G9" s="35">
        <f t="shared" si="2"/>
        <v>0</v>
      </c>
      <c r="H9" s="35">
        <f t="shared" si="2"/>
        <v>0</v>
      </c>
      <c r="I9" s="35">
        <f t="shared" si="2"/>
        <v>0</v>
      </c>
      <c r="J9" s="35">
        <f t="shared" si="2"/>
        <v>0</v>
      </c>
      <c r="K9" s="35">
        <f t="shared" si="2"/>
        <v>0</v>
      </c>
      <c r="L9" s="35">
        <f t="shared" si="2"/>
        <v>0</v>
      </c>
      <c r="M9" s="35">
        <f t="shared" si="2"/>
        <v>0</v>
      </c>
      <c r="N9" s="35">
        <f t="shared" si="2"/>
        <v>0</v>
      </c>
      <c r="O9" s="35">
        <f t="shared" si="2"/>
        <v>0</v>
      </c>
      <c r="P9" s="35">
        <f t="shared" si="2"/>
        <v>0</v>
      </c>
      <c r="Q9" s="35">
        <f t="shared" si="2"/>
        <v>0</v>
      </c>
      <c r="R9" s="35">
        <f t="shared" si="2"/>
        <v>0</v>
      </c>
      <c r="S9" s="35">
        <f t="shared" si="2"/>
        <v>0</v>
      </c>
      <c r="T9" s="35">
        <f t="shared" si="2"/>
        <v>0</v>
      </c>
      <c r="U9" s="35">
        <f t="shared" si="2"/>
        <v>0</v>
      </c>
      <c r="V9" s="35">
        <f t="shared" si="2"/>
        <v>0</v>
      </c>
      <c r="W9" s="35">
        <f t="shared" si="2"/>
        <v>0</v>
      </c>
      <c r="X9" s="35">
        <f t="shared" si="2"/>
        <v>0</v>
      </c>
      <c r="Y9" s="35">
        <f t="shared" si="2"/>
        <v>0</v>
      </c>
      <c r="Z9" s="35">
        <v>0</v>
      </c>
      <c r="AA9" s="35">
        <v>0</v>
      </c>
      <c r="AB9" s="35">
        <v>0</v>
      </c>
      <c r="AC9" s="35">
        <v>0</v>
      </c>
      <c r="AD9" s="35">
        <v>0</v>
      </c>
      <c r="AE9" s="35">
        <v>0</v>
      </c>
      <c r="AF9" s="35">
        <v>0</v>
      </c>
      <c r="AG9" s="35">
        <v>0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portrait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tabColor rgb="FF002060"/>
  </sheetPr>
  <dimension ref="A1:AK1000"/>
  <sheetViews>
    <sheetView workbookViewId="0"/>
  </sheetViews>
  <sheetFormatPr baseColWidth="10" defaultColWidth="14.5" defaultRowHeight="15" customHeight="1" x14ac:dyDescent="0.2"/>
  <cols>
    <col min="1" max="1" width="41.5" customWidth="1"/>
    <col min="2" max="27" width="10" customWidth="1"/>
    <col min="28" max="37" width="9.1640625" customWidth="1"/>
  </cols>
  <sheetData>
    <row r="1" spans="1:37" x14ac:dyDescent="0.2">
      <c r="A1" s="1" t="s">
        <v>155</v>
      </c>
      <c r="B1" s="1">
        <v>2019</v>
      </c>
      <c r="C1" s="1">
        <v>2020</v>
      </c>
      <c r="D1" s="1">
        <v>2021</v>
      </c>
      <c r="E1" s="1">
        <v>2022</v>
      </c>
      <c r="F1" s="1">
        <v>2023</v>
      </c>
      <c r="G1" s="1">
        <v>2024</v>
      </c>
      <c r="H1" s="1">
        <v>2025</v>
      </c>
      <c r="I1" s="1">
        <v>2026</v>
      </c>
      <c r="J1" s="1">
        <v>2027</v>
      </c>
      <c r="K1" s="1">
        <v>2028</v>
      </c>
      <c r="L1" s="1">
        <v>2029</v>
      </c>
      <c r="M1" s="1">
        <v>2030</v>
      </c>
      <c r="N1" s="1">
        <v>2031</v>
      </c>
      <c r="O1" s="1">
        <v>2032</v>
      </c>
      <c r="P1" s="1">
        <v>2033</v>
      </c>
      <c r="Q1" s="1">
        <v>2034</v>
      </c>
      <c r="R1" s="1">
        <v>2035</v>
      </c>
      <c r="S1" s="1">
        <v>2036</v>
      </c>
      <c r="T1" s="1">
        <v>2037</v>
      </c>
      <c r="U1" s="1">
        <v>2038</v>
      </c>
      <c r="V1" s="1">
        <v>2039</v>
      </c>
      <c r="W1" s="1">
        <v>2040</v>
      </c>
      <c r="X1" s="1">
        <v>2041</v>
      </c>
      <c r="Y1" s="1">
        <v>2042</v>
      </c>
      <c r="Z1" s="1">
        <v>2043</v>
      </c>
      <c r="AA1" s="1">
        <v>2044</v>
      </c>
      <c r="AB1" s="1">
        <v>2045</v>
      </c>
      <c r="AC1" s="1">
        <v>2046</v>
      </c>
      <c r="AD1" s="1">
        <v>2047</v>
      </c>
      <c r="AE1" s="1">
        <v>2048</v>
      </c>
      <c r="AF1" s="1">
        <v>2049</v>
      </c>
      <c r="AG1" s="1">
        <v>2050</v>
      </c>
      <c r="AH1" s="1"/>
      <c r="AI1" s="1"/>
      <c r="AJ1" s="1"/>
      <c r="AK1" s="1"/>
    </row>
    <row r="2" spans="1:37" x14ac:dyDescent="0.2">
      <c r="A2" s="1" t="s">
        <v>116</v>
      </c>
      <c r="B2" s="35">
        <v>0</v>
      </c>
      <c r="C2" s="35">
        <v>0</v>
      </c>
      <c r="D2" s="35">
        <v>0</v>
      </c>
      <c r="E2" s="35">
        <v>0</v>
      </c>
      <c r="F2" s="35">
        <v>0</v>
      </c>
      <c r="G2" s="35">
        <v>0</v>
      </c>
      <c r="H2" s="35">
        <v>0</v>
      </c>
      <c r="I2" s="35">
        <v>0</v>
      </c>
      <c r="J2" s="35">
        <v>0</v>
      </c>
      <c r="K2" s="35">
        <v>0</v>
      </c>
      <c r="L2" s="35">
        <v>0</v>
      </c>
      <c r="M2" s="35">
        <v>0</v>
      </c>
      <c r="N2" s="35">
        <v>0</v>
      </c>
      <c r="O2" s="35">
        <v>0</v>
      </c>
      <c r="P2" s="35">
        <v>0</v>
      </c>
      <c r="Q2" s="35">
        <v>0</v>
      </c>
      <c r="R2" s="35">
        <v>0</v>
      </c>
      <c r="S2" s="35">
        <v>0</v>
      </c>
      <c r="T2" s="35">
        <v>0</v>
      </c>
      <c r="U2" s="35">
        <v>0</v>
      </c>
      <c r="V2" s="35">
        <v>0</v>
      </c>
      <c r="W2" s="35">
        <v>0</v>
      </c>
      <c r="X2" s="35">
        <v>0</v>
      </c>
      <c r="Y2" s="35">
        <v>0</v>
      </c>
      <c r="Z2" s="35">
        <v>0</v>
      </c>
      <c r="AA2" s="35">
        <v>0</v>
      </c>
      <c r="AB2" s="35">
        <v>0</v>
      </c>
      <c r="AC2" s="35">
        <v>0</v>
      </c>
      <c r="AD2" s="35">
        <v>0</v>
      </c>
      <c r="AE2" s="35">
        <v>0</v>
      </c>
      <c r="AF2" s="35">
        <v>0</v>
      </c>
      <c r="AG2" s="35">
        <v>0</v>
      </c>
    </row>
    <row r="3" spans="1:37" x14ac:dyDescent="0.2">
      <c r="A3" s="1" t="s">
        <v>117</v>
      </c>
      <c r="B3" s="35">
        <v>0</v>
      </c>
      <c r="C3" s="35">
        <v>0</v>
      </c>
      <c r="D3" s="35">
        <v>0</v>
      </c>
      <c r="E3" s="35">
        <v>0</v>
      </c>
      <c r="F3" s="35">
        <v>0</v>
      </c>
      <c r="G3" s="35">
        <v>0</v>
      </c>
      <c r="H3" s="35">
        <v>0</v>
      </c>
      <c r="I3" s="35">
        <v>0</v>
      </c>
      <c r="J3" s="35">
        <v>0</v>
      </c>
      <c r="K3" s="35">
        <v>0</v>
      </c>
      <c r="L3" s="35">
        <v>0</v>
      </c>
      <c r="M3" s="35">
        <v>0</v>
      </c>
      <c r="N3" s="35">
        <v>0</v>
      </c>
      <c r="O3" s="35">
        <v>0</v>
      </c>
      <c r="P3" s="35">
        <v>0</v>
      </c>
      <c r="Q3" s="35">
        <v>0</v>
      </c>
      <c r="R3" s="35">
        <v>0</v>
      </c>
      <c r="S3" s="35">
        <v>0</v>
      </c>
      <c r="T3" s="35">
        <v>0</v>
      </c>
      <c r="U3" s="35">
        <v>0</v>
      </c>
      <c r="V3" s="35">
        <v>0</v>
      </c>
      <c r="W3" s="35">
        <v>0</v>
      </c>
      <c r="X3" s="35">
        <v>0</v>
      </c>
      <c r="Y3" s="35">
        <v>0</v>
      </c>
      <c r="Z3" s="35">
        <v>0</v>
      </c>
      <c r="AA3" s="35">
        <v>0</v>
      </c>
      <c r="AB3" s="35">
        <v>0</v>
      </c>
      <c r="AC3" s="35">
        <v>0</v>
      </c>
      <c r="AD3" s="35">
        <v>0</v>
      </c>
      <c r="AE3" s="35">
        <v>0</v>
      </c>
      <c r="AF3" s="35">
        <v>0</v>
      </c>
      <c r="AG3" s="35">
        <v>0</v>
      </c>
    </row>
    <row r="4" spans="1:37" x14ac:dyDescent="0.2">
      <c r="A4" s="1" t="s">
        <v>118</v>
      </c>
      <c r="B4" s="35">
        <v>0</v>
      </c>
      <c r="C4" s="35">
        <v>0</v>
      </c>
      <c r="D4" s="35">
        <v>0</v>
      </c>
      <c r="E4" s="35">
        <v>0</v>
      </c>
      <c r="F4" s="35">
        <v>0</v>
      </c>
      <c r="G4" s="35">
        <v>0</v>
      </c>
      <c r="H4" s="35">
        <v>0</v>
      </c>
      <c r="I4" s="35">
        <v>0</v>
      </c>
      <c r="J4" s="35">
        <v>0</v>
      </c>
      <c r="K4" s="35">
        <v>0</v>
      </c>
      <c r="L4" s="35">
        <v>0</v>
      </c>
      <c r="M4" s="35">
        <v>0</v>
      </c>
      <c r="N4" s="35">
        <v>0</v>
      </c>
      <c r="O4" s="35">
        <v>0</v>
      </c>
      <c r="P4" s="35">
        <v>0</v>
      </c>
      <c r="Q4" s="35">
        <v>0</v>
      </c>
      <c r="R4" s="35">
        <v>0</v>
      </c>
      <c r="S4" s="35">
        <v>0</v>
      </c>
      <c r="T4" s="35">
        <v>0</v>
      </c>
      <c r="U4" s="35">
        <v>0</v>
      </c>
      <c r="V4" s="35">
        <v>0</v>
      </c>
      <c r="W4" s="35">
        <v>0</v>
      </c>
      <c r="X4" s="35">
        <v>0</v>
      </c>
      <c r="Y4" s="35">
        <v>0</v>
      </c>
      <c r="Z4" s="35">
        <v>0</v>
      </c>
      <c r="AA4" s="35">
        <v>0</v>
      </c>
      <c r="AB4" s="35">
        <v>0</v>
      </c>
      <c r="AC4" s="35">
        <v>0</v>
      </c>
      <c r="AD4" s="35">
        <v>0</v>
      </c>
      <c r="AE4" s="35">
        <v>0</v>
      </c>
      <c r="AF4" s="35">
        <v>0</v>
      </c>
      <c r="AG4" s="35">
        <v>0</v>
      </c>
      <c r="AH4" s="35"/>
      <c r="AI4" s="35"/>
      <c r="AJ4" s="35"/>
      <c r="AK4" s="35"/>
    </row>
    <row r="5" spans="1:37" x14ac:dyDescent="0.2">
      <c r="A5" s="1" t="s">
        <v>119</v>
      </c>
      <c r="B5" s="35">
        <v>0</v>
      </c>
      <c r="C5" s="35">
        <v>0</v>
      </c>
      <c r="D5" s="35">
        <v>0</v>
      </c>
      <c r="E5" s="35">
        <v>0</v>
      </c>
      <c r="F5" s="35">
        <v>0</v>
      </c>
      <c r="G5" s="35">
        <v>0</v>
      </c>
      <c r="H5" s="35">
        <v>0</v>
      </c>
      <c r="I5" s="35">
        <v>0</v>
      </c>
      <c r="J5" s="35">
        <v>0</v>
      </c>
      <c r="K5" s="35">
        <v>0</v>
      </c>
      <c r="L5" s="35">
        <v>0</v>
      </c>
      <c r="M5" s="35">
        <v>0</v>
      </c>
      <c r="N5" s="35">
        <v>0</v>
      </c>
      <c r="O5" s="35">
        <v>0</v>
      </c>
      <c r="P5" s="35">
        <v>0</v>
      </c>
      <c r="Q5" s="35">
        <v>0</v>
      </c>
      <c r="R5" s="35">
        <v>0</v>
      </c>
      <c r="S5" s="35">
        <v>0</v>
      </c>
      <c r="T5" s="35">
        <v>0</v>
      </c>
      <c r="U5" s="35">
        <v>0</v>
      </c>
      <c r="V5" s="35">
        <v>0</v>
      </c>
      <c r="W5" s="35">
        <v>0</v>
      </c>
      <c r="X5" s="35">
        <v>0</v>
      </c>
      <c r="Y5" s="35">
        <v>0</v>
      </c>
      <c r="Z5" s="35">
        <v>0</v>
      </c>
      <c r="AA5" s="35">
        <v>0</v>
      </c>
      <c r="AB5" s="35">
        <v>0</v>
      </c>
      <c r="AC5" s="35">
        <v>0</v>
      </c>
      <c r="AD5" s="35">
        <v>0</v>
      </c>
      <c r="AE5" s="35">
        <v>0</v>
      </c>
      <c r="AF5" s="35">
        <v>0</v>
      </c>
      <c r="AG5" s="35">
        <v>0</v>
      </c>
      <c r="AH5" s="35"/>
      <c r="AI5" s="35"/>
      <c r="AJ5" s="35"/>
      <c r="AK5" s="35"/>
    </row>
    <row r="6" spans="1:37" x14ac:dyDescent="0.2">
      <c r="A6" s="1" t="s">
        <v>120</v>
      </c>
      <c r="B6" s="35">
        <v>0</v>
      </c>
      <c r="C6" s="35">
        <v>0</v>
      </c>
      <c r="D6" s="35">
        <v>0</v>
      </c>
      <c r="E6" s="35">
        <v>0</v>
      </c>
      <c r="F6" s="35">
        <v>0</v>
      </c>
      <c r="G6" s="35">
        <v>0</v>
      </c>
      <c r="H6" s="35">
        <v>0</v>
      </c>
      <c r="I6" s="35">
        <v>0</v>
      </c>
      <c r="J6" s="35">
        <v>0</v>
      </c>
      <c r="K6" s="35">
        <v>0</v>
      </c>
      <c r="L6" s="35">
        <v>0</v>
      </c>
      <c r="M6" s="35">
        <v>0</v>
      </c>
      <c r="N6" s="35">
        <v>0</v>
      </c>
      <c r="O6" s="35">
        <v>0</v>
      </c>
      <c r="P6" s="35">
        <v>0</v>
      </c>
      <c r="Q6" s="35">
        <v>0</v>
      </c>
      <c r="R6" s="35">
        <v>0</v>
      </c>
      <c r="S6" s="35">
        <v>0</v>
      </c>
      <c r="T6" s="35">
        <v>0</v>
      </c>
      <c r="U6" s="35">
        <v>0</v>
      </c>
      <c r="V6" s="35">
        <v>0</v>
      </c>
      <c r="W6" s="35">
        <v>0</v>
      </c>
      <c r="X6" s="35">
        <v>0</v>
      </c>
      <c r="Y6" s="35">
        <v>0</v>
      </c>
      <c r="Z6" s="35">
        <v>0</v>
      </c>
      <c r="AA6" s="35">
        <v>0</v>
      </c>
      <c r="AB6" s="35">
        <v>0</v>
      </c>
      <c r="AC6" s="35">
        <v>0</v>
      </c>
      <c r="AD6" s="35">
        <v>0</v>
      </c>
      <c r="AE6" s="35">
        <v>0</v>
      </c>
      <c r="AF6" s="35">
        <v>0</v>
      </c>
      <c r="AG6" s="35">
        <v>0</v>
      </c>
      <c r="AH6" s="35"/>
      <c r="AI6" s="35"/>
    </row>
    <row r="7" spans="1:37" x14ac:dyDescent="0.2">
      <c r="A7" s="1" t="s">
        <v>121</v>
      </c>
      <c r="B7" s="35">
        <v>0</v>
      </c>
      <c r="C7" s="35">
        <v>0</v>
      </c>
      <c r="D7" s="35">
        <v>0</v>
      </c>
      <c r="E7" s="35">
        <v>0</v>
      </c>
      <c r="F7" s="35">
        <v>0</v>
      </c>
      <c r="G7" s="35">
        <v>0</v>
      </c>
      <c r="H7" s="35">
        <v>0</v>
      </c>
      <c r="I7" s="35">
        <v>0</v>
      </c>
      <c r="J7" s="35">
        <v>0</v>
      </c>
      <c r="K7" s="35">
        <v>0</v>
      </c>
      <c r="L7" s="35">
        <v>0</v>
      </c>
      <c r="M7" s="35">
        <v>0</v>
      </c>
      <c r="N7" s="35">
        <v>0</v>
      </c>
      <c r="O7" s="35">
        <v>0</v>
      </c>
      <c r="P7" s="35">
        <v>0</v>
      </c>
      <c r="Q7" s="35">
        <v>0</v>
      </c>
      <c r="R7" s="35">
        <v>0</v>
      </c>
      <c r="S7" s="35">
        <v>0</v>
      </c>
      <c r="T7" s="35">
        <v>0</v>
      </c>
      <c r="U7" s="35">
        <v>0</v>
      </c>
      <c r="V7" s="35">
        <v>0</v>
      </c>
      <c r="W7" s="35">
        <v>0</v>
      </c>
      <c r="X7" s="35">
        <v>0</v>
      </c>
      <c r="Y7" s="35">
        <v>0</v>
      </c>
      <c r="Z7" s="35">
        <v>0</v>
      </c>
      <c r="AA7" s="35">
        <v>0</v>
      </c>
      <c r="AB7" s="35">
        <v>0</v>
      </c>
      <c r="AC7" s="35">
        <v>0</v>
      </c>
      <c r="AD7" s="35">
        <v>0</v>
      </c>
      <c r="AE7" s="35">
        <v>0</v>
      </c>
      <c r="AF7" s="35">
        <v>0</v>
      </c>
      <c r="AG7" s="35">
        <v>0</v>
      </c>
    </row>
    <row r="8" spans="1:37" x14ac:dyDescent="0.2">
      <c r="A8" s="1" t="s">
        <v>122</v>
      </c>
      <c r="B8" s="35">
        <v>0</v>
      </c>
      <c r="C8" s="35">
        <v>0</v>
      </c>
      <c r="D8" s="35">
        <v>0</v>
      </c>
      <c r="E8" s="35">
        <v>0</v>
      </c>
      <c r="F8" s="35">
        <v>0</v>
      </c>
      <c r="G8" s="35">
        <v>0</v>
      </c>
      <c r="H8" s="35">
        <v>0</v>
      </c>
      <c r="I8" s="35">
        <v>0</v>
      </c>
      <c r="J8" s="35">
        <v>0</v>
      </c>
      <c r="K8" s="35">
        <v>0</v>
      </c>
      <c r="L8" s="35">
        <v>0</v>
      </c>
      <c r="M8" s="35">
        <v>0</v>
      </c>
      <c r="N8" s="35">
        <v>0</v>
      </c>
      <c r="O8" s="35">
        <v>0</v>
      </c>
      <c r="P8" s="35">
        <v>0</v>
      </c>
      <c r="Q8" s="35">
        <v>0</v>
      </c>
      <c r="R8" s="35">
        <v>0</v>
      </c>
      <c r="S8" s="35">
        <v>0</v>
      </c>
      <c r="T8" s="35">
        <v>0</v>
      </c>
      <c r="U8" s="35">
        <v>0</v>
      </c>
      <c r="V8" s="35">
        <v>0</v>
      </c>
      <c r="W8" s="35">
        <v>0</v>
      </c>
      <c r="X8" s="35">
        <v>0</v>
      </c>
      <c r="Y8" s="35">
        <v>0</v>
      </c>
      <c r="Z8" s="35">
        <v>0</v>
      </c>
      <c r="AA8" s="35">
        <v>0</v>
      </c>
      <c r="AB8" s="35">
        <v>0</v>
      </c>
      <c r="AC8" s="35">
        <v>0</v>
      </c>
      <c r="AD8" s="35">
        <v>0</v>
      </c>
      <c r="AE8" s="35">
        <v>0</v>
      </c>
      <c r="AF8" s="35">
        <v>0</v>
      </c>
      <c r="AG8" s="35">
        <v>0</v>
      </c>
    </row>
    <row r="9" spans="1:37" x14ac:dyDescent="0.2">
      <c r="A9" s="1" t="s">
        <v>123</v>
      </c>
      <c r="B9" s="35">
        <v>0</v>
      </c>
      <c r="C9" s="35">
        <v>0</v>
      </c>
      <c r="D9" s="35">
        <v>0</v>
      </c>
      <c r="E9" s="35">
        <v>0</v>
      </c>
      <c r="F9" s="35">
        <v>0</v>
      </c>
      <c r="G9" s="35">
        <v>0</v>
      </c>
      <c r="H9" s="35">
        <v>0</v>
      </c>
      <c r="I9" s="35">
        <v>0</v>
      </c>
      <c r="J9" s="35">
        <v>0</v>
      </c>
      <c r="K9" s="35">
        <v>0</v>
      </c>
      <c r="L9" s="35">
        <v>0</v>
      </c>
      <c r="M9" s="35">
        <v>0</v>
      </c>
      <c r="N9" s="35">
        <v>0</v>
      </c>
      <c r="O9" s="35">
        <v>0</v>
      </c>
      <c r="P9" s="35">
        <v>0</v>
      </c>
      <c r="Q9" s="35">
        <v>0</v>
      </c>
      <c r="R9" s="35">
        <v>0</v>
      </c>
      <c r="S9" s="35">
        <v>0</v>
      </c>
      <c r="T9" s="35">
        <v>0</v>
      </c>
      <c r="U9" s="35">
        <v>0</v>
      </c>
      <c r="V9" s="35">
        <v>0</v>
      </c>
      <c r="W9" s="35">
        <v>0</v>
      </c>
      <c r="X9" s="35">
        <v>0</v>
      </c>
      <c r="Y9" s="35">
        <v>0</v>
      </c>
      <c r="Z9" s="35">
        <v>0</v>
      </c>
      <c r="AA9" s="35">
        <v>0</v>
      </c>
      <c r="AB9" s="35">
        <v>0</v>
      </c>
      <c r="AC9" s="35">
        <v>0</v>
      </c>
      <c r="AD9" s="35">
        <v>0</v>
      </c>
      <c r="AE9" s="35">
        <v>0</v>
      </c>
      <c r="AF9" s="35">
        <v>0</v>
      </c>
      <c r="AG9" s="35">
        <v>0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portrait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tabColor rgb="FF002060"/>
  </sheetPr>
  <dimension ref="A1:AG1000"/>
  <sheetViews>
    <sheetView workbookViewId="0"/>
  </sheetViews>
  <sheetFormatPr baseColWidth="10" defaultColWidth="14.5" defaultRowHeight="15" customHeight="1" x14ac:dyDescent="0.2"/>
  <cols>
    <col min="1" max="1" width="41.5" customWidth="1"/>
    <col min="2" max="25" width="10" customWidth="1"/>
    <col min="26" max="33" width="9.1640625" customWidth="1"/>
  </cols>
  <sheetData>
    <row r="1" spans="1:33" x14ac:dyDescent="0.2">
      <c r="A1" s="1" t="s">
        <v>155</v>
      </c>
      <c r="B1" s="1">
        <v>2019</v>
      </c>
      <c r="C1" s="1">
        <v>2020</v>
      </c>
      <c r="D1" s="1">
        <v>2021</v>
      </c>
      <c r="E1" s="1">
        <v>2022</v>
      </c>
      <c r="F1" s="1">
        <v>2023</v>
      </c>
      <c r="G1" s="1">
        <v>2024</v>
      </c>
      <c r="H1" s="1">
        <v>2025</v>
      </c>
      <c r="I1" s="1">
        <v>2026</v>
      </c>
      <c r="J1" s="1">
        <v>2027</v>
      </c>
      <c r="K1" s="1">
        <v>2028</v>
      </c>
      <c r="L1" s="1">
        <v>2029</v>
      </c>
      <c r="M1" s="1">
        <v>2030</v>
      </c>
      <c r="N1" s="1">
        <v>2031</v>
      </c>
      <c r="O1" s="1">
        <v>2032</v>
      </c>
      <c r="P1" s="1">
        <v>2033</v>
      </c>
      <c r="Q1" s="1">
        <v>2034</v>
      </c>
      <c r="R1" s="1">
        <v>2035</v>
      </c>
      <c r="S1" s="1">
        <v>2036</v>
      </c>
      <c r="T1" s="1">
        <v>2037</v>
      </c>
      <c r="U1" s="1">
        <v>2038</v>
      </c>
      <c r="V1" s="1">
        <v>2039</v>
      </c>
      <c r="W1" s="1">
        <v>2040</v>
      </c>
      <c r="X1" s="1">
        <v>2041</v>
      </c>
      <c r="Y1" s="1">
        <v>2042</v>
      </c>
      <c r="Z1" s="1">
        <v>2043</v>
      </c>
      <c r="AA1" s="1">
        <v>2044</v>
      </c>
      <c r="AB1" s="1">
        <v>2045</v>
      </c>
      <c r="AC1" s="1">
        <v>2046</v>
      </c>
      <c r="AD1" s="1">
        <v>2047</v>
      </c>
      <c r="AE1" s="1">
        <v>2048</v>
      </c>
      <c r="AF1" s="1">
        <v>2049</v>
      </c>
      <c r="AG1" s="1">
        <v>2050</v>
      </c>
    </row>
    <row r="2" spans="1:33" x14ac:dyDescent="0.2">
      <c r="A2" s="1" t="s">
        <v>116</v>
      </c>
      <c r="B2" s="35">
        <v>0</v>
      </c>
      <c r="C2" s="35">
        <v>0</v>
      </c>
      <c r="D2" s="35">
        <v>0</v>
      </c>
      <c r="E2" s="35">
        <v>0</v>
      </c>
      <c r="F2" s="35">
        <v>0</v>
      </c>
      <c r="G2" s="35">
        <v>0</v>
      </c>
      <c r="H2" s="35">
        <v>0</v>
      </c>
      <c r="I2" s="35">
        <v>0</v>
      </c>
      <c r="J2" s="35">
        <v>0</v>
      </c>
      <c r="K2" s="35">
        <v>0</v>
      </c>
      <c r="L2" s="35">
        <v>0</v>
      </c>
      <c r="M2" s="35">
        <v>0</v>
      </c>
      <c r="N2" s="35">
        <v>0</v>
      </c>
      <c r="O2" s="35">
        <v>0</v>
      </c>
      <c r="P2" s="35">
        <v>0</v>
      </c>
      <c r="Q2" s="35">
        <v>0</v>
      </c>
      <c r="R2" s="35">
        <v>0</v>
      </c>
      <c r="S2" s="35">
        <v>0</v>
      </c>
      <c r="T2" s="35">
        <v>0</v>
      </c>
      <c r="U2" s="35">
        <v>0</v>
      </c>
      <c r="V2" s="35">
        <v>0</v>
      </c>
      <c r="W2" s="35">
        <v>0</v>
      </c>
      <c r="X2" s="35">
        <v>0</v>
      </c>
      <c r="Y2" s="35">
        <v>0</v>
      </c>
      <c r="Z2" s="35">
        <v>0</v>
      </c>
      <c r="AA2" s="35">
        <v>0</v>
      </c>
      <c r="AB2" s="35">
        <v>0</v>
      </c>
      <c r="AC2" s="35">
        <v>0</v>
      </c>
      <c r="AD2" s="35">
        <v>0</v>
      </c>
      <c r="AE2" s="35">
        <v>0</v>
      </c>
      <c r="AF2" s="35">
        <v>0</v>
      </c>
      <c r="AG2" s="35">
        <v>0</v>
      </c>
    </row>
    <row r="3" spans="1:33" x14ac:dyDescent="0.2">
      <c r="A3" s="1" t="s">
        <v>117</v>
      </c>
      <c r="B3" s="35">
        <v>0</v>
      </c>
      <c r="C3" s="35">
        <v>0</v>
      </c>
      <c r="D3" s="35">
        <v>0</v>
      </c>
      <c r="E3" s="35">
        <v>0</v>
      </c>
      <c r="F3" s="35">
        <v>0</v>
      </c>
      <c r="G3" s="35">
        <v>0</v>
      </c>
      <c r="H3" s="35">
        <v>0</v>
      </c>
      <c r="I3" s="35">
        <v>0</v>
      </c>
      <c r="J3" s="35">
        <v>0</v>
      </c>
      <c r="K3" s="35">
        <v>0</v>
      </c>
      <c r="L3" s="35">
        <v>0</v>
      </c>
      <c r="M3" s="35">
        <v>0</v>
      </c>
      <c r="N3" s="35">
        <v>0</v>
      </c>
      <c r="O3" s="35">
        <v>0</v>
      </c>
      <c r="P3" s="35">
        <v>0</v>
      </c>
      <c r="Q3" s="35">
        <v>0</v>
      </c>
      <c r="R3" s="35">
        <v>0</v>
      </c>
      <c r="S3" s="35">
        <v>0</v>
      </c>
      <c r="T3" s="35">
        <v>0</v>
      </c>
      <c r="U3" s="35">
        <v>0</v>
      </c>
      <c r="V3" s="35">
        <v>0</v>
      </c>
      <c r="W3" s="35">
        <v>0</v>
      </c>
      <c r="X3" s="35">
        <v>0</v>
      </c>
      <c r="Y3" s="35">
        <v>0</v>
      </c>
      <c r="Z3" s="35">
        <v>0</v>
      </c>
      <c r="AA3" s="35">
        <v>0</v>
      </c>
      <c r="AB3" s="35">
        <v>0</v>
      </c>
      <c r="AC3" s="35">
        <v>0</v>
      </c>
      <c r="AD3" s="35">
        <v>0</v>
      </c>
      <c r="AE3" s="35">
        <v>0</v>
      </c>
      <c r="AF3" s="35">
        <v>0</v>
      </c>
      <c r="AG3" s="35">
        <v>0</v>
      </c>
    </row>
    <row r="4" spans="1:33" x14ac:dyDescent="0.2">
      <c r="A4" s="1" t="s">
        <v>118</v>
      </c>
      <c r="B4" s="35">
        <v>0</v>
      </c>
      <c r="C4" s="35">
        <v>0</v>
      </c>
      <c r="D4" s="35">
        <v>0</v>
      </c>
      <c r="E4" s="35">
        <v>0</v>
      </c>
      <c r="F4" s="35">
        <v>0</v>
      </c>
      <c r="G4" s="35">
        <v>0</v>
      </c>
      <c r="H4" s="35">
        <v>0</v>
      </c>
      <c r="I4" s="35">
        <v>0</v>
      </c>
      <c r="J4" s="35">
        <v>0</v>
      </c>
      <c r="K4" s="35">
        <v>0</v>
      </c>
      <c r="L4" s="35">
        <v>0</v>
      </c>
      <c r="M4" s="35">
        <v>0</v>
      </c>
      <c r="N4" s="35">
        <v>0</v>
      </c>
      <c r="O4" s="35">
        <v>0</v>
      </c>
      <c r="P4" s="35">
        <v>0</v>
      </c>
      <c r="Q4" s="35">
        <v>0</v>
      </c>
      <c r="R4" s="35">
        <v>0</v>
      </c>
      <c r="S4" s="35">
        <v>0</v>
      </c>
      <c r="T4" s="35">
        <v>0</v>
      </c>
      <c r="U4" s="35">
        <v>0</v>
      </c>
      <c r="V4" s="35">
        <v>0</v>
      </c>
      <c r="W4" s="35">
        <v>0</v>
      </c>
      <c r="X4" s="35">
        <v>0</v>
      </c>
      <c r="Y4" s="35">
        <v>0</v>
      </c>
      <c r="Z4" s="35">
        <v>0</v>
      </c>
      <c r="AA4" s="35">
        <v>0</v>
      </c>
      <c r="AB4" s="35">
        <v>0</v>
      </c>
      <c r="AC4" s="35">
        <v>0</v>
      </c>
      <c r="AD4" s="35">
        <v>0</v>
      </c>
      <c r="AE4" s="35">
        <v>0</v>
      </c>
      <c r="AF4" s="35">
        <v>0</v>
      </c>
      <c r="AG4" s="35">
        <v>0</v>
      </c>
    </row>
    <row r="5" spans="1:33" x14ac:dyDescent="0.2">
      <c r="A5" s="1" t="s">
        <v>119</v>
      </c>
      <c r="B5" s="35">
        <v>0</v>
      </c>
      <c r="C5" s="35">
        <v>0</v>
      </c>
      <c r="D5" s="35">
        <v>0</v>
      </c>
      <c r="E5" s="35">
        <v>0</v>
      </c>
      <c r="F5" s="35">
        <v>0</v>
      </c>
      <c r="G5" s="35">
        <v>0</v>
      </c>
      <c r="H5" s="35">
        <v>0</v>
      </c>
      <c r="I5" s="35">
        <v>0</v>
      </c>
      <c r="J5" s="35">
        <v>0</v>
      </c>
      <c r="K5" s="35">
        <v>0</v>
      </c>
      <c r="L5" s="35">
        <v>0</v>
      </c>
      <c r="M5" s="35">
        <v>0</v>
      </c>
      <c r="N5" s="35">
        <v>0</v>
      </c>
      <c r="O5" s="35">
        <v>0</v>
      </c>
      <c r="P5" s="35">
        <v>0</v>
      </c>
      <c r="Q5" s="35">
        <v>0</v>
      </c>
      <c r="R5" s="35">
        <v>0</v>
      </c>
      <c r="S5" s="35">
        <v>0</v>
      </c>
      <c r="T5" s="35">
        <v>0</v>
      </c>
      <c r="U5" s="35">
        <v>0</v>
      </c>
      <c r="V5" s="35">
        <v>0</v>
      </c>
      <c r="W5" s="35">
        <v>0</v>
      </c>
      <c r="X5" s="35">
        <v>0</v>
      </c>
      <c r="Y5" s="35">
        <v>0</v>
      </c>
      <c r="Z5" s="35">
        <v>0</v>
      </c>
      <c r="AA5" s="35">
        <v>0</v>
      </c>
      <c r="AB5" s="35">
        <v>0</v>
      </c>
      <c r="AC5" s="35">
        <v>0</v>
      </c>
      <c r="AD5" s="35">
        <v>0</v>
      </c>
      <c r="AE5" s="35">
        <v>0</v>
      </c>
      <c r="AF5" s="35">
        <v>0</v>
      </c>
      <c r="AG5" s="35">
        <v>0</v>
      </c>
    </row>
    <row r="6" spans="1:33" x14ac:dyDescent="0.2">
      <c r="A6" s="1" t="s">
        <v>120</v>
      </c>
      <c r="B6" s="35">
        <v>0</v>
      </c>
      <c r="C6" s="35">
        <v>0</v>
      </c>
      <c r="D6" s="35">
        <v>0</v>
      </c>
      <c r="E6" s="35">
        <v>0</v>
      </c>
      <c r="F6" s="35">
        <v>0</v>
      </c>
      <c r="G6" s="35">
        <v>0</v>
      </c>
      <c r="H6" s="35">
        <v>0</v>
      </c>
      <c r="I6" s="35">
        <v>0</v>
      </c>
      <c r="J6" s="35">
        <v>0</v>
      </c>
      <c r="K6" s="35">
        <v>0</v>
      </c>
      <c r="L6" s="35">
        <v>0</v>
      </c>
      <c r="M6" s="35">
        <v>0</v>
      </c>
      <c r="N6" s="35">
        <v>0</v>
      </c>
      <c r="O6" s="35">
        <v>0</v>
      </c>
      <c r="P6" s="35">
        <v>0</v>
      </c>
      <c r="Q6" s="35">
        <v>0</v>
      </c>
      <c r="R6" s="35">
        <v>0</v>
      </c>
      <c r="S6" s="35">
        <v>0</v>
      </c>
      <c r="T6" s="35">
        <v>0</v>
      </c>
      <c r="U6" s="35">
        <v>0</v>
      </c>
      <c r="V6" s="35">
        <v>0</v>
      </c>
      <c r="W6" s="35">
        <v>0</v>
      </c>
      <c r="X6" s="35">
        <v>0</v>
      </c>
      <c r="Y6" s="35">
        <v>0</v>
      </c>
      <c r="Z6" s="35">
        <v>0</v>
      </c>
      <c r="AA6" s="35">
        <v>0</v>
      </c>
      <c r="AB6" s="35">
        <v>0</v>
      </c>
      <c r="AC6" s="35">
        <v>0</v>
      </c>
      <c r="AD6" s="35">
        <v>0</v>
      </c>
      <c r="AE6" s="35">
        <v>0</v>
      </c>
      <c r="AF6" s="35">
        <v>0</v>
      </c>
      <c r="AG6" s="35">
        <v>0</v>
      </c>
    </row>
    <row r="7" spans="1:33" x14ac:dyDescent="0.2">
      <c r="A7" s="1" t="s">
        <v>121</v>
      </c>
      <c r="B7" s="35">
        <v>0</v>
      </c>
      <c r="C7" s="35">
        <v>0</v>
      </c>
      <c r="D7" s="35">
        <v>0</v>
      </c>
      <c r="E7" s="35">
        <v>0</v>
      </c>
      <c r="F7" s="35">
        <v>0</v>
      </c>
      <c r="G7" s="35">
        <v>0</v>
      </c>
      <c r="H7" s="35">
        <v>0</v>
      </c>
      <c r="I7" s="35">
        <v>0</v>
      </c>
      <c r="J7" s="35">
        <v>0</v>
      </c>
      <c r="K7" s="35">
        <v>0</v>
      </c>
      <c r="L7" s="35">
        <v>0</v>
      </c>
      <c r="M7" s="35">
        <v>0</v>
      </c>
      <c r="N7" s="35">
        <v>0</v>
      </c>
      <c r="O7" s="35">
        <v>0</v>
      </c>
      <c r="P7" s="35">
        <v>0</v>
      </c>
      <c r="Q7" s="35">
        <v>0</v>
      </c>
      <c r="R7" s="35">
        <v>0</v>
      </c>
      <c r="S7" s="35">
        <v>0</v>
      </c>
      <c r="T7" s="35">
        <v>0</v>
      </c>
      <c r="U7" s="35">
        <v>0</v>
      </c>
      <c r="V7" s="35">
        <v>0</v>
      </c>
      <c r="W7" s="35">
        <v>0</v>
      </c>
      <c r="X7" s="35">
        <v>0</v>
      </c>
      <c r="Y7" s="35">
        <v>0</v>
      </c>
      <c r="Z7" s="35">
        <v>0</v>
      </c>
      <c r="AA7" s="35">
        <v>0</v>
      </c>
      <c r="AB7" s="35">
        <v>0</v>
      </c>
      <c r="AC7" s="35">
        <v>0</v>
      </c>
      <c r="AD7" s="35">
        <v>0</v>
      </c>
      <c r="AE7" s="35">
        <v>0</v>
      </c>
      <c r="AF7" s="35">
        <v>0</v>
      </c>
      <c r="AG7" s="35">
        <v>0</v>
      </c>
    </row>
    <row r="8" spans="1:33" x14ac:dyDescent="0.2">
      <c r="A8" s="1" t="s">
        <v>122</v>
      </c>
      <c r="B8" s="35">
        <v>0</v>
      </c>
      <c r="C8" s="35">
        <v>0</v>
      </c>
      <c r="D8" s="35">
        <v>0</v>
      </c>
      <c r="E8" s="35">
        <v>0</v>
      </c>
      <c r="F8" s="35">
        <v>0</v>
      </c>
      <c r="G8" s="35">
        <v>0</v>
      </c>
      <c r="H8" s="35">
        <v>0</v>
      </c>
      <c r="I8" s="35">
        <v>0</v>
      </c>
      <c r="J8" s="35">
        <v>0</v>
      </c>
      <c r="K8" s="35">
        <v>0</v>
      </c>
      <c r="L8" s="35">
        <v>0</v>
      </c>
      <c r="M8" s="35">
        <v>0</v>
      </c>
      <c r="N8" s="35">
        <v>0</v>
      </c>
      <c r="O8" s="35">
        <v>0</v>
      </c>
      <c r="P8" s="35">
        <v>0</v>
      </c>
      <c r="Q8" s="35">
        <v>0</v>
      </c>
      <c r="R8" s="35">
        <v>0</v>
      </c>
      <c r="S8" s="35">
        <v>0</v>
      </c>
      <c r="T8" s="35">
        <v>0</v>
      </c>
      <c r="U8" s="35">
        <v>0</v>
      </c>
      <c r="V8" s="35">
        <v>0</v>
      </c>
      <c r="W8" s="35">
        <v>0</v>
      </c>
      <c r="X8" s="35">
        <v>0</v>
      </c>
      <c r="Y8" s="35">
        <v>0</v>
      </c>
      <c r="Z8" s="35">
        <v>0</v>
      </c>
      <c r="AA8" s="35">
        <v>0</v>
      </c>
      <c r="AB8" s="35">
        <v>0</v>
      </c>
      <c r="AC8" s="35">
        <v>0</v>
      </c>
      <c r="AD8" s="35">
        <v>0</v>
      </c>
      <c r="AE8" s="35">
        <v>0</v>
      </c>
      <c r="AF8" s="35">
        <v>0</v>
      </c>
      <c r="AG8" s="35">
        <v>0</v>
      </c>
    </row>
    <row r="9" spans="1:33" x14ac:dyDescent="0.2">
      <c r="A9" s="1" t="s">
        <v>123</v>
      </c>
      <c r="B9" s="35">
        <f t="shared" ref="B9:W9" si="0">B6</f>
        <v>0</v>
      </c>
      <c r="C9" s="35">
        <f t="shared" si="0"/>
        <v>0</v>
      </c>
      <c r="D9" s="35">
        <f t="shared" si="0"/>
        <v>0</v>
      </c>
      <c r="E9" s="35">
        <f t="shared" si="0"/>
        <v>0</v>
      </c>
      <c r="F9" s="35">
        <f t="shared" si="0"/>
        <v>0</v>
      </c>
      <c r="G9" s="35">
        <f t="shared" si="0"/>
        <v>0</v>
      </c>
      <c r="H9" s="35">
        <f t="shared" si="0"/>
        <v>0</v>
      </c>
      <c r="I9" s="35">
        <f t="shared" si="0"/>
        <v>0</v>
      </c>
      <c r="J9" s="35">
        <f t="shared" si="0"/>
        <v>0</v>
      </c>
      <c r="K9" s="35">
        <f t="shared" si="0"/>
        <v>0</v>
      </c>
      <c r="L9" s="35">
        <f t="shared" si="0"/>
        <v>0</v>
      </c>
      <c r="M9" s="35">
        <f t="shared" si="0"/>
        <v>0</v>
      </c>
      <c r="N9" s="35">
        <f t="shared" si="0"/>
        <v>0</v>
      </c>
      <c r="O9" s="35">
        <f t="shared" si="0"/>
        <v>0</v>
      </c>
      <c r="P9" s="35">
        <f t="shared" si="0"/>
        <v>0</v>
      </c>
      <c r="Q9" s="35">
        <f t="shared" si="0"/>
        <v>0</v>
      </c>
      <c r="R9" s="35">
        <f t="shared" si="0"/>
        <v>0</v>
      </c>
      <c r="S9" s="35">
        <f t="shared" si="0"/>
        <v>0</v>
      </c>
      <c r="T9" s="35">
        <f t="shared" si="0"/>
        <v>0</v>
      </c>
      <c r="U9" s="35">
        <f t="shared" si="0"/>
        <v>0</v>
      </c>
      <c r="V9" s="35">
        <f t="shared" si="0"/>
        <v>0</v>
      </c>
      <c r="W9" s="35">
        <f t="shared" si="0"/>
        <v>0</v>
      </c>
      <c r="X9" s="35">
        <v>0</v>
      </c>
      <c r="Y9" s="35">
        <v>0</v>
      </c>
      <c r="Z9" s="35">
        <v>0</v>
      </c>
      <c r="AA9" s="35">
        <v>0</v>
      </c>
      <c r="AB9" s="35">
        <v>0</v>
      </c>
      <c r="AC9" s="35">
        <v>0</v>
      </c>
      <c r="AD9" s="35">
        <v>0</v>
      </c>
      <c r="AE9" s="35">
        <v>0</v>
      </c>
      <c r="AF9" s="35">
        <v>0</v>
      </c>
      <c r="AG9" s="35">
        <v>0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portrait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tabColor rgb="FF002060"/>
  </sheetPr>
  <dimension ref="A1:AK1000"/>
  <sheetViews>
    <sheetView workbookViewId="0"/>
  </sheetViews>
  <sheetFormatPr baseColWidth="10" defaultColWidth="14.5" defaultRowHeight="15" customHeight="1" x14ac:dyDescent="0.2"/>
  <cols>
    <col min="1" max="1" width="41.5" customWidth="1"/>
    <col min="2" max="27" width="10" customWidth="1"/>
    <col min="28" max="35" width="10.33203125" customWidth="1"/>
    <col min="36" max="37" width="9.1640625" customWidth="1"/>
  </cols>
  <sheetData>
    <row r="1" spans="1:37" x14ac:dyDescent="0.2">
      <c r="A1" s="1" t="s">
        <v>155</v>
      </c>
      <c r="B1" s="1">
        <v>2019</v>
      </c>
      <c r="C1" s="1">
        <v>2020</v>
      </c>
      <c r="D1" s="1">
        <v>2021</v>
      </c>
      <c r="E1" s="1">
        <v>2022</v>
      </c>
      <c r="F1" s="1">
        <v>2023</v>
      </c>
      <c r="G1" s="1">
        <v>2024</v>
      </c>
      <c r="H1" s="1">
        <v>2025</v>
      </c>
      <c r="I1" s="1">
        <v>2026</v>
      </c>
      <c r="J1" s="1">
        <v>2027</v>
      </c>
      <c r="K1" s="1">
        <v>2028</v>
      </c>
      <c r="L1" s="1">
        <v>2029</v>
      </c>
      <c r="M1" s="1">
        <v>2030</v>
      </c>
      <c r="N1" s="1">
        <v>2031</v>
      </c>
      <c r="O1" s="1">
        <v>2032</v>
      </c>
      <c r="P1" s="1">
        <v>2033</v>
      </c>
      <c r="Q1" s="1">
        <v>2034</v>
      </c>
      <c r="R1" s="1">
        <v>2035</v>
      </c>
      <c r="S1" s="1">
        <v>2036</v>
      </c>
      <c r="T1" s="1">
        <v>2037</v>
      </c>
      <c r="U1" s="1">
        <v>2038</v>
      </c>
      <c r="V1" s="1">
        <v>2039</v>
      </c>
      <c r="W1" s="1">
        <v>2040</v>
      </c>
      <c r="X1" s="1">
        <v>2041</v>
      </c>
      <c r="Y1" s="1">
        <v>2042</v>
      </c>
      <c r="Z1" s="1">
        <v>2043</v>
      </c>
      <c r="AA1" s="1">
        <v>2044</v>
      </c>
      <c r="AB1" s="1">
        <v>2045</v>
      </c>
      <c r="AC1" s="1">
        <v>2046</v>
      </c>
      <c r="AD1" s="1">
        <v>2047</v>
      </c>
      <c r="AE1" s="1">
        <v>2048</v>
      </c>
      <c r="AF1" s="1">
        <v>2049</v>
      </c>
      <c r="AG1" s="1">
        <v>2050</v>
      </c>
      <c r="AH1" s="1"/>
      <c r="AI1" s="1"/>
      <c r="AJ1" s="1"/>
      <c r="AK1" s="1"/>
    </row>
    <row r="2" spans="1:37" x14ac:dyDescent="0.2">
      <c r="A2" s="1" t="s">
        <v>116</v>
      </c>
      <c r="B2" s="35">
        <f>'BFPaT-fueltax-coal'!B2</f>
        <v>0</v>
      </c>
      <c r="C2" s="35">
        <f>'BFPaT-fueltax-coal'!C2</f>
        <v>0</v>
      </c>
      <c r="D2" s="35">
        <f>'BFPaT-fueltax-coal'!D2</f>
        <v>0</v>
      </c>
      <c r="E2" s="35">
        <f>'BFPaT-fueltax-coal'!E2</f>
        <v>0</v>
      </c>
      <c r="F2" s="35">
        <f>'BFPaT-fueltax-coal'!F2</f>
        <v>0</v>
      </c>
      <c r="G2" s="35">
        <f>'BFPaT-fueltax-coal'!G2</f>
        <v>0</v>
      </c>
      <c r="H2" s="35">
        <f>'BFPaT-fueltax-coal'!H2</f>
        <v>0</v>
      </c>
      <c r="I2" s="35">
        <f>'BFPaT-fueltax-coal'!I2</f>
        <v>0</v>
      </c>
      <c r="J2" s="35">
        <f>'BFPaT-fueltax-coal'!J2</f>
        <v>0</v>
      </c>
      <c r="K2" s="35">
        <f>'BFPaT-fueltax-coal'!K2</f>
        <v>0</v>
      </c>
      <c r="L2" s="35">
        <f>'BFPaT-fueltax-coal'!L2</f>
        <v>0</v>
      </c>
      <c r="M2" s="35">
        <f>'BFPaT-fueltax-coal'!M2</f>
        <v>0</v>
      </c>
      <c r="N2" s="35">
        <f>'BFPaT-fueltax-coal'!N2</f>
        <v>0</v>
      </c>
      <c r="O2" s="35">
        <f>'BFPaT-fueltax-coal'!O2</f>
        <v>0</v>
      </c>
      <c r="P2" s="35">
        <f>'BFPaT-fueltax-coal'!P2</f>
        <v>0</v>
      </c>
      <c r="Q2" s="35">
        <f>'BFPaT-fueltax-coal'!Q2</f>
        <v>0</v>
      </c>
      <c r="R2" s="35">
        <f>'BFPaT-fueltax-coal'!R2</f>
        <v>0</v>
      </c>
      <c r="S2" s="35">
        <f>'BFPaT-fueltax-coal'!S2</f>
        <v>0</v>
      </c>
      <c r="T2" s="35">
        <f>'BFPaT-fueltax-coal'!T2</f>
        <v>0</v>
      </c>
      <c r="U2" s="35">
        <f>'BFPaT-fueltax-coal'!U2</f>
        <v>0</v>
      </c>
      <c r="V2" s="35">
        <f>'BFPaT-fueltax-coal'!V2</f>
        <v>0</v>
      </c>
      <c r="W2" s="35">
        <f>'BFPaT-fueltax-coal'!W2</f>
        <v>0</v>
      </c>
      <c r="X2" s="35">
        <f>'BFPaT-fueltax-coal'!X2</f>
        <v>0</v>
      </c>
      <c r="Y2" s="35">
        <f>'BFPaT-fueltax-coal'!Y2</f>
        <v>0</v>
      </c>
      <c r="Z2" s="35">
        <f>'BFPaT-fueltax-coal'!Z2</f>
        <v>0</v>
      </c>
      <c r="AA2" s="35">
        <f>'BFPaT-fueltax-coal'!AA2</f>
        <v>0</v>
      </c>
      <c r="AB2" s="35">
        <f>'BFPaT-fueltax-coal'!AB2</f>
        <v>0</v>
      </c>
      <c r="AC2" s="35">
        <f>'BFPaT-fueltax-coal'!AC2</f>
        <v>0</v>
      </c>
      <c r="AD2" s="35">
        <f>'BFPaT-fueltax-coal'!AD2</f>
        <v>0</v>
      </c>
      <c r="AE2" s="35">
        <f>'BFPaT-fueltax-coal'!AE2</f>
        <v>0</v>
      </c>
      <c r="AF2" s="35">
        <f>'BFPaT-fueltax-coal'!AF2</f>
        <v>0</v>
      </c>
      <c r="AG2" s="35">
        <f>'BFPaT-fueltax-coal'!AG2</f>
        <v>0</v>
      </c>
    </row>
    <row r="3" spans="1:37" x14ac:dyDescent="0.2">
      <c r="A3" s="1" t="s">
        <v>117</v>
      </c>
      <c r="B3" s="35">
        <f>'BFPaT-fueltax-coal'!B3</f>
        <v>1.6300000000000001E-11</v>
      </c>
      <c r="C3" s="35">
        <f>'BFPaT-fueltax-coal'!C3</f>
        <v>1.6300000000000001E-11</v>
      </c>
      <c r="D3" s="35">
        <f>'BFPaT-fueltax-coal'!D3</f>
        <v>1.6300000000000001E-11</v>
      </c>
      <c r="E3" s="35">
        <f>'BFPaT-fueltax-coal'!E3</f>
        <v>1.6300000000000001E-11</v>
      </c>
      <c r="F3" s="35">
        <f>'BFPaT-fueltax-coal'!F3</f>
        <v>1.6300000000000001E-11</v>
      </c>
      <c r="G3" s="35">
        <f>'BFPaT-fueltax-coal'!G3</f>
        <v>1.6300000000000001E-11</v>
      </c>
      <c r="H3" s="35">
        <f>'BFPaT-fueltax-coal'!H3</f>
        <v>1.6300000000000001E-11</v>
      </c>
      <c r="I3" s="35">
        <f>'BFPaT-fueltax-coal'!I3</f>
        <v>1.6300000000000001E-11</v>
      </c>
      <c r="J3" s="35">
        <f>'BFPaT-fueltax-coal'!J3</f>
        <v>1.6300000000000001E-11</v>
      </c>
      <c r="K3" s="35">
        <f>'BFPaT-fueltax-coal'!K3</f>
        <v>1.6300000000000001E-11</v>
      </c>
      <c r="L3" s="35">
        <f>'BFPaT-fueltax-coal'!L3</f>
        <v>1.6300000000000001E-11</v>
      </c>
      <c r="M3" s="35">
        <f>'BFPaT-fueltax-coal'!M3</f>
        <v>1.6300000000000001E-11</v>
      </c>
      <c r="N3" s="35">
        <f>'BFPaT-fueltax-coal'!N3</f>
        <v>1.6300000000000001E-11</v>
      </c>
      <c r="O3" s="35">
        <f>'BFPaT-fueltax-coal'!O3</f>
        <v>1.6300000000000001E-11</v>
      </c>
      <c r="P3" s="35">
        <f>'BFPaT-fueltax-coal'!P3</f>
        <v>1.6300000000000001E-11</v>
      </c>
      <c r="Q3" s="35">
        <f>'BFPaT-fueltax-coal'!Q3</f>
        <v>1.6300000000000001E-11</v>
      </c>
      <c r="R3" s="35">
        <f>'BFPaT-fueltax-coal'!R3</f>
        <v>1.6300000000000001E-11</v>
      </c>
      <c r="S3" s="35">
        <f>'BFPaT-fueltax-coal'!S3</f>
        <v>1.6300000000000001E-11</v>
      </c>
      <c r="T3" s="35">
        <f>'BFPaT-fueltax-coal'!T3</f>
        <v>1.6300000000000001E-11</v>
      </c>
      <c r="U3" s="35">
        <f>'BFPaT-fueltax-coal'!U3</f>
        <v>1.6300000000000001E-11</v>
      </c>
      <c r="V3" s="35">
        <f>'BFPaT-fueltax-coal'!V3</f>
        <v>1.6300000000000001E-11</v>
      </c>
      <c r="W3" s="35">
        <f>'BFPaT-fueltax-coal'!W3</f>
        <v>1.6300000000000001E-11</v>
      </c>
      <c r="X3" s="35">
        <f>'BFPaT-fueltax-coal'!X3</f>
        <v>1.6300000000000001E-11</v>
      </c>
      <c r="Y3" s="35">
        <f>'BFPaT-fueltax-coal'!Y3</f>
        <v>1.6300000000000001E-11</v>
      </c>
      <c r="Z3" s="35">
        <f>'BFPaT-fueltax-coal'!Z3</f>
        <v>1.6300000000000001E-11</v>
      </c>
      <c r="AA3" s="35">
        <f>'BFPaT-fueltax-coal'!AA3</f>
        <v>1.6300000000000001E-11</v>
      </c>
      <c r="AB3" s="35">
        <f>'BFPaT-fueltax-coal'!AB3</f>
        <v>1.6300000000000001E-11</v>
      </c>
      <c r="AC3" s="35">
        <f>'BFPaT-fueltax-coal'!AC3</f>
        <v>1.6300000000000001E-11</v>
      </c>
      <c r="AD3" s="35">
        <f>'BFPaT-fueltax-coal'!AD3</f>
        <v>1.6300000000000001E-11</v>
      </c>
      <c r="AE3" s="35">
        <f>'BFPaT-fueltax-coal'!AE3</f>
        <v>1.6300000000000001E-11</v>
      </c>
      <c r="AF3" s="35">
        <f>'BFPaT-fueltax-coal'!AF3</f>
        <v>1.6300000000000001E-11</v>
      </c>
      <c r="AG3" s="35">
        <f>'BFPaT-fueltax-coal'!AG3</f>
        <v>1.6300000000000001E-11</v>
      </c>
      <c r="AH3" s="31"/>
      <c r="AI3" s="31"/>
    </row>
    <row r="4" spans="1:37" x14ac:dyDescent="0.2">
      <c r="A4" s="1" t="s">
        <v>118</v>
      </c>
      <c r="B4" s="35">
        <f>'BFPaT-fueltax-coal'!B4</f>
        <v>0</v>
      </c>
      <c r="C4" s="35">
        <f>'BFPaT-fueltax-coal'!C4</f>
        <v>0</v>
      </c>
      <c r="D4" s="35">
        <f>'BFPaT-fueltax-coal'!D4</f>
        <v>0</v>
      </c>
      <c r="E4" s="35">
        <f>'BFPaT-fueltax-coal'!E4</f>
        <v>0</v>
      </c>
      <c r="F4" s="35">
        <f>'BFPaT-fueltax-coal'!F4</f>
        <v>0</v>
      </c>
      <c r="G4" s="35">
        <f>'BFPaT-fueltax-coal'!G4</f>
        <v>0</v>
      </c>
      <c r="H4" s="35">
        <f>'BFPaT-fueltax-coal'!H4</f>
        <v>0</v>
      </c>
      <c r="I4" s="35">
        <f>'BFPaT-fueltax-coal'!I4</f>
        <v>0</v>
      </c>
      <c r="J4" s="35">
        <f>'BFPaT-fueltax-coal'!J4</f>
        <v>0</v>
      </c>
      <c r="K4" s="35">
        <f>'BFPaT-fueltax-coal'!K4</f>
        <v>0</v>
      </c>
      <c r="L4" s="35">
        <f>'BFPaT-fueltax-coal'!L4</f>
        <v>0</v>
      </c>
      <c r="M4" s="35">
        <f>'BFPaT-fueltax-coal'!M4</f>
        <v>0</v>
      </c>
      <c r="N4" s="35">
        <f>'BFPaT-fueltax-coal'!N4</f>
        <v>0</v>
      </c>
      <c r="O4" s="35">
        <f>'BFPaT-fueltax-coal'!O4</f>
        <v>0</v>
      </c>
      <c r="P4" s="35">
        <f>'BFPaT-fueltax-coal'!P4</f>
        <v>0</v>
      </c>
      <c r="Q4" s="35">
        <f>'BFPaT-fueltax-coal'!Q4</f>
        <v>0</v>
      </c>
      <c r="R4" s="35">
        <f>'BFPaT-fueltax-coal'!R4</f>
        <v>0</v>
      </c>
      <c r="S4" s="35">
        <f>'BFPaT-fueltax-coal'!S4</f>
        <v>0</v>
      </c>
      <c r="T4" s="35">
        <f>'BFPaT-fueltax-coal'!T4</f>
        <v>0</v>
      </c>
      <c r="U4" s="35">
        <f>'BFPaT-fueltax-coal'!U4</f>
        <v>0</v>
      </c>
      <c r="V4" s="35">
        <f>'BFPaT-fueltax-coal'!V4</f>
        <v>0</v>
      </c>
      <c r="W4" s="35">
        <f>'BFPaT-fueltax-coal'!W4</f>
        <v>0</v>
      </c>
      <c r="X4" s="35">
        <f>'BFPaT-fueltax-coal'!X4</f>
        <v>0</v>
      </c>
      <c r="Y4" s="35">
        <f>'BFPaT-fueltax-coal'!Y4</f>
        <v>0</v>
      </c>
      <c r="Z4" s="35">
        <f>'BFPaT-fueltax-coal'!Z4</f>
        <v>0</v>
      </c>
      <c r="AA4" s="35">
        <f>'BFPaT-fueltax-coal'!AA4</f>
        <v>0</v>
      </c>
      <c r="AB4" s="35">
        <f>'BFPaT-fueltax-coal'!AB4</f>
        <v>0</v>
      </c>
      <c r="AC4" s="35">
        <f>'BFPaT-fueltax-coal'!AC4</f>
        <v>0</v>
      </c>
      <c r="AD4" s="35">
        <f>'BFPaT-fueltax-coal'!AD4</f>
        <v>0</v>
      </c>
      <c r="AE4" s="35">
        <f>'BFPaT-fueltax-coal'!AE4</f>
        <v>0</v>
      </c>
      <c r="AF4" s="35">
        <f>'BFPaT-fueltax-coal'!AF4</f>
        <v>0</v>
      </c>
      <c r="AG4" s="35">
        <f>'BFPaT-fueltax-coal'!AG4</f>
        <v>0</v>
      </c>
    </row>
    <row r="5" spans="1:37" x14ac:dyDescent="0.2">
      <c r="A5" s="1" t="s">
        <v>119</v>
      </c>
      <c r="B5" s="35">
        <f>'BFPaT-fueltax-coal'!B5</f>
        <v>0</v>
      </c>
      <c r="C5" s="35">
        <f>'BFPaT-fueltax-coal'!C5</f>
        <v>0</v>
      </c>
      <c r="D5" s="35">
        <f>'BFPaT-fueltax-coal'!D5</f>
        <v>0</v>
      </c>
      <c r="E5" s="35">
        <f>'BFPaT-fueltax-coal'!E5</f>
        <v>0</v>
      </c>
      <c r="F5" s="35">
        <f>'BFPaT-fueltax-coal'!F5</f>
        <v>0</v>
      </c>
      <c r="G5" s="35">
        <f>'BFPaT-fueltax-coal'!G5</f>
        <v>0</v>
      </c>
      <c r="H5" s="35">
        <f>'BFPaT-fueltax-coal'!H5</f>
        <v>0</v>
      </c>
      <c r="I5" s="35">
        <f>'BFPaT-fueltax-coal'!I5</f>
        <v>0</v>
      </c>
      <c r="J5" s="35">
        <f>'BFPaT-fueltax-coal'!J5</f>
        <v>0</v>
      </c>
      <c r="K5" s="35">
        <f>'BFPaT-fueltax-coal'!K5</f>
        <v>0</v>
      </c>
      <c r="L5" s="35">
        <f>'BFPaT-fueltax-coal'!L5</f>
        <v>0</v>
      </c>
      <c r="M5" s="35">
        <f>'BFPaT-fueltax-coal'!M5</f>
        <v>0</v>
      </c>
      <c r="N5" s="35">
        <f>'BFPaT-fueltax-coal'!N5</f>
        <v>0</v>
      </c>
      <c r="O5" s="35">
        <f>'BFPaT-fueltax-coal'!O5</f>
        <v>0</v>
      </c>
      <c r="P5" s="35">
        <f>'BFPaT-fueltax-coal'!P5</f>
        <v>0</v>
      </c>
      <c r="Q5" s="35">
        <f>'BFPaT-fueltax-coal'!Q5</f>
        <v>0</v>
      </c>
      <c r="R5" s="35">
        <f>'BFPaT-fueltax-coal'!R5</f>
        <v>0</v>
      </c>
      <c r="S5" s="35">
        <f>'BFPaT-fueltax-coal'!S5</f>
        <v>0</v>
      </c>
      <c r="T5" s="35">
        <f>'BFPaT-fueltax-coal'!T5</f>
        <v>0</v>
      </c>
      <c r="U5" s="35">
        <f>'BFPaT-fueltax-coal'!U5</f>
        <v>0</v>
      </c>
      <c r="V5" s="35">
        <f>'BFPaT-fueltax-coal'!V5</f>
        <v>0</v>
      </c>
      <c r="W5" s="35">
        <f>'BFPaT-fueltax-coal'!W5</f>
        <v>0</v>
      </c>
      <c r="X5" s="35">
        <f>'BFPaT-fueltax-coal'!X5</f>
        <v>0</v>
      </c>
      <c r="Y5" s="35">
        <f>'BFPaT-fueltax-coal'!Y5</f>
        <v>0</v>
      </c>
      <c r="Z5" s="35">
        <f>'BFPaT-fueltax-coal'!Z5</f>
        <v>0</v>
      </c>
      <c r="AA5" s="35">
        <f>'BFPaT-fueltax-coal'!AA5</f>
        <v>0</v>
      </c>
      <c r="AB5" s="35">
        <f>'BFPaT-fueltax-coal'!AB5</f>
        <v>0</v>
      </c>
      <c r="AC5" s="35">
        <f>'BFPaT-fueltax-coal'!AC5</f>
        <v>0</v>
      </c>
      <c r="AD5" s="35">
        <f>'BFPaT-fueltax-coal'!AD5</f>
        <v>0</v>
      </c>
      <c r="AE5" s="35">
        <f>'BFPaT-fueltax-coal'!AE5</f>
        <v>0</v>
      </c>
      <c r="AF5" s="35">
        <f>'BFPaT-fueltax-coal'!AF5</f>
        <v>0</v>
      </c>
      <c r="AG5" s="35">
        <f>'BFPaT-fueltax-coal'!AG5</f>
        <v>0</v>
      </c>
    </row>
    <row r="6" spans="1:37" x14ac:dyDescent="0.2">
      <c r="A6" s="1" t="s">
        <v>120</v>
      </c>
      <c r="B6" s="35">
        <f>'BFPaT-fueltax-coal'!B6</f>
        <v>1.6300000000000001E-11</v>
      </c>
      <c r="C6" s="35">
        <f>'BFPaT-fueltax-coal'!C6</f>
        <v>1.6300000000000001E-11</v>
      </c>
      <c r="D6" s="35">
        <f>'BFPaT-fueltax-coal'!D6</f>
        <v>1.6300000000000001E-11</v>
      </c>
      <c r="E6" s="35">
        <f>'BFPaT-fueltax-coal'!E6</f>
        <v>1.6300000000000001E-11</v>
      </c>
      <c r="F6" s="35">
        <f>'BFPaT-fueltax-coal'!F6</f>
        <v>1.6300000000000001E-11</v>
      </c>
      <c r="G6" s="35">
        <f>'BFPaT-fueltax-coal'!G6</f>
        <v>1.6300000000000001E-11</v>
      </c>
      <c r="H6" s="35">
        <f>'BFPaT-fueltax-coal'!H6</f>
        <v>1.6300000000000001E-11</v>
      </c>
      <c r="I6" s="35">
        <f>'BFPaT-fueltax-coal'!I6</f>
        <v>1.6300000000000001E-11</v>
      </c>
      <c r="J6" s="35">
        <f>'BFPaT-fueltax-coal'!J6</f>
        <v>1.6300000000000001E-11</v>
      </c>
      <c r="K6" s="35">
        <f>'BFPaT-fueltax-coal'!K6</f>
        <v>1.6300000000000001E-11</v>
      </c>
      <c r="L6" s="35">
        <f>'BFPaT-fueltax-coal'!L6</f>
        <v>1.6300000000000001E-11</v>
      </c>
      <c r="M6" s="35">
        <f>'BFPaT-fueltax-coal'!M6</f>
        <v>1.6300000000000001E-11</v>
      </c>
      <c r="N6" s="35">
        <f>'BFPaT-fueltax-coal'!N6</f>
        <v>1.6300000000000001E-11</v>
      </c>
      <c r="O6" s="35">
        <f>'BFPaT-fueltax-coal'!O6</f>
        <v>1.6300000000000001E-11</v>
      </c>
      <c r="P6" s="35">
        <f>'BFPaT-fueltax-coal'!P6</f>
        <v>1.6300000000000001E-11</v>
      </c>
      <c r="Q6" s="35">
        <f>'BFPaT-fueltax-coal'!Q6</f>
        <v>1.6300000000000001E-11</v>
      </c>
      <c r="R6" s="35">
        <f>'BFPaT-fueltax-coal'!R6</f>
        <v>1.6300000000000001E-11</v>
      </c>
      <c r="S6" s="35">
        <f>'BFPaT-fueltax-coal'!S6</f>
        <v>1.6300000000000001E-11</v>
      </c>
      <c r="T6" s="35">
        <f>'BFPaT-fueltax-coal'!T6</f>
        <v>1.6300000000000001E-11</v>
      </c>
      <c r="U6" s="35">
        <f>'BFPaT-fueltax-coal'!U6</f>
        <v>1.6300000000000001E-11</v>
      </c>
      <c r="V6" s="35">
        <f>'BFPaT-fueltax-coal'!V6</f>
        <v>1.6300000000000001E-11</v>
      </c>
      <c r="W6" s="35">
        <f>'BFPaT-fueltax-coal'!W6</f>
        <v>1.6300000000000001E-11</v>
      </c>
      <c r="X6" s="35">
        <f>'BFPaT-fueltax-coal'!X6</f>
        <v>1.6300000000000001E-11</v>
      </c>
      <c r="Y6" s="35">
        <f>'BFPaT-fueltax-coal'!Y6</f>
        <v>1.6300000000000001E-11</v>
      </c>
      <c r="Z6" s="35">
        <f>'BFPaT-fueltax-coal'!Z6</f>
        <v>1.6300000000000001E-11</v>
      </c>
      <c r="AA6" s="35">
        <f>'BFPaT-fueltax-coal'!AA6</f>
        <v>1.6300000000000001E-11</v>
      </c>
      <c r="AB6" s="35">
        <f>'BFPaT-fueltax-coal'!AB6</f>
        <v>1.6300000000000001E-11</v>
      </c>
      <c r="AC6" s="35">
        <f>'BFPaT-fueltax-coal'!AC6</f>
        <v>1.6300000000000001E-11</v>
      </c>
      <c r="AD6" s="35">
        <f>'BFPaT-fueltax-coal'!AD6</f>
        <v>1.6300000000000001E-11</v>
      </c>
      <c r="AE6" s="35">
        <f>'BFPaT-fueltax-coal'!AE6</f>
        <v>1.6300000000000001E-11</v>
      </c>
      <c r="AF6" s="35">
        <f>'BFPaT-fueltax-coal'!AF6</f>
        <v>1.6300000000000001E-11</v>
      </c>
      <c r="AG6" s="35">
        <f>'BFPaT-fueltax-coal'!AG6</f>
        <v>1.6300000000000001E-11</v>
      </c>
    </row>
    <row r="7" spans="1:37" x14ac:dyDescent="0.2">
      <c r="A7" s="1" t="s">
        <v>121</v>
      </c>
      <c r="B7" s="35">
        <f>'BFPaT-fueltax-coal'!B7</f>
        <v>1.6300000000000001E-11</v>
      </c>
      <c r="C7" s="35">
        <f>'BFPaT-fueltax-coal'!C7</f>
        <v>1.6300000000000001E-11</v>
      </c>
      <c r="D7" s="35">
        <f>'BFPaT-fueltax-coal'!D7</f>
        <v>1.6300000000000001E-11</v>
      </c>
      <c r="E7" s="35">
        <f>'BFPaT-fueltax-coal'!E7</f>
        <v>1.6300000000000001E-11</v>
      </c>
      <c r="F7" s="35">
        <f>'BFPaT-fueltax-coal'!F7</f>
        <v>1.6300000000000001E-11</v>
      </c>
      <c r="G7" s="35">
        <f>'BFPaT-fueltax-coal'!G7</f>
        <v>1.6300000000000001E-11</v>
      </c>
      <c r="H7" s="35">
        <f>'BFPaT-fueltax-coal'!H7</f>
        <v>1.6300000000000001E-11</v>
      </c>
      <c r="I7" s="35">
        <f>'BFPaT-fueltax-coal'!I7</f>
        <v>1.6300000000000001E-11</v>
      </c>
      <c r="J7" s="35">
        <f>'BFPaT-fueltax-coal'!J7</f>
        <v>1.6300000000000001E-11</v>
      </c>
      <c r="K7" s="35">
        <f>'BFPaT-fueltax-coal'!K7</f>
        <v>1.6300000000000001E-11</v>
      </c>
      <c r="L7" s="35">
        <f>'BFPaT-fueltax-coal'!L7</f>
        <v>1.6300000000000001E-11</v>
      </c>
      <c r="M7" s="35">
        <f>'BFPaT-fueltax-coal'!M7</f>
        <v>1.6300000000000001E-11</v>
      </c>
      <c r="N7" s="35">
        <f>'BFPaT-fueltax-coal'!N7</f>
        <v>1.6300000000000001E-11</v>
      </c>
      <c r="O7" s="35">
        <f>'BFPaT-fueltax-coal'!O7</f>
        <v>1.6300000000000001E-11</v>
      </c>
      <c r="P7" s="35">
        <f>'BFPaT-fueltax-coal'!P7</f>
        <v>1.6300000000000001E-11</v>
      </c>
      <c r="Q7" s="35">
        <f>'BFPaT-fueltax-coal'!Q7</f>
        <v>1.6300000000000001E-11</v>
      </c>
      <c r="R7" s="35">
        <f>'BFPaT-fueltax-coal'!R7</f>
        <v>1.6300000000000001E-11</v>
      </c>
      <c r="S7" s="35">
        <f>'BFPaT-fueltax-coal'!S7</f>
        <v>1.6300000000000001E-11</v>
      </c>
      <c r="T7" s="35">
        <f>'BFPaT-fueltax-coal'!T7</f>
        <v>1.6300000000000001E-11</v>
      </c>
      <c r="U7" s="35">
        <f>'BFPaT-fueltax-coal'!U7</f>
        <v>1.6300000000000001E-11</v>
      </c>
      <c r="V7" s="35">
        <f>'BFPaT-fueltax-coal'!V7</f>
        <v>1.6300000000000001E-11</v>
      </c>
      <c r="W7" s="35">
        <f>'BFPaT-fueltax-coal'!W7</f>
        <v>1.6300000000000001E-11</v>
      </c>
      <c r="X7" s="35">
        <f>'BFPaT-fueltax-coal'!X7</f>
        <v>1.6300000000000001E-11</v>
      </c>
      <c r="Y7" s="35">
        <f>'BFPaT-fueltax-coal'!Y7</f>
        <v>1.6300000000000001E-11</v>
      </c>
      <c r="Z7" s="35">
        <f>'BFPaT-fueltax-coal'!Z7</f>
        <v>1.6300000000000001E-11</v>
      </c>
      <c r="AA7" s="35">
        <f>'BFPaT-fueltax-coal'!AA7</f>
        <v>1.6300000000000001E-11</v>
      </c>
      <c r="AB7" s="35">
        <f>'BFPaT-fueltax-coal'!AB7</f>
        <v>1.6300000000000001E-11</v>
      </c>
      <c r="AC7" s="35">
        <f>'BFPaT-fueltax-coal'!AC7</f>
        <v>1.6300000000000001E-11</v>
      </c>
      <c r="AD7" s="35">
        <f>'BFPaT-fueltax-coal'!AD7</f>
        <v>1.6300000000000001E-11</v>
      </c>
      <c r="AE7" s="35">
        <f>'BFPaT-fueltax-coal'!AE7</f>
        <v>1.6300000000000001E-11</v>
      </c>
      <c r="AF7" s="35">
        <f>'BFPaT-fueltax-coal'!AF7</f>
        <v>1.6300000000000001E-11</v>
      </c>
      <c r="AG7" s="35">
        <f>'BFPaT-fueltax-coal'!AG7</f>
        <v>1.6300000000000001E-11</v>
      </c>
    </row>
    <row r="8" spans="1:37" x14ac:dyDescent="0.2">
      <c r="A8" s="1" t="s">
        <v>122</v>
      </c>
      <c r="B8" s="35">
        <f>'BFPaT-fueltax-coal'!B8</f>
        <v>0</v>
      </c>
      <c r="C8" s="35">
        <f>'BFPaT-fueltax-coal'!C8</f>
        <v>0</v>
      </c>
      <c r="D8" s="35">
        <f>'BFPaT-fueltax-coal'!D8</f>
        <v>0</v>
      </c>
      <c r="E8" s="35">
        <f>'BFPaT-fueltax-coal'!E8</f>
        <v>0</v>
      </c>
      <c r="F8" s="35">
        <f>'BFPaT-fueltax-coal'!F8</f>
        <v>0</v>
      </c>
      <c r="G8" s="35">
        <f>'BFPaT-fueltax-coal'!G8</f>
        <v>0</v>
      </c>
      <c r="H8" s="35">
        <f>'BFPaT-fueltax-coal'!H8</f>
        <v>0</v>
      </c>
      <c r="I8" s="35">
        <f>'BFPaT-fueltax-coal'!I8</f>
        <v>0</v>
      </c>
      <c r="J8" s="35">
        <f>'BFPaT-fueltax-coal'!J8</f>
        <v>0</v>
      </c>
      <c r="K8" s="35">
        <f>'BFPaT-fueltax-coal'!K8</f>
        <v>0</v>
      </c>
      <c r="L8" s="35">
        <f>'BFPaT-fueltax-coal'!L8</f>
        <v>0</v>
      </c>
      <c r="M8" s="35">
        <f>'BFPaT-fueltax-coal'!M8</f>
        <v>0</v>
      </c>
      <c r="N8" s="35">
        <f>'BFPaT-fueltax-coal'!N8</f>
        <v>0</v>
      </c>
      <c r="O8" s="35">
        <f>'BFPaT-fueltax-coal'!O8</f>
        <v>0</v>
      </c>
      <c r="P8" s="35">
        <f>'BFPaT-fueltax-coal'!P8</f>
        <v>0</v>
      </c>
      <c r="Q8" s="35">
        <f>'BFPaT-fueltax-coal'!Q8</f>
        <v>0</v>
      </c>
      <c r="R8" s="35">
        <f>'BFPaT-fueltax-coal'!R8</f>
        <v>0</v>
      </c>
      <c r="S8" s="35">
        <f>'BFPaT-fueltax-coal'!S8</f>
        <v>0</v>
      </c>
      <c r="T8" s="35">
        <f>'BFPaT-fueltax-coal'!T8</f>
        <v>0</v>
      </c>
      <c r="U8" s="35">
        <f>'BFPaT-fueltax-coal'!U8</f>
        <v>0</v>
      </c>
      <c r="V8" s="35">
        <f>'BFPaT-fueltax-coal'!V8</f>
        <v>0</v>
      </c>
      <c r="W8" s="35">
        <f>'BFPaT-fueltax-coal'!W8</f>
        <v>0</v>
      </c>
      <c r="X8" s="35">
        <f>'BFPaT-fueltax-coal'!X8</f>
        <v>0</v>
      </c>
      <c r="Y8" s="35">
        <f>'BFPaT-fueltax-coal'!Y8</f>
        <v>0</v>
      </c>
      <c r="Z8" s="35">
        <f>'BFPaT-fueltax-coal'!Z8</f>
        <v>0</v>
      </c>
      <c r="AA8" s="35">
        <f>'BFPaT-fueltax-coal'!AA8</f>
        <v>0</v>
      </c>
      <c r="AB8" s="35">
        <f>'BFPaT-fueltax-coal'!AB8</f>
        <v>0</v>
      </c>
      <c r="AC8" s="35">
        <f>'BFPaT-fueltax-coal'!AC8</f>
        <v>0</v>
      </c>
      <c r="AD8" s="35">
        <f>'BFPaT-fueltax-coal'!AD8</f>
        <v>0</v>
      </c>
      <c r="AE8" s="35">
        <f>'BFPaT-fueltax-coal'!AE8</f>
        <v>0</v>
      </c>
      <c r="AF8" s="35">
        <f>'BFPaT-fueltax-coal'!AF8</f>
        <v>0</v>
      </c>
      <c r="AG8" s="35">
        <f>'BFPaT-fueltax-coal'!AG8</f>
        <v>0</v>
      </c>
    </row>
    <row r="9" spans="1:37" x14ac:dyDescent="0.2">
      <c r="A9" s="1" t="s">
        <v>123</v>
      </c>
      <c r="B9" s="35">
        <f>'BFPaT-fueltax-coal'!B9</f>
        <v>1.6300000000000001E-11</v>
      </c>
      <c r="C9" s="35">
        <f>'BFPaT-fueltax-coal'!C9</f>
        <v>1.6300000000000001E-11</v>
      </c>
      <c r="D9" s="35">
        <f>'BFPaT-fueltax-coal'!D9</f>
        <v>1.6300000000000001E-11</v>
      </c>
      <c r="E9" s="35">
        <f>'BFPaT-fueltax-coal'!E9</f>
        <v>1.6300000000000001E-11</v>
      </c>
      <c r="F9" s="35">
        <f>'BFPaT-fueltax-coal'!F9</f>
        <v>1.6300000000000001E-11</v>
      </c>
      <c r="G9" s="35">
        <f>'BFPaT-fueltax-coal'!G9</f>
        <v>1.6300000000000001E-11</v>
      </c>
      <c r="H9" s="35">
        <f>'BFPaT-fueltax-coal'!H9</f>
        <v>1.6300000000000001E-11</v>
      </c>
      <c r="I9" s="35">
        <f>'BFPaT-fueltax-coal'!I9</f>
        <v>1.6300000000000001E-11</v>
      </c>
      <c r="J9" s="35">
        <f>'BFPaT-fueltax-coal'!J9</f>
        <v>1.6300000000000001E-11</v>
      </c>
      <c r="K9" s="35">
        <f>'BFPaT-fueltax-coal'!K9</f>
        <v>1.6300000000000001E-11</v>
      </c>
      <c r="L9" s="35">
        <f>'BFPaT-fueltax-coal'!L9</f>
        <v>1.6300000000000001E-11</v>
      </c>
      <c r="M9" s="35">
        <f>'BFPaT-fueltax-coal'!M9</f>
        <v>1.6300000000000001E-11</v>
      </c>
      <c r="N9" s="35">
        <f>'BFPaT-fueltax-coal'!N9</f>
        <v>1.6300000000000001E-11</v>
      </c>
      <c r="O9" s="35">
        <f>'BFPaT-fueltax-coal'!O9</f>
        <v>1.6300000000000001E-11</v>
      </c>
      <c r="P9" s="35">
        <f>'BFPaT-fueltax-coal'!P9</f>
        <v>1.6300000000000001E-11</v>
      </c>
      <c r="Q9" s="35">
        <f>'BFPaT-fueltax-coal'!Q9</f>
        <v>1.6300000000000001E-11</v>
      </c>
      <c r="R9" s="35">
        <f>'BFPaT-fueltax-coal'!R9</f>
        <v>1.6300000000000001E-11</v>
      </c>
      <c r="S9" s="35">
        <f>'BFPaT-fueltax-coal'!S9</f>
        <v>1.6300000000000001E-11</v>
      </c>
      <c r="T9" s="35">
        <f>'BFPaT-fueltax-coal'!T9</f>
        <v>1.6300000000000001E-11</v>
      </c>
      <c r="U9" s="35">
        <f>'BFPaT-fueltax-coal'!U9</f>
        <v>1.6300000000000001E-11</v>
      </c>
      <c r="V9" s="35">
        <f>'BFPaT-fueltax-coal'!V9</f>
        <v>1.6300000000000001E-11</v>
      </c>
      <c r="W9" s="35">
        <f>'BFPaT-fueltax-coal'!W9</f>
        <v>1.6300000000000001E-11</v>
      </c>
      <c r="X9" s="35">
        <f>'BFPaT-fueltax-coal'!X9</f>
        <v>1.6300000000000001E-11</v>
      </c>
      <c r="Y9" s="35">
        <f>'BFPaT-fueltax-coal'!Y9</f>
        <v>1.6300000000000001E-11</v>
      </c>
      <c r="Z9" s="35">
        <f>'BFPaT-fueltax-coal'!Z9</f>
        <v>1.6300000000000001E-11</v>
      </c>
      <c r="AA9" s="35">
        <f>'BFPaT-fueltax-coal'!AA9</f>
        <v>1.6300000000000001E-11</v>
      </c>
      <c r="AB9" s="35">
        <f>'BFPaT-fueltax-coal'!AB9</f>
        <v>1.6300000000000001E-11</v>
      </c>
      <c r="AC9" s="35">
        <f>'BFPaT-fueltax-coal'!AC9</f>
        <v>1.6300000000000001E-11</v>
      </c>
      <c r="AD9" s="35">
        <f>'BFPaT-fueltax-coal'!AD9</f>
        <v>1.6300000000000001E-11</v>
      </c>
      <c r="AE9" s="35">
        <f>'BFPaT-fueltax-coal'!AE9</f>
        <v>1.6300000000000001E-11</v>
      </c>
      <c r="AF9" s="35">
        <f>'BFPaT-fueltax-coal'!AF9</f>
        <v>1.6300000000000001E-11</v>
      </c>
      <c r="AG9" s="35">
        <f>'BFPaT-fueltax-coal'!AG9</f>
        <v>1.6300000000000001E-11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portrait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tabColor rgb="FF002060"/>
  </sheetPr>
  <dimension ref="A1:AG1000"/>
  <sheetViews>
    <sheetView workbookViewId="0"/>
  </sheetViews>
  <sheetFormatPr baseColWidth="10" defaultColWidth="14.5" defaultRowHeight="15" customHeight="1" x14ac:dyDescent="0.2"/>
  <cols>
    <col min="1" max="1" width="41.5" customWidth="1"/>
    <col min="2" max="33" width="10" customWidth="1"/>
  </cols>
  <sheetData>
    <row r="1" spans="1:33" x14ac:dyDescent="0.2">
      <c r="A1" s="1" t="s">
        <v>155</v>
      </c>
      <c r="B1" s="1">
        <v>2019</v>
      </c>
      <c r="C1" s="1">
        <v>2020</v>
      </c>
      <c r="D1" s="1">
        <v>2021</v>
      </c>
      <c r="E1" s="1">
        <v>2022</v>
      </c>
      <c r="F1" s="1">
        <v>2023</v>
      </c>
      <c r="G1" s="1">
        <v>2024</v>
      </c>
      <c r="H1" s="1">
        <v>2025</v>
      </c>
      <c r="I1" s="1">
        <v>2026</v>
      </c>
      <c r="J1" s="1">
        <v>2027</v>
      </c>
      <c r="K1" s="1">
        <v>2028</v>
      </c>
      <c r="L1" s="1">
        <v>2029</v>
      </c>
      <c r="M1" s="1">
        <v>2030</v>
      </c>
      <c r="N1" s="1">
        <v>2031</v>
      </c>
      <c r="O1" s="1">
        <v>2032</v>
      </c>
      <c r="P1" s="1">
        <v>2033</v>
      </c>
      <c r="Q1" s="1">
        <v>2034</v>
      </c>
      <c r="R1" s="1">
        <v>2035</v>
      </c>
      <c r="S1" s="1">
        <v>2036</v>
      </c>
      <c r="T1" s="1">
        <v>2037</v>
      </c>
      <c r="U1" s="1">
        <v>2038</v>
      </c>
      <c r="V1" s="1">
        <v>2039</v>
      </c>
      <c r="W1" s="1">
        <v>2040</v>
      </c>
      <c r="X1" s="1">
        <v>2041</v>
      </c>
      <c r="Y1" s="1">
        <v>2042</v>
      </c>
      <c r="Z1" s="1">
        <v>2043</v>
      </c>
      <c r="AA1" s="1">
        <v>2044</v>
      </c>
      <c r="AB1" s="1">
        <v>2045</v>
      </c>
      <c r="AC1" s="1">
        <v>2046</v>
      </c>
      <c r="AD1" s="1">
        <v>2047</v>
      </c>
      <c r="AE1" s="1">
        <v>2048</v>
      </c>
      <c r="AF1" s="1">
        <v>2049</v>
      </c>
      <c r="AG1" s="1">
        <v>2050</v>
      </c>
    </row>
    <row r="2" spans="1:33" x14ac:dyDescent="0.2">
      <c r="A2" s="1" t="s">
        <v>116</v>
      </c>
      <c r="B2" s="35">
        <v>0</v>
      </c>
      <c r="C2" s="35">
        <v>0</v>
      </c>
      <c r="D2" s="35">
        <v>0</v>
      </c>
      <c r="E2" s="35">
        <v>0</v>
      </c>
      <c r="F2" s="35">
        <v>0</v>
      </c>
      <c r="G2" s="35">
        <v>0</v>
      </c>
      <c r="H2" s="35">
        <v>0</v>
      </c>
      <c r="I2" s="35">
        <v>0</v>
      </c>
      <c r="J2" s="35">
        <v>0</v>
      </c>
      <c r="K2" s="35">
        <v>0</v>
      </c>
      <c r="L2" s="35">
        <v>0</v>
      </c>
      <c r="M2" s="35">
        <v>0</v>
      </c>
      <c r="N2" s="35">
        <v>0</v>
      </c>
      <c r="O2" s="35">
        <v>0</v>
      </c>
      <c r="P2" s="35">
        <v>0</v>
      </c>
      <c r="Q2" s="35">
        <v>0</v>
      </c>
      <c r="R2" s="35">
        <v>0</v>
      </c>
      <c r="S2" s="35">
        <v>0</v>
      </c>
      <c r="T2" s="35">
        <v>0</v>
      </c>
      <c r="U2" s="35">
        <v>0</v>
      </c>
      <c r="V2" s="35">
        <v>0</v>
      </c>
      <c r="W2" s="35">
        <v>0</v>
      </c>
      <c r="X2" s="35">
        <v>0</v>
      </c>
      <c r="Y2" s="35">
        <v>0</v>
      </c>
      <c r="Z2" s="35">
        <v>0</v>
      </c>
      <c r="AA2" s="35">
        <v>0</v>
      </c>
      <c r="AB2" s="35">
        <v>0</v>
      </c>
      <c r="AC2" s="35">
        <v>0</v>
      </c>
      <c r="AD2" s="35">
        <v>0</v>
      </c>
      <c r="AE2" s="35">
        <v>0</v>
      </c>
      <c r="AF2" s="35">
        <v>0</v>
      </c>
      <c r="AG2" s="35">
        <v>0</v>
      </c>
    </row>
    <row r="3" spans="1:33" x14ac:dyDescent="0.2">
      <c r="A3" s="1" t="s">
        <v>117</v>
      </c>
      <c r="B3" s="35">
        <f>('Fuel Prices - ID'!L17/'Fuel Prices - ID'!$L$20)*('Tax Percentages'!B21)</f>
        <v>0</v>
      </c>
      <c r="C3" s="35">
        <f>('Fuel Prices - ID'!M17/'Fuel Prices - ID'!$L$20)*('Tax Percentages'!C21)</f>
        <v>0</v>
      </c>
      <c r="D3" s="35">
        <f>('Fuel Prices - ID'!N17/'Fuel Prices - ID'!$L$20)*('Tax Percentages'!D21)</f>
        <v>0</v>
      </c>
      <c r="E3" s="35">
        <f>('Fuel Prices - ID'!O17/'Fuel Prices - ID'!$L$20)*('Tax Percentages'!E21)</f>
        <v>0</v>
      </c>
      <c r="F3" s="35">
        <f>('Fuel Prices - ID'!P17/'Fuel Prices - ID'!$L$20)*('Tax Percentages'!F21)</f>
        <v>0</v>
      </c>
      <c r="G3" s="35">
        <f>('Fuel Prices - ID'!Q17/'Fuel Prices - ID'!$L$20)*('Tax Percentages'!G21)</f>
        <v>0</v>
      </c>
      <c r="H3" s="35">
        <f>('Fuel Prices - ID'!R17/'Fuel Prices - ID'!$L$20)*('Tax Percentages'!H21)</f>
        <v>0</v>
      </c>
      <c r="I3" s="35">
        <f>('Fuel Prices - ID'!S17/'Fuel Prices - ID'!$L$20)*('Tax Percentages'!I21)</f>
        <v>0</v>
      </c>
      <c r="J3" s="35">
        <f>('Fuel Prices - ID'!T17/'Fuel Prices - ID'!$L$20)*('Tax Percentages'!J21)</f>
        <v>0</v>
      </c>
      <c r="K3" s="35">
        <f>('Fuel Prices - ID'!U17/'Fuel Prices - ID'!$L$20)*('Tax Percentages'!K21)</f>
        <v>0</v>
      </c>
      <c r="L3" s="35">
        <f>('Fuel Prices - ID'!V17/'Fuel Prices - ID'!$L$20)*('Tax Percentages'!L21)</f>
        <v>0</v>
      </c>
      <c r="M3" s="35">
        <f>('Fuel Prices - ID'!W17/'Fuel Prices - ID'!$L$20)*('Tax Percentages'!M21)</f>
        <v>0</v>
      </c>
      <c r="N3" s="35">
        <f>('Fuel Prices - ID'!X17/'Fuel Prices - ID'!$L$20)*('Tax Percentages'!N21)</f>
        <v>0</v>
      </c>
      <c r="O3" s="35">
        <f>('Fuel Prices - ID'!Y17/'Fuel Prices - ID'!$L$20)*('Tax Percentages'!O21)</f>
        <v>0</v>
      </c>
      <c r="P3" s="35">
        <f>('Fuel Prices - ID'!Z17/'Fuel Prices - ID'!$L$20)*('Tax Percentages'!P21)</f>
        <v>0</v>
      </c>
      <c r="Q3" s="35">
        <f>('Fuel Prices - ID'!AA17/'Fuel Prices - ID'!$L$20)*('Tax Percentages'!Q21)</f>
        <v>0</v>
      </c>
      <c r="R3" s="35">
        <f>('Fuel Prices - ID'!AB17/'Fuel Prices - ID'!$L$20)*('Tax Percentages'!R21)</f>
        <v>0</v>
      </c>
      <c r="S3" s="35">
        <f>('Fuel Prices - ID'!AC17/'Fuel Prices - ID'!$L$20)*('Tax Percentages'!S21)</f>
        <v>0</v>
      </c>
      <c r="T3" s="35">
        <f>('Fuel Prices - ID'!AD17/'Fuel Prices - ID'!$L$20)*('Tax Percentages'!T21)</f>
        <v>0</v>
      </c>
      <c r="U3" s="35">
        <f>('Fuel Prices - ID'!AE17/'Fuel Prices - ID'!$L$20)*('Tax Percentages'!U21)</f>
        <v>0</v>
      </c>
      <c r="V3" s="35">
        <f>('Fuel Prices - ID'!AF17/'Fuel Prices - ID'!$L$20)*('Tax Percentages'!V21)</f>
        <v>0</v>
      </c>
      <c r="W3" s="35">
        <f>('Fuel Prices - ID'!AG17/'Fuel Prices - ID'!$L$20)*('Tax Percentages'!W21)</f>
        <v>0</v>
      </c>
      <c r="X3" s="35">
        <f>('Fuel Prices - ID'!AH17/'Fuel Prices - ID'!$L$20)*('Tax Percentages'!X21)</f>
        <v>0</v>
      </c>
      <c r="Y3" s="35">
        <f>('Fuel Prices - ID'!AI17/'Fuel Prices - ID'!$L$20)*('Tax Percentages'!Y21)</f>
        <v>0</v>
      </c>
      <c r="Z3" s="35">
        <f>('Fuel Prices - ID'!AJ17/'Fuel Prices - ID'!$L$20)*('Tax Percentages'!Z21)</f>
        <v>0</v>
      </c>
      <c r="AA3" s="35">
        <f>('Fuel Prices - ID'!AK17/'Fuel Prices - ID'!$L$20)*('Tax Percentages'!AA21)</f>
        <v>0</v>
      </c>
      <c r="AB3" s="35">
        <f>('Fuel Prices - ID'!AL17/'Fuel Prices - ID'!$L$20)*('Tax Percentages'!AB21)</f>
        <v>0</v>
      </c>
      <c r="AC3" s="35">
        <f>('Fuel Prices - ID'!AM17/'Fuel Prices - ID'!$L$20)*('Tax Percentages'!AC21)</f>
        <v>0</v>
      </c>
      <c r="AD3" s="35">
        <f>('Fuel Prices - ID'!AN17/'Fuel Prices - ID'!$L$20)*('Tax Percentages'!AD21)</f>
        <v>0</v>
      </c>
      <c r="AE3" s="35">
        <f>('Fuel Prices - ID'!AO17/'Fuel Prices - ID'!$L$20)*('Tax Percentages'!AE21)</f>
        <v>0</v>
      </c>
      <c r="AF3" s="35">
        <f>('Fuel Prices - ID'!AP17/'Fuel Prices - ID'!$L$20)*('Tax Percentages'!AF21)</f>
        <v>0</v>
      </c>
      <c r="AG3" s="35">
        <f>('Fuel Prices - ID'!AQ17/'Fuel Prices - ID'!$L$20)*('Tax Percentages'!AG21)</f>
        <v>0</v>
      </c>
    </row>
    <row r="4" spans="1:33" x14ac:dyDescent="0.2">
      <c r="A4" s="1" t="s">
        <v>118</v>
      </c>
      <c r="B4" s="35">
        <v>0</v>
      </c>
      <c r="C4" s="35">
        <v>0</v>
      </c>
      <c r="D4" s="35">
        <v>0</v>
      </c>
      <c r="E4" s="35">
        <v>0</v>
      </c>
      <c r="F4" s="35">
        <v>0</v>
      </c>
      <c r="G4" s="35">
        <v>0</v>
      </c>
      <c r="H4" s="35">
        <v>0</v>
      </c>
      <c r="I4" s="35">
        <v>0</v>
      </c>
      <c r="J4" s="35">
        <v>0</v>
      </c>
      <c r="K4" s="35">
        <v>0</v>
      </c>
      <c r="L4" s="35">
        <v>0</v>
      </c>
      <c r="M4" s="35">
        <v>0</v>
      </c>
      <c r="N4" s="35">
        <v>0</v>
      </c>
      <c r="O4" s="35">
        <v>0</v>
      </c>
      <c r="P4" s="35">
        <v>0</v>
      </c>
      <c r="Q4" s="35">
        <v>0</v>
      </c>
      <c r="R4" s="35">
        <v>0</v>
      </c>
      <c r="S4" s="35">
        <v>0</v>
      </c>
      <c r="T4" s="35">
        <v>0</v>
      </c>
      <c r="U4" s="35">
        <v>0</v>
      </c>
      <c r="V4" s="35">
        <v>0</v>
      </c>
      <c r="W4" s="35">
        <v>0</v>
      </c>
      <c r="X4" s="35">
        <v>0</v>
      </c>
      <c r="Y4" s="35">
        <v>0</v>
      </c>
      <c r="Z4" s="35">
        <v>0</v>
      </c>
      <c r="AA4" s="35">
        <v>0</v>
      </c>
      <c r="AB4" s="35">
        <v>0</v>
      </c>
      <c r="AC4" s="35">
        <v>0</v>
      </c>
      <c r="AD4" s="35">
        <v>0</v>
      </c>
      <c r="AE4" s="35">
        <v>0</v>
      </c>
      <c r="AF4" s="35">
        <v>0</v>
      </c>
      <c r="AG4" s="35">
        <v>0</v>
      </c>
    </row>
    <row r="5" spans="1:33" x14ac:dyDescent="0.2">
      <c r="A5" s="1" t="s">
        <v>119</v>
      </c>
      <c r="B5" s="35">
        <v>0</v>
      </c>
      <c r="C5" s="35">
        <v>0</v>
      </c>
      <c r="D5" s="35">
        <v>0</v>
      </c>
      <c r="E5" s="35">
        <v>0</v>
      </c>
      <c r="F5" s="35">
        <v>0</v>
      </c>
      <c r="G5" s="35">
        <v>0</v>
      </c>
      <c r="H5" s="35">
        <v>0</v>
      </c>
      <c r="I5" s="35">
        <v>0</v>
      </c>
      <c r="J5" s="35">
        <v>0</v>
      </c>
      <c r="K5" s="35">
        <v>0</v>
      </c>
      <c r="L5" s="35">
        <v>0</v>
      </c>
      <c r="M5" s="35">
        <v>0</v>
      </c>
      <c r="N5" s="35">
        <v>0</v>
      </c>
      <c r="O5" s="35">
        <v>0</v>
      </c>
      <c r="P5" s="35">
        <v>0</v>
      </c>
      <c r="Q5" s="35">
        <v>0</v>
      </c>
      <c r="R5" s="35">
        <v>0</v>
      </c>
      <c r="S5" s="35">
        <v>0</v>
      </c>
      <c r="T5" s="35">
        <v>0</v>
      </c>
      <c r="U5" s="35">
        <v>0</v>
      </c>
      <c r="V5" s="35">
        <v>0</v>
      </c>
      <c r="W5" s="35">
        <v>0</v>
      </c>
      <c r="X5" s="35">
        <v>0</v>
      </c>
      <c r="Y5" s="35">
        <v>0</v>
      </c>
      <c r="Z5" s="35">
        <v>0</v>
      </c>
      <c r="AA5" s="35">
        <v>0</v>
      </c>
      <c r="AB5" s="35">
        <v>0</v>
      </c>
      <c r="AC5" s="35">
        <v>0</v>
      </c>
      <c r="AD5" s="35">
        <v>0</v>
      </c>
      <c r="AE5" s="35">
        <v>0</v>
      </c>
      <c r="AF5" s="35">
        <v>0</v>
      </c>
      <c r="AG5" s="35">
        <v>0</v>
      </c>
    </row>
    <row r="6" spans="1:33" x14ac:dyDescent="0.2">
      <c r="A6" s="1" t="s">
        <v>120</v>
      </c>
      <c r="B6" s="35">
        <f t="shared" ref="B6:AG6" si="0">B3</f>
        <v>0</v>
      </c>
      <c r="C6" s="35">
        <f t="shared" si="0"/>
        <v>0</v>
      </c>
      <c r="D6" s="35">
        <f t="shared" si="0"/>
        <v>0</v>
      </c>
      <c r="E6" s="35">
        <f t="shared" si="0"/>
        <v>0</v>
      </c>
      <c r="F6" s="35">
        <f t="shared" si="0"/>
        <v>0</v>
      </c>
      <c r="G6" s="35">
        <f t="shared" si="0"/>
        <v>0</v>
      </c>
      <c r="H6" s="35">
        <f t="shared" si="0"/>
        <v>0</v>
      </c>
      <c r="I6" s="35">
        <f t="shared" si="0"/>
        <v>0</v>
      </c>
      <c r="J6" s="35">
        <f t="shared" si="0"/>
        <v>0</v>
      </c>
      <c r="K6" s="35">
        <f t="shared" si="0"/>
        <v>0</v>
      </c>
      <c r="L6" s="35">
        <f t="shared" si="0"/>
        <v>0</v>
      </c>
      <c r="M6" s="35">
        <f t="shared" si="0"/>
        <v>0</v>
      </c>
      <c r="N6" s="35">
        <f t="shared" si="0"/>
        <v>0</v>
      </c>
      <c r="O6" s="35">
        <f t="shared" si="0"/>
        <v>0</v>
      </c>
      <c r="P6" s="35">
        <f t="shared" si="0"/>
        <v>0</v>
      </c>
      <c r="Q6" s="35">
        <f t="shared" si="0"/>
        <v>0</v>
      </c>
      <c r="R6" s="35">
        <f t="shared" si="0"/>
        <v>0</v>
      </c>
      <c r="S6" s="35">
        <f t="shared" si="0"/>
        <v>0</v>
      </c>
      <c r="T6" s="35">
        <f t="shared" si="0"/>
        <v>0</v>
      </c>
      <c r="U6" s="35">
        <f t="shared" si="0"/>
        <v>0</v>
      </c>
      <c r="V6" s="35">
        <f t="shared" si="0"/>
        <v>0</v>
      </c>
      <c r="W6" s="35">
        <f t="shared" si="0"/>
        <v>0</v>
      </c>
      <c r="X6" s="35">
        <f t="shared" si="0"/>
        <v>0</v>
      </c>
      <c r="Y6" s="35">
        <f t="shared" si="0"/>
        <v>0</v>
      </c>
      <c r="Z6" s="35">
        <f t="shared" si="0"/>
        <v>0</v>
      </c>
      <c r="AA6" s="35">
        <f t="shared" si="0"/>
        <v>0</v>
      </c>
      <c r="AB6" s="35">
        <f t="shared" si="0"/>
        <v>0</v>
      </c>
      <c r="AC6" s="35">
        <f t="shared" si="0"/>
        <v>0</v>
      </c>
      <c r="AD6" s="35">
        <f t="shared" si="0"/>
        <v>0</v>
      </c>
      <c r="AE6" s="35">
        <f t="shared" si="0"/>
        <v>0</v>
      </c>
      <c r="AF6" s="35">
        <f t="shared" si="0"/>
        <v>0</v>
      </c>
      <c r="AG6" s="35">
        <f t="shared" si="0"/>
        <v>0</v>
      </c>
    </row>
    <row r="7" spans="1:33" x14ac:dyDescent="0.2">
      <c r="A7" s="1" t="s">
        <v>121</v>
      </c>
      <c r="B7" s="35">
        <v>0</v>
      </c>
      <c r="C7" s="35">
        <v>0</v>
      </c>
      <c r="D7" s="35">
        <v>0</v>
      </c>
      <c r="E7" s="35">
        <v>0</v>
      </c>
      <c r="F7" s="35">
        <v>0</v>
      </c>
      <c r="G7" s="35">
        <v>0</v>
      </c>
      <c r="H7" s="35">
        <v>0</v>
      </c>
      <c r="I7" s="35">
        <v>0</v>
      </c>
      <c r="J7" s="35">
        <v>0</v>
      </c>
      <c r="K7" s="35">
        <v>0</v>
      </c>
      <c r="L7" s="35">
        <v>0</v>
      </c>
      <c r="M7" s="35">
        <v>0</v>
      </c>
      <c r="N7" s="35">
        <v>0</v>
      </c>
      <c r="O7" s="35">
        <v>0</v>
      </c>
      <c r="P7" s="35">
        <v>0</v>
      </c>
      <c r="Q7" s="35">
        <v>0</v>
      </c>
      <c r="R7" s="35">
        <v>0</v>
      </c>
      <c r="S7" s="35">
        <v>0</v>
      </c>
      <c r="T7" s="35">
        <v>0</v>
      </c>
      <c r="U7" s="35">
        <v>0</v>
      </c>
      <c r="V7" s="35">
        <v>0</v>
      </c>
      <c r="W7" s="35">
        <v>0</v>
      </c>
      <c r="X7" s="35">
        <v>0</v>
      </c>
      <c r="Y7" s="35">
        <v>0</v>
      </c>
      <c r="Z7" s="35">
        <v>0</v>
      </c>
      <c r="AA7" s="35">
        <v>0</v>
      </c>
      <c r="AB7" s="35">
        <v>0</v>
      </c>
      <c r="AC7" s="35">
        <v>0</v>
      </c>
      <c r="AD7" s="35">
        <v>0</v>
      </c>
      <c r="AE7" s="35">
        <v>0</v>
      </c>
      <c r="AF7" s="35">
        <v>0</v>
      </c>
      <c r="AG7" s="35">
        <v>0</v>
      </c>
    </row>
    <row r="8" spans="1:33" x14ac:dyDescent="0.2">
      <c r="A8" s="1" t="s">
        <v>122</v>
      </c>
      <c r="B8" s="35">
        <v>0</v>
      </c>
      <c r="C8" s="35">
        <v>0</v>
      </c>
      <c r="D8" s="35">
        <v>0</v>
      </c>
      <c r="E8" s="35">
        <v>0</v>
      </c>
      <c r="F8" s="35">
        <v>0</v>
      </c>
      <c r="G8" s="35">
        <v>0</v>
      </c>
      <c r="H8" s="35">
        <v>0</v>
      </c>
      <c r="I8" s="35">
        <v>0</v>
      </c>
      <c r="J8" s="35">
        <v>0</v>
      </c>
      <c r="K8" s="35">
        <v>0</v>
      </c>
      <c r="L8" s="35">
        <v>0</v>
      </c>
      <c r="M8" s="35">
        <v>0</v>
      </c>
      <c r="N8" s="35">
        <v>0</v>
      </c>
      <c r="O8" s="35">
        <v>0</v>
      </c>
      <c r="P8" s="35">
        <v>0</v>
      </c>
      <c r="Q8" s="35">
        <v>0</v>
      </c>
      <c r="R8" s="35">
        <v>0</v>
      </c>
      <c r="S8" s="35">
        <v>0</v>
      </c>
      <c r="T8" s="35">
        <v>0</v>
      </c>
      <c r="U8" s="35">
        <v>0</v>
      </c>
      <c r="V8" s="35">
        <v>0</v>
      </c>
      <c r="W8" s="35">
        <v>0</v>
      </c>
      <c r="X8" s="35">
        <v>0</v>
      </c>
      <c r="Y8" s="35">
        <v>0</v>
      </c>
      <c r="Z8" s="35">
        <v>0</v>
      </c>
      <c r="AA8" s="35">
        <v>0</v>
      </c>
      <c r="AB8" s="35">
        <v>0</v>
      </c>
      <c r="AC8" s="35">
        <v>0</v>
      </c>
      <c r="AD8" s="35">
        <v>0</v>
      </c>
      <c r="AE8" s="35">
        <v>0</v>
      </c>
      <c r="AF8" s="35">
        <v>0</v>
      </c>
      <c r="AG8" s="35">
        <v>0</v>
      </c>
    </row>
    <row r="9" spans="1:33" x14ac:dyDescent="0.2">
      <c r="A9" s="1" t="s">
        <v>123</v>
      </c>
      <c r="B9" s="35">
        <f t="shared" ref="B9:AG9" si="1">B6</f>
        <v>0</v>
      </c>
      <c r="C9" s="35">
        <f t="shared" si="1"/>
        <v>0</v>
      </c>
      <c r="D9" s="35">
        <f t="shared" si="1"/>
        <v>0</v>
      </c>
      <c r="E9" s="35">
        <f t="shared" si="1"/>
        <v>0</v>
      </c>
      <c r="F9" s="35">
        <f t="shared" si="1"/>
        <v>0</v>
      </c>
      <c r="G9" s="35">
        <f t="shared" si="1"/>
        <v>0</v>
      </c>
      <c r="H9" s="35">
        <f t="shared" si="1"/>
        <v>0</v>
      </c>
      <c r="I9" s="35">
        <f t="shared" si="1"/>
        <v>0</v>
      </c>
      <c r="J9" s="35">
        <f t="shared" si="1"/>
        <v>0</v>
      </c>
      <c r="K9" s="35">
        <f t="shared" si="1"/>
        <v>0</v>
      </c>
      <c r="L9" s="35">
        <f t="shared" si="1"/>
        <v>0</v>
      </c>
      <c r="M9" s="35">
        <f t="shared" si="1"/>
        <v>0</v>
      </c>
      <c r="N9" s="35">
        <f t="shared" si="1"/>
        <v>0</v>
      </c>
      <c r="O9" s="35">
        <f t="shared" si="1"/>
        <v>0</v>
      </c>
      <c r="P9" s="35">
        <f t="shared" si="1"/>
        <v>0</v>
      </c>
      <c r="Q9" s="35">
        <f t="shared" si="1"/>
        <v>0</v>
      </c>
      <c r="R9" s="35">
        <f t="shared" si="1"/>
        <v>0</v>
      </c>
      <c r="S9" s="35">
        <f t="shared" si="1"/>
        <v>0</v>
      </c>
      <c r="T9" s="35">
        <f t="shared" si="1"/>
        <v>0</v>
      </c>
      <c r="U9" s="35">
        <f t="shared" si="1"/>
        <v>0</v>
      </c>
      <c r="V9" s="35">
        <f t="shared" si="1"/>
        <v>0</v>
      </c>
      <c r="W9" s="35">
        <f t="shared" si="1"/>
        <v>0</v>
      </c>
      <c r="X9" s="35">
        <f t="shared" si="1"/>
        <v>0</v>
      </c>
      <c r="Y9" s="35">
        <f t="shared" si="1"/>
        <v>0</v>
      </c>
      <c r="Z9" s="35">
        <f t="shared" si="1"/>
        <v>0</v>
      </c>
      <c r="AA9" s="35">
        <f t="shared" si="1"/>
        <v>0</v>
      </c>
      <c r="AB9" s="35">
        <f t="shared" si="1"/>
        <v>0</v>
      </c>
      <c r="AC9" s="35">
        <f t="shared" si="1"/>
        <v>0</v>
      </c>
      <c r="AD9" s="35">
        <f t="shared" si="1"/>
        <v>0</v>
      </c>
      <c r="AE9" s="35">
        <f t="shared" si="1"/>
        <v>0</v>
      </c>
      <c r="AF9" s="35">
        <f t="shared" si="1"/>
        <v>0</v>
      </c>
      <c r="AG9" s="35">
        <f t="shared" si="1"/>
        <v>0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portrait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tabColor rgb="FF002060"/>
  </sheetPr>
  <dimension ref="A1:AG1000"/>
  <sheetViews>
    <sheetView workbookViewId="0"/>
  </sheetViews>
  <sheetFormatPr baseColWidth="10" defaultColWidth="14.5" defaultRowHeight="15" customHeight="1" x14ac:dyDescent="0.2"/>
  <cols>
    <col min="1" max="1" width="41.5" customWidth="1"/>
    <col min="2" max="33" width="10" customWidth="1"/>
  </cols>
  <sheetData>
    <row r="1" spans="1:33" x14ac:dyDescent="0.2">
      <c r="A1" s="1" t="s">
        <v>155</v>
      </c>
      <c r="B1" s="1">
        <v>2019</v>
      </c>
      <c r="C1" s="1">
        <v>2020</v>
      </c>
      <c r="D1" s="1">
        <v>2021</v>
      </c>
      <c r="E1" s="1">
        <v>2022</v>
      </c>
      <c r="F1" s="1">
        <v>2023</v>
      </c>
      <c r="G1" s="1">
        <v>2024</v>
      </c>
      <c r="H1" s="1">
        <v>2025</v>
      </c>
      <c r="I1" s="1">
        <v>2026</v>
      </c>
      <c r="J1" s="1">
        <v>2027</v>
      </c>
      <c r="K1" s="1">
        <v>2028</v>
      </c>
      <c r="L1" s="1">
        <v>2029</v>
      </c>
      <c r="M1" s="1">
        <v>2030</v>
      </c>
      <c r="N1" s="1">
        <v>2031</v>
      </c>
      <c r="O1" s="1">
        <v>2032</v>
      </c>
      <c r="P1" s="1">
        <v>2033</v>
      </c>
      <c r="Q1" s="1">
        <v>2034</v>
      </c>
      <c r="R1" s="1">
        <v>2035</v>
      </c>
      <c r="S1" s="1">
        <v>2036</v>
      </c>
      <c r="T1" s="1">
        <v>2037</v>
      </c>
      <c r="U1" s="1">
        <v>2038</v>
      </c>
      <c r="V1" s="1">
        <v>2039</v>
      </c>
      <c r="W1" s="1">
        <v>2040</v>
      </c>
      <c r="X1" s="1">
        <v>2041</v>
      </c>
      <c r="Y1" s="1">
        <v>2042</v>
      </c>
      <c r="Z1" s="1">
        <v>2043</v>
      </c>
      <c r="AA1" s="1">
        <v>2044</v>
      </c>
      <c r="AB1" s="1">
        <v>2045</v>
      </c>
      <c r="AC1" s="1">
        <v>2046</v>
      </c>
      <c r="AD1" s="1">
        <v>2047</v>
      </c>
      <c r="AE1" s="1">
        <v>2048</v>
      </c>
      <c r="AF1" s="1">
        <v>2049</v>
      </c>
      <c r="AG1" s="1">
        <v>2050</v>
      </c>
    </row>
    <row r="2" spans="1:33" x14ac:dyDescent="0.2">
      <c r="A2" s="1" t="s">
        <v>116</v>
      </c>
      <c r="B2" s="31">
        <v>0</v>
      </c>
      <c r="C2" s="31">
        <v>0</v>
      </c>
      <c r="D2" s="31">
        <v>0</v>
      </c>
      <c r="E2" s="31">
        <v>0</v>
      </c>
      <c r="F2" s="31">
        <v>0</v>
      </c>
      <c r="G2" s="31">
        <v>0</v>
      </c>
      <c r="H2" s="31">
        <v>0</v>
      </c>
      <c r="I2" s="31">
        <v>0</v>
      </c>
      <c r="J2" s="31">
        <v>0</v>
      </c>
      <c r="K2" s="31">
        <v>0</v>
      </c>
      <c r="L2" s="31">
        <v>0</v>
      </c>
      <c r="M2" s="31">
        <v>0</v>
      </c>
      <c r="N2" s="31">
        <v>0</v>
      </c>
      <c r="O2" s="31">
        <v>0</v>
      </c>
      <c r="P2" s="31">
        <v>0</v>
      </c>
      <c r="Q2" s="31">
        <v>0</v>
      </c>
      <c r="R2" s="31">
        <v>0</v>
      </c>
      <c r="S2" s="31">
        <v>0</v>
      </c>
      <c r="T2" s="31">
        <v>0</v>
      </c>
      <c r="U2" s="31">
        <v>0</v>
      </c>
      <c r="V2" s="31">
        <v>0</v>
      </c>
      <c r="W2" s="31">
        <v>0</v>
      </c>
      <c r="X2" s="31">
        <v>0</v>
      </c>
      <c r="Y2" s="31">
        <v>0</v>
      </c>
      <c r="Z2" s="31">
        <v>0</v>
      </c>
      <c r="AA2" s="31">
        <v>0</v>
      </c>
      <c r="AB2" s="31">
        <v>0</v>
      </c>
      <c r="AC2" s="31">
        <v>0</v>
      </c>
      <c r="AD2" s="31">
        <v>0</v>
      </c>
      <c r="AE2" s="31">
        <v>0</v>
      </c>
      <c r="AF2" s="31">
        <v>0</v>
      </c>
      <c r="AG2" s="31">
        <v>0</v>
      </c>
    </row>
    <row r="3" spans="1:33" x14ac:dyDescent="0.2">
      <c r="A3" s="1" t="s">
        <v>117</v>
      </c>
      <c r="B3" s="31">
        <v>0</v>
      </c>
      <c r="C3" s="31">
        <v>0</v>
      </c>
      <c r="D3" s="31">
        <v>0</v>
      </c>
      <c r="E3" s="31">
        <v>0</v>
      </c>
      <c r="F3" s="31">
        <v>0</v>
      </c>
      <c r="G3" s="31">
        <v>0</v>
      </c>
      <c r="H3" s="31">
        <v>0</v>
      </c>
      <c r="I3" s="31">
        <v>0</v>
      </c>
      <c r="J3" s="31">
        <v>0</v>
      </c>
      <c r="K3" s="31">
        <v>0</v>
      </c>
      <c r="L3" s="31">
        <v>0</v>
      </c>
      <c r="M3" s="31">
        <v>0</v>
      </c>
      <c r="N3" s="31">
        <v>0</v>
      </c>
      <c r="O3" s="31">
        <v>0</v>
      </c>
      <c r="P3" s="31">
        <v>0</v>
      </c>
      <c r="Q3" s="31">
        <v>0</v>
      </c>
      <c r="R3" s="31">
        <v>0</v>
      </c>
      <c r="S3" s="31">
        <v>0</v>
      </c>
      <c r="T3" s="31">
        <v>0</v>
      </c>
      <c r="U3" s="31">
        <v>0</v>
      </c>
      <c r="V3" s="31">
        <v>0</v>
      </c>
      <c r="W3" s="31">
        <v>0</v>
      </c>
      <c r="X3" s="31">
        <v>0</v>
      </c>
      <c r="Y3" s="31">
        <v>0</v>
      </c>
      <c r="Z3" s="31">
        <v>0</v>
      </c>
      <c r="AA3" s="31">
        <v>0</v>
      </c>
      <c r="AB3" s="31">
        <v>0</v>
      </c>
      <c r="AC3" s="31">
        <v>0</v>
      </c>
      <c r="AD3" s="31">
        <v>0</v>
      </c>
      <c r="AE3" s="31">
        <v>0</v>
      </c>
      <c r="AF3" s="31">
        <v>0</v>
      </c>
      <c r="AG3" s="31">
        <v>0</v>
      </c>
    </row>
    <row r="4" spans="1:33" x14ac:dyDescent="0.2">
      <c r="A4" s="1" t="s">
        <v>118</v>
      </c>
      <c r="B4" s="31">
        <v>0</v>
      </c>
      <c r="C4" s="31">
        <v>0</v>
      </c>
      <c r="D4" s="31">
        <v>0</v>
      </c>
      <c r="E4" s="31">
        <v>0</v>
      </c>
      <c r="F4" s="31">
        <v>0</v>
      </c>
      <c r="G4" s="31">
        <v>0</v>
      </c>
      <c r="H4" s="31">
        <v>0</v>
      </c>
      <c r="I4" s="31">
        <v>0</v>
      </c>
      <c r="J4" s="31">
        <v>0</v>
      </c>
      <c r="K4" s="31">
        <v>0</v>
      </c>
      <c r="L4" s="31">
        <v>0</v>
      </c>
      <c r="M4" s="31">
        <v>0</v>
      </c>
      <c r="N4" s="31">
        <v>0</v>
      </c>
      <c r="O4" s="31">
        <v>0</v>
      </c>
      <c r="P4" s="31">
        <v>0</v>
      </c>
      <c r="Q4" s="31">
        <v>0</v>
      </c>
      <c r="R4" s="31">
        <v>0</v>
      </c>
      <c r="S4" s="31">
        <v>0</v>
      </c>
      <c r="T4" s="31">
        <v>0</v>
      </c>
      <c r="U4" s="31">
        <v>0</v>
      </c>
      <c r="V4" s="31">
        <v>0</v>
      </c>
      <c r="W4" s="31">
        <v>0</v>
      </c>
      <c r="X4" s="31">
        <v>0</v>
      </c>
      <c r="Y4" s="31">
        <v>0</v>
      </c>
      <c r="Z4" s="31">
        <v>0</v>
      </c>
      <c r="AA4" s="31">
        <v>0</v>
      </c>
      <c r="AB4" s="31">
        <v>0</v>
      </c>
      <c r="AC4" s="31">
        <v>0</v>
      </c>
      <c r="AD4" s="31">
        <v>0</v>
      </c>
      <c r="AE4" s="31">
        <v>0</v>
      </c>
      <c r="AF4" s="31">
        <v>0</v>
      </c>
      <c r="AG4" s="31">
        <v>0</v>
      </c>
    </row>
    <row r="5" spans="1:33" x14ac:dyDescent="0.2">
      <c r="A5" s="1" t="s">
        <v>119</v>
      </c>
      <c r="B5" s="31">
        <v>0</v>
      </c>
      <c r="C5" s="31">
        <v>0</v>
      </c>
      <c r="D5" s="31">
        <v>0</v>
      </c>
      <c r="E5" s="31">
        <v>0</v>
      </c>
      <c r="F5" s="31">
        <v>0</v>
      </c>
      <c r="G5" s="31">
        <v>0</v>
      </c>
      <c r="H5" s="31">
        <v>0</v>
      </c>
      <c r="I5" s="31">
        <v>0</v>
      </c>
      <c r="J5" s="31">
        <v>0</v>
      </c>
      <c r="K5" s="31">
        <v>0</v>
      </c>
      <c r="L5" s="31">
        <v>0</v>
      </c>
      <c r="M5" s="31">
        <v>0</v>
      </c>
      <c r="N5" s="31">
        <v>0</v>
      </c>
      <c r="O5" s="31">
        <v>0</v>
      </c>
      <c r="P5" s="31">
        <v>0</v>
      </c>
      <c r="Q5" s="31">
        <v>0</v>
      </c>
      <c r="R5" s="31">
        <v>0</v>
      </c>
      <c r="S5" s="31">
        <v>0</v>
      </c>
      <c r="T5" s="31">
        <v>0</v>
      </c>
      <c r="U5" s="31">
        <v>0</v>
      </c>
      <c r="V5" s="31">
        <v>0</v>
      </c>
      <c r="W5" s="31">
        <v>0</v>
      </c>
      <c r="X5" s="31">
        <v>0</v>
      </c>
      <c r="Y5" s="31">
        <v>0</v>
      </c>
      <c r="Z5" s="31">
        <v>0</v>
      </c>
      <c r="AA5" s="31">
        <v>0</v>
      </c>
      <c r="AB5" s="31">
        <v>0</v>
      </c>
      <c r="AC5" s="31">
        <v>0</v>
      </c>
      <c r="AD5" s="31">
        <v>0</v>
      </c>
      <c r="AE5" s="31">
        <v>0</v>
      </c>
      <c r="AF5" s="31">
        <v>0</v>
      </c>
      <c r="AG5" s="31">
        <v>0</v>
      </c>
    </row>
    <row r="6" spans="1:33" x14ac:dyDescent="0.2">
      <c r="A6" s="1" t="s">
        <v>120</v>
      </c>
      <c r="B6" s="31">
        <v>0</v>
      </c>
      <c r="C6" s="31">
        <v>0</v>
      </c>
      <c r="D6" s="31">
        <v>0</v>
      </c>
      <c r="E6" s="31">
        <v>0</v>
      </c>
      <c r="F6" s="31">
        <v>0</v>
      </c>
      <c r="G6" s="31">
        <v>0</v>
      </c>
      <c r="H6" s="31">
        <v>0</v>
      </c>
      <c r="I6" s="31">
        <v>0</v>
      </c>
      <c r="J6" s="31">
        <v>0</v>
      </c>
      <c r="K6" s="31">
        <v>0</v>
      </c>
      <c r="L6" s="31">
        <v>0</v>
      </c>
      <c r="M6" s="31">
        <v>0</v>
      </c>
      <c r="N6" s="31">
        <v>0</v>
      </c>
      <c r="O6" s="31">
        <v>0</v>
      </c>
      <c r="P6" s="31">
        <v>0</v>
      </c>
      <c r="Q6" s="31">
        <v>0</v>
      </c>
      <c r="R6" s="31">
        <v>0</v>
      </c>
      <c r="S6" s="31">
        <v>0</v>
      </c>
      <c r="T6" s="31">
        <v>0</v>
      </c>
      <c r="U6" s="31">
        <v>0</v>
      </c>
      <c r="V6" s="31">
        <v>0</v>
      </c>
      <c r="W6" s="31">
        <v>0</v>
      </c>
      <c r="X6" s="31">
        <v>0</v>
      </c>
      <c r="Y6" s="31">
        <v>0</v>
      </c>
      <c r="Z6" s="31">
        <v>0</v>
      </c>
      <c r="AA6" s="31">
        <v>0</v>
      </c>
      <c r="AB6" s="31">
        <v>0</v>
      </c>
      <c r="AC6" s="31">
        <v>0</v>
      </c>
      <c r="AD6" s="31">
        <v>0</v>
      </c>
      <c r="AE6" s="31">
        <v>0</v>
      </c>
      <c r="AF6" s="31">
        <v>0</v>
      </c>
      <c r="AG6" s="31">
        <v>0</v>
      </c>
    </row>
    <row r="7" spans="1:33" x14ac:dyDescent="0.2">
      <c r="A7" s="1" t="s">
        <v>121</v>
      </c>
      <c r="B7" s="31">
        <v>0</v>
      </c>
      <c r="C7" s="31">
        <v>0</v>
      </c>
      <c r="D7" s="31">
        <v>0</v>
      </c>
      <c r="E7" s="31">
        <v>0</v>
      </c>
      <c r="F7" s="31">
        <v>0</v>
      </c>
      <c r="G7" s="31">
        <v>0</v>
      </c>
      <c r="H7" s="31">
        <v>0</v>
      </c>
      <c r="I7" s="31">
        <v>0</v>
      </c>
      <c r="J7" s="31">
        <v>0</v>
      </c>
      <c r="K7" s="31">
        <v>0</v>
      </c>
      <c r="L7" s="31">
        <v>0</v>
      </c>
      <c r="M7" s="31">
        <v>0</v>
      </c>
      <c r="N7" s="31">
        <v>0</v>
      </c>
      <c r="O7" s="31">
        <v>0</v>
      </c>
      <c r="P7" s="31">
        <v>0</v>
      </c>
      <c r="Q7" s="31">
        <v>0</v>
      </c>
      <c r="R7" s="31">
        <v>0</v>
      </c>
      <c r="S7" s="31">
        <v>0</v>
      </c>
      <c r="T7" s="31">
        <v>0</v>
      </c>
      <c r="U7" s="31">
        <v>0</v>
      </c>
      <c r="V7" s="31">
        <v>0</v>
      </c>
      <c r="W7" s="31">
        <v>0</v>
      </c>
      <c r="X7" s="31">
        <v>0</v>
      </c>
      <c r="Y7" s="31">
        <v>0</v>
      </c>
      <c r="Z7" s="31">
        <v>0</v>
      </c>
      <c r="AA7" s="31">
        <v>0</v>
      </c>
      <c r="AB7" s="31">
        <v>0</v>
      </c>
      <c r="AC7" s="31">
        <v>0</v>
      </c>
      <c r="AD7" s="31">
        <v>0</v>
      </c>
      <c r="AE7" s="31">
        <v>0</v>
      </c>
      <c r="AF7" s="31">
        <v>0</v>
      </c>
      <c r="AG7" s="31">
        <v>0</v>
      </c>
    </row>
    <row r="8" spans="1:33" x14ac:dyDescent="0.2">
      <c r="A8" s="1" t="s">
        <v>122</v>
      </c>
      <c r="B8" s="31">
        <v>0</v>
      </c>
      <c r="C8" s="31">
        <v>0</v>
      </c>
      <c r="D8" s="31">
        <v>0</v>
      </c>
      <c r="E8" s="31">
        <v>0</v>
      </c>
      <c r="F8" s="31">
        <v>0</v>
      </c>
      <c r="G8" s="31">
        <v>0</v>
      </c>
      <c r="H8" s="31">
        <v>0</v>
      </c>
      <c r="I8" s="31">
        <v>0</v>
      </c>
      <c r="J8" s="31">
        <v>0</v>
      </c>
      <c r="K8" s="31">
        <v>0</v>
      </c>
      <c r="L8" s="31">
        <v>0</v>
      </c>
      <c r="M8" s="31">
        <v>0</v>
      </c>
      <c r="N8" s="31">
        <v>0</v>
      </c>
      <c r="O8" s="31">
        <v>0</v>
      </c>
      <c r="P8" s="31">
        <v>0</v>
      </c>
      <c r="Q8" s="31">
        <v>0</v>
      </c>
      <c r="R8" s="31">
        <v>0</v>
      </c>
      <c r="S8" s="31">
        <v>0</v>
      </c>
      <c r="T8" s="31">
        <v>0</v>
      </c>
      <c r="U8" s="31">
        <v>0</v>
      </c>
      <c r="V8" s="31">
        <v>0</v>
      </c>
      <c r="W8" s="31">
        <v>0</v>
      </c>
      <c r="X8" s="31">
        <v>0</v>
      </c>
      <c r="Y8" s="31">
        <v>0</v>
      </c>
      <c r="Z8" s="31">
        <v>0</v>
      </c>
      <c r="AA8" s="31">
        <v>0</v>
      </c>
      <c r="AB8" s="31">
        <v>0</v>
      </c>
      <c r="AC8" s="31">
        <v>0</v>
      </c>
      <c r="AD8" s="31">
        <v>0</v>
      </c>
      <c r="AE8" s="31">
        <v>0</v>
      </c>
      <c r="AF8" s="31">
        <v>0</v>
      </c>
      <c r="AG8" s="31">
        <v>0</v>
      </c>
    </row>
    <row r="9" spans="1:33" x14ac:dyDescent="0.2">
      <c r="A9" s="1" t="s">
        <v>123</v>
      </c>
      <c r="B9" s="31">
        <v>0</v>
      </c>
      <c r="C9" s="31">
        <v>0</v>
      </c>
      <c r="D9" s="31">
        <v>0</v>
      </c>
      <c r="E9" s="31">
        <v>0</v>
      </c>
      <c r="F9" s="31">
        <v>0</v>
      </c>
      <c r="G9" s="31">
        <v>0</v>
      </c>
      <c r="H9" s="31">
        <v>0</v>
      </c>
      <c r="I9" s="31">
        <v>0</v>
      </c>
      <c r="J9" s="31">
        <v>0</v>
      </c>
      <c r="K9" s="31">
        <v>0</v>
      </c>
      <c r="L9" s="31">
        <v>0</v>
      </c>
      <c r="M9" s="31">
        <v>0</v>
      </c>
      <c r="N9" s="31">
        <v>0</v>
      </c>
      <c r="O9" s="31">
        <v>0</v>
      </c>
      <c r="P9" s="31">
        <v>0</v>
      </c>
      <c r="Q9" s="31">
        <v>0</v>
      </c>
      <c r="R9" s="31">
        <v>0</v>
      </c>
      <c r="S9" s="31">
        <v>0</v>
      </c>
      <c r="T9" s="31">
        <v>0</v>
      </c>
      <c r="U9" s="31">
        <v>0</v>
      </c>
      <c r="V9" s="31">
        <v>0</v>
      </c>
      <c r="W9" s="31">
        <v>0</v>
      </c>
      <c r="X9" s="31">
        <v>0</v>
      </c>
      <c r="Y9" s="31">
        <v>0</v>
      </c>
      <c r="Z9" s="31">
        <v>0</v>
      </c>
      <c r="AA9" s="31">
        <v>0</v>
      </c>
      <c r="AB9" s="31">
        <v>0</v>
      </c>
      <c r="AC9" s="31">
        <v>0</v>
      </c>
      <c r="AD9" s="31">
        <v>0</v>
      </c>
      <c r="AE9" s="31">
        <v>0</v>
      </c>
      <c r="AF9" s="31">
        <v>0</v>
      </c>
      <c r="AG9" s="31">
        <v>0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portrait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tabColor rgb="FF002060"/>
  </sheetPr>
  <dimension ref="A1:AG1000"/>
  <sheetViews>
    <sheetView workbookViewId="0"/>
  </sheetViews>
  <sheetFormatPr baseColWidth="10" defaultColWidth="14.5" defaultRowHeight="15" customHeight="1" x14ac:dyDescent="0.2"/>
  <cols>
    <col min="1" max="1" width="41.5" customWidth="1"/>
    <col min="2" max="23" width="10" customWidth="1"/>
    <col min="24" max="33" width="9.1640625" customWidth="1"/>
  </cols>
  <sheetData>
    <row r="1" spans="1:33" x14ac:dyDescent="0.2">
      <c r="A1" s="1" t="s">
        <v>155</v>
      </c>
      <c r="B1" s="1">
        <v>2019</v>
      </c>
      <c r="C1" s="1">
        <v>2020</v>
      </c>
      <c r="D1" s="1">
        <v>2021</v>
      </c>
      <c r="E1" s="1">
        <v>2022</v>
      </c>
      <c r="F1" s="1">
        <v>2023</v>
      </c>
      <c r="G1" s="1">
        <v>2024</v>
      </c>
      <c r="H1" s="1">
        <v>2025</v>
      </c>
      <c r="I1" s="1">
        <v>2026</v>
      </c>
      <c r="J1" s="1">
        <v>2027</v>
      </c>
      <c r="K1" s="1">
        <v>2028</v>
      </c>
      <c r="L1" s="1">
        <v>2029</v>
      </c>
      <c r="M1" s="1">
        <v>2030</v>
      </c>
      <c r="N1" s="1">
        <v>2031</v>
      </c>
      <c r="O1" s="1">
        <v>2032</v>
      </c>
      <c r="P1" s="1">
        <v>2033</v>
      </c>
      <c r="Q1" s="1">
        <v>2034</v>
      </c>
      <c r="R1" s="1">
        <v>2035</v>
      </c>
      <c r="S1" s="1">
        <v>2036</v>
      </c>
      <c r="T1" s="1">
        <v>2037</v>
      </c>
      <c r="U1" s="1">
        <v>2038</v>
      </c>
      <c r="V1" s="1">
        <v>2039</v>
      </c>
      <c r="W1" s="1">
        <v>2040</v>
      </c>
      <c r="X1" s="1">
        <v>2041</v>
      </c>
      <c r="Y1" s="1">
        <v>2042</v>
      </c>
      <c r="Z1" s="1">
        <v>2043</v>
      </c>
      <c r="AA1" s="1">
        <v>2044</v>
      </c>
      <c r="AB1" s="1">
        <v>2045</v>
      </c>
      <c r="AC1" s="1">
        <v>2046</v>
      </c>
      <c r="AD1" s="1">
        <v>2047</v>
      </c>
      <c r="AE1" s="1">
        <v>2048</v>
      </c>
      <c r="AF1" s="1">
        <v>2049</v>
      </c>
      <c r="AG1" s="1">
        <v>2050</v>
      </c>
    </row>
    <row r="2" spans="1:33" x14ac:dyDescent="0.2">
      <c r="A2" s="1" t="s">
        <v>116</v>
      </c>
      <c r="B2" s="35">
        <f t="shared" ref="B2:AG2" si="0">B4</f>
        <v>1.4772661953210326E-6</v>
      </c>
      <c r="C2" s="35">
        <f t="shared" si="0"/>
        <v>1.4485256078634247E-6</v>
      </c>
      <c r="D2" s="35">
        <f t="shared" si="0"/>
        <v>1.4829098015854316E-6</v>
      </c>
      <c r="E2" s="35">
        <f t="shared" si="0"/>
        <v>1.4956079156803383E-6</v>
      </c>
      <c r="F2" s="35">
        <f t="shared" si="0"/>
        <v>1.5083060297752454E-6</v>
      </c>
      <c r="G2" s="35">
        <f t="shared" si="0"/>
        <v>1.5210041438701521E-6</v>
      </c>
      <c r="H2" s="35">
        <f t="shared" si="0"/>
        <v>1.5337022579650588E-6</v>
      </c>
      <c r="I2" s="35">
        <f t="shared" si="0"/>
        <v>1.5464003720599659E-6</v>
      </c>
      <c r="J2" s="35">
        <f t="shared" si="0"/>
        <v>1.5590984861548728E-6</v>
      </c>
      <c r="K2" s="35">
        <f t="shared" si="0"/>
        <v>1.5717966002497797E-6</v>
      </c>
      <c r="L2" s="35">
        <f t="shared" si="0"/>
        <v>1.5844947143446864E-6</v>
      </c>
      <c r="M2" s="35">
        <f t="shared" si="0"/>
        <v>1.5971928284395933E-6</v>
      </c>
      <c r="N2" s="35">
        <f t="shared" si="0"/>
        <v>1.6098909425345002E-6</v>
      </c>
      <c r="O2" s="35">
        <f t="shared" si="0"/>
        <v>1.6225890566294071E-6</v>
      </c>
      <c r="P2" s="35">
        <f t="shared" si="0"/>
        <v>1.6352871707243138E-6</v>
      </c>
      <c r="Q2" s="35">
        <f t="shared" si="0"/>
        <v>1.6479852848192207E-6</v>
      </c>
      <c r="R2" s="35">
        <f t="shared" si="0"/>
        <v>1.6606833989141277E-6</v>
      </c>
      <c r="S2" s="35">
        <f t="shared" si="0"/>
        <v>1.6733815130090343E-6</v>
      </c>
      <c r="T2" s="35">
        <f t="shared" si="0"/>
        <v>1.6860796271039413E-6</v>
      </c>
      <c r="U2" s="35">
        <f t="shared" si="0"/>
        <v>1.6987777411988482E-6</v>
      </c>
      <c r="V2" s="35">
        <f t="shared" si="0"/>
        <v>1.711475855293751E-6</v>
      </c>
      <c r="W2" s="35">
        <f t="shared" si="0"/>
        <v>1.724173969388658E-6</v>
      </c>
      <c r="X2" s="35">
        <f t="shared" si="0"/>
        <v>1.7368720834835651E-6</v>
      </c>
      <c r="Y2" s="35">
        <f t="shared" si="0"/>
        <v>1.7495701975784716E-6</v>
      </c>
      <c r="Z2" s="35">
        <f t="shared" si="0"/>
        <v>1.7622683116733785E-6</v>
      </c>
      <c r="AA2" s="35">
        <f t="shared" si="0"/>
        <v>1.7749664257682856E-6</v>
      </c>
      <c r="AB2" s="35">
        <f t="shared" si="0"/>
        <v>1.7876645398631921E-6</v>
      </c>
      <c r="AC2" s="35">
        <f t="shared" si="0"/>
        <v>1.800362653958099E-6</v>
      </c>
      <c r="AD2" s="35">
        <f t="shared" si="0"/>
        <v>1.8130607680530061E-6</v>
      </c>
      <c r="AE2" s="35">
        <f t="shared" si="0"/>
        <v>1.825758882147913E-6</v>
      </c>
      <c r="AF2" s="35">
        <f t="shared" si="0"/>
        <v>1.8384569962428195E-6</v>
      </c>
      <c r="AG2" s="35">
        <f t="shared" si="0"/>
        <v>1.8511551103377266E-6</v>
      </c>
    </row>
    <row r="3" spans="1:33" x14ac:dyDescent="0.2">
      <c r="A3" s="1" t="s">
        <v>117</v>
      </c>
      <c r="B3" s="35">
        <v>0</v>
      </c>
      <c r="C3" s="35">
        <v>0</v>
      </c>
      <c r="D3" s="35">
        <v>0</v>
      </c>
      <c r="E3" s="35">
        <v>0</v>
      </c>
      <c r="F3" s="35">
        <v>0</v>
      </c>
      <c r="G3" s="35">
        <v>0</v>
      </c>
      <c r="H3" s="35">
        <v>0</v>
      </c>
      <c r="I3" s="35">
        <v>0</v>
      </c>
      <c r="J3" s="35">
        <v>0</v>
      </c>
      <c r="K3" s="35">
        <v>0</v>
      </c>
      <c r="L3" s="35">
        <v>0</v>
      </c>
      <c r="M3" s="35">
        <v>0</v>
      </c>
      <c r="N3" s="35">
        <v>0</v>
      </c>
      <c r="O3" s="35">
        <v>0</v>
      </c>
      <c r="P3" s="35">
        <v>0</v>
      </c>
      <c r="Q3" s="35">
        <v>0</v>
      </c>
      <c r="R3" s="35">
        <v>0</v>
      </c>
      <c r="S3" s="35">
        <v>0</v>
      </c>
      <c r="T3" s="35">
        <v>0</v>
      </c>
      <c r="U3" s="35">
        <v>0</v>
      </c>
      <c r="V3" s="35">
        <v>0</v>
      </c>
      <c r="W3" s="35">
        <v>0</v>
      </c>
      <c r="X3" s="35">
        <v>0</v>
      </c>
      <c r="Y3" s="35">
        <v>0</v>
      </c>
      <c r="Z3" s="35">
        <v>0</v>
      </c>
      <c r="AA3" s="35">
        <v>0</v>
      </c>
      <c r="AB3" s="35">
        <v>0</v>
      </c>
      <c r="AC3" s="35">
        <v>0</v>
      </c>
      <c r="AD3" s="35">
        <v>0</v>
      </c>
      <c r="AE3" s="35">
        <v>0</v>
      </c>
      <c r="AF3" s="35">
        <v>0</v>
      </c>
      <c r="AG3" s="35">
        <v>0</v>
      </c>
    </row>
    <row r="4" spans="1:33" x14ac:dyDescent="0.2">
      <c r="A4" s="1" t="s">
        <v>118</v>
      </c>
      <c r="B4" s="35">
        <f>('Fuel Prices - ID'!L16/'Fuel Prices - ID'!$L$20)*('Tax Percentages'!B23)</f>
        <v>1.4772661953210326E-6</v>
      </c>
      <c r="C4" s="35">
        <f>('Fuel Prices - ID'!M16/'Fuel Prices - ID'!$L$20)*('Tax Percentages'!C23)</f>
        <v>1.4485256078634247E-6</v>
      </c>
      <c r="D4" s="35">
        <f>('Fuel Prices - ID'!N16/'Fuel Prices - ID'!$L$20)*('Tax Percentages'!D23)</f>
        <v>1.4829098015854316E-6</v>
      </c>
      <c r="E4" s="35">
        <f>('Fuel Prices - ID'!O16/'Fuel Prices - ID'!$L$20)*('Tax Percentages'!E23)</f>
        <v>1.4956079156803383E-6</v>
      </c>
      <c r="F4" s="35">
        <f>('Fuel Prices - ID'!P16/'Fuel Prices - ID'!$L$20)*('Tax Percentages'!F23)</f>
        <v>1.5083060297752454E-6</v>
      </c>
      <c r="G4" s="35">
        <f>('Fuel Prices - ID'!Q16/'Fuel Prices - ID'!$L$20)*('Tax Percentages'!G23)</f>
        <v>1.5210041438701521E-6</v>
      </c>
      <c r="H4" s="35">
        <f>('Fuel Prices - ID'!R16/'Fuel Prices - ID'!$L$20)*('Tax Percentages'!H23)</f>
        <v>1.5337022579650588E-6</v>
      </c>
      <c r="I4" s="35">
        <f>('Fuel Prices - ID'!S16/'Fuel Prices - ID'!$L$20)*('Tax Percentages'!I23)</f>
        <v>1.5464003720599659E-6</v>
      </c>
      <c r="J4" s="35">
        <f>('Fuel Prices - ID'!T16/'Fuel Prices - ID'!$L$20)*('Tax Percentages'!J23)</f>
        <v>1.5590984861548728E-6</v>
      </c>
      <c r="K4" s="35">
        <f>('Fuel Prices - ID'!U16/'Fuel Prices - ID'!$L$20)*('Tax Percentages'!K23)</f>
        <v>1.5717966002497797E-6</v>
      </c>
      <c r="L4" s="35">
        <f>('Fuel Prices - ID'!V16/'Fuel Prices - ID'!$L$20)*('Tax Percentages'!L23)</f>
        <v>1.5844947143446864E-6</v>
      </c>
      <c r="M4" s="35">
        <f>('Fuel Prices - ID'!W16/'Fuel Prices - ID'!$L$20)*('Tax Percentages'!M23)</f>
        <v>1.5971928284395933E-6</v>
      </c>
      <c r="N4" s="35">
        <f>('Fuel Prices - ID'!X16/'Fuel Prices - ID'!$L$20)*('Tax Percentages'!N23)</f>
        <v>1.6098909425345002E-6</v>
      </c>
      <c r="O4" s="35">
        <f>('Fuel Prices - ID'!Y16/'Fuel Prices - ID'!$L$20)*('Tax Percentages'!O23)</f>
        <v>1.6225890566294071E-6</v>
      </c>
      <c r="P4" s="35">
        <f>('Fuel Prices - ID'!Z16/'Fuel Prices - ID'!$L$20)*('Tax Percentages'!P23)</f>
        <v>1.6352871707243138E-6</v>
      </c>
      <c r="Q4" s="35">
        <f>('Fuel Prices - ID'!AA16/'Fuel Prices - ID'!$L$20)*('Tax Percentages'!Q23)</f>
        <v>1.6479852848192207E-6</v>
      </c>
      <c r="R4" s="35">
        <f>('Fuel Prices - ID'!AB16/'Fuel Prices - ID'!$L$20)*('Tax Percentages'!R23)</f>
        <v>1.6606833989141277E-6</v>
      </c>
      <c r="S4" s="35">
        <f>('Fuel Prices - ID'!AC16/'Fuel Prices - ID'!$L$20)*('Tax Percentages'!S23)</f>
        <v>1.6733815130090343E-6</v>
      </c>
      <c r="T4" s="35">
        <f>('Fuel Prices - ID'!AD16/'Fuel Prices - ID'!$L$20)*('Tax Percentages'!T23)</f>
        <v>1.6860796271039413E-6</v>
      </c>
      <c r="U4" s="35">
        <f>('Fuel Prices - ID'!AE16/'Fuel Prices - ID'!$L$20)*('Tax Percentages'!U23)</f>
        <v>1.6987777411988482E-6</v>
      </c>
      <c r="V4" s="35">
        <f>('Fuel Prices - ID'!AF16/'Fuel Prices - ID'!$L$20)*('Tax Percentages'!V23)</f>
        <v>1.711475855293751E-6</v>
      </c>
      <c r="W4" s="35">
        <f>('Fuel Prices - ID'!AG16/'Fuel Prices - ID'!$L$20)*('Tax Percentages'!W23)</f>
        <v>1.724173969388658E-6</v>
      </c>
      <c r="X4" s="35">
        <f>('Fuel Prices - ID'!AH16/'Fuel Prices - ID'!$L$20)*('Tax Percentages'!X23)</f>
        <v>1.7368720834835651E-6</v>
      </c>
      <c r="Y4" s="35">
        <f>('Fuel Prices - ID'!AI16/'Fuel Prices - ID'!$L$20)*('Tax Percentages'!Y23)</f>
        <v>1.7495701975784716E-6</v>
      </c>
      <c r="Z4" s="35">
        <f>('Fuel Prices - ID'!AJ16/'Fuel Prices - ID'!$L$20)*('Tax Percentages'!Z23)</f>
        <v>1.7622683116733785E-6</v>
      </c>
      <c r="AA4" s="35">
        <f>('Fuel Prices - ID'!AK16/'Fuel Prices - ID'!$L$20)*('Tax Percentages'!AA23)</f>
        <v>1.7749664257682856E-6</v>
      </c>
      <c r="AB4" s="35">
        <f>('Fuel Prices - ID'!AL16/'Fuel Prices - ID'!$L$20)*('Tax Percentages'!AB23)</f>
        <v>1.7876645398631921E-6</v>
      </c>
      <c r="AC4" s="35">
        <f>('Fuel Prices - ID'!AM16/'Fuel Prices - ID'!$L$20)*('Tax Percentages'!AC23)</f>
        <v>1.800362653958099E-6</v>
      </c>
      <c r="AD4" s="35">
        <f>('Fuel Prices - ID'!AN16/'Fuel Prices - ID'!$L$20)*('Tax Percentages'!AD23)</f>
        <v>1.8130607680530061E-6</v>
      </c>
      <c r="AE4" s="35">
        <f>('Fuel Prices - ID'!AO16/'Fuel Prices - ID'!$L$20)*('Tax Percentages'!AE23)</f>
        <v>1.825758882147913E-6</v>
      </c>
      <c r="AF4" s="35">
        <f>('Fuel Prices - ID'!AP16/'Fuel Prices - ID'!$L$20)*('Tax Percentages'!AF23)</f>
        <v>1.8384569962428195E-6</v>
      </c>
      <c r="AG4" s="35">
        <f>('Fuel Prices - ID'!AQ16/'Fuel Prices - ID'!$L$20)*('Tax Percentages'!AG23)</f>
        <v>1.8511551103377266E-6</v>
      </c>
    </row>
    <row r="5" spans="1:33" x14ac:dyDescent="0.2">
      <c r="A5" s="1" t="s">
        <v>119</v>
      </c>
      <c r="B5" s="35">
        <f t="shared" ref="B5:AG5" si="1">B4</f>
        <v>1.4772661953210326E-6</v>
      </c>
      <c r="C5" s="35">
        <f t="shared" si="1"/>
        <v>1.4485256078634247E-6</v>
      </c>
      <c r="D5" s="35">
        <f t="shared" si="1"/>
        <v>1.4829098015854316E-6</v>
      </c>
      <c r="E5" s="35">
        <f t="shared" si="1"/>
        <v>1.4956079156803383E-6</v>
      </c>
      <c r="F5" s="35">
        <f t="shared" si="1"/>
        <v>1.5083060297752454E-6</v>
      </c>
      <c r="G5" s="35">
        <f t="shared" si="1"/>
        <v>1.5210041438701521E-6</v>
      </c>
      <c r="H5" s="35">
        <f t="shared" si="1"/>
        <v>1.5337022579650588E-6</v>
      </c>
      <c r="I5" s="35">
        <f t="shared" si="1"/>
        <v>1.5464003720599659E-6</v>
      </c>
      <c r="J5" s="35">
        <f t="shared" si="1"/>
        <v>1.5590984861548728E-6</v>
      </c>
      <c r="K5" s="35">
        <f t="shared" si="1"/>
        <v>1.5717966002497797E-6</v>
      </c>
      <c r="L5" s="35">
        <f t="shared" si="1"/>
        <v>1.5844947143446864E-6</v>
      </c>
      <c r="M5" s="35">
        <f t="shared" si="1"/>
        <v>1.5971928284395933E-6</v>
      </c>
      <c r="N5" s="35">
        <f t="shared" si="1"/>
        <v>1.6098909425345002E-6</v>
      </c>
      <c r="O5" s="35">
        <f t="shared" si="1"/>
        <v>1.6225890566294071E-6</v>
      </c>
      <c r="P5" s="35">
        <f t="shared" si="1"/>
        <v>1.6352871707243138E-6</v>
      </c>
      <c r="Q5" s="35">
        <f t="shared" si="1"/>
        <v>1.6479852848192207E-6</v>
      </c>
      <c r="R5" s="35">
        <f t="shared" si="1"/>
        <v>1.6606833989141277E-6</v>
      </c>
      <c r="S5" s="35">
        <f t="shared" si="1"/>
        <v>1.6733815130090343E-6</v>
      </c>
      <c r="T5" s="35">
        <f t="shared" si="1"/>
        <v>1.6860796271039413E-6</v>
      </c>
      <c r="U5" s="35">
        <f t="shared" si="1"/>
        <v>1.6987777411988482E-6</v>
      </c>
      <c r="V5" s="35">
        <f t="shared" si="1"/>
        <v>1.711475855293751E-6</v>
      </c>
      <c r="W5" s="35">
        <f t="shared" si="1"/>
        <v>1.724173969388658E-6</v>
      </c>
      <c r="X5" s="35">
        <f t="shared" si="1"/>
        <v>1.7368720834835651E-6</v>
      </c>
      <c r="Y5" s="35">
        <f t="shared" si="1"/>
        <v>1.7495701975784716E-6</v>
      </c>
      <c r="Z5" s="35">
        <f t="shared" si="1"/>
        <v>1.7622683116733785E-6</v>
      </c>
      <c r="AA5" s="35">
        <f t="shared" si="1"/>
        <v>1.7749664257682856E-6</v>
      </c>
      <c r="AB5" s="35">
        <f t="shared" si="1"/>
        <v>1.7876645398631921E-6</v>
      </c>
      <c r="AC5" s="35">
        <f t="shared" si="1"/>
        <v>1.800362653958099E-6</v>
      </c>
      <c r="AD5" s="35">
        <f t="shared" si="1"/>
        <v>1.8130607680530061E-6</v>
      </c>
      <c r="AE5" s="35">
        <f t="shared" si="1"/>
        <v>1.825758882147913E-6</v>
      </c>
      <c r="AF5" s="35">
        <f t="shared" si="1"/>
        <v>1.8384569962428195E-6</v>
      </c>
      <c r="AG5" s="35">
        <f t="shared" si="1"/>
        <v>1.8511551103377266E-6</v>
      </c>
    </row>
    <row r="6" spans="1:33" x14ac:dyDescent="0.2">
      <c r="A6" s="1" t="s">
        <v>120</v>
      </c>
      <c r="B6" s="35">
        <f t="shared" ref="B6:AG6" si="2">B4</f>
        <v>1.4772661953210326E-6</v>
      </c>
      <c r="C6" s="35">
        <f t="shared" si="2"/>
        <v>1.4485256078634247E-6</v>
      </c>
      <c r="D6" s="35">
        <f t="shared" si="2"/>
        <v>1.4829098015854316E-6</v>
      </c>
      <c r="E6" s="35">
        <f t="shared" si="2"/>
        <v>1.4956079156803383E-6</v>
      </c>
      <c r="F6" s="35">
        <f t="shared" si="2"/>
        <v>1.5083060297752454E-6</v>
      </c>
      <c r="G6" s="35">
        <f t="shared" si="2"/>
        <v>1.5210041438701521E-6</v>
      </c>
      <c r="H6" s="35">
        <f t="shared" si="2"/>
        <v>1.5337022579650588E-6</v>
      </c>
      <c r="I6" s="35">
        <f t="shared" si="2"/>
        <v>1.5464003720599659E-6</v>
      </c>
      <c r="J6" s="35">
        <f t="shared" si="2"/>
        <v>1.5590984861548728E-6</v>
      </c>
      <c r="K6" s="35">
        <f t="shared" si="2"/>
        <v>1.5717966002497797E-6</v>
      </c>
      <c r="L6" s="35">
        <f t="shared" si="2"/>
        <v>1.5844947143446864E-6</v>
      </c>
      <c r="M6" s="35">
        <f t="shared" si="2"/>
        <v>1.5971928284395933E-6</v>
      </c>
      <c r="N6" s="35">
        <f t="shared" si="2"/>
        <v>1.6098909425345002E-6</v>
      </c>
      <c r="O6" s="35">
        <f t="shared" si="2"/>
        <v>1.6225890566294071E-6</v>
      </c>
      <c r="P6" s="35">
        <f t="shared" si="2"/>
        <v>1.6352871707243138E-6</v>
      </c>
      <c r="Q6" s="35">
        <f t="shared" si="2"/>
        <v>1.6479852848192207E-6</v>
      </c>
      <c r="R6" s="35">
        <f t="shared" si="2"/>
        <v>1.6606833989141277E-6</v>
      </c>
      <c r="S6" s="35">
        <f t="shared" si="2"/>
        <v>1.6733815130090343E-6</v>
      </c>
      <c r="T6" s="35">
        <f t="shared" si="2"/>
        <v>1.6860796271039413E-6</v>
      </c>
      <c r="U6" s="35">
        <f t="shared" si="2"/>
        <v>1.6987777411988482E-6</v>
      </c>
      <c r="V6" s="35">
        <f t="shared" si="2"/>
        <v>1.711475855293751E-6</v>
      </c>
      <c r="W6" s="35">
        <f t="shared" si="2"/>
        <v>1.724173969388658E-6</v>
      </c>
      <c r="X6" s="35">
        <f t="shared" si="2"/>
        <v>1.7368720834835651E-6</v>
      </c>
      <c r="Y6" s="35">
        <f t="shared" si="2"/>
        <v>1.7495701975784716E-6</v>
      </c>
      <c r="Z6" s="35">
        <f t="shared" si="2"/>
        <v>1.7622683116733785E-6</v>
      </c>
      <c r="AA6" s="35">
        <f t="shared" si="2"/>
        <v>1.7749664257682856E-6</v>
      </c>
      <c r="AB6" s="35">
        <f t="shared" si="2"/>
        <v>1.7876645398631921E-6</v>
      </c>
      <c r="AC6" s="35">
        <f t="shared" si="2"/>
        <v>1.800362653958099E-6</v>
      </c>
      <c r="AD6" s="35">
        <f t="shared" si="2"/>
        <v>1.8130607680530061E-6</v>
      </c>
      <c r="AE6" s="35">
        <f t="shared" si="2"/>
        <v>1.825758882147913E-6</v>
      </c>
      <c r="AF6" s="35">
        <f t="shared" si="2"/>
        <v>1.8384569962428195E-6</v>
      </c>
      <c r="AG6" s="35">
        <f t="shared" si="2"/>
        <v>1.8511551103377266E-6</v>
      </c>
    </row>
    <row r="7" spans="1:33" x14ac:dyDescent="0.2">
      <c r="A7" s="1" t="s">
        <v>121</v>
      </c>
      <c r="B7" s="35">
        <v>0</v>
      </c>
      <c r="C7" s="35">
        <v>0</v>
      </c>
      <c r="D7" s="35">
        <v>0</v>
      </c>
      <c r="E7" s="35">
        <v>0</v>
      </c>
      <c r="F7" s="35">
        <v>0</v>
      </c>
      <c r="G7" s="35">
        <v>0</v>
      </c>
      <c r="H7" s="35">
        <v>0</v>
      </c>
      <c r="I7" s="35">
        <v>0</v>
      </c>
      <c r="J7" s="35">
        <v>0</v>
      </c>
      <c r="K7" s="35">
        <v>0</v>
      </c>
      <c r="L7" s="35">
        <v>0</v>
      </c>
      <c r="M7" s="35">
        <v>0</v>
      </c>
      <c r="N7" s="35">
        <v>0</v>
      </c>
      <c r="O7" s="35">
        <v>0</v>
      </c>
      <c r="P7" s="35">
        <v>0</v>
      </c>
      <c r="Q7" s="35">
        <v>0</v>
      </c>
      <c r="R7" s="35">
        <v>0</v>
      </c>
      <c r="S7" s="35">
        <v>0</v>
      </c>
      <c r="T7" s="35">
        <v>0</v>
      </c>
      <c r="U7" s="35">
        <v>0</v>
      </c>
      <c r="V7" s="35">
        <v>0</v>
      </c>
      <c r="W7" s="35">
        <v>0</v>
      </c>
      <c r="X7" s="35">
        <v>0</v>
      </c>
      <c r="Y7" s="35">
        <v>0</v>
      </c>
      <c r="Z7" s="35">
        <v>0</v>
      </c>
      <c r="AA7" s="35">
        <v>0</v>
      </c>
      <c r="AB7" s="35">
        <v>0</v>
      </c>
      <c r="AC7" s="35">
        <v>0</v>
      </c>
      <c r="AD7" s="35">
        <v>0</v>
      </c>
      <c r="AE7" s="35">
        <v>0</v>
      </c>
      <c r="AF7" s="35">
        <v>0</v>
      </c>
      <c r="AG7" s="35">
        <v>0</v>
      </c>
    </row>
    <row r="8" spans="1:33" x14ac:dyDescent="0.2">
      <c r="A8" s="1" t="s">
        <v>122</v>
      </c>
      <c r="B8" s="35">
        <v>0</v>
      </c>
      <c r="C8" s="35">
        <v>0</v>
      </c>
      <c r="D8" s="35">
        <v>0</v>
      </c>
      <c r="E8" s="35">
        <v>0</v>
      </c>
      <c r="F8" s="35">
        <v>0</v>
      </c>
      <c r="G8" s="35">
        <v>0</v>
      </c>
      <c r="H8" s="35">
        <v>0</v>
      </c>
      <c r="I8" s="35">
        <v>0</v>
      </c>
      <c r="J8" s="35">
        <v>0</v>
      </c>
      <c r="K8" s="35">
        <v>0</v>
      </c>
      <c r="L8" s="35">
        <v>0</v>
      </c>
      <c r="M8" s="35">
        <v>0</v>
      </c>
      <c r="N8" s="35">
        <v>0</v>
      </c>
      <c r="O8" s="35">
        <v>0</v>
      </c>
      <c r="P8" s="35">
        <v>0</v>
      </c>
      <c r="Q8" s="35">
        <v>0</v>
      </c>
      <c r="R8" s="35">
        <v>0</v>
      </c>
      <c r="S8" s="35">
        <v>0</v>
      </c>
      <c r="T8" s="35">
        <v>0</v>
      </c>
      <c r="U8" s="35">
        <v>0</v>
      </c>
      <c r="V8" s="35">
        <v>0</v>
      </c>
      <c r="W8" s="35">
        <v>0</v>
      </c>
      <c r="X8" s="35">
        <v>0</v>
      </c>
      <c r="Y8" s="35">
        <v>0</v>
      </c>
      <c r="Z8" s="35">
        <v>0</v>
      </c>
      <c r="AA8" s="35">
        <v>0</v>
      </c>
      <c r="AB8" s="35">
        <v>0</v>
      </c>
      <c r="AC8" s="35">
        <v>0</v>
      </c>
      <c r="AD8" s="35">
        <v>0</v>
      </c>
      <c r="AE8" s="35">
        <v>0</v>
      </c>
      <c r="AF8" s="35">
        <v>0</v>
      </c>
      <c r="AG8" s="35">
        <v>0</v>
      </c>
    </row>
    <row r="9" spans="1:33" x14ac:dyDescent="0.2">
      <c r="A9" s="1" t="s">
        <v>123</v>
      </c>
      <c r="B9" s="35">
        <f t="shared" ref="B9:AG9" si="3">B6</f>
        <v>1.4772661953210326E-6</v>
      </c>
      <c r="C9" s="35">
        <f t="shared" si="3"/>
        <v>1.4485256078634247E-6</v>
      </c>
      <c r="D9" s="35">
        <f t="shared" si="3"/>
        <v>1.4829098015854316E-6</v>
      </c>
      <c r="E9" s="35">
        <f t="shared" si="3"/>
        <v>1.4956079156803383E-6</v>
      </c>
      <c r="F9" s="35">
        <f t="shared" si="3"/>
        <v>1.5083060297752454E-6</v>
      </c>
      <c r="G9" s="35">
        <f t="shared" si="3"/>
        <v>1.5210041438701521E-6</v>
      </c>
      <c r="H9" s="35">
        <f t="shared" si="3"/>
        <v>1.5337022579650588E-6</v>
      </c>
      <c r="I9" s="35">
        <f t="shared" si="3"/>
        <v>1.5464003720599659E-6</v>
      </c>
      <c r="J9" s="35">
        <f t="shared" si="3"/>
        <v>1.5590984861548728E-6</v>
      </c>
      <c r="K9" s="35">
        <f t="shared" si="3"/>
        <v>1.5717966002497797E-6</v>
      </c>
      <c r="L9" s="35">
        <f t="shared" si="3"/>
        <v>1.5844947143446864E-6</v>
      </c>
      <c r="M9" s="35">
        <f t="shared" si="3"/>
        <v>1.5971928284395933E-6</v>
      </c>
      <c r="N9" s="35">
        <f t="shared" si="3"/>
        <v>1.6098909425345002E-6</v>
      </c>
      <c r="O9" s="35">
        <f t="shared" si="3"/>
        <v>1.6225890566294071E-6</v>
      </c>
      <c r="P9" s="35">
        <f t="shared" si="3"/>
        <v>1.6352871707243138E-6</v>
      </c>
      <c r="Q9" s="35">
        <f t="shared" si="3"/>
        <v>1.6479852848192207E-6</v>
      </c>
      <c r="R9" s="35">
        <f t="shared" si="3"/>
        <v>1.6606833989141277E-6</v>
      </c>
      <c r="S9" s="35">
        <f t="shared" si="3"/>
        <v>1.6733815130090343E-6</v>
      </c>
      <c r="T9" s="35">
        <f t="shared" si="3"/>
        <v>1.6860796271039413E-6</v>
      </c>
      <c r="U9" s="35">
        <f t="shared" si="3"/>
        <v>1.6987777411988482E-6</v>
      </c>
      <c r="V9" s="35">
        <f t="shared" si="3"/>
        <v>1.711475855293751E-6</v>
      </c>
      <c r="W9" s="35">
        <f t="shared" si="3"/>
        <v>1.724173969388658E-6</v>
      </c>
      <c r="X9" s="35">
        <f t="shared" si="3"/>
        <v>1.7368720834835651E-6</v>
      </c>
      <c r="Y9" s="35">
        <f t="shared" si="3"/>
        <v>1.7495701975784716E-6</v>
      </c>
      <c r="Z9" s="35">
        <f t="shared" si="3"/>
        <v>1.7622683116733785E-6</v>
      </c>
      <c r="AA9" s="35">
        <f t="shared" si="3"/>
        <v>1.7749664257682856E-6</v>
      </c>
      <c r="AB9" s="35">
        <f t="shared" si="3"/>
        <v>1.7876645398631921E-6</v>
      </c>
      <c r="AC9" s="35">
        <f t="shared" si="3"/>
        <v>1.800362653958099E-6</v>
      </c>
      <c r="AD9" s="35">
        <f t="shared" si="3"/>
        <v>1.8130607680530061E-6</v>
      </c>
      <c r="AE9" s="35">
        <f t="shared" si="3"/>
        <v>1.825758882147913E-6</v>
      </c>
      <c r="AF9" s="35">
        <f t="shared" si="3"/>
        <v>1.8384569962428195E-6</v>
      </c>
      <c r="AG9" s="35">
        <f t="shared" si="3"/>
        <v>1.8511551103377266E-6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portrait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tabColor rgb="FF002060"/>
  </sheetPr>
  <dimension ref="A1:AG1000"/>
  <sheetViews>
    <sheetView workbookViewId="0"/>
  </sheetViews>
  <sheetFormatPr baseColWidth="10" defaultColWidth="14.5" defaultRowHeight="15" customHeight="1" x14ac:dyDescent="0.2"/>
  <cols>
    <col min="1" max="1" width="41.5" customWidth="1"/>
    <col min="2" max="25" width="10" customWidth="1"/>
    <col min="26" max="33" width="9.1640625" customWidth="1"/>
  </cols>
  <sheetData>
    <row r="1" spans="1:33" x14ac:dyDescent="0.2">
      <c r="A1" s="1" t="s">
        <v>155</v>
      </c>
      <c r="B1" s="1">
        <v>2019</v>
      </c>
      <c r="C1" s="1">
        <v>2020</v>
      </c>
      <c r="D1" s="1">
        <v>2021</v>
      </c>
      <c r="E1" s="1">
        <v>2022</v>
      </c>
      <c r="F1" s="1">
        <v>2023</v>
      </c>
      <c r="G1" s="1">
        <v>2024</v>
      </c>
      <c r="H1" s="1">
        <v>2025</v>
      </c>
      <c r="I1" s="1">
        <v>2026</v>
      </c>
      <c r="J1" s="1">
        <v>2027</v>
      </c>
      <c r="K1" s="1">
        <v>2028</v>
      </c>
      <c r="L1" s="1">
        <v>2029</v>
      </c>
      <c r="M1" s="1">
        <v>2030</v>
      </c>
      <c r="N1" s="1">
        <v>2031</v>
      </c>
      <c r="O1" s="1">
        <v>2032</v>
      </c>
      <c r="P1" s="1">
        <v>2033</v>
      </c>
      <c r="Q1" s="1">
        <v>2034</v>
      </c>
      <c r="R1" s="1">
        <v>2035</v>
      </c>
      <c r="S1" s="1">
        <v>2036</v>
      </c>
      <c r="T1" s="1">
        <v>2037</v>
      </c>
      <c r="U1" s="1">
        <v>2038</v>
      </c>
      <c r="V1" s="1">
        <v>2039</v>
      </c>
      <c r="W1" s="1">
        <v>2040</v>
      </c>
      <c r="X1" s="1">
        <v>2041</v>
      </c>
      <c r="Y1" s="1">
        <v>2042</v>
      </c>
      <c r="Z1" s="1">
        <v>2043</v>
      </c>
      <c r="AA1" s="1">
        <v>2044</v>
      </c>
      <c r="AB1" s="1">
        <v>2045</v>
      </c>
      <c r="AC1" s="1">
        <v>2046</v>
      </c>
      <c r="AD1" s="1">
        <v>2047</v>
      </c>
      <c r="AE1" s="1">
        <v>2048</v>
      </c>
      <c r="AF1" s="1">
        <v>2049</v>
      </c>
      <c r="AG1" s="1">
        <v>2050</v>
      </c>
    </row>
    <row r="2" spans="1:33" x14ac:dyDescent="0.2">
      <c r="A2" s="1" t="s">
        <v>116</v>
      </c>
      <c r="B2" s="35">
        <v>0</v>
      </c>
      <c r="C2" s="35">
        <v>0</v>
      </c>
      <c r="D2" s="35">
        <v>0</v>
      </c>
      <c r="E2" s="35">
        <v>0</v>
      </c>
      <c r="F2" s="35">
        <v>0</v>
      </c>
      <c r="G2" s="35">
        <v>0</v>
      </c>
      <c r="H2" s="35">
        <v>0</v>
      </c>
      <c r="I2" s="35">
        <v>0</v>
      </c>
      <c r="J2" s="35">
        <v>0</v>
      </c>
      <c r="K2" s="35">
        <v>0</v>
      </c>
      <c r="L2" s="35">
        <v>0</v>
      </c>
      <c r="M2" s="35">
        <v>0</v>
      </c>
      <c r="N2" s="35">
        <v>0</v>
      </c>
      <c r="O2" s="35">
        <v>0</v>
      </c>
      <c r="P2" s="35">
        <v>0</v>
      </c>
      <c r="Q2" s="35">
        <v>0</v>
      </c>
      <c r="R2" s="35">
        <v>0</v>
      </c>
      <c r="S2" s="35">
        <v>0</v>
      </c>
      <c r="T2" s="35">
        <v>0</v>
      </c>
      <c r="U2" s="35">
        <v>0</v>
      </c>
      <c r="V2" s="35">
        <v>0</v>
      </c>
      <c r="W2" s="35">
        <v>0</v>
      </c>
      <c r="X2" s="35">
        <v>0</v>
      </c>
      <c r="Y2" s="35">
        <v>0</v>
      </c>
      <c r="Z2" s="35">
        <v>0</v>
      </c>
      <c r="AA2" s="35">
        <v>0</v>
      </c>
      <c r="AB2" s="35">
        <v>0</v>
      </c>
      <c r="AC2" s="35">
        <v>0</v>
      </c>
      <c r="AD2" s="35">
        <v>0</v>
      </c>
      <c r="AE2" s="35">
        <v>0</v>
      </c>
      <c r="AF2" s="35">
        <v>0</v>
      </c>
      <c r="AG2" s="35">
        <v>0</v>
      </c>
    </row>
    <row r="3" spans="1:33" x14ac:dyDescent="0.2">
      <c r="A3" s="1" t="s">
        <v>117</v>
      </c>
      <c r="B3" s="35">
        <v>0</v>
      </c>
      <c r="C3" s="35">
        <v>0</v>
      </c>
      <c r="D3" s="35">
        <v>0</v>
      </c>
      <c r="E3" s="35">
        <v>0</v>
      </c>
      <c r="F3" s="35">
        <v>0</v>
      </c>
      <c r="G3" s="35">
        <v>0</v>
      </c>
      <c r="H3" s="35">
        <v>0</v>
      </c>
      <c r="I3" s="35">
        <v>0</v>
      </c>
      <c r="J3" s="35">
        <v>0</v>
      </c>
      <c r="K3" s="35">
        <v>0</v>
      </c>
      <c r="L3" s="35">
        <v>0</v>
      </c>
      <c r="M3" s="35">
        <v>0</v>
      </c>
      <c r="N3" s="35">
        <v>0</v>
      </c>
      <c r="O3" s="35">
        <v>0</v>
      </c>
      <c r="P3" s="35">
        <v>0</v>
      </c>
      <c r="Q3" s="35">
        <v>0</v>
      </c>
      <c r="R3" s="35">
        <v>0</v>
      </c>
      <c r="S3" s="35">
        <v>0</v>
      </c>
      <c r="T3" s="35">
        <v>0</v>
      </c>
      <c r="U3" s="35">
        <v>0</v>
      </c>
      <c r="V3" s="35">
        <v>0</v>
      </c>
      <c r="W3" s="35">
        <v>0</v>
      </c>
      <c r="X3" s="35">
        <v>0</v>
      </c>
      <c r="Y3" s="35">
        <v>0</v>
      </c>
      <c r="Z3" s="35">
        <v>0</v>
      </c>
      <c r="AA3" s="35">
        <v>0</v>
      </c>
      <c r="AB3" s="35">
        <v>0</v>
      </c>
      <c r="AC3" s="35">
        <v>0</v>
      </c>
      <c r="AD3" s="35">
        <v>0</v>
      </c>
      <c r="AE3" s="35">
        <v>0</v>
      </c>
      <c r="AF3" s="35">
        <v>0</v>
      </c>
      <c r="AG3" s="35">
        <v>0</v>
      </c>
    </row>
    <row r="4" spans="1:33" x14ac:dyDescent="0.2">
      <c r="A4" s="1" t="s">
        <v>118</v>
      </c>
      <c r="B4" s="35">
        <v>0</v>
      </c>
      <c r="C4" s="35">
        <v>0</v>
      </c>
      <c r="D4" s="35">
        <v>0</v>
      </c>
      <c r="E4" s="35">
        <v>0</v>
      </c>
      <c r="F4" s="35">
        <v>0</v>
      </c>
      <c r="G4" s="35">
        <v>0</v>
      </c>
      <c r="H4" s="35">
        <v>0</v>
      </c>
      <c r="I4" s="35">
        <v>0</v>
      </c>
      <c r="J4" s="35">
        <v>0</v>
      </c>
      <c r="K4" s="35">
        <v>0</v>
      </c>
      <c r="L4" s="35">
        <v>0</v>
      </c>
      <c r="M4" s="35">
        <v>0</v>
      </c>
      <c r="N4" s="35">
        <v>0</v>
      </c>
      <c r="O4" s="35">
        <v>0</v>
      </c>
      <c r="P4" s="35">
        <v>0</v>
      </c>
      <c r="Q4" s="35">
        <v>0</v>
      </c>
      <c r="R4" s="35">
        <v>0</v>
      </c>
      <c r="S4" s="35">
        <v>0</v>
      </c>
      <c r="T4" s="35">
        <v>0</v>
      </c>
      <c r="U4" s="35">
        <v>0</v>
      </c>
      <c r="V4" s="35">
        <v>0</v>
      </c>
      <c r="W4" s="35">
        <v>0</v>
      </c>
      <c r="X4" s="35">
        <v>0</v>
      </c>
      <c r="Y4" s="35">
        <v>0</v>
      </c>
      <c r="Z4" s="35">
        <v>0</v>
      </c>
      <c r="AA4" s="35">
        <v>0</v>
      </c>
      <c r="AB4" s="35">
        <v>0</v>
      </c>
      <c r="AC4" s="35">
        <v>0</v>
      </c>
      <c r="AD4" s="35">
        <v>0</v>
      </c>
      <c r="AE4" s="35">
        <v>0</v>
      </c>
      <c r="AF4" s="35">
        <v>0</v>
      </c>
      <c r="AG4" s="35">
        <v>0</v>
      </c>
    </row>
    <row r="5" spans="1:33" x14ac:dyDescent="0.2">
      <c r="A5" s="1" t="s">
        <v>119</v>
      </c>
      <c r="B5" s="35">
        <v>0</v>
      </c>
      <c r="C5" s="35">
        <v>0</v>
      </c>
      <c r="D5" s="35">
        <v>0</v>
      </c>
      <c r="E5" s="35">
        <v>0</v>
      </c>
      <c r="F5" s="35">
        <v>0</v>
      </c>
      <c r="G5" s="35">
        <v>0</v>
      </c>
      <c r="H5" s="35">
        <v>0</v>
      </c>
      <c r="I5" s="35">
        <v>0</v>
      </c>
      <c r="J5" s="35">
        <v>0</v>
      </c>
      <c r="K5" s="35">
        <v>0</v>
      </c>
      <c r="L5" s="35">
        <v>0</v>
      </c>
      <c r="M5" s="35">
        <v>0</v>
      </c>
      <c r="N5" s="35">
        <v>0</v>
      </c>
      <c r="O5" s="35">
        <v>0</v>
      </c>
      <c r="P5" s="35">
        <v>0</v>
      </c>
      <c r="Q5" s="35">
        <v>0</v>
      </c>
      <c r="R5" s="35">
        <v>0</v>
      </c>
      <c r="S5" s="35">
        <v>0</v>
      </c>
      <c r="T5" s="35">
        <v>0</v>
      </c>
      <c r="U5" s="35">
        <v>0</v>
      </c>
      <c r="V5" s="35">
        <v>0</v>
      </c>
      <c r="W5" s="35">
        <v>0</v>
      </c>
      <c r="X5" s="35">
        <v>0</v>
      </c>
      <c r="Y5" s="35">
        <v>0</v>
      </c>
      <c r="Z5" s="35">
        <v>0</v>
      </c>
      <c r="AA5" s="35">
        <v>0</v>
      </c>
      <c r="AB5" s="35">
        <v>0</v>
      </c>
      <c r="AC5" s="35">
        <v>0</v>
      </c>
      <c r="AD5" s="35">
        <v>0</v>
      </c>
      <c r="AE5" s="35">
        <v>0</v>
      </c>
      <c r="AF5" s="35">
        <v>0</v>
      </c>
      <c r="AG5" s="35">
        <v>0</v>
      </c>
    </row>
    <row r="6" spans="1:33" x14ac:dyDescent="0.2">
      <c r="A6" s="1" t="s">
        <v>120</v>
      </c>
      <c r="B6" s="35">
        <v>0</v>
      </c>
      <c r="C6" s="35">
        <v>0</v>
      </c>
      <c r="D6" s="35">
        <v>0</v>
      </c>
      <c r="E6" s="35">
        <v>0</v>
      </c>
      <c r="F6" s="35">
        <v>0</v>
      </c>
      <c r="G6" s="35">
        <v>0</v>
      </c>
      <c r="H6" s="35">
        <v>0</v>
      </c>
      <c r="I6" s="35">
        <v>0</v>
      </c>
      <c r="J6" s="35">
        <v>0</v>
      </c>
      <c r="K6" s="35">
        <v>0</v>
      </c>
      <c r="L6" s="35">
        <v>0</v>
      </c>
      <c r="M6" s="35">
        <v>0</v>
      </c>
      <c r="N6" s="35">
        <v>0</v>
      </c>
      <c r="O6" s="35">
        <v>0</v>
      </c>
      <c r="P6" s="35">
        <v>0</v>
      </c>
      <c r="Q6" s="35">
        <v>0</v>
      </c>
      <c r="R6" s="35">
        <v>0</v>
      </c>
      <c r="S6" s="35">
        <v>0</v>
      </c>
      <c r="T6" s="35">
        <v>0</v>
      </c>
      <c r="U6" s="35">
        <v>0</v>
      </c>
      <c r="V6" s="35">
        <v>0</v>
      </c>
      <c r="W6" s="35">
        <v>0</v>
      </c>
      <c r="X6" s="35">
        <v>0</v>
      </c>
      <c r="Y6" s="35">
        <v>0</v>
      </c>
      <c r="Z6" s="35">
        <v>0</v>
      </c>
      <c r="AA6" s="35">
        <v>0</v>
      </c>
      <c r="AB6" s="35">
        <v>0</v>
      </c>
      <c r="AC6" s="35">
        <v>0</v>
      </c>
      <c r="AD6" s="35">
        <v>0</v>
      </c>
      <c r="AE6" s="35">
        <v>0</v>
      </c>
      <c r="AF6" s="35">
        <v>0</v>
      </c>
      <c r="AG6" s="35">
        <v>0</v>
      </c>
    </row>
    <row r="7" spans="1:33" x14ac:dyDescent="0.2">
      <c r="A7" s="1" t="s">
        <v>121</v>
      </c>
      <c r="B7" s="35">
        <v>0</v>
      </c>
      <c r="C7" s="35">
        <v>0</v>
      </c>
      <c r="D7" s="35">
        <v>0</v>
      </c>
      <c r="E7" s="35">
        <v>0</v>
      </c>
      <c r="F7" s="35">
        <v>0</v>
      </c>
      <c r="G7" s="35">
        <v>0</v>
      </c>
      <c r="H7" s="35">
        <v>0</v>
      </c>
      <c r="I7" s="35">
        <v>0</v>
      </c>
      <c r="J7" s="35">
        <v>0</v>
      </c>
      <c r="K7" s="35">
        <v>0</v>
      </c>
      <c r="L7" s="35">
        <v>0</v>
      </c>
      <c r="M7" s="35">
        <v>0</v>
      </c>
      <c r="N7" s="35">
        <v>0</v>
      </c>
      <c r="O7" s="35">
        <v>0</v>
      </c>
      <c r="P7" s="35">
        <v>0</v>
      </c>
      <c r="Q7" s="35">
        <v>0</v>
      </c>
      <c r="R7" s="35">
        <v>0</v>
      </c>
      <c r="S7" s="35">
        <v>0</v>
      </c>
      <c r="T7" s="35">
        <v>0</v>
      </c>
      <c r="U7" s="35">
        <v>0</v>
      </c>
      <c r="V7" s="35">
        <v>0</v>
      </c>
      <c r="W7" s="35">
        <v>0</v>
      </c>
      <c r="X7" s="35">
        <v>0</v>
      </c>
      <c r="Y7" s="35">
        <v>0</v>
      </c>
      <c r="Z7" s="35">
        <v>0</v>
      </c>
      <c r="AA7" s="35">
        <v>0</v>
      </c>
      <c r="AB7" s="35">
        <v>0</v>
      </c>
      <c r="AC7" s="35">
        <v>0</v>
      </c>
      <c r="AD7" s="35">
        <v>0</v>
      </c>
      <c r="AE7" s="35">
        <v>0</v>
      </c>
      <c r="AF7" s="35">
        <v>0</v>
      </c>
      <c r="AG7" s="35">
        <v>0</v>
      </c>
    </row>
    <row r="8" spans="1:33" x14ac:dyDescent="0.2">
      <c r="A8" s="1" t="s">
        <v>122</v>
      </c>
      <c r="B8" s="35">
        <v>0</v>
      </c>
      <c r="C8" s="35">
        <v>0</v>
      </c>
      <c r="D8" s="35">
        <v>0</v>
      </c>
      <c r="E8" s="35">
        <v>0</v>
      </c>
      <c r="F8" s="35">
        <v>0</v>
      </c>
      <c r="G8" s="35">
        <v>0</v>
      </c>
      <c r="H8" s="35">
        <v>0</v>
      </c>
      <c r="I8" s="35">
        <v>0</v>
      </c>
      <c r="J8" s="35">
        <v>0</v>
      </c>
      <c r="K8" s="35">
        <v>0</v>
      </c>
      <c r="L8" s="35">
        <v>0</v>
      </c>
      <c r="M8" s="35">
        <v>0</v>
      </c>
      <c r="N8" s="35">
        <v>0</v>
      </c>
      <c r="O8" s="35">
        <v>0</v>
      </c>
      <c r="P8" s="35">
        <v>0</v>
      </c>
      <c r="Q8" s="35">
        <v>0</v>
      </c>
      <c r="R8" s="35">
        <v>0</v>
      </c>
      <c r="S8" s="35">
        <v>0</v>
      </c>
      <c r="T8" s="35">
        <v>0</v>
      </c>
      <c r="U8" s="35">
        <v>0</v>
      </c>
      <c r="V8" s="35">
        <v>0</v>
      </c>
      <c r="W8" s="35">
        <v>0</v>
      </c>
      <c r="X8" s="35">
        <v>0</v>
      </c>
      <c r="Y8" s="35">
        <v>0</v>
      </c>
      <c r="Z8" s="35">
        <v>0</v>
      </c>
      <c r="AA8" s="35">
        <v>0</v>
      </c>
      <c r="AB8" s="35">
        <v>0</v>
      </c>
      <c r="AC8" s="35">
        <v>0</v>
      </c>
      <c r="AD8" s="35">
        <v>0</v>
      </c>
      <c r="AE8" s="35">
        <v>0</v>
      </c>
      <c r="AF8" s="35">
        <v>0</v>
      </c>
      <c r="AG8" s="35">
        <v>0</v>
      </c>
    </row>
    <row r="9" spans="1:33" x14ac:dyDescent="0.2">
      <c r="A9" s="1" t="s">
        <v>123</v>
      </c>
      <c r="B9" s="35">
        <f t="shared" ref="B9:W9" si="0">B6</f>
        <v>0</v>
      </c>
      <c r="C9" s="35">
        <f t="shared" si="0"/>
        <v>0</v>
      </c>
      <c r="D9" s="35">
        <f t="shared" si="0"/>
        <v>0</v>
      </c>
      <c r="E9" s="35">
        <f t="shared" si="0"/>
        <v>0</v>
      </c>
      <c r="F9" s="35">
        <f t="shared" si="0"/>
        <v>0</v>
      </c>
      <c r="G9" s="35">
        <f t="shared" si="0"/>
        <v>0</v>
      </c>
      <c r="H9" s="35">
        <f t="shared" si="0"/>
        <v>0</v>
      </c>
      <c r="I9" s="35">
        <f t="shared" si="0"/>
        <v>0</v>
      </c>
      <c r="J9" s="35">
        <f t="shared" si="0"/>
        <v>0</v>
      </c>
      <c r="K9" s="35">
        <f t="shared" si="0"/>
        <v>0</v>
      </c>
      <c r="L9" s="35">
        <f t="shared" si="0"/>
        <v>0</v>
      </c>
      <c r="M9" s="35">
        <f t="shared" si="0"/>
        <v>0</v>
      </c>
      <c r="N9" s="35">
        <f t="shared" si="0"/>
        <v>0</v>
      </c>
      <c r="O9" s="35">
        <f t="shared" si="0"/>
        <v>0</v>
      </c>
      <c r="P9" s="35">
        <f t="shared" si="0"/>
        <v>0</v>
      </c>
      <c r="Q9" s="35">
        <f t="shared" si="0"/>
        <v>0</v>
      </c>
      <c r="R9" s="35">
        <f t="shared" si="0"/>
        <v>0</v>
      </c>
      <c r="S9" s="35">
        <f t="shared" si="0"/>
        <v>0</v>
      </c>
      <c r="T9" s="35">
        <f t="shared" si="0"/>
        <v>0</v>
      </c>
      <c r="U9" s="35">
        <f t="shared" si="0"/>
        <v>0</v>
      </c>
      <c r="V9" s="35">
        <f t="shared" si="0"/>
        <v>0</v>
      </c>
      <c r="W9" s="35">
        <f t="shared" si="0"/>
        <v>0</v>
      </c>
      <c r="X9" s="35">
        <v>0</v>
      </c>
      <c r="Y9" s="35">
        <v>0</v>
      </c>
      <c r="Z9" s="35">
        <v>0</v>
      </c>
      <c r="AA9" s="35">
        <v>0</v>
      </c>
      <c r="AB9" s="35">
        <v>0</v>
      </c>
      <c r="AC9" s="35">
        <v>0</v>
      </c>
      <c r="AD9" s="35">
        <v>0</v>
      </c>
      <c r="AE9" s="35">
        <v>0</v>
      </c>
      <c r="AF9" s="35">
        <v>0</v>
      </c>
      <c r="AG9" s="35">
        <v>0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portrait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tabColor rgb="FF002060"/>
  </sheetPr>
  <dimension ref="A1:AG1000"/>
  <sheetViews>
    <sheetView workbookViewId="0">
      <selection activeCell="P21" sqref="P21"/>
    </sheetView>
  </sheetViews>
  <sheetFormatPr baseColWidth="10" defaultColWidth="14.5" defaultRowHeight="15" customHeight="1" x14ac:dyDescent="0.2"/>
  <cols>
    <col min="1" max="1" width="41.5" customWidth="1"/>
    <col min="2" max="3" width="9.5" customWidth="1"/>
    <col min="4" max="25" width="10" customWidth="1"/>
    <col min="26" max="33" width="11.83203125" customWidth="1"/>
  </cols>
  <sheetData>
    <row r="1" spans="1:33" x14ac:dyDescent="0.2">
      <c r="A1" s="1" t="s">
        <v>155</v>
      </c>
      <c r="B1" s="1">
        <v>2019</v>
      </c>
      <c r="C1" s="1">
        <v>2020</v>
      </c>
      <c r="D1" s="1">
        <v>2021</v>
      </c>
      <c r="E1" s="1">
        <v>2022</v>
      </c>
      <c r="F1" s="1">
        <v>2023</v>
      </c>
      <c r="G1" s="1">
        <v>2024</v>
      </c>
      <c r="H1" s="1">
        <v>2025</v>
      </c>
      <c r="I1" s="1">
        <v>2026</v>
      </c>
      <c r="J1" s="1">
        <v>2027</v>
      </c>
      <c r="K1" s="1">
        <v>2028</v>
      </c>
      <c r="L1" s="1">
        <v>2029</v>
      </c>
      <c r="M1" s="1">
        <v>2030</v>
      </c>
      <c r="N1" s="1">
        <v>2031</v>
      </c>
      <c r="O1" s="1">
        <v>2032</v>
      </c>
      <c r="P1" s="1">
        <v>2033</v>
      </c>
      <c r="Q1" s="1">
        <v>2034</v>
      </c>
      <c r="R1" s="1">
        <v>2035</v>
      </c>
      <c r="S1" s="1">
        <v>2036</v>
      </c>
      <c r="T1" s="1">
        <v>2037</v>
      </c>
      <c r="U1" s="1">
        <v>2038</v>
      </c>
      <c r="V1" s="1">
        <v>2039</v>
      </c>
      <c r="W1" s="1">
        <v>2040</v>
      </c>
      <c r="X1" s="1">
        <v>2041</v>
      </c>
      <c r="Y1" s="1">
        <v>2042</v>
      </c>
      <c r="Z1" s="1">
        <v>2043</v>
      </c>
      <c r="AA1" s="1">
        <v>2044</v>
      </c>
      <c r="AB1" s="1">
        <v>2045</v>
      </c>
      <c r="AC1" s="1">
        <v>2046</v>
      </c>
      <c r="AD1" s="1">
        <v>2047</v>
      </c>
      <c r="AE1" s="1">
        <v>2048</v>
      </c>
      <c r="AF1" s="1">
        <v>2049</v>
      </c>
      <c r="AG1" s="1">
        <v>2050</v>
      </c>
    </row>
    <row r="2" spans="1:33" x14ac:dyDescent="0.2">
      <c r="A2" s="1" t="s">
        <v>116</v>
      </c>
      <c r="B2" s="35">
        <f t="shared" ref="B2:B9" si="0">D2</f>
        <v>7.1252833465009731E-6</v>
      </c>
      <c r="C2" s="35">
        <f t="shared" ref="C2:C9" si="1">D2</f>
        <v>7.1252833465009731E-6</v>
      </c>
      <c r="D2" s="35">
        <f t="array" ref="D2">Hydrogen!F$41*About!$A$108*INDEX('Tax Percentages'!$B$25:$AG$25,MATCH(D$1,'Tax Percentages'!$B$4:$AG$4,0))</f>
        <v>7.1252833465009731E-6</v>
      </c>
      <c r="E2" s="35">
        <f t="array" ref="E2">Hydrogen!G$41*About!$A$108*INDEX('Tax Percentages'!$B$25:$AG$25,MATCH(E$1,'Tax Percentages'!$B$4:$AG$4,0))</f>
        <v>6.4904900851937176E-6</v>
      </c>
      <c r="F2" s="35">
        <f t="array" ref="F2">Hydrogen!H$41*About!$A$108*INDEX('Tax Percentages'!$B$25:$AG$25,MATCH(F$1,'Tax Percentages'!$B$4:$AG$4,0))</f>
        <v>5.8556968238862952E-6</v>
      </c>
      <c r="G2" s="35">
        <f t="array" ref="G2">Hydrogen!I$41*About!$A$108*INDEX('Tax Percentages'!$B$25:$AG$25,MATCH(G$1,'Tax Percentages'!$B$4:$AG$4,0))</f>
        <v>5.2209035625788719E-6</v>
      </c>
      <c r="H2" s="35">
        <f t="array" ref="H2">Hydrogen!J$41*About!$A$108*INDEX('Tax Percentages'!$B$25:$AG$25,MATCH(H$1,'Tax Percentages'!$B$4:$AG$4,0))</f>
        <v>4.5861103012714495E-6</v>
      </c>
      <c r="I2" s="35">
        <f t="array" ref="I2">Hydrogen!K$41*About!$A$108*INDEX('Tax Percentages'!$B$25:$AG$25,MATCH(I$1,'Tax Percentages'!$B$4:$AG$4,0))</f>
        <v>3.951317039964194E-6</v>
      </c>
      <c r="J2" s="35">
        <f t="array" ref="J2">Hydrogen!L$41*About!$A$108*INDEX('Tax Percentages'!$B$25:$AG$25,MATCH(J$1,'Tax Percentages'!$B$4:$AG$4,0))</f>
        <v>3.316523778656772E-6</v>
      </c>
      <c r="K2" s="35">
        <f t="array" ref="K2">Hydrogen!M$41*About!$A$108*INDEX('Tax Percentages'!$B$25:$AG$25,MATCH(K$1,'Tax Percentages'!$B$4:$AG$4,0))</f>
        <v>2.6817305173493491E-6</v>
      </c>
      <c r="L2" s="35">
        <f t="array" ref="L2">Hydrogen!N$41*About!$A$108*INDEX('Tax Percentages'!$B$25:$AG$25,MATCH(L$1,'Tax Percentages'!$B$4:$AG$4,0))</f>
        <v>2.046937256042094E-6</v>
      </c>
      <c r="M2" s="35">
        <f t="array" ref="M2">Hydrogen!O$41*About!$A$108*INDEX('Tax Percentages'!$B$25:$AG$25,MATCH(M$1,'Tax Percentages'!$B$4:$AG$4,0))</f>
        <v>1.4121439947346714E-6</v>
      </c>
      <c r="N2" s="35">
        <f t="array" ref="N2">Hydrogen!P$41*About!$A$108*INDEX('Tax Percentages'!$B$25:$AG$25,MATCH(N$1,'Tax Percentages'!$B$4:$AG$4,0))</f>
        <v>1.3777364253197018E-6</v>
      </c>
      <c r="O2" s="35">
        <f t="array" ref="O2">Hydrogen!Q$41*About!$A$108*INDEX('Tax Percentages'!$B$25:$AG$25,MATCH(O$1,'Tax Percentages'!$B$4:$AG$4,0))</f>
        <v>1.3433288559048477E-6</v>
      </c>
      <c r="P2" s="35">
        <f t="array" ref="P2">Hydrogen!R$41*About!$A$108*INDEX('Tax Percentages'!$B$25:$AG$25,MATCH(P$1,'Tax Percentages'!$B$4:$AG$4,0))</f>
        <v>1.3089212864899937E-6</v>
      </c>
      <c r="Q2" s="35">
        <f t="array" ref="Q2">Hydrogen!S$41*About!$A$108*INDEX('Tax Percentages'!$B$25:$AG$25,MATCH(Q$1,'Tax Percentages'!$B$4:$AG$4,0))</f>
        <v>1.2745137170751398E-6</v>
      </c>
      <c r="R2" s="35">
        <f t="array" ref="R2">Hydrogen!T$41*About!$A$108*INDEX('Tax Percentages'!$B$25:$AG$25,MATCH(R$1,'Tax Percentages'!$B$4:$AG$4,0))</f>
        <v>1.2401061476602962E-6</v>
      </c>
      <c r="S2" s="35">
        <f t="array" ref="S2">Hydrogen!U$41*About!$A$108*INDEX('Tax Percentages'!$B$25:$AG$25,MATCH(S$1,'Tax Percentages'!$B$4:$AG$4,0))</f>
        <v>1.2056985782454421E-6</v>
      </c>
      <c r="T2" s="35">
        <f t="array" ref="T2">Hydrogen!V$41*About!$A$108*INDEX('Tax Percentages'!$B$25:$AG$25,MATCH(T$1,'Tax Percentages'!$B$4:$AG$4,0))</f>
        <v>1.1712910088305881E-6</v>
      </c>
      <c r="U2" s="35">
        <f t="array" ref="U2">Hydrogen!W$41*About!$A$108*INDEX('Tax Percentages'!$B$25:$AG$25,MATCH(U$1,'Tax Percentages'!$B$4:$AG$4,0))</f>
        <v>1.1368834394157342E-6</v>
      </c>
      <c r="V2" s="35">
        <f t="array" ref="V2">Hydrogen!X$41*About!$A$108*INDEX('Tax Percentages'!$B$25:$AG$25,MATCH(V$1,'Tax Percentages'!$B$4:$AG$4,0))</f>
        <v>1.10247587000088E-6</v>
      </c>
      <c r="W2" s="35">
        <f t="array" ref="W2">Hydrogen!Y$41*About!$A$108*INDEX('Tax Percentages'!$B$25:$AG$25,MATCH(W$1,'Tax Percentages'!$B$4:$AG$4,0))</f>
        <v>1.0680683005860365E-6</v>
      </c>
      <c r="X2" s="35">
        <f t="array" ref="X2">Hydrogen!Z$41*About!$A$108*INDEX('Tax Percentages'!$B$25:$AG$25,MATCH(X$1,'Tax Percentages'!$B$4:$AG$4,0))</f>
        <v>1.0336607311711825E-6</v>
      </c>
      <c r="Y2" s="35">
        <f t="array" ref="Y2">Hydrogen!AA$41*About!$A$108*INDEX('Tax Percentages'!$B$25:$AG$25,MATCH(Y$1,'Tax Percentages'!$B$4:$AG$4,0))</f>
        <v>9.9925316175632857E-7</v>
      </c>
      <c r="Z2" s="35">
        <f t="array" ref="Z2">Hydrogen!AB$41*About!$A$108*INDEX('Tax Percentages'!$B$25:$AG$25,MATCH(Z$1,'Tax Percentages'!$B$4:$AG$4,0))</f>
        <v>9.6484559234147441E-7</v>
      </c>
      <c r="AA2" s="35">
        <f t="array" ref="AA2">Hydrogen!AC$41*About!$A$108*INDEX('Tax Percentages'!$B$25:$AG$25,MATCH(AA$1,'Tax Percentages'!$B$4:$AG$4,0))</f>
        <v>9.3043802292662036E-7</v>
      </c>
      <c r="AB2" s="35">
        <f t="array" ref="AB2">Hydrogen!AD$41*About!$A$108*INDEX('Tax Percentages'!$B$25:$AG$25,MATCH(AB$1,'Tax Percentages'!$B$4:$AG$4,0))</f>
        <v>8.9603045351176631E-7</v>
      </c>
      <c r="AC2" s="35">
        <f t="array" ref="AC2">Hydrogen!AE$41*About!$A$108*INDEX('Tax Percentages'!$B$25:$AG$25,MATCH(AC$1,'Tax Percentages'!$B$4:$AG$4,0))</f>
        <v>8.6162288409692295E-7</v>
      </c>
      <c r="AD2" s="35">
        <f t="array" ref="AD2">Hydrogen!AF$41*About!$A$108*INDEX('Tax Percentages'!$B$25:$AG$25,MATCH(AD$1,'Tax Percentages'!$B$4:$AG$4,0))</f>
        <v>8.2721531468206879E-7</v>
      </c>
      <c r="AE2" s="35">
        <f t="array" ref="AE2">Hydrogen!AG$41*About!$A$108*INDEX('Tax Percentages'!$B$25:$AG$25,MATCH(AE$1,'Tax Percentages'!$B$4:$AG$4,0))</f>
        <v>7.9280774526721474E-7</v>
      </c>
      <c r="AF2" s="35">
        <f t="array" ref="AF2">Hydrogen!AH$41*About!$A$108*INDEX('Tax Percentages'!$B$25:$AG$25,MATCH(AF$1,'Tax Percentages'!$B$4:$AG$4,0))</f>
        <v>7.584001758523608E-7</v>
      </c>
      <c r="AG2" s="35">
        <f t="array" ref="AG2">Hydrogen!AI$41*About!$A$108*INDEX('Tax Percentages'!$B$25:$AG$25,MATCH(AG$1,'Tax Percentages'!$B$4:$AG$4,0))</f>
        <v>7.2399260643750675E-7</v>
      </c>
    </row>
    <row r="3" spans="1:33" x14ac:dyDescent="0.2">
      <c r="A3" s="1" t="s">
        <v>117</v>
      </c>
      <c r="B3" s="35">
        <f t="shared" si="0"/>
        <v>7.1252833465009731E-6</v>
      </c>
      <c r="C3" s="35">
        <f t="shared" si="1"/>
        <v>7.1252833465009731E-6</v>
      </c>
      <c r="D3" s="35">
        <f t="array" ref="D3">Hydrogen!F$41*About!$A$108*INDEX('Tax Percentages'!$B$25:$AG$25,MATCH(D$1,'Tax Percentages'!$B$4:$AG$4,0))</f>
        <v>7.1252833465009731E-6</v>
      </c>
      <c r="E3" s="35">
        <f t="array" ref="E3">Hydrogen!G$41*About!$A$108*INDEX('Tax Percentages'!$B$25:$AG$25,MATCH(E$1,'Tax Percentages'!$B$4:$AG$4,0))</f>
        <v>6.4904900851937176E-6</v>
      </c>
      <c r="F3" s="35">
        <f t="array" ref="F3">Hydrogen!H$41*About!$A$108*INDEX('Tax Percentages'!$B$25:$AG$25,MATCH(F$1,'Tax Percentages'!$B$4:$AG$4,0))</f>
        <v>5.8556968238862952E-6</v>
      </c>
      <c r="G3" s="35">
        <f t="array" ref="G3">Hydrogen!I$41*About!$A$108*INDEX('Tax Percentages'!$B$25:$AG$25,MATCH(G$1,'Tax Percentages'!$B$4:$AG$4,0))</f>
        <v>5.2209035625788719E-6</v>
      </c>
      <c r="H3" s="35">
        <f t="array" ref="H3">Hydrogen!J$41*About!$A$108*INDEX('Tax Percentages'!$B$25:$AG$25,MATCH(H$1,'Tax Percentages'!$B$4:$AG$4,0))</f>
        <v>4.5861103012714495E-6</v>
      </c>
      <c r="I3" s="35">
        <f t="array" ref="I3">Hydrogen!K$41*About!$A$108*INDEX('Tax Percentages'!$B$25:$AG$25,MATCH(I$1,'Tax Percentages'!$B$4:$AG$4,0))</f>
        <v>3.951317039964194E-6</v>
      </c>
      <c r="J3" s="35">
        <f t="array" ref="J3">Hydrogen!L$41*About!$A$108*INDEX('Tax Percentages'!$B$25:$AG$25,MATCH(J$1,'Tax Percentages'!$B$4:$AG$4,0))</f>
        <v>3.316523778656772E-6</v>
      </c>
      <c r="K3" s="35">
        <f t="array" ref="K3">Hydrogen!M$41*About!$A$108*INDEX('Tax Percentages'!$B$25:$AG$25,MATCH(K$1,'Tax Percentages'!$B$4:$AG$4,0))</f>
        <v>2.6817305173493491E-6</v>
      </c>
      <c r="L3" s="35">
        <f t="array" ref="L3">Hydrogen!N$41*About!$A$108*INDEX('Tax Percentages'!$B$25:$AG$25,MATCH(L$1,'Tax Percentages'!$B$4:$AG$4,0))</f>
        <v>2.046937256042094E-6</v>
      </c>
      <c r="M3" s="35">
        <f t="array" ref="M3">Hydrogen!O$41*About!$A$108*INDEX('Tax Percentages'!$B$25:$AG$25,MATCH(M$1,'Tax Percentages'!$B$4:$AG$4,0))</f>
        <v>1.4121439947346714E-6</v>
      </c>
      <c r="N3" s="35">
        <f t="array" ref="N3">Hydrogen!P$41*About!$A$108*INDEX('Tax Percentages'!$B$25:$AG$25,MATCH(N$1,'Tax Percentages'!$B$4:$AG$4,0))</f>
        <v>1.3777364253197018E-6</v>
      </c>
      <c r="O3" s="35">
        <f t="array" ref="O3">Hydrogen!Q$41*About!$A$108*INDEX('Tax Percentages'!$B$25:$AG$25,MATCH(O$1,'Tax Percentages'!$B$4:$AG$4,0))</f>
        <v>1.3433288559048477E-6</v>
      </c>
      <c r="P3" s="35">
        <f t="array" ref="P3">Hydrogen!R$41*About!$A$108*INDEX('Tax Percentages'!$B$25:$AG$25,MATCH(P$1,'Tax Percentages'!$B$4:$AG$4,0))</f>
        <v>1.3089212864899937E-6</v>
      </c>
      <c r="Q3" s="35">
        <f t="array" ref="Q3">Hydrogen!S$41*About!$A$108*INDEX('Tax Percentages'!$B$25:$AG$25,MATCH(Q$1,'Tax Percentages'!$B$4:$AG$4,0))</f>
        <v>1.2745137170751398E-6</v>
      </c>
      <c r="R3" s="35">
        <f t="array" ref="R3">Hydrogen!T$41*About!$A$108*INDEX('Tax Percentages'!$B$25:$AG$25,MATCH(R$1,'Tax Percentages'!$B$4:$AG$4,0))</f>
        <v>1.2401061476602962E-6</v>
      </c>
      <c r="S3" s="35">
        <f t="array" ref="S3">Hydrogen!U$41*About!$A$108*INDEX('Tax Percentages'!$B$25:$AG$25,MATCH(S$1,'Tax Percentages'!$B$4:$AG$4,0))</f>
        <v>1.2056985782454421E-6</v>
      </c>
      <c r="T3" s="35">
        <f t="array" ref="T3">Hydrogen!V$41*About!$A$108*INDEX('Tax Percentages'!$B$25:$AG$25,MATCH(T$1,'Tax Percentages'!$B$4:$AG$4,0))</f>
        <v>1.1712910088305881E-6</v>
      </c>
      <c r="U3" s="35">
        <f t="array" ref="U3">Hydrogen!W$41*About!$A$108*INDEX('Tax Percentages'!$B$25:$AG$25,MATCH(U$1,'Tax Percentages'!$B$4:$AG$4,0))</f>
        <v>1.1368834394157342E-6</v>
      </c>
      <c r="V3" s="35">
        <f t="array" ref="V3">Hydrogen!X$41*About!$A$108*INDEX('Tax Percentages'!$B$25:$AG$25,MATCH(V$1,'Tax Percentages'!$B$4:$AG$4,0))</f>
        <v>1.10247587000088E-6</v>
      </c>
      <c r="W3" s="35">
        <f t="array" ref="W3">Hydrogen!Y$41*About!$A$108*INDEX('Tax Percentages'!$B$25:$AG$25,MATCH(W$1,'Tax Percentages'!$B$4:$AG$4,0))</f>
        <v>1.0680683005860365E-6</v>
      </c>
      <c r="X3" s="35">
        <f t="array" ref="X3">Hydrogen!Z$41*About!$A$108*INDEX('Tax Percentages'!$B$25:$AG$25,MATCH(X$1,'Tax Percentages'!$B$4:$AG$4,0))</f>
        <v>1.0336607311711825E-6</v>
      </c>
      <c r="Y3" s="35">
        <f t="array" ref="Y3">Hydrogen!AA$41*About!$A$108*INDEX('Tax Percentages'!$B$25:$AG$25,MATCH(Y$1,'Tax Percentages'!$B$4:$AG$4,0))</f>
        <v>9.9925316175632857E-7</v>
      </c>
      <c r="Z3" s="35">
        <f t="array" ref="Z3">Hydrogen!AB$41*About!$A$108*INDEX('Tax Percentages'!$B$25:$AG$25,MATCH(Z$1,'Tax Percentages'!$B$4:$AG$4,0))</f>
        <v>9.6484559234147441E-7</v>
      </c>
      <c r="AA3" s="35">
        <f t="array" ref="AA3">Hydrogen!AC$41*About!$A$108*INDEX('Tax Percentages'!$B$25:$AG$25,MATCH(AA$1,'Tax Percentages'!$B$4:$AG$4,0))</f>
        <v>9.3043802292662036E-7</v>
      </c>
      <c r="AB3" s="35">
        <f t="array" ref="AB3">Hydrogen!AD$41*About!$A$108*INDEX('Tax Percentages'!$B$25:$AG$25,MATCH(AB$1,'Tax Percentages'!$B$4:$AG$4,0))</f>
        <v>8.9603045351176631E-7</v>
      </c>
      <c r="AC3" s="35">
        <f t="array" ref="AC3">Hydrogen!AE$41*About!$A$108*INDEX('Tax Percentages'!$B$25:$AG$25,MATCH(AC$1,'Tax Percentages'!$B$4:$AG$4,0))</f>
        <v>8.6162288409692295E-7</v>
      </c>
      <c r="AD3" s="35">
        <f t="array" ref="AD3">Hydrogen!AF$41*About!$A$108*INDEX('Tax Percentages'!$B$25:$AG$25,MATCH(AD$1,'Tax Percentages'!$B$4:$AG$4,0))</f>
        <v>8.2721531468206879E-7</v>
      </c>
      <c r="AE3" s="35">
        <f t="array" ref="AE3">Hydrogen!AG$41*About!$A$108*INDEX('Tax Percentages'!$B$25:$AG$25,MATCH(AE$1,'Tax Percentages'!$B$4:$AG$4,0))</f>
        <v>7.9280774526721474E-7</v>
      </c>
      <c r="AF3" s="35">
        <f t="array" ref="AF3">Hydrogen!AH$41*About!$A$108*INDEX('Tax Percentages'!$B$25:$AG$25,MATCH(AF$1,'Tax Percentages'!$B$4:$AG$4,0))</f>
        <v>7.584001758523608E-7</v>
      </c>
      <c r="AG3" s="35">
        <f t="array" ref="AG3">Hydrogen!AI$41*About!$A$108*INDEX('Tax Percentages'!$B$25:$AG$25,MATCH(AG$1,'Tax Percentages'!$B$4:$AG$4,0))</f>
        <v>7.2399260643750675E-7</v>
      </c>
    </row>
    <row r="4" spans="1:33" x14ac:dyDescent="0.2">
      <c r="A4" s="1" t="s">
        <v>118</v>
      </c>
      <c r="B4" s="35">
        <f t="shared" si="0"/>
        <v>7.1252833465009731E-6</v>
      </c>
      <c r="C4" s="35">
        <f t="shared" si="1"/>
        <v>7.1252833465009731E-6</v>
      </c>
      <c r="D4" s="35">
        <f t="array" ref="D4">Hydrogen!F$41*About!$A$108*INDEX('Tax Percentages'!$B$25:$AG$25,MATCH(D$1,'Tax Percentages'!$B$4:$AG$4,0))</f>
        <v>7.1252833465009731E-6</v>
      </c>
      <c r="E4" s="35">
        <f t="array" ref="E4">Hydrogen!G$41*About!$A$108*INDEX('Tax Percentages'!$B$25:$AG$25,MATCH(E$1,'Tax Percentages'!$B$4:$AG$4,0))</f>
        <v>6.4904900851937176E-6</v>
      </c>
      <c r="F4" s="35">
        <f t="array" ref="F4">Hydrogen!H$41*About!$A$108*INDEX('Tax Percentages'!$B$25:$AG$25,MATCH(F$1,'Tax Percentages'!$B$4:$AG$4,0))</f>
        <v>5.8556968238862952E-6</v>
      </c>
      <c r="G4" s="35">
        <f t="array" ref="G4">Hydrogen!I$41*About!$A$108*INDEX('Tax Percentages'!$B$25:$AG$25,MATCH(G$1,'Tax Percentages'!$B$4:$AG$4,0))</f>
        <v>5.2209035625788719E-6</v>
      </c>
      <c r="H4" s="35">
        <f t="array" ref="H4">Hydrogen!J$41*About!$A$108*INDEX('Tax Percentages'!$B$25:$AG$25,MATCH(H$1,'Tax Percentages'!$B$4:$AG$4,0))</f>
        <v>4.5861103012714495E-6</v>
      </c>
      <c r="I4" s="35">
        <f t="array" ref="I4">Hydrogen!K$41*About!$A$108*INDEX('Tax Percentages'!$B$25:$AG$25,MATCH(I$1,'Tax Percentages'!$B$4:$AG$4,0))</f>
        <v>3.951317039964194E-6</v>
      </c>
      <c r="J4" s="35">
        <f t="array" ref="J4">Hydrogen!L$41*About!$A$108*INDEX('Tax Percentages'!$B$25:$AG$25,MATCH(J$1,'Tax Percentages'!$B$4:$AG$4,0))</f>
        <v>3.316523778656772E-6</v>
      </c>
      <c r="K4" s="35">
        <f t="array" ref="K4">Hydrogen!M$41*About!$A$108*INDEX('Tax Percentages'!$B$25:$AG$25,MATCH(K$1,'Tax Percentages'!$B$4:$AG$4,0))</f>
        <v>2.6817305173493491E-6</v>
      </c>
      <c r="L4" s="35">
        <f t="array" ref="L4">Hydrogen!N$41*About!$A$108*INDEX('Tax Percentages'!$B$25:$AG$25,MATCH(L$1,'Tax Percentages'!$B$4:$AG$4,0))</f>
        <v>2.046937256042094E-6</v>
      </c>
      <c r="M4" s="35">
        <f t="array" ref="M4">Hydrogen!O$41*About!$A$108*INDEX('Tax Percentages'!$B$25:$AG$25,MATCH(M$1,'Tax Percentages'!$B$4:$AG$4,0))</f>
        <v>1.4121439947346714E-6</v>
      </c>
      <c r="N4" s="35">
        <f t="array" ref="N4">Hydrogen!P$41*About!$A$108*INDEX('Tax Percentages'!$B$25:$AG$25,MATCH(N$1,'Tax Percentages'!$B$4:$AG$4,0))</f>
        <v>1.3777364253197018E-6</v>
      </c>
      <c r="O4" s="35">
        <f t="array" ref="O4">Hydrogen!Q$41*About!$A$108*INDEX('Tax Percentages'!$B$25:$AG$25,MATCH(O$1,'Tax Percentages'!$B$4:$AG$4,0))</f>
        <v>1.3433288559048477E-6</v>
      </c>
      <c r="P4" s="35">
        <f t="array" ref="P4">Hydrogen!R$41*About!$A$108*INDEX('Tax Percentages'!$B$25:$AG$25,MATCH(P$1,'Tax Percentages'!$B$4:$AG$4,0))</f>
        <v>1.3089212864899937E-6</v>
      </c>
      <c r="Q4" s="35">
        <f t="array" ref="Q4">Hydrogen!S$41*About!$A$108*INDEX('Tax Percentages'!$B$25:$AG$25,MATCH(Q$1,'Tax Percentages'!$B$4:$AG$4,0))</f>
        <v>1.2745137170751398E-6</v>
      </c>
      <c r="R4" s="35">
        <f t="array" ref="R4">Hydrogen!T$41*About!$A$108*INDEX('Tax Percentages'!$B$25:$AG$25,MATCH(R$1,'Tax Percentages'!$B$4:$AG$4,0))</f>
        <v>1.2401061476602962E-6</v>
      </c>
      <c r="S4" s="35">
        <f t="array" ref="S4">Hydrogen!U$41*About!$A$108*INDEX('Tax Percentages'!$B$25:$AG$25,MATCH(S$1,'Tax Percentages'!$B$4:$AG$4,0))</f>
        <v>1.2056985782454421E-6</v>
      </c>
      <c r="T4" s="35">
        <f t="array" ref="T4">Hydrogen!V$41*About!$A$108*INDEX('Tax Percentages'!$B$25:$AG$25,MATCH(T$1,'Tax Percentages'!$B$4:$AG$4,0))</f>
        <v>1.1712910088305881E-6</v>
      </c>
      <c r="U4" s="35">
        <f t="array" ref="U4">Hydrogen!W$41*About!$A$108*INDEX('Tax Percentages'!$B$25:$AG$25,MATCH(U$1,'Tax Percentages'!$B$4:$AG$4,0))</f>
        <v>1.1368834394157342E-6</v>
      </c>
      <c r="V4" s="35">
        <f t="array" ref="V4">Hydrogen!X$41*About!$A$108*INDEX('Tax Percentages'!$B$25:$AG$25,MATCH(V$1,'Tax Percentages'!$B$4:$AG$4,0))</f>
        <v>1.10247587000088E-6</v>
      </c>
      <c r="W4" s="35">
        <f t="array" ref="W4">Hydrogen!Y$41*About!$A$108*INDEX('Tax Percentages'!$B$25:$AG$25,MATCH(W$1,'Tax Percentages'!$B$4:$AG$4,0))</f>
        <v>1.0680683005860365E-6</v>
      </c>
      <c r="X4" s="35">
        <f t="array" ref="X4">Hydrogen!Z$41*About!$A$108*INDEX('Tax Percentages'!$B$25:$AG$25,MATCH(X$1,'Tax Percentages'!$B$4:$AG$4,0))</f>
        <v>1.0336607311711825E-6</v>
      </c>
      <c r="Y4" s="35">
        <f t="array" ref="Y4">Hydrogen!AA$41*About!$A$108*INDEX('Tax Percentages'!$B$25:$AG$25,MATCH(Y$1,'Tax Percentages'!$B$4:$AG$4,0))</f>
        <v>9.9925316175632857E-7</v>
      </c>
      <c r="Z4" s="35">
        <f t="array" ref="Z4">Hydrogen!AB$41*About!$A$108*INDEX('Tax Percentages'!$B$25:$AG$25,MATCH(Z$1,'Tax Percentages'!$B$4:$AG$4,0))</f>
        <v>9.6484559234147441E-7</v>
      </c>
      <c r="AA4" s="35">
        <f t="array" ref="AA4">Hydrogen!AC$41*About!$A$108*INDEX('Tax Percentages'!$B$25:$AG$25,MATCH(AA$1,'Tax Percentages'!$B$4:$AG$4,0))</f>
        <v>9.3043802292662036E-7</v>
      </c>
      <c r="AB4" s="35">
        <f t="array" ref="AB4">Hydrogen!AD$41*About!$A$108*INDEX('Tax Percentages'!$B$25:$AG$25,MATCH(AB$1,'Tax Percentages'!$B$4:$AG$4,0))</f>
        <v>8.9603045351176631E-7</v>
      </c>
      <c r="AC4" s="35">
        <f t="array" ref="AC4">Hydrogen!AE$41*About!$A$108*INDEX('Tax Percentages'!$B$25:$AG$25,MATCH(AC$1,'Tax Percentages'!$B$4:$AG$4,0))</f>
        <v>8.6162288409692295E-7</v>
      </c>
      <c r="AD4" s="35">
        <f t="array" ref="AD4">Hydrogen!AF$41*About!$A$108*INDEX('Tax Percentages'!$B$25:$AG$25,MATCH(AD$1,'Tax Percentages'!$B$4:$AG$4,0))</f>
        <v>8.2721531468206879E-7</v>
      </c>
      <c r="AE4" s="35">
        <f t="array" ref="AE4">Hydrogen!AG$41*About!$A$108*INDEX('Tax Percentages'!$B$25:$AG$25,MATCH(AE$1,'Tax Percentages'!$B$4:$AG$4,0))</f>
        <v>7.9280774526721474E-7</v>
      </c>
      <c r="AF4" s="35">
        <f t="array" ref="AF4">Hydrogen!AH$41*About!$A$108*INDEX('Tax Percentages'!$B$25:$AG$25,MATCH(AF$1,'Tax Percentages'!$B$4:$AG$4,0))</f>
        <v>7.584001758523608E-7</v>
      </c>
      <c r="AG4" s="35">
        <f t="array" ref="AG4">Hydrogen!AI$41*About!$A$108*INDEX('Tax Percentages'!$B$25:$AG$25,MATCH(AG$1,'Tax Percentages'!$B$4:$AG$4,0))</f>
        <v>7.2399260643750675E-7</v>
      </c>
    </row>
    <row r="5" spans="1:33" x14ac:dyDescent="0.2">
      <c r="A5" s="1" t="s">
        <v>119</v>
      </c>
      <c r="B5" s="35">
        <f t="shared" si="0"/>
        <v>7.1252833465009731E-6</v>
      </c>
      <c r="C5" s="35">
        <f t="shared" si="1"/>
        <v>7.1252833465009731E-6</v>
      </c>
      <c r="D5" s="35">
        <f t="array" ref="D5">Hydrogen!F$41*About!$A$108*INDEX('Tax Percentages'!$B$25:$AG$25,MATCH(D$1,'Tax Percentages'!$B$4:$AG$4,0))</f>
        <v>7.1252833465009731E-6</v>
      </c>
      <c r="E5" s="35">
        <f t="array" ref="E5">Hydrogen!G$41*About!$A$108*INDEX('Tax Percentages'!$B$25:$AG$25,MATCH(E$1,'Tax Percentages'!$B$4:$AG$4,0))</f>
        <v>6.4904900851937176E-6</v>
      </c>
      <c r="F5" s="35">
        <f t="array" ref="F5">Hydrogen!H$41*About!$A$108*INDEX('Tax Percentages'!$B$25:$AG$25,MATCH(F$1,'Tax Percentages'!$B$4:$AG$4,0))</f>
        <v>5.8556968238862952E-6</v>
      </c>
      <c r="G5" s="35">
        <f t="array" ref="G5">Hydrogen!I$41*About!$A$108*INDEX('Tax Percentages'!$B$25:$AG$25,MATCH(G$1,'Tax Percentages'!$B$4:$AG$4,0))</f>
        <v>5.2209035625788719E-6</v>
      </c>
      <c r="H5" s="35">
        <f t="array" ref="H5">Hydrogen!J$41*About!$A$108*INDEX('Tax Percentages'!$B$25:$AG$25,MATCH(H$1,'Tax Percentages'!$B$4:$AG$4,0))</f>
        <v>4.5861103012714495E-6</v>
      </c>
      <c r="I5" s="35">
        <f t="array" ref="I5">Hydrogen!K$41*About!$A$108*INDEX('Tax Percentages'!$B$25:$AG$25,MATCH(I$1,'Tax Percentages'!$B$4:$AG$4,0))</f>
        <v>3.951317039964194E-6</v>
      </c>
      <c r="J5" s="35">
        <f t="array" ref="J5">Hydrogen!L$41*About!$A$108*INDEX('Tax Percentages'!$B$25:$AG$25,MATCH(J$1,'Tax Percentages'!$B$4:$AG$4,0))</f>
        <v>3.316523778656772E-6</v>
      </c>
      <c r="K5" s="35">
        <f t="array" ref="K5">Hydrogen!M$41*About!$A$108*INDEX('Tax Percentages'!$B$25:$AG$25,MATCH(K$1,'Tax Percentages'!$B$4:$AG$4,0))</f>
        <v>2.6817305173493491E-6</v>
      </c>
      <c r="L5" s="35">
        <f t="array" ref="L5">Hydrogen!N$41*About!$A$108*INDEX('Tax Percentages'!$B$25:$AG$25,MATCH(L$1,'Tax Percentages'!$B$4:$AG$4,0))</f>
        <v>2.046937256042094E-6</v>
      </c>
      <c r="M5" s="35">
        <f t="array" ref="M5">Hydrogen!O$41*About!$A$108*INDEX('Tax Percentages'!$B$25:$AG$25,MATCH(M$1,'Tax Percentages'!$B$4:$AG$4,0))</f>
        <v>1.4121439947346714E-6</v>
      </c>
      <c r="N5" s="35">
        <f t="array" ref="N5">Hydrogen!P$41*About!$A$108*INDEX('Tax Percentages'!$B$25:$AG$25,MATCH(N$1,'Tax Percentages'!$B$4:$AG$4,0))</f>
        <v>1.3777364253197018E-6</v>
      </c>
      <c r="O5" s="35">
        <f t="array" ref="O5">Hydrogen!Q$41*About!$A$108*INDEX('Tax Percentages'!$B$25:$AG$25,MATCH(O$1,'Tax Percentages'!$B$4:$AG$4,0))</f>
        <v>1.3433288559048477E-6</v>
      </c>
      <c r="P5" s="35">
        <f t="array" ref="P5">Hydrogen!R$41*About!$A$108*INDEX('Tax Percentages'!$B$25:$AG$25,MATCH(P$1,'Tax Percentages'!$B$4:$AG$4,0))</f>
        <v>1.3089212864899937E-6</v>
      </c>
      <c r="Q5" s="35">
        <f t="array" ref="Q5">Hydrogen!S$41*About!$A$108*INDEX('Tax Percentages'!$B$25:$AG$25,MATCH(Q$1,'Tax Percentages'!$B$4:$AG$4,0))</f>
        <v>1.2745137170751398E-6</v>
      </c>
      <c r="R5" s="35">
        <f t="array" ref="R5">Hydrogen!T$41*About!$A$108*INDEX('Tax Percentages'!$B$25:$AG$25,MATCH(R$1,'Tax Percentages'!$B$4:$AG$4,0))</f>
        <v>1.2401061476602962E-6</v>
      </c>
      <c r="S5" s="35">
        <f t="array" ref="S5">Hydrogen!U$41*About!$A$108*INDEX('Tax Percentages'!$B$25:$AG$25,MATCH(S$1,'Tax Percentages'!$B$4:$AG$4,0))</f>
        <v>1.2056985782454421E-6</v>
      </c>
      <c r="T5" s="35">
        <f t="array" ref="T5">Hydrogen!V$41*About!$A$108*INDEX('Tax Percentages'!$B$25:$AG$25,MATCH(T$1,'Tax Percentages'!$B$4:$AG$4,0))</f>
        <v>1.1712910088305881E-6</v>
      </c>
      <c r="U5" s="35">
        <f t="array" ref="U5">Hydrogen!W$41*About!$A$108*INDEX('Tax Percentages'!$B$25:$AG$25,MATCH(U$1,'Tax Percentages'!$B$4:$AG$4,0))</f>
        <v>1.1368834394157342E-6</v>
      </c>
      <c r="V5" s="35">
        <f t="array" ref="V5">Hydrogen!X$41*About!$A$108*INDEX('Tax Percentages'!$B$25:$AG$25,MATCH(V$1,'Tax Percentages'!$B$4:$AG$4,0))</f>
        <v>1.10247587000088E-6</v>
      </c>
      <c r="W5" s="35">
        <f t="array" ref="W5">Hydrogen!Y$41*About!$A$108*INDEX('Tax Percentages'!$B$25:$AG$25,MATCH(W$1,'Tax Percentages'!$B$4:$AG$4,0))</f>
        <v>1.0680683005860365E-6</v>
      </c>
      <c r="X5" s="35">
        <f t="array" ref="X5">Hydrogen!Z$41*About!$A$108*INDEX('Tax Percentages'!$B$25:$AG$25,MATCH(X$1,'Tax Percentages'!$B$4:$AG$4,0))</f>
        <v>1.0336607311711825E-6</v>
      </c>
      <c r="Y5" s="35">
        <f t="array" ref="Y5">Hydrogen!AA$41*About!$A$108*INDEX('Tax Percentages'!$B$25:$AG$25,MATCH(Y$1,'Tax Percentages'!$B$4:$AG$4,0))</f>
        <v>9.9925316175632857E-7</v>
      </c>
      <c r="Z5" s="35">
        <f t="array" ref="Z5">Hydrogen!AB$41*About!$A$108*INDEX('Tax Percentages'!$B$25:$AG$25,MATCH(Z$1,'Tax Percentages'!$B$4:$AG$4,0))</f>
        <v>9.6484559234147441E-7</v>
      </c>
      <c r="AA5" s="35">
        <f t="array" ref="AA5">Hydrogen!AC$41*About!$A$108*INDEX('Tax Percentages'!$B$25:$AG$25,MATCH(AA$1,'Tax Percentages'!$B$4:$AG$4,0))</f>
        <v>9.3043802292662036E-7</v>
      </c>
      <c r="AB5" s="35">
        <f t="array" ref="AB5">Hydrogen!AD$41*About!$A$108*INDEX('Tax Percentages'!$B$25:$AG$25,MATCH(AB$1,'Tax Percentages'!$B$4:$AG$4,0))</f>
        <v>8.9603045351176631E-7</v>
      </c>
      <c r="AC5" s="35">
        <f t="array" ref="AC5">Hydrogen!AE$41*About!$A$108*INDEX('Tax Percentages'!$B$25:$AG$25,MATCH(AC$1,'Tax Percentages'!$B$4:$AG$4,0))</f>
        <v>8.6162288409692295E-7</v>
      </c>
      <c r="AD5" s="35">
        <f t="array" ref="AD5">Hydrogen!AF$41*About!$A$108*INDEX('Tax Percentages'!$B$25:$AG$25,MATCH(AD$1,'Tax Percentages'!$B$4:$AG$4,0))</f>
        <v>8.2721531468206879E-7</v>
      </c>
      <c r="AE5" s="35">
        <f t="array" ref="AE5">Hydrogen!AG$41*About!$A$108*INDEX('Tax Percentages'!$B$25:$AG$25,MATCH(AE$1,'Tax Percentages'!$B$4:$AG$4,0))</f>
        <v>7.9280774526721474E-7</v>
      </c>
      <c r="AF5" s="35">
        <f t="array" ref="AF5">Hydrogen!AH$41*About!$A$108*INDEX('Tax Percentages'!$B$25:$AG$25,MATCH(AF$1,'Tax Percentages'!$B$4:$AG$4,0))</f>
        <v>7.584001758523608E-7</v>
      </c>
      <c r="AG5" s="35">
        <f t="array" ref="AG5">Hydrogen!AI$41*About!$A$108*INDEX('Tax Percentages'!$B$25:$AG$25,MATCH(AG$1,'Tax Percentages'!$B$4:$AG$4,0))</f>
        <v>7.2399260643750675E-7</v>
      </c>
    </row>
    <row r="6" spans="1:33" x14ac:dyDescent="0.2">
      <c r="A6" s="1" t="s">
        <v>120</v>
      </c>
      <c r="B6" s="35">
        <f t="shared" si="0"/>
        <v>7.1252833465009731E-6</v>
      </c>
      <c r="C6" s="35">
        <f t="shared" si="1"/>
        <v>7.1252833465009731E-6</v>
      </c>
      <c r="D6" s="35">
        <f t="array" ref="D6">Hydrogen!F$41*About!$A$108*INDEX('Tax Percentages'!$B$25:$AG$25,MATCH(D$1,'Tax Percentages'!$B$4:$AG$4,0))</f>
        <v>7.1252833465009731E-6</v>
      </c>
      <c r="E6" s="35">
        <f t="array" ref="E6">Hydrogen!G$41*About!$A$108*INDEX('Tax Percentages'!$B$25:$AG$25,MATCH(E$1,'Tax Percentages'!$B$4:$AG$4,0))</f>
        <v>6.4904900851937176E-6</v>
      </c>
      <c r="F6" s="35">
        <f t="array" ref="F6">Hydrogen!H$41*About!$A$108*INDEX('Tax Percentages'!$B$25:$AG$25,MATCH(F$1,'Tax Percentages'!$B$4:$AG$4,0))</f>
        <v>5.8556968238862952E-6</v>
      </c>
      <c r="G6" s="35">
        <f t="array" ref="G6">Hydrogen!I$41*About!$A$108*INDEX('Tax Percentages'!$B$25:$AG$25,MATCH(G$1,'Tax Percentages'!$B$4:$AG$4,0))</f>
        <v>5.2209035625788719E-6</v>
      </c>
      <c r="H6" s="35">
        <f t="array" ref="H6">Hydrogen!J$41*About!$A$108*INDEX('Tax Percentages'!$B$25:$AG$25,MATCH(H$1,'Tax Percentages'!$B$4:$AG$4,0))</f>
        <v>4.5861103012714495E-6</v>
      </c>
      <c r="I6" s="35">
        <f t="array" ref="I6">Hydrogen!K$41*About!$A$108*INDEX('Tax Percentages'!$B$25:$AG$25,MATCH(I$1,'Tax Percentages'!$B$4:$AG$4,0))</f>
        <v>3.951317039964194E-6</v>
      </c>
      <c r="J6" s="35">
        <f t="array" ref="J6">Hydrogen!L$41*About!$A$108*INDEX('Tax Percentages'!$B$25:$AG$25,MATCH(J$1,'Tax Percentages'!$B$4:$AG$4,0))</f>
        <v>3.316523778656772E-6</v>
      </c>
      <c r="K6" s="35">
        <f t="array" ref="K6">Hydrogen!M$41*About!$A$108*INDEX('Tax Percentages'!$B$25:$AG$25,MATCH(K$1,'Tax Percentages'!$B$4:$AG$4,0))</f>
        <v>2.6817305173493491E-6</v>
      </c>
      <c r="L6" s="35">
        <f t="array" ref="L6">Hydrogen!N$41*About!$A$108*INDEX('Tax Percentages'!$B$25:$AG$25,MATCH(L$1,'Tax Percentages'!$B$4:$AG$4,0))</f>
        <v>2.046937256042094E-6</v>
      </c>
      <c r="M6" s="35">
        <f t="array" ref="M6">Hydrogen!O$41*About!$A$108*INDEX('Tax Percentages'!$B$25:$AG$25,MATCH(M$1,'Tax Percentages'!$B$4:$AG$4,0))</f>
        <v>1.4121439947346714E-6</v>
      </c>
      <c r="N6" s="35">
        <f t="array" ref="N6">Hydrogen!P$41*About!$A$108*INDEX('Tax Percentages'!$B$25:$AG$25,MATCH(N$1,'Tax Percentages'!$B$4:$AG$4,0))</f>
        <v>1.3777364253197018E-6</v>
      </c>
      <c r="O6" s="35">
        <f t="array" ref="O6">Hydrogen!Q$41*About!$A$108*INDEX('Tax Percentages'!$B$25:$AG$25,MATCH(O$1,'Tax Percentages'!$B$4:$AG$4,0))</f>
        <v>1.3433288559048477E-6</v>
      </c>
      <c r="P6" s="35">
        <f t="array" ref="P6">Hydrogen!R$41*About!$A$108*INDEX('Tax Percentages'!$B$25:$AG$25,MATCH(P$1,'Tax Percentages'!$B$4:$AG$4,0))</f>
        <v>1.3089212864899937E-6</v>
      </c>
      <c r="Q6" s="35">
        <f t="array" ref="Q6">Hydrogen!S$41*About!$A$108*INDEX('Tax Percentages'!$B$25:$AG$25,MATCH(Q$1,'Tax Percentages'!$B$4:$AG$4,0))</f>
        <v>1.2745137170751398E-6</v>
      </c>
      <c r="R6" s="35">
        <f t="array" ref="R6">Hydrogen!T$41*About!$A$108*INDEX('Tax Percentages'!$B$25:$AG$25,MATCH(R$1,'Tax Percentages'!$B$4:$AG$4,0))</f>
        <v>1.2401061476602962E-6</v>
      </c>
      <c r="S6" s="35">
        <f t="array" ref="S6">Hydrogen!U$41*About!$A$108*INDEX('Tax Percentages'!$B$25:$AG$25,MATCH(S$1,'Tax Percentages'!$B$4:$AG$4,0))</f>
        <v>1.2056985782454421E-6</v>
      </c>
      <c r="T6" s="35">
        <f t="array" ref="T6">Hydrogen!V$41*About!$A$108*INDEX('Tax Percentages'!$B$25:$AG$25,MATCH(T$1,'Tax Percentages'!$B$4:$AG$4,0))</f>
        <v>1.1712910088305881E-6</v>
      </c>
      <c r="U6" s="35">
        <f t="array" ref="U6">Hydrogen!W$41*About!$A$108*INDEX('Tax Percentages'!$B$25:$AG$25,MATCH(U$1,'Tax Percentages'!$B$4:$AG$4,0))</f>
        <v>1.1368834394157342E-6</v>
      </c>
      <c r="V6" s="35">
        <f t="array" ref="V6">Hydrogen!X$41*About!$A$108*INDEX('Tax Percentages'!$B$25:$AG$25,MATCH(V$1,'Tax Percentages'!$B$4:$AG$4,0))</f>
        <v>1.10247587000088E-6</v>
      </c>
      <c r="W6" s="35">
        <f t="array" ref="W6">Hydrogen!Y$41*About!$A$108*INDEX('Tax Percentages'!$B$25:$AG$25,MATCH(W$1,'Tax Percentages'!$B$4:$AG$4,0))</f>
        <v>1.0680683005860365E-6</v>
      </c>
      <c r="X6" s="35">
        <f t="array" ref="X6">Hydrogen!Z$41*About!$A$108*INDEX('Tax Percentages'!$B$25:$AG$25,MATCH(X$1,'Tax Percentages'!$B$4:$AG$4,0))</f>
        <v>1.0336607311711825E-6</v>
      </c>
      <c r="Y6" s="35">
        <f t="array" ref="Y6">Hydrogen!AA$41*About!$A$108*INDEX('Tax Percentages'!$B$25:$AG$25,MATCH(Y$1,'Tax Percentages'!$B$4:$AG$4,0))</f>
        <v>9.9925316175632857E-7</v>
      </c>
      <c r="Z6" s="35">
        <f t="array" ref="Z6">Hydrogen!AB$41*About!$A$108*INDEX('Tax Percentages'!$B$25:$AG$25,MATCH(Z$1,'Tax Percentages'!$B$4:$AG$4,0))</f>
        <v>9.6484559234147441E-7</v>
      </c>
      <c r="AA6" s="35">
        <f t="array" ref="AA6">Hydrogen!AC$41*About!$A$108*INDEX('Tax Percentages'!$B$25:$AG$25,MATCH(AA$1,'Tax Percentages'!$B$4:$AG$4,0))</f>
        <v>9.3043802292662036E-7</v>
      </c>
      <c r="AB6" s="35">
        <f t="array" ref="AB6">Hydrogen!AD$41*About!$A$108*INDEX('Tax Percentages'!$B$25:$AG$25,MATCH(AB$1,'Tax Percentages'!$B$4:$AG$4,0))</f>
        <v>8.9603045351176631E-7</v>
      </c>
      <c r="AC6" s="35">
        <f t="array" ref="AC6">Hydrogen!AE$41*About!$A$108*INDEX('Tax Percentages'!$B$25:$AG$25,MATCH(AC$1,'Tax Percentages'!$B$4:$AG$4,0))</f>
        <v>8.6162288409692295E-7</v>
      </c>
      <c r="AD6" s="35">
        <f t="array" ref="AD6">Hydrogen!AF$41*About!$A$108*INDEX('Tax Percentages'!$B$25:$AG$25,MATCH(AD$1,'Tax Percentages'!$B$4:$AG$4,0))</f>
        <v>8.2721531468206879E-7</v>
      </c>
      <c r="AE6" s="35">
        <f t="array" ref="AE6">Hydrogen!AG$41*About!$A$108*INDEX('Tax Percentages'!$B$25:$AG$25,MATCH(AE$1,'Tax Percentages'!$B$4:$AG$4,0))</f>
        <v>7.9280774526721474E-7</v>
      </c>
      <c r="AF6" s="35">
        <f t="array" ref="AF6">Hydrogen!AH$41*About!$A$108*INDEX('Tax Percentages'!$B$25:$AG$25,MATCH(AF$1,'Tax Percentages'!$B$4:$AG$4,0))</f>
        <v>7.584001758523608E-7</v>
      </c>
      <c r="AG6" s="35">
        <f t="array" ref="AG6">Hydrogen!AI$41*About!$A$108*INDEX('Tax Percentages'!$B$25:$AG$25,MATCH(AG$1,'Tax Percentages'!$B$4:$AG$4,0))</f>
        <v>7.2399260643750675E-7</v>
      </c>
    </row>
    <row r="7" spans="1:33" x14ac:dyDescent="0.2">
      <c r="A7" s="1" t="s">
        <v>121</v>
      </c>
      <c r="B7" s="35">
        <f t="shared" si="0"/>
        <v>7.1252833465009731E-6</v>
      </c>
      <c r="C7" s="35">
        <f t="shared" si="1"/>
        <v>7.1252833465009731E-6</v>
      </c>
      <c r="D7" s="35">
        <f t="array" ref="D7">Hydrogen!F$41*About!$A$108*INDEX('Tax Percentages'!$B$25:$AG$25,MATCH(D$1,'Tax Percentages'!$B$4:$AG$4,0))</f>
        <v>7.1252833465009731E-6</v>
      </c>
      <c r="E7" s="35">
        <f t="array" ref="E7">Hydrogen!G$41*About!$A$108*INDEX('Tax Percentages'!$B$25:$AG$25,MATCH(E$1,'Tax Percentages'!$B$4:$AG$4,0))</f>
        <v>6.4904900851937176E-6</v>
      </c>
      <c r="F7" s="35">
        <f t="array" ref="F7">Hydrogen!H$41*About!$A$108*INDEX('Tax Percentages'!$B$25:$AG$25,MATCH(F$1,'Tax Percentages'!$B$4:$AG$4,0))</f>
        <v>5.8556968238862952E-6</v>
      </c>
      <c r="G7" s="35">
        <f t="array" ref="G7">Hydrogen!I$41*About!$A$108*INDEX('Tax Percentages'!$B$25:$AG$25,MATCH(G$1,'Tax Percentages'!$B$4:$AG$4,0))</f>
        <v>5.2209035625788719E-6</v>
      </c>
      <c r="H7" s="35">
        <f t="array" ref="H7">Hydrogen!J$41*About!$A$108*INDEX('Tax Percentages'!$B$25:$AG$25,MATCH(H$1,'Tax Percentages'!$B$4:$AG$4,0))</f>
        <v>4.5861103012714495E-6</v>
      </c>
      <c r="I7" s="35">
        <f t="array" ref="I7">Hydrogen!K$41*About!$A$108*INDEX('Tax Percentages'!$B$25:$AG$25,MATCH(I$1,'Tax Percentages'!$B$4:$AG$4,0))</f>
        <v>3.951317039964194E-6</v>
      </c>
      <c r="J7" s="35">
        <f t="array" ref="J7">Hydrogen!L$41*About!$A$108*INDEX('Tax Percentages'!$B$25:$AG$25,MATCH(J$1,'Tax Percentages'!$B$4:$AG$4,0))</f>
        <v>3.316523778656772E-6</v>
      </c>
      <c r="K7" s="35">
        <f t="array" ref="K7">Hydrogen!M$41*About!$A$108*INDEX('Tax Percentages'!$B$25:$AG$25,MATCH(K$1,'Tax Percentages'!$B$4:$AG$4,0))</f>
        <v>2.6817305173493491E-6</v>
      </c>
      <c r="L7" s="35">
        <f t="array" ref="L7">Hydrogen!N$41*About!$A$108*INDEX('Tax Percentages'!$B$25:$AG$25,MATCH(L$1,'Tax Percentages'!$B$4:$AG$4,0))</f>
        <v>2.046937256042094E-6</v>
      </c>
      <c r="M7" s="35">
        <f t="array" ref="M7">Hydrogen!O$41*About!$A$108*INDEX('Tax Percentages'!$B$25:$AG$25,MATCH(M$1,'Tax Percentages'!$B$4:$AG$4,0))</f>
        <v>1.4121439947346714E-6</v>
      </c>
      <c r="N7" s="35">
        <f t="array" ref="N7">Hydrogen!P$41*About!$A$108*INDEX('Tax Percentages'!$B$25:$AG$25,MATCH(N$1,'Tax Percentages'!$B$4:$AG$4,0))</f>
        <v>1.3777364253197018E-6</v>
      </c>
      <c r="O7" s="35">
        <f t="array" ref="O7">Hydrogen!Q$41*About!$A$108*INDEX('Tax Percentages'!$B$25:$AG$25,MATCH(O$1,'Tax Percentages'!$B$4:$AG$4,0))</f>
        <v>1.3433288559048477E-6</v>
      </c>
      <c r="P7" s="35">
        <f t="array" ref="P7">Hydrogen!R$41*About!$A$108*INDEX('Tax Percentages'!$B$25:$AG$25,MATCH(P$1,'Tax Percentages'!$B$4:$AG$4,0))</f>
        <v>1.3089212864899937E-6</v>
      </c>
      <c r="Q7" s="35">
        <f t="array" ref="Q7">Hydrogen!S$41*About!$A$108*INDEX('Tax Percentages'!$B$25:$AG$25,MATCH(Q$1,'Tax Percentages'!$B$4:$AG$4,0))</f>
        <v>1.2745137170751398E-6</v>
      </c>
      <c r="R7" s="35">
        <f t="array" ref="R7">Hydrogen!T$41*About!$A$108*INDEX('Tax Percentages'!$B$25:$AG$25,MATCH(R$1,'Tax Percentages'!$B$4:$AG$4,0))</f>
        <v>1.2401061476602962E-6</v>
      </c>
      <c r="S7" s="35">
        <f t="array" ref="S7">Hydrogen!U$41*About!$A$108*INDEX('Tax Percentages'!$B$25:$AG$25,MATCH(S$1,'Tax Percentages'!$B$4:$AG$4,0))</f>
        <v>1.2056985782454421E-6</v>
      </c>
      <c r="T7" s="35">
        <f t="array" ref="T7">Hydrogen!V$41*About!$A$108*INDEX('Tax Percentages'!$B$25:$AG$25,MATCH(T$1,'Tax Percentages'!$B$4:$AG$4,0))</f>
        <v>1.1712910088305881E-6</v>
      </c>
      <c r="U7" s="35">
        <f t="array" ref="U7">Hydrogen!W$41*About!$A$108*INDEX('Tax Percentages'!$B$25:$AG$25,MATCH(U$1,'Tax Percentages'!$B$4:$AG$4,0))</f>
        <v>1.1368834394157342E-6</v>
      </c>
      <c r="V7" s="35">
        <f t="array" ref="V7">Hydrogen!X$41*About!$A$108*INDEX('Tax Percentages'!$B$25:$AG$25,MATCH(V$1,'Tax Percentages'!$B$4:$AG$4,0))</f>
        <v>1.10247587000088E-6</v>
      </c>
      <c r="W7" s="35">
        <f t="array" ref="W7">Hydrogen!Y$41*About!$A$108*INDEX('Tax Percentages'!$B$25:$AG$25,MATCH(W$1,'Tax Percentages'!$B$4:$AG$4,0))</f>
        <v>1.0680683005860365E-6</v>
      </c>
      <c r="X7" s="35">
        <f t="array" ref="X7">Hydrogen!Z$41*About!$A$108*INDEX('Tax Percentages'!$B$25:$AG$25,MATCH(X$1,'Tax Percentages'!$B$4:$AG$4,0))</f>
        <v>1.0336607311711825E-6</v>
      </c>
      <c r="Y7" s="35">
        <f t="array" ref="Y7">Hydrogen!AA$41*About!$A$108*INDEX('Tax Percentages'!$B$25:$AG$25,MATCH(Y$1,'Tax Percentages'!$B$4:$AG$4,0))</f>
        <v>9.9925316175632857E-7</v>
      </c>
      <c r="Z7" s="35">
        <f t="array" ref="Z7">Hydrogen!AB$41*About!$A$108*INDEX('Tax Percentages'!$B$25:$AG$25,MATCH(Z$1,'Tax Percentages'!$B$4:$AG$4,0))</f>
        <v>9.6484559234147441E-7</v>
      </c>
      <c r="AA7" s="35">
        <f t="array" ref="AA7">Hydrogen!AC$41*About!$A$108*INDEX('Tax Percentages'!$B$25:$AG$25,MATCH(AA$1,'Tax Percentages'!$B$4:$AG$4,0))</f>
        <v>9.3043802292662036E-7</v>
      </c>
      <c r="AB7" s="35">
        <f t="array" ref="AB7">Hydrogen!AD$41*About!$A$108*INDEX('Tax Percentages'!$B$25:$AG$25,MATCH(AB$1,'Tax Percentages'!$B$4:$AG$4,0))</f>
        <v>8.9603045351176631E-7</v>
      </c>
      <c r="AC7" s="35">
        <f t="array" ref="AC7">Hydrogen!AE$41*About!$A$108*INDEX('Tax Percentages'!$B$25:$AG$25,MATCH(AC$1,'Tax Percentages'!$B$4:$AG$4,0))</f>
        <v>8.6162288409692295E-7</v>
      </c>
      <c r="AD7" s="35">
        <f t="array" ref="AD7">Hydrogen!AF$41*About!$A$108*INDEX('Tax Percentages'!$B$25:$AG$25,MATCH(AD$1,'Tax Percentages'!$B$4:$AG$4,0))</f>
        <v>8.2721531468206879E-7</v>
      </c>
      <c r="AE7" s="35">
        <f t="array" ref="AE7">Hydrogen!AG$41*About!$A$108*INDEX('Tax Percentages'!$B$25:$AG$25,MATCH(AE$1,'Tax Percentages'!$B$4:$AG$4,0))</f>
        <v>7.9280774526721474E-7</v>
      </c>
      <c r="AF7" s="35">
        <f t="array" ref="AF7">Hydrogen!AH$41*About!$A$108*INDEX('Tax Percentages'!$B$25:$AG$25,MATCH(AF$1,'Tax Percentages'!$B$4:$AG$4,0))</f>
        <v>7.584001758523608E-7</v>
      </c>
      <c r="AG7" s="35">
        <f t="array" ref="AG7">Hydrogen!AI$41*About!$A$108*INDEX('Tax Percentages'!$B$25:$AG$25,MATCH(AG$1,'Tax Percentages'!$B$4:$AG$4,0))</f>
        <v>7.2399260643750675E-7</v>
      </c>
    </row>
    <row r="8" spans="1:33" x14ac:dyDescent="0.2">
      <c r="A8" s="1" t="s">
        <v>122</v>
      </c>
      <c r="B8" s="35">
        <f t="shared" si="0"/>
        <v>0</v>
      </c>
      <c r="C8" s="35">
        <f t="shared" si="1"/>
        <v>0</v>
      </c>
      <c r="D8" s="35">
        <v>0</v>
      </c>
      <c r="E8" s="35">
        <v>0</v>
      </c>
      <c r="F8" s="35">
        <v>0</v>
      </c>
      <c r="G8" s="35">
        <v>0</v>
      </c>
      <c r="H8" s="35">
        <v>0</v>
      </c>
      <c r="I8" s="35">
        <v>0</v>
      </c>
      <c r="J8" s="35">
        <v>0</v>
      </c>
      <c r="K8" s="35">
        <v>0</v>
      </c>
      <c r="L8" s="35">
        <v>0</v>
      </c>
      <c r="M8" s="35">
        <v>0</v>
      </c>
      <c r="N8" s="35">
        <v>0</v>
      </c>
      <c r="O8" s="35">
        <v>0</v>
      </c>
      <c r="P8" s="35">
        <v>0</v>
      </c>
      <c r="Q8" s="35">
        <v>0</v>
      </c>
      <c r="R8" s="35">
        <v>0</v>
      </c>
      <c r="S8" s="35">
        <v>0</v>
      </c>
      <c r="T8" s="35">
        <v>0</v>
      </c>
      <c r="U8" s="35">
        <v>0</v>
      </c>
      <c r="V8" s="35">
        <v>0</v>
      </c>
      <c r="W8" s="35">
        <v>0</v>
      </c>
      <c r="X8" s="35">
        <v>0</v>
      </c>
      <c r="Y8" s="35">
        <v>0</v>
      </c>
      <c r="Z8" s="35">
        <v>0</v>
      </c>
      <c r="AA8" s="35">
        <v>0</v>
      </c>
      <c r="AB8" s="35">
        <v>0</v>
      </c>
      <c r="AC8" s="35">
        <v>0</v>
      </c>
      <c r="AD8" s="35">
        <v>0</v>
      </c>
      <c r="AE8" s="35">
        <v>0</v>
      </c>
      <c r="AF8" s="35">
        <v>0</v>
      </c>
      <c r="AG8" s="35">
        <v>0</v>
      </c>
    </row>
    <row r="9" spans="1:33" x14ac:dyDescent="0.2">
      <c r="A9" s="1" t="s">
        <v>123</v>
      </c>
      <c r="B9" s="35">
        <f t="shared" si="0"/>
        <v>7.1252833465009731E-6</v>
      </c>
      <c r="C9" s="35">
        <f t="shared" si="1"/>
        <v>7.1252833465009731E-6</v>
      </c>
      <c r="D9" s="35">
        <f t="shared" ref="D9:AG9" si="2">D6</f>
        <v>7.1252833465009731E-6</v>
      </c>
      <c r="E9" s="35">
        <f t="shared" si="2"/>
        <v>6.4904900851937176E-6</v>
      </c>
      <c r="F9" s="35">
        <f t="shared" si="2"/>
        <v>5.8556968238862952E-6</v>
      </c>
      <c r="G9" s="35">
        <f t="shared" si="2"/>
        <v>5.2209035625788719E-6</v>
      </c>
      <c r="H9" s="35">
        <f t="shared" si="2"/>
        <v>4.5861103012714495E-6</v>
      </c>
      <c r="I9" s="35">
        <f t="shared" si="2"/>
        <v>3.951317039964194E-6</v>
      </c>
      <c r="J9" s="35">
        <f t="shared" si="2"/>
        <v>3.316523778656772E-6</v>
      </c>
      <c r="K9" s="35">
        <f t="shared" si="2"/>
        <v>2.6817305173493491E-6</v>
      </c>
      <c r="L9" s="35">
        <f t="shared" si="2"/>
        <v>2.046937256042094E-6</v>
      </c>
      <c r="M9" s="35">
        <f t="shared" si="2"/>
        <v>1.4121439947346714E-6</v>
      </c>
      <c r="N9" s="35">
        <f t="shared" si="2"/>
        <v>1.3777364253197018E-6</v>
      </c>
      <c r="O9" s="35">
        <f t="shared" si="2"/>
        <v>1.3433288559048477E-6</v>
      </c>
      <c r="P9" s="35">
        <f t="shared" si="2"/>
        <v>1.3089212864899937E-6</v>
      </c>
      <c r="Q9" s="35">
        <f t="shared" si="2"/>
        <v>1.2745137170751398E-6</v>
      </c>
      <c r="R9" s="35">
        <f t="shared" si="2"/>
        <v>1.2401061476602962E-6</v>
      </c>
      <c r="S9" s="35">
        <f t="shared" si="2"/>
        <v>1.2056985782454421E-6</v>
      </c>
      <c r="T9" s="35">
        <f t="shared" si="2"/>
        <v>1.1712910088305881E-6</v>
      </c>
      <c r="U9" s="35">
        <f t="shared" si="2"/>
        <v>1.1368834394157342E-6</v>
      </c>
      <c r="V9" s="35">
        <f t="shared" si="2"/>
        <v>1.10247587000088E-6</v>
      </c>
      <c r="W9" s="35">
        <f t="shared" si="2"/>
        <v>1.0680683005860365E-6</v>
      </c>
      <c r="X9" s="35">
        <f t="shared" si="2"/>
        <v>1.0336607311711825E-6</v>
      </c>
      <c r="Y9" s="35">
        <f t="shared" si="2"/>
        <v>9.9925316175632857E-7</v>
      </c>
      <c r="Z9" s="35">
        <f t="shared" si="2"/>
        <v>9.6484559234147441E-7</v>
      </c>
      <c r="AA9" s="35">
        <f t="shared" si="2"/>
        <v>9.3043802292662036E-7</v>
      </c>
      <c r="AB9" s="35">
        <f t="shared" si="2"/>
        <v>8.9603045351176631E-7</v>
      </c>
      <c r="AC9" s="35">
        <f t="shared" si="2"/>
        <v>8.6162288409692295E-7</v>
      </c>
      <c r="AD9" s="35">
        <f t="shared" si="2"/>
        <v>8.2721531468206879E-7</v>
      </c>
      <c r="AE9" s="35">
        <f t="shared" si="2"/>
        <v>7.9280774526721474E-7</v>
      </c>
      <c r="AF9" s="35">
        <f t="shared" si="2"/>
        <v>7.584001758523608E-7</v>
      </c>
      <c r="AG9" s="35">
        <f t="shared" si="2"/>
        <v>7.2399260643750675E-7</v>
      </c>
    </row>
    <row r="10" spans="1:33" x14ac:dyDescent="0.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</row>
    <row r="11" spans="1:33" x14ac:dyDescent="0.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</row>
    <row r="13" spans="1:33" x14ac:dyDescent="0.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</row>
    <row r="14" spans="1:33" x14ac:dyDescent="0.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</row>
    <row r="15" spans="1:33" x14ac:dyDescent="0.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</row>
    <row r="16" spans="1:33" x14ac:dyDescent="0.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1:33" x14ac:dyDescent="0.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</row>
    <row r="18" spans="1:33" x14ac:dyDescent="0.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spans="1:33" x14ac:dyDescent="0.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1:33" x14ac:dyDescent="0.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</row>
    <row r="21" spans="1:33" ht="15.75" customHeight="1" x14ac:dyDescent="0.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</row>
    <row r="22" spans="1:33" ht="15.75" customHeight="1" x14ac:dyDescent="0.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</row>
    <row r="23" spans="1:33" ht="15.75" customHeight="1" x14ac:dyDescent="0.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</row>
    <row r="24" spans="1:33" ht="15.75" customHeight="1" x14ac:dyDescent="0.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</row>
    <row r="25" spans="1:33" ht="15.75" customHeight="1" x14ac:dyDescent="0.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</row>
    <row r="26" spans="1:33" ht="15.75" customHeight="1" x14ac:dyDescent="0.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</row>
    <row r="27" spans="1:33" ht="15.75" customHeight="1" x14ac:dyDescent="0.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</row>
    <row r="28" spans="1:33" ht="15.75" customHeight="1" x14ac:dyDescent="0.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</row>
    <row r="29" spans="1:33" ht="15.75" customHeight="1" x14ac:dyDescent="0.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</row>
    <row r="30" spans="1:33" ht="15.75" customHeight="1" x14ac:dyDescent="0.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</row>
    <row r="31" spans="1:33" ht="15.75" customHeight="1" x14ac:dyDescent="0.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</row>
    <row r="32" spans="1:33" ht="15.75" customHeight="1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</row>
    <row r="33" spans="1:33" ht="15.75" customHeight="1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</row>
    <row r="34" spans="1:33" ht="15.75" customHeight="1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</row>
    <row r="35" spans="1:33" ht="15.75" customHeight="1" x14ac:dyDescent="0.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</row>
    <row r="36" spans="1:33" ht="15.75" customHeight="1" x14ac:dyDescent="0.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</row>
    <row r="37" spans="1:33" ht="15.75" customHeight="1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</row>
    <row r="38" spans="1:33" ht="15.75" customHeight="1" x14ac:dyDescent="0.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</row>
    <row r="39" spans="1:33" ht="15.75" customHeight="1" x14ac:dyDescent="0.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1:33" ht="15.75" customHeight="1" x14ac:dyDescent="0.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1:33" ht="15.75" customHeight="1" x14ac:dyDescent="0.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</row>
    <row r="42" spans="1:33" ht="15.75" customHeight="1" x14ac:dyDescent="0.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</row>
    <row r="43" spans="1:33" ht="15.75" customHeight="1" x14ac:dyDescent="0.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</row>
    <row r="44" spans="1:33" ht="15.75" customHeight="1" x14ac:dyDescent="0.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</row>
    <row r="45" spans="1:33" ht="15.75" customHeight="1" x14ac:dyDescent="0.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</row>
    <row r="46" spans="1:33" ht="15.75" customHeight="1" x14ac:dyDescent="0.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</row>
    <row r="47" spans="1:33" ht="15.75" customHeight="1" x14ac:dyDescent="0.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</row>
    <row r="48" spans="1:33" ht="15.75" customHeight="1" x14ac:dyDescent="0.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</row>
    <row r="49" spans="1:33" ht="15.75" customHeight="1" x14ac:dyDescent="0.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</row>
    <row r="50" spans="1:33" ht="15.75" customHeight="1" x14ac:dyDescent="0.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</row>
    <row r="51" spans="1:33" ht="15.75" customHeight="1" x14ac:dyDescent="0.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</row>
    <row r="52" spans="1:33" ht="15.75" customHeight="1" x14ac:dyDescent="0.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</row>
    <row r="53" spans="1:33" ht="15.75" customHeight="1" x14ac:dyDescent="0.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</row>
    <row r="54" spans="1:33" ht="15.75" customHeight="1" x14ac:dyDescent="0.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</row>
    <row r="55" spans="1:33" ht="15.75" customHeight="1" x14ac:dyDescent="0.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1:33" ht="15.75" customHeight="1" x14ac:dyDescent="0.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1:33" ht="15.75" customHeight="1" x14ac:dyDescent="0.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</row>
    <row r="58" spans="1:33" ht="15.75" customHeight="1" x14ac:dyDescent="0.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</row>
    <row r="59" spans="1:33" ht="15.75" customHeight="1" x14ac:dyDescent="0.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</row>
    <row r="60" spans="1:33" ht="15.75" customHeight="1" x14ac:dyDescent="0.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</row>
    <row r="61" spans="1:33" ht="15.75" customHeight="1" x14ac:dyDescent="0.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</row>
    <row r="62" spans="1:33" ht="15.75" customHeight="1" x14ac:dyDescent="0.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</row>
    <row r="63" spans="1:33" ht="15.75" customHeight="1" x14ac:dyDescent="0.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</row>
    <row r="64" spans="1:33" ht="15.75" customHeight="1" x14ac:dyDescent="0.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</row>
    <row r="65" spans="1:33" ht="15.75" customHeight="1" x14ac:dyDescent="0.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</row>
    <row r="66" spans="1:33" ht="15.75" customHeight="1" x14ac:dyDescent="0.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</row>
    <row r="67" spans="1:33" ht="15.75" customHeight="1" x14ac:dyDescent="0.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1:33" ht="15.75" customHeight="1" x14ac:dyDescent="0.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</row>
    <row r="69" spans="1:33" ht="15.75" customHeight="1" x14ac:dyDescent="0.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</row>
    <row r="70" spans="1:33" ht="15.75" customHeight="1" x14ac:dyDescent="0.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</row>
    <row r="71" spans="1:33" ht="15.75" customHeight="1" x14ac:dyDescent="0.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</row>
    <row r="72" spans="1:33" ht="15.75" customHeight="1" x14ac:dyDescent="0.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</row>
    <row r="73" spans="1:33" ht="15.75" customHeight="1" x14ac:dyDescent="0.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</row>
    <row r="74" spans="1:33" ht="15.75" customHeight="1" x14ac:dyDescent="0.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</row>
    <row r="75" spans="1:33" ht="15.75" customHeight="1" x14ac:dyDescent="0.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</row>
    <row r="76" spans="1:33" ht="15.75" customHeight="1" x14ac:dyDescent="0.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</row>
    <row r="77" spans="1:33" ht="15.75" customHeight="1" x14ac:dyDescent="0.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</row>
    <row r="78" spans="1:33" ht="15.75" customHeight="1" x14ac:dyDescent="0.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</row>
    <row r="79" spans="1:33" ht="15.75" customHeight="1" x14ac:dyDescent="0.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</row>
    <row r="80" spans="1:33" ht="15.75" customHeight="1" x14ac:dyDescent="0.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</row>
    <row r="81" spans="1:33" ht="15.75" customHeight="1" x14ac:dyDescent="0.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</row>
    <row r="82" spans="1:33" ht="15.75" customHeight="1" x14ac:dyDescent="0.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1:33" ht="15.75" customHeight="1" x14ac:dyDescent="0.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</row>
    <row r="84" spans="1:33" ht="15.75" customHeight="1" x14ac:dyDescent="0.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</row>
    <row r="85" spans="1:33" ht="15.75" customHeight="1" x14ac:dyDescent="0.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</row>
    <row r="86" spans="1:33" ht="15.75" customHeight="1" x14ac:dyDescent="0.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</row>
    <row r="87" spans="1:33" ht="15.75" customHeight="1" x14ac:dyDescent="0.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</row>
    <row r="88" spans="1:33" ht="15.75" customHeight="1" x14ac:dyDescent="0.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</row>
    <row r="89" spans="1:33" ht="15.75" customHeight="1" x14ac:dyDescent="0.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</row>
    <row r="90" spans="1:33" ht="15.75" customHeight="1" x14ac:dyDescent="0.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1:33" ht="15.75" customHeight="1" x14ac:dyDescent="0.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</row>
    <row r="92" spans="1:33" ht="15.75" customHeight="1" x14ac:dyDescent="0.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</row>
    <row r="93" spans="1:33" ht="15.75" customHeight="1" x14ac:dyDescent="0.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</row>
    <row r="94" spans="1:33" ht="15.75" customHeight="1" x14ac:dyDescent="0.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</row>
    <row r="95" spans="1:33" ht="15.75" customHeight="1" x14ac:dyDescent="0.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1:33" ht="15.75" customHeight="1" x14ac:dyDescent="0.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</row>
    <row r="97" spans="1:33" ht="15.75" customHeight="1" x14ac:dyDescent="0.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</row>
    <row r="98" spans="1:33" ht="15.75" customHeight="1" x14ac:dyDescent="0.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</row>
    <row r="99" spans="1:33" ht="15.75" customHeight="1" x14ac:dyDescent="0.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</row>
    <row r="100" spans="1:33" ht="15.75" customHeight="1" x14ac:dyDescent="0.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</row>
    <row r="101" spans="1:33" ht="15.75" customHeight="1" x14ac:dyDescent="0.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</row>
    <row r="102" spans="1:33" ht="15.75" customHeight="1" x14ac:dyDescent="0.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</row>
    <row r="103" spans="1:33" ht="15.75" customHeight="1" x14ac:dyDescent="0.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</row>
    <row r="104" spans="1:33" ht="15.75" customHeight="1" x14ac:dyDescent="0.2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</row>
    <row r="105" spans="1:33" ht="15.75" customHeight="1" x14ac:dyDescent="0.2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</row>
    <row r="106" spans="1:33" ht="15.75" customHeight="1" x14ac:dyDescent="0.2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</row>
    <row r="107" spans="1:33" ht="15.75" customHeight="1" x14ac:dyDescent="0.2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</row>
    <row r="108" spans="1:33" ht="15.75" customHeight="1" x14ac:dyDescent="0.2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</row>
    <row r="109" spans="1:33" ht="15.75" customHeight="1" x14ac:dyDescent="0.2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</row>
    <row r="110" spans="1:33" ht="15.75" customHeight="1" x14ac:dyDescent="0.2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</row>
    <row r="111" spans="1:33" ht="15.75" customHeight="1" x14ac:dyDescent="0.2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</row>
    <row r="112" spans="1:33" ht="15.75" customHeight="1" x14ac:dyDescent="0.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</row>
    <row r="113" spans="1:33" ht="15.75" customHeight="1" x14ac:dyDescent="0.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</row>
    <row r="114" spans="1:33" ht="15.75" customHeight="1" x14ac:dyDescent="0.2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</row>
    <row r="115" spans="1:33" ht="15.75" customHeight="1" x14ac:dyDescent="0.2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</row>
    <row r="116" spans="1:33" ht="15.75" customHeight="1" x14ac:dyDescent="0.2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</row>
    <row r="117" spans="1:33" ht="15.75" customHeight="1" x14ac:dyDescent="0.2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</row>
    <row r="118" spans="1:33" ht="15.75" customHeight="1" x14ac:dyDescent="0.2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</row>
    <row r="119" spans="1:33" ht="15.75" customHeight="1" x14ac:dyDescent="0.2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</row>
    <row r="120" spans="1:33" ht="15.75" customHeight="1" x14ac:dyDescent="0.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</row>
    <row r="121" spans="1:33" ht="15.75" customHeight="1" x14ac:dyDescent="0.2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</row>
    <row r="122" spans="1:33" ht="15.75" customHeight="1" x14ac:dyDescent="0.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</row>
    <row r="123" spans="1:33" ht="15.75" customHeight="1" x14ac:dyDescent="0.2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</row>
    <row r="124" spans="1:33" ht="15.75" customHeight="1" x14ac:dyDescent="0.2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</row>
    <row r="125" spans="1:33" ht="15.75" customHeight="1" x14ac:dyDescent="0.2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</row>
    <row r="126" spans="1:33" ht="15.75" customHeight="1" x14ac:dyDescent="0.2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</row>
    <row r="127" spans="1:33" ht="15.75" customHeight="1" x14ac:dyDescent="0.2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</row>
    <row r="128" spans="1:33" ht="15.75" customHeight="1" x14ac:dyDescent="0.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</row>
    <row r="129" spans="1:33" ht="15.75" customHeight="1" x14ac:dyDescent="0.2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</row>
    <row r="130" spans="1:33" ht="15.75" customHeight="1" x14ac:dyDescent="0.2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</row>
    <row r="131" spans="1:33" ht="15.75" customHeight="1" x14ac:dyDescent="0.2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</row>
    <row r="132" spans="1:33" ht="15.75" customHeight="1" x14ac:dyDescent="0.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</row>
    <row r="133" spans="1:33" ht="15.75" customHeight="1" x14ac:dyDescent="0.2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</row>
    <row r="134" spans="1:33" ht="15.75" customHeight="1" x14ac:dyDescent="0.2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</row>
    <row r="135" spans="1:33" ht="15.75" customHeight="1" x14ac:dyDescent="0.2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</row>
    <row r="136" spans="1:33" ht="15.75" customHeight="1" x14ac:dyDescent="0.2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</row>
    <row r="137" spans="1:33" ht="15.75" customHeight="1" x14ac:dyDescent="0.2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</row>
    <row r="138" spans="1:33" ht="15.75" customHeight="1" x14ac:dyDescent="0.2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</row>
    <row r="139" spans="1:33" ht="15.75" customHeight="1" x14ac:dyDescent="0.2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</row>
    <row r="140" spans="1:33" ht="15.75" customHeight="1" x14ac:dyDescent="0.2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</row>
    <row r="141" spans="1:33" ht="15.75" customHeight="1" x14ac:dyDescent="0.2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</row>
    <row r="142" spans="1:33" ht="15.75" customHeight="1" x14ac:dyDescent="0.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</row>
    <row r="143" spans="1:33" ht="15.75" customHeight="1" x14ac:dyDescent="0.2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</row>
    <row r="144" spans="1:33" ht="15.75" customHeight="1" x14ac:dyDescent="0.2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</row>
    <row r="145" spans="1:33" ht="15.75" customHeight="1" x14ac:dyDescent="0.2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</row>
    <row r="146" spans="1:33" ht="15.75" customHeight="1" x14ac:dyDescent="0.2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</row>
    <row r="147" spans="1:33" ht="15.75" customHeight="1" x14ac:dyDescent="0.2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</row>
    <row r="148" spans="1:33" ht="15.75" customHeight="1" x14ac:dyDescent="0.2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</row>
    <row r="149" spans="1:33" ht="15.75" customHeight="1" x14ac:dyDescent="0.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</row>
    <row r="150" spans="1:33" ht="15.75" customHeight="1" x14ac:dyDescent="0.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</row>
    <row r="151" spans="1:33" ht="15.75" customHeight="1" x14ac:dyDescent="0.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</row>
    <row r="152" spans="1:33" ht="15.75" customHeight="1" x14ac:dyDescent="0.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</row>
    <row r="153" spans="1:33" ht="15.75" customHeight="1" x14ac:dyDescent="0.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</row>
    <row r="154" spans="1:33" ht="15.75" customHeight="1" x14ac:dyDescent="0.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</row>
    <row r="155" spans="1:33" ht="15.75" customHeight="1" x14ac:dyDescent="0.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</row>
    <row r="156" spans="1:33" ht="15.75" customHeight="1" x14ac:dyDescent="0.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</row>
    <row r="157" spans="1:33" ht="15.75" customHeight="1" x14ac:dyDescent="0.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</row>
    <row r="158" spans="1:33" ht="15.75" customHeight="1" x14ac:dyDescent="0.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</row>
    <row r="159" spans="1:33" ht="15.75" customHeight="1" x14ac:dyDescent="0.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</row>
    <row r="160" spans="1:33" ht="15.75" customHeight="1" x14ac:dyDescent="0.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</row>
    <row r="161" spans="1:33" ht="15.75" customHeight="1" x14ac:dyDescent="0.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</row>
    <row r="162" spans="1:33" ht="15.75" customHeight="1" x14ac:dyDescent="0.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</row>
    <row r="163" spans="1:33" ht="15.75" customHeight="1" x14ac:dyDescent="0.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</row>
    <row r="164" spans="1:33" ht="15.75" customHeight="1" x14ac:dyDescent="0.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</row>
    <row r="165" spans="1:33" ht="15.75" customHeight="1" x14ac:dyDescent="0.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</row>
    <row r="166" spans="1:33" ht="15.75" customHeight="1" x14ac:dyDescent="0.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</row>
    <row r="167" spans="1:33" ht="15.75" customHeight="1" x14ac:dyDescent="0.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</row>
    <row r="168" spans="1:33" ht="15.75" customHeight="1" x14ac:dyDescent="0.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</row>
    <row r="169" spans="1:33" ht="15.75" customHeight="1" x14ac:dyDescent="0.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</row>
    <row r="170" spans="1:33" ht="15.75" customHeight="1" x14ac:dyDescent="0.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</row>
    <row r="171" spans="1:33" ht="15.75" customHeight="1" x14ac:dyDescent="0.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</row>
    <row r="172" spans="1:33" ht="15.75" customHeight="1" x14ac:dyDescent="0.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</row>
    <row r="173" spans="1:33" ht="15.75" customHeight="1" x14ac:dyDescent="0.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</row>
    <row r="174" spans="1:33" ht="15.75" customHeight="1" x14ac:dyDescent="0.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</row>
    <row r="175" spans="1:33" ht="15.75" customHeight="1" x14ac:dyDescent="0.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</row>
    <row r="176" spans="1:33" ht="15.75" customHeight="1" x14ac:dyDescent="0.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</row>
    <row r="177" spans="1:33" ht="15.75" customHeight="1" x14ac:dyDescent="0.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</row>
    <row r="178" spans="1:33" ht="15.75" customHeight="1" x14ac:dyDescent="0.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</row>
    <row r="179" spans="1:33" ht="15.75" customHeight="1" x14ac:dyDescent="0.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</row>
    <row r="180" spans="1:33" ht="15.75" customHeight="1" x14ac:dyDescent="0.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</row>
    <row r="181" spans="1:33" ht="15.75" customHeight="1" x14ac:dyDescent="0.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</row>
    <row r="182" spans="1:33" ht="15.75" customHeight="1" x14ac:dyDescent="0.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</row>
    <row r="183" spans="1:33" ht="15.75" customHeight="1" x14ac:dyDescent="0.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</row>
    <row r="184" spans="1:33" ht="15.75" customHeight="1" x14ac:dyDescent="0.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</row>
    <row r="185" spans="1:33" ht="15.75" customHeight="1" x14ac:dyDescent="0.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</row>
    <row r="186" spans="1:33" ht="15.75" customHeight="1" x14ac:dyDescent="0.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</row>
    <row r="187" spans="1:33" ht="15.75" customHeight="1" x14ac:dyDescent="0.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</row>
    <row r="188" spans="1:33" ht="15.75" customHeight="1" x14ac:dyDescent="0.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</row>
    <row r="189" spans="1:33" ht="15.75" customHeight="1" x14ac:dyDescent="0.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</row>
    <row r="190" spans="1:33" ht="15.75" customHeight="1" x14ac:dyDescent="0.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</row>
    <row r="191" spans="1:33" ht="15.75" customHeight="1" x14ac:dyDescent="0.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</row>
    <row r="192" spans="1:33" ht="15.75" customHeight="1" x14ac:dyDescent="0.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</row>
    <row r="193" spans="1:33" ht="15.75" customHeight="1" x14ac:dyDescent="0.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</row>
    <row r="194" spans="1:33" ht="15.75" customHeight="1" x14ac:dyDescent="0.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</row>
    <row r="195" spans="1:33" ht="15.75" customHeight="1" x14ac:dyDescent="0.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</row>
    <row r="196" spans="1:33" ht="15.75" customHeight="1" x14ac:dyDescent="0.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</row>
    <row r="197" spans="1:33" ht="15.75" customHeight="1" x14ac:dyDescent="0.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</row>
    <row r="198" spans="1:33" ht="15.75" customHeight="1" x14ac:dyDescent="0.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</row>
    <row r="199" spans="1:33" ht="15.75" customHeight="1" x14ac:dyDescent="0.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</row>
    <row r="200" spans="1:33" ht="15.75" customHeight="1" x14ac:dyDescent="0.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</row>
    <row r="201" spans="1:33" ht="15.75" customHeight="1" x14ac:dyDescent="0.2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</row>
    <row r="202" spans="1:33" ht="15.75" customHeight="1" x14ac:dyDescent="0.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</row>
    <row r="203" spans="1:33" ht="15.75" customHeight="1" x14ac:dyDescent="0.2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</row>
    <row r="204" spans="1:33" ht="15.75" customHeight="1" x14ac:dyDescent="0.2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</row>
    <row r="205" spans="1:33" ht="15.75" customHeight="1" x14ac:dyDescent="0.2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</row>
    <row r="206" spans="1:33" ht="15.75" customHeight="1" x14ac:dyDescent="0.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</row>
    <row r="207" spans="1:33" ht="15.75" customHeight="1" x14ac:dyDescent="0.2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</row>
    <row r="208" spans="1:33" ht="15.75" customHeight="1" x14ac:dyDescent="0.2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</row>
    <row r="209" spans="1:33" ht="15.75" customHeight="1" x14ac:dyDescent="0.2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</row>
    <row r="210" spans="1:33" ht="15.75" customHeight="1" x14ac:dyDescent="0.2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</row>
    <row r="211" spans="1:33" ht="15.75" customHeight="1" x14ac:dyDescent="0.2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</row>
    <row r="212" spans="1:33" ht="15.75" customHeight="1" x14ac:dyDescent="0.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</row>
    <row r="213" spans="1:33" ht="15.75" customHeight="1" x14ac:dyDescent="0.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</row>
    <row r="214" spans="1:33" ht="15.75" customHeight="1" x14ac:dyDescent="0.2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</row>
    <row r="215" spans="1:33" ht="15.75" customHeight="1" x14ac:dyDescent="0.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</row>
    <row r="216" spans="1:33" ht="15.75" customHeight="1" x14ac:dyDescent="0.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</row>
    <row r="217" spans="1:33" ht="15.75" customHeight="1" x14ac:dyDescent="0.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</row>
    <row r="218" spans="1:33" ht="15.75" customHeight="1" x14ac:dyDescent="0.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</row>
    <row r="219" spans="1:33" ht="15.75" customHeight="1" x14ac:dyDescent="0.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</row>
    <row r="220" spans="1:33" ht="15.75" customHeight="1" x14ac:dyDescent="0.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</row>
    <row r="221" spans="1:33" ht="15.75" customHeight="1" x14ac:dyDescent="0.2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</row>
    <row r="222" spans="1:33" ht="15.75" customHeight="1" x14ac:dyDescent="0.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</row>
    <row r="223" spans="1:33" ht="15.75" customHeight="1" x14ac:dyDescent="0.2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</row>
    <row r="224" spans="1:33" ht="15.75" customHeight="1" x14ac:dyDescent="0.2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</row>
    <row r="225" spans="1:33" ht="15.75" customHeight="1" x14ac:dyDescent="0.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</row>
    <row r="226" spans="1:33" ht="15.75" customHeight="1" x14ac:dyDescent="0.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</row>
    <row r="227" spans="1:33" ht="15.75" customHeight="1" x14ac:dyDescent="0.2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</row>
    <row r="228" spans="1:33" ht="15.75" customHeight="1" x14ac:dyDescent="0.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</row>
    <row r="229" spans="1:33" ht="15.75" customHeight="1" x14ac:dyDescent="0.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</row>
    <row r="230" spans="1:33" ht="15.75" customHeight="1" x14ac:dyDescent="0.2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</row>
    <row r="231" spans="1:33" ht="15.75" customHeight="1" x14ac:dyDescent="0.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</row>
    <row r="232" spans="1:33" ht="15.75" customHeight="1" x14ac:dyDescent="0.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</row>
    <row r="233" spans="1:33" ht="15.75" customHeight="1" x14ac:dyDescent="0.2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</row>
    <row r="234" spans="1:33" ht="15.75" customHeight="1" x14ac:dyDescent="0.2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</row>
    <row r="235" spans="1:33" ht="15.75" customHeight="1" x14ac:dyDescent="0.2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</row>
    <row r="236" spans="1:33" ht="15.75" customHeight="1" x14ac:dyDescent="0.2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</row>
    <row r="237" spans="1:33" ht="15.75" customHeight="1" x14ac:dyDescent="0.2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</row>
    <row r="238" spans="1:33" ht="15.75" customHeight="1" x14ac:dyDescent="0.2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</row>
    <row r="239" spans="1:33" ht="15.75" customHeight="1" x14ac:dyDescent="0.2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</row>
    <row r="240" spans="1:33" ht="15.75" customHeight="1" x14ac:dyDescent="0.2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</row>
    <row r="241" spans="1:33" ht="15.75" customHeight="1" x14ac:dyDescent="0.2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</row>
    <row r="242" spans="1:33" ht="15.75" customHeight="1" x14ac:dyDescent="0.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</row>
    <row r="243" spans="1:33" ht="15.75" customHeight="1" x14ac:dyDescent="0.2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</row>
    <row r="244" spans="1:33" ht="15.75" customHeight="1" x14ac:dyDescent="0.2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</row>
    <row r="245" spans="1:33" ht="15.75" customHeight="1" x14ac:dyDescent="0.2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</row>
    <row r="246" spans="1:33" ht="15.75" customHeight="1" x14ac:dyDescent="0.2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</row>
    <row r="247" spans="1:33" ht="15.75" customHeight="1" x14ac:dyDescent="0.2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</row>
    <row r="248" spans="1:33" ht="15.75" customHeight="1" x14ac:dyDescent="0.2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</row>
    <row r="249" spans="1:33" ht="15.75" customHeight="1" x14ac:dyDescent="0.2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</row>
    <row r="250" spans="1:33" ht="15.75" customHeight="1" x14ac:dyDescent="0.2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</row>
    <row r="251" spans="1:33" ht="15.75" customHeight="1" x14ac:dyDescent="0.2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</row>
    <row r="252" spans="1:33" ht="15.75" customHeight="1" x14ac:dyDescent="0.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</row>
    <row r="253" spans="1:33" ht="15.75" customHeight="1" x14ac:dyDescent="0.2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</row>
    <row r="254" spans="1:33" ht="15.75" customHeight="1" x14ac:dyDescent="0.2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</row>
    <row r="255" spans="1:33" ht="15.75" customHeight="1" x14ac:dyDescent="0.2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</row>
    <row r="256" spans="1:33" ht="15.75" customHeight="1" x14ac:dyDescent="0.2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</row>
    <row r="257" spans="1:33" ht="15.75" customHeight="1" x14ac:dyDescent="0.2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</row>
    <row r="258" spans="1:33" ht="15.75" customHeight="1" x14ac:dyDescent="0.2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</row>
    <row r="259" spans="1:33" ht="15.75" customHeight="1" x14ac:dyDescent="0.2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</row>
    <row r="260" spans="1:33" ht="15.75" customHeight="1" x14ac:dyDescent="0.2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</row>
    <row r="261" spans="1:33" ht="15.75" customHeight="1" x14ac:dyDescent="0.2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</row>
    <row r="262" spans="1:33" ht="15.75" customHeight="1" x14ac:dyDescent="0.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</row>
    <row r="263" spans="1:33" ht="15.75" customHeight="1" x14ac:dyDescent="0.2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</row>
    <row r="264" spans="1:33" ht="15.75" customHeight="1" x14ac:dyDescent="0.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</row>
    <row r="265" spans="1:33" ht="15.75" customHeight="1" x14ac:dyDescent="0.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</row>
    <row r="266" spans="1:33" ht="15.75" customHeight="1" x14ac:dyDescent="0.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</row>
    <row r="267" spans="1:33" ht="15.75" customHeight="1" x14ac:dyDescent="0.2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</row>
    <row r="268" spans="1:33" ht="15.75" customHeight="1" x14ac:dyDescent="0.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</row>
    <row r="269" spans="1:33" ht="15.75" customHeight="1" x14ac:dyDescent="0.2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</row>
    <row r="270" spans="1:33" ht="15.75" customHeight="1" x14ac:dyDescent="0.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</row>
    <row r="271" spans="1:33" ht="15.75" customHeight="1" x14ac:dyDescent="0.2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</row>
    <row r="272" spans="1:33" ht="15.75" customHeight="1" x14ac:dyDescent="0.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</row>
    <row r="273" spans="1:33" ht="15.75" customHeight="1" x14ac:dyDescent="0.2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</row>
    <row r="274" spans="1:33" ht="15.75" customHeight="1" x14ac:dyDescent="0.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</row>
    <row r="275" spans="1:33" ht="15.75" customHeight="1" x14ac:dyDescent="0.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</row>
    <row r="276" spans="1:33" ht="15.75" customHeight="1" x14ac:dyDescent="0.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</row>
    <row r="277" spans="1:33" ht="15.75" customHeight="1" x14ac:dyDescent="0.2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</row>
    <row r="278" spans="1:33" ht="15.75" customHeight="1" x14ac:dyDescent="0.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</row>
    <row r="279" spans="1:33" ht="15.75" customHeight="1" x14ac:dyDescent="0.2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</row>
    <row r="280" spans="1:33" ht="15.75" customHeight="1" x14ac:dyDescent="0.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</row>
    <row r="281" spans="1:33" ht="15.75" customHeight="1" x14ac:dyDescent="0.2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</row>
    <row r="282" spans="1:33" ht="15.75" customHeight="1" x14ac:dyDescent="0.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</row>
    <row r="283" spans="1:33" ht="15.75" customHeight="1" x14ac:dyDescent="0.2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</row>
    <row r="284" spans="1:33" ht="15.75" customHeight="1" x14ac:dyDescent="0.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</row>
    <row r="285" spans="1:33" ht="15.75" customHeight="1" x14ac:dyDescent="0.2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</row>
    <row r="286" spans="1:33" ht="15.75" customHeight="1" x14ac:dyDescent="0.2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</row>
    <row r="287" spans="1:33" ht="15.75" customHeight="1" x14ac:dyDescent="0.2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</row>
    <row r="288" spans="1:33" ht="15.75" customHeight="1" x14ac:dyDescent="0.2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</row>
    <row r="289" spans="1:33" ht="15.75" customHeight="1" x14ac:dyDescent="0.2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</row>
    <row r="290" spans="1:33" ht="15.75" customHeight="1" x14ac:dyDescent="0.2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</row>
    <row r="291" spans="1:33" ht="15.75" customHeight="1" x14ac:dyDescent="0.2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</row>
    <row r="292" spans="1:33" ht="15.75" customHeight="1" x14ac:dyDescent="0.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</row>
    <row r="293" spans="1:33" ht="15.75" customHeight="1" x14ac:dyDescent="0.2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</row>
    <row r="294" spans="1:33" ht="15.75" customHeight="1" x14ac:dyDescent="0.2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</row>
    <row r="295" spans="1:33" ht="15.75" customHeight="1" x14ac:dyDescent="0.2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</row>
    <row r="296" spans="1:33" ht="15.75" customHeight="1" x14ac:dyDescent="0.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</row>
    <row r="297" spans="1:33" ht="15.75" customHeight="1" x14ac:dyDescent="0.2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</row>
    <row r="298" spans="1:33" ht="15.75" customHeight="1" x14ac:dyDescent="0.2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</row>
    <row r="299" spans="1:33" ht="15.75" customHeight="1" x14ac:dyDescent="0.2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</row>
    <row r="300" spans="1:33" ht="15.75" customHeight="1" x14ac:dyDescent="0.2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</row>
    <row r="301" spans="1:33" ht="15.75" customHeight="1" x14ac:dyDescent="0.2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</row>
    <row r="302" spans="1:33" ht="15.75" customHeight="1" x14ac:dyDescent="0.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</row>
    <row r="303" spans="1:33" ht="15.75" customHeight="1" x14ac:dyDescent="0.2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</row>
    <row r="304" spans="1:33" ht="15.75" customHeight="1" x14ac:dyDescent="0.2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</row>
    <row r="305" spans="1:33" ht="15.75" customHeight="1" x14ac:dyDescent="0.2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</row>
    <row r="306" spans="1:33" ht="15.75" customHeight="1" x14ac:dyDescent="0.2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</row>
    <row r="307" spans="1:33" ht="15.75" customHeight="1" x14ac:dyDescent="0.2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</row>
    <row r="308" spans="1:33" ht="15.75" customHeight="1" x14ac:dyDescent="0.2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</row>
    <row r="309" spans="1:33" ht="15.75" customHeight="1" x14ac:dyDescent="0.2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</row>
    <row r="310" spans="1:33" ht="15.75" customHeight="1" x14ac:dyDescent="0.2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</row>
    <row r="311" spans="1:33" ht="15.75" customHeight="1" x14ac:dyDescent="0.2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</row>
    <row r="312" spans="1:33" ht="15.75" customHeight="1" x14ac:dyDescent="0.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</row>
    <row r="313" spans="1:33" ht="15.75" customHeight="1" x14ac:dyDescent="0.2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</row>
    <row r="314" spans="1:33" ht="15.75" customHeight="1" x14ac:dyDescent="0.2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</row>
    <row r="315" spans="1:33" ht="15.75" customHeight="1" x14ac:dyDescent="0.2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</row>
    <row r="316" spans="1:33" ht="15.75" customHeight="1" x14ac:dyDescent="0.2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</row>
    <row r="317" spans="1:33" ht="15.75" customHeight="1" x14ac:dyDescent="0.2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</row>
    <row r="318" spans="1:33" ht="15.75" customHeight="1" x14ac:dyDescent="0.2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</row>
    <row r="319" spans="1:33" ht="15.75" customHeight="1" x14ac:dyDescent="0.2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</row>
    <row r="320" spans="1:33" ht="15.75" customHeight="1" x14ac:dyDescent="0.2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</row>
    <row r="321" spans="1:33" ht="15.75" customHeight="1" x14ac:dyDescent="0.2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</row>
    <row r="322" spans="1:33" ht="15.75" customHeight="1" x14ac:dyDescent="0.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</row>
    <row r="323" spans="1:33" ht="15.75" customHeight="1" x14ac:dyDescent="0.2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</row>
    <row r="324" spans="1:33" ht="15.75" customHeight="1" x14ac:dyDescent="0.2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</row>
    <row r="325" spans="1:33" ht="15.75" customHeight="1" x14ac:dyDescent="0.2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</row>
    <row r="326" spans="1:33" ht="15.75" customHeight="1" x14ac:dyDescent="0.2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</row>
    <row r="327" spans="1:33" ht="15.75" customHeight="1" x14ac:dyDescent="0.2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</row>
    <row r="328" spans="1:33" ht="15.75" customHeight="1" x14ac:dyDescent="0.2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</row>
    <row r="329" spans="1:33" ht="15.75" customHeight="1" x14ac:dyDescent="0.2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</row>
    <row r="330" spans="1:33" ht="15.75" customHeight="1" x14ac:dyDescent="0.2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</row>
    <row r="331" spans="1:33" ht="15.75" customHeight="1" x14ac:dyDescent="0.2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</row>
    <row r="332" spans="1:33" ht="15.75" customHeight="1" x14ac:dyDescent="0.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</row>
    <row r="333" spans="1:33" ht="15.75" customHeight="1" x14ac:dyDescent="0.2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</row>
    <row r="334" spans="1:33" ht="15.75" customHeight="1" x14ac:dyDescent="0.2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</row>
    <row r="335" spans="1:33" ht="15.75" customHeight="1" x14ac:dyDescent="0.2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</row>
    <row r="336" spans="1:33" ht="15.75" customHeight="1" x14ac:dyDescent="0.2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</row>
    <row r="337" spans="1:33" ht="15.75" customHeight="1" x14ac:dyDescent="0.2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</row>
    <row r="338" spans="1:33" ht="15.75" customHeight="1" x14ac:dyDescent="0.2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</row>
    <row r="339" spans="1:33" ht="15.75" customHeight="1" x14ac:dyDescent="0.2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</row>
    <row r="340" spans="1:33" ht="15.75" customHeight="1" x14ac:dyDescent="0.2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</row>
    <row r="341" spans="1:33" ht="15.75" customHeight="1" x14ac:dyDescent="0.2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</row>
    <row r="342" spans="1:33" ht="15.75" customHeight="1" x14ac:dyDescent="0.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</row>
    <row r="343" spans="1:33" ht="15.75" customHeight="1" x14ac:dyDescent="0.2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</row>
    <row r="344" spans="1:33" ht="15.75" customHeight="1" x14ac:dyDescent="0.2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</row>
    <row r="345" spans="1:33" ht="15.75" customHeight="1" x14ac:dyDescent="0.2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</row>
    <row r="346" spans="1:33" ht="15.75" customHeight="1" x14ac:dyDescent="0.2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</row>
    <row r="347" spans="1:33" ht="15.75" customHeight="1" x14ac:dyDescent="0.2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</row>
    <row r="348" spans="1:33" ht="15.75" customHeight="1" x14ac:dyDescent="0.2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</row>
    <row r="349" spans="1:33" ht="15.75" customHeight="1" x14ac:dyDescent="0.2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</row>
    <row r="350" spans="1:33" ht="15.75" customHeight="1" x14ac:dyDescent="0.2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</row>
    <row r="351" spans="1:33" ht="15.75" customHeight="1" x14ac:dyDescent="0.2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</row>
    <row r="352" spans="1:33" ht="15.75" customHeight="1" x14ac:dyDescent="0.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</row>
    <row r="353" spans="1:33" ht="15.75" customHeight="1" x14ac:dyDescent="0.2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</row>
    <row r="354" spans="1:33" ht="15.75" customHeight="1" x14ac:dyDescent="0.2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</row>
    <row r="355" spans="1:33" ht="15.75" customHeight="1" x14ac:dyDescent="0.2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</row>
    <row r="356" spans="1:33" ht="15.75" customHeight="1" x14ac:dyDescent="0.2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</row>
    <row r="357" spans="1:33" ht="15.75" customHeight="1" x14ac:dyDescent="0.2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</row>
    <row r="358" spans="1:33" ht="15.75" customHeight="1" x14ac:dyDescent="0.2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</row>
    <row r="359" spans="1:33" ht="15.75" customHeight="1" x14ac:dyDescent="0.2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</row>
    <row r="360" spans="1:33" ht="15.75" customHeight="1" x14ac:dyDescent="0.2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</row>
    <row r="361" spans="1:33" ht="15.75" customHeight="1" x14ac:dyDescent="0.2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</row>
    <row r="362" spans="1:33" ht="15.75" customHeight="1" x14ac:dyDescent="0.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</row>
    <row r="363" spans="1:33" ht="15.75" customHeight="1" x14ac:dyDescent="0.2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</row>
    <row r="364" spans="1:33" ht="15.75" customHeight="1" x14ac:dyDescent="0.2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</row>
    <row r="365" spans="1:33" ht="15.75" customHeight="1" x14ac:dyDescent="0.2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</row>
    <row r="366" spans="1:33" ht="15.75" customHeight="1" x14ac:dyDescent="0.2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</row>
    <row r="367" spans="1:33" ht="15.75" customHeight="1" x14ac:dyDescent="0.2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</row>
    <row r="368" spans="1:33" ht="15.75" customHeight="1" x14ac:dyDescent="0.2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</row>
    <row r="369" spans="1:33" ht="15.75" customHeight="1" x14ac:dyDescent="0.2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</row>
    <row r="370" spans="1:33" ht="15.75" customHeight="1" x14ac:dyDescent="0.2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</row>
    <row r="371" spans="1:33" ht="15.75" customHeight="1" x14ac:dyDescent="0.2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</row>
    <row r="372" spans="1:33" ht="15.75" customHeight="1" x14ac:dyDescent="0.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</row>
    <row r="373" spans="1:33" ht="15.75" customHeight="1" x14ac:dyDescent="0.2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</row>
    <row r="374" spans="1:33" ht="15.75" customHeight="1" x14ac:dyDescent="0.2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</row>
    <row r="375" spans="1:33" ht="15.75" customHeight="1" x14ac:dyDescent="0.2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</row>
    <row r="376" spans="1:33" ht="15.75" customHeight="1" x14ac:dyDescent="0.2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</row>
    <row r="377" spans="1:33" ht="15.75" customHeight="1" x14ac:dyDescent="0.2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</row>
    <row r="378" spans="1:33" ht="15.75" customHeight="1" x14ac:dyDescent="0.2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</row>
    <row r="379" spans="1:33" ht="15.75" customHeight="1" x14ac:dyDescent="0.2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</row>
    <row r="380" spans="1:33" ht="15.75" customHeight="1" x14ac:dyDescent="0.2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</row>
    <row r="381" spans="1:33" ht="15.75" customHeight="1" x14ac:dyDescent="0.2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</row>
    <row r="382" spans="1:33" ht="15.75" customHeight="1" x14ac:dyDescent="0.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</row>
    <row r="383" spans="1:33" ht="15.75" customHeight="1" x14ac:dyDescent="0.2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</row>
    <row r="384" spans="1:33" ht="15.75" customHeight="1" x14ac:dyDescent="0.2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</row>
    <row r="385" spans="1:33" ht="15.75" customHeight="1" x14ac:dyDescent="0.2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</row>
    <row r="386" spans="1:33" ht="15.75" customHeight="1" x14ac:dyDescent="0.2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</row>
    <row r="387" spans="1:33" ht="15.75" customHeight="1" x14ac:dyDescent="0.2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</row>
    <row r="388" spans="1:33" ht="15.75" customHeight="1" x14ac:dyDescent="0.2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</row>
    <row r="389" spans="1:33" ht="15.75" customHeight="1" x14ac:dyDescent="0.2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</row>
    <row r="390" spans="1:33" ht="15.75" customHeight="1" x14ac:dyDescent="0.2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</row>
    <row r="391" spans="1:33" ht="15.75" customHeight="1" x14ac:dyDescent="0.2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</row>
    <row r="392" spans="1:33" ht="15.75" customHeight="1" x14ac:dyDescent="0.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</row>
    <row r="393" spans="1:33" ht="15.75" customHeight="1" x14ac:dyDescent="0.2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</row>
    <row r="394" spans="1:33" ht="15.75" customHeight="1" x14ac:dyDescent="0.2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</row>
    <row r="395" spans="1:33" ht="15.75" customHeight="1" x14ac:dyDescent="0.2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</row>
    <row r="396" spans="1:33" ht="15.75" customHeight="1" x14ac:dyDescent="0.2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</row>
    <row r="397" spans="1:33" ht="15.75" customHeight="1" x14ac:dyDescent="0.2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</row>
    <row r="398" spans="1:33" ht="15.75" customHeight="1" x14ac:dyDescent="0.2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</row>
    <row r="399" spans="1:33" ht="15.75" customHeight="1" x14ac:dyDescent="0.2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</row>
    <row r="400" spans="1:33" ht="15.75" customHeight="1" x14ac:dyDescent="0.2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</row>
    <row r="401" spans="1:33" ht="15.75" customHeight="1" x14ac:dyDescent="0.2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</row>
    <row r="402" spans="1:33" ht="15.75" customHeight="1" x14ac:dyDescent="0.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</row>
    <row r="403" spans="1:33" ht="15.75" customHeight="1" x14ac:dyDescent="0.2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</row>
    <row r="404" spans="1:33" ht="15.75" customHeight="1" x14ac:dyDescent="0.2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</row>
    <row r="405" spans="1:33" ht="15.75" customHeight="1" x14ac:dyDescent="0.2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</row>
    <row r="406" spans="1:33" ht="15.75" customHeight="1" x14ac:dyDescent="0.2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</row>
    <row r="407" spans="1:33" ht="15.75" customHeight="1" x14ac:dyDescent="0.2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</row>
    <row r="408" spans="1:33" ht="15.75" customHeight="1" x14ac:dyDescent="0.2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</row>
    <row r="409" spans="1:33" ht="15.75" customHeight="1" x14ac:dyDescent="0.2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</row>
    <row r="410" spans="1:33" ht="15.75" customHeight="1" x14ac:dyDescent="0.2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</row>
    <row r="411" spans="1:33" ht="15.75" customHeight="1" x14ac:dyDescent="0.2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</row>
    <row r="412" spans="1:33" ht="15.75" customHeight="1" x14ac:dyDescent="0.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</row>
    <row r="413" spans="1:33" ht="15.75" customHeight="1" x14ac:dyDescent="0.2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</row>
    <row r="414" spans="1:33" ht="15.75" customHeight="1" x14ac:dyDescent="0.2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</row>
    <row r="415" spans="1:33" ht="15.75" customHeight="1" x14ac:dyDescent="0.2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</row>
    <row r="416" spans="1:33" ht="15.75" customHeight="1" x14ac:dyDescent="0.2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</row>
    <row r="417" spans="1:33" ht="15.75" customHeight="1" x14ac:dyDescent="0.2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</row>
    <row r="418" spans="1:33" ht="15.75" customHeight="1" x14ac:dyDescent="0.2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</row>
    <row r="419" spans="1:33" ht="15.75" customHeight="1" x14ac:dyDescent="0.2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</row>
    <row r="420" spans="1:33" ht="15.75" customHeight="1" x14ac:dyDescent="0.2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</row>
    <row r="421" spans="1:33" ht="15.75" customHeight="1" x14ac:dyDescent="0.2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</row>
    <row r="422" spans="1:33" ht="15.75" customHeight="1" x14ac:dyDescent="0.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</row>
    <row r="423" spans="1:33" ht="15.75" customHeight="1" x14ac:dyDescent="0.2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</row>
    <row r="424" spans="1:33" ht="15.75" customHeight="1" x14ac:dyDescent="0.2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</row>
    <row r="425" spans="1:33" ht="15.75" customHeight="1" x14ac:dyDescent="0.2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</row>
    <row r="426" spans="1:33" ht="15.75" customHeight="1" x14ac:dyDescent="0.2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</row>
    <row r="427" spans="1:33" ht="15.75" customHeight="1" x14ac:dyDescent="0.2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</row>
    <row r="428" spans="1:33" ht="15.75" customHeight="1" x14ac:dyDescent="0.2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</row>
    <row r="429" spans="1:33" ht="15.75" customHeight="1" x14ac:dyDescent="0.2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</row>
    <row r="430" spans="1:33" ht="15.75" customHeight="1" x14ac:dyDescent="0.2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</row>
    <row r="431" spans="1:33" ht="15.75" customHeight="1" x14ac:dyDescent="0.2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</row>
    <row r="432" spans="1:33" ht="15.75" customHeight="1" x14ac:dyDescent="0.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</row>
    <row r="433" spans="1:33" ht="15.75" customHeight="1" x14ac:dyDescent="0.2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</row>
    <row r="434" spans="1:33" ht="15.75" customHeight="1" x14ac:dyDescent="0.2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</row>
    <row r="435" spans="1:33" ht="15.75" customHeight="1" x14ac:dyDescent="0.2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</row>
    <row r="436" spans="1:33" ht="15.75" customHeight="1" x14ac:dyDescent="0.2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</row>
    <row r="437" spans="1:33" ht="15.75" customHeight="1" x14ac:dyDescent="0.2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</row>
    <row r="438" spans="1:33" ht="15.75" customHeight="1" x14ac:dyDescent="0.2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</row>
    <row r="439" spans="1:33" ht="15.75" customHeight="1" x14ac:dyDescent="0.2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</row>
    <row r="440" spans="1:33" ht="15.75" customHeight="1" x14ac:dyDescent="0.2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</row>
    <row r="441" spans="1:33" ht="15.75" customHeight="1" x14ac:dyDescent="0.2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</row>
    <row r="442" spans="1:33" ht="15.75" customHeight="1" x14ac:dyDescent="0.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</row>
    <row r="443" spans="1:33" ht="15.75" customHeight="1" x14ac:dyDescent="0.2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</row>
    <row r="444" spans="1:33" ht="15.75" customHeight="1" x14ac:dyDescent="0.2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</row>
    <row r="445" spans="1:33" ht="15.75" customHeight="1" x14ac:dyDescent="0.2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</row>
    <row r="446" spans="1:33" ht="15.75" customHeight="1" x14ac:dyDescent="0.2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</row>
    <row r="447" spans="1:33" ht="15.75" customHeight="1" x14ac:dyDescent="0.2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</row>
    <row r="448" spans="1:33" ht="15.75" customHeight="1" x14ac:dyDescent="0.2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</row>
    <row r="449" spans="1:33" ht="15.75" customHeight="1" x14ac:dyDescent="0.2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</row>
    <row r="450" spans="1:33" ht="15.75" customHeight="1" x14ac:dyDescent="0.2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</row>
    <row r="451" spans="1:33" ht="15.75" customHeight="1" x14ac:dyDescent="0.2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</row>
    <row r="452" spans="1:33" ht="15.75" customHeight="1" x14ac:dyDescent="0.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</row>
    <row r="453" spans="1:33" ht="15.75" customHeight="1" x14ac:dyDescent="0.2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</row>
    <row r="454" spans="1:33" ht="15.75" customHeight="1" x14ac:dyDescent="0.2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</row>
    <row r="455" spans="1:33" ht="15.75" customHeight="1" x14ac:dyDescent="0.2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</row>
    <row r="456" spans="1:33" ht="15.75" customHeight="1" x14ac:dyDescent="0.2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</row>
    <row r="457" spans="1:33" ht="15.75" customHeight="1" x14ac:dyDescent="0.2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</row>
    <row r="458" spans="1:33" ht="15.75" customHeight="1" x14ac:dyDescent="0.2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</row>
    <row r="459" spans="1:33" ht="15.75" customHeight="1" x14ac:dyDescent="0.2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</row>
    <row r="460" spans="1:33" ht="15.75" customHeight="1" x14ac:dyDescent="0.2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</row>
    <row r="461" spans="1:33" ht="15.75" customHeight="1" x14ac:dyDescent="0.2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</row>
    <row r="462" spans="1:33" ht="15.75" customHeight="1" x14ac:dyDescent="0.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</row>
    <row r="463" spans="1:33" ht="15.75" customHeight="1" x14ac:dyDescent="0.2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</row>
    <row r="464" spans="1:33" ht="15.75" customHeight="1" x14ac:dyDescent="0.2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</row>
    <row r="465" spans="1:33" ht="15.75" customHeight="1" x14ac:dyDescent="0.2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</row>
    <row r="466" spans="1:33" ht="15.75" customHeight="1" x14ac:dyDescent="0.2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</row>
    <row r="467" spans="1:33" ht="15.75" customHeight="1" x14ac:dyDescent="0.2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</row>
    <row r="468" spans="1:33" ht="15.75" customHeight="1" x14ac:dyDescent="0.2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</row>
    <row r="469" spans="1:33" ht="15.75" customHeight="1" x14ac:dyDescent="0.2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</row>
    <row r="470" spans="1:33" ht="15.75" customHeight="1" x14ac:dyDescent="0.2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</row>
    <row r="471" spans="1:33" ht="15.75" customHeight="1" x14ac:dyDescent="0.2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</row>
    <row r="472" spans="1:33" ht="15.75" customHeight="1" x14ac:dyDescent="0.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</row>
    <row r="473" spans="1:33" ht="15.75" customHeight="1" x14ac:dyDescent="0.2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</row>
    <row r="474" spans="1:33" ht="15.75" customHeight="1" x14ac:dyDescent="0.2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</row>
    <row r="475" spans="1:33" ht="15.75" customHeight="1" x14ac:dyDescent="0.2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</row>
    <row r="476" spans="1:33" ht="15.75" customHeight="1" x14ac:dyDescent="0.2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</row>
    <row r="477" spans="1:33" ht="15.75" customHeight="1" x14ac:dyDescent="0.2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</row>
    <row r="478" spans="1:33" ht="15.75" customHeight="1" x14ac:dyDescent="0.2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</row>
    <row r="479" spans="1:33" ht="15.75" customHeight="1" x14ac:dyDescent="0.2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</row>
    <row r="480" spans="1:33" ht="15.75" customHeight="1" x14ac:dyDescent="0.2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</row>
    <row r="481" spans="1:33" ht="15.75" customHeight="1" x14ac:dyDescent="0.2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</row>
    <row r="482" spans="1:33" ht="15.75" customHeight="1" x14ac:dyDescent="0.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</row>
    <row r="483" spans="1:33" ht="15.75" customHeight="1" x14ac:dyDescent="0.2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</row>
    <row r="484" spans="1:33" ht="15.75" customHeight="1" x14ac:dyDescent="0.2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</row>
    <row r="485" spans="1:33" ht="15.75" customHeight="1" x14ac:dyDescent="0.2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</row>
    <row r="486" spans="1:33" ht="15.75" customHeight="1" x14ac:dyDescent="0.2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</row>
    <row r="487" spans="1:33" ht="15.75" customHeight="1" x14ac:dyDescent="0.2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</row>
    <row r="488" spans="1:33" ht="15.75" customHeight="1" x14ac:dyDescent="0.2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</row>
    <row r="489" spans="1:33" ht="15.75" customHeight="1" x14ac:dyDescent="0.2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</row>
    <row r="490" spans="1:33" ht="15.75" customHeight="1" x14ac:dyDescent="0.2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</row>
    <row r="491" spans="1:33" ht="15.75" customHeight="1" x14ac:dyDescent="0.2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</row>
    <row r="492" spans="1:33" ht="15.75" customHeight="1" x14ac:dyDescent="0.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</row>
    <row r="493" spans="1:33" ht="15.75" customHeight="1" x14ac:dyDescent="0.2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</row>
    <row r="494" spans="1:33" ht="15.75" customHeight="1" x14ac:dyDescent="0.2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</row>
    <row r="495" spans="1:33" ht="15.75" customHeight="1" x14ac:dyDescent="0.2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</row>
    <row r="496" spans="1:33" ht="15.75" customHeight="1" x14ac:dyDescent="0.2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</row>
    <row r="497" spans="1:33" ht="15.75" customHeight="1" x14ac:dyDescent="0.2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</row>
    <row r="498" spans="1:33" ht="15.75" customHeight="1" x14ac:dyDescent="0.2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</row>
    <row r="499" spans="1:33" ht="15.75" customHeight="1" x14ac:dyDescent="0.2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</row>
    <row r="500" spans="1:33" ht="15.75" customHeight="1" x14ac:dyDescent="0.2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</row>
    <row r="501" spans="1:33" ht="15.75" customHeight="1" x14ac:dyDescent="0.2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</row>
    <row r="502" spans="1:33" ht="15.75" customHeight="1" x14ac:dyDescent="0.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</row>
    <row r="503" spans="1:33" ht="15.75" customHeight="1" x14ac:dyDescent="0.2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</row>
    <row r="504" spans="1:33" ht="15.75" customHeight="1" x14ac:dyDescent="0.2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</row>
    <row r="505" spans="1:33" ht="15.75" customHeight="1" x14ac:dyDescent="0.2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</row>
    <row r="506" spans="1:33" ht="15.75" customHeight="1" x14ac:dyDescent="0.2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</row>
    <row r="507" spans="1:33" ht="15.75" customHeight="1" x14ac:dyDescent="0.2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</row>
    <row r="508" spans="1:33" ht="15.75" customHeight="1" x14ac:dyDescent="0.2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</row>
    <row r="509" spans="1:33" ht="15.75" customHeight="1" x14ac:dyDescent="0.2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</row>
    <row r="510" spans="1:33" ht="15.75" customHeight="1" x14ac:dyDescent="0.2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</row>
    <row r="511" spans="1:33" ht="15.75" customHeight="1" x14ac:dyDescent="0.2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</row>
    <row r="512" spans="1:33" ht="15.75" customHeight="1" x14ac:dyDescent="0.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</row>
    <row r="513" spans="1:33" ht="15.75" customHeight="1" x14ac:dyDescent="0.2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</row>
    <row r="514" spans="1:33" ht="15.75" customHeight="1" x14ac:dyDescent="0.2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</row>
    <row r="515" spans="1:33" ht="15.75" customHeight="1" x14ac:dyDescent="0.2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</row>
    <row r="516" spans="1:33" ht="15.75" customHeight="1" x14ac:dyDescent="0.2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</row>
    <row r="517" spans="1:33" ht="15.75" customHeight="1" x14ac:dyDescent="0.2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</row>
    <row r="518" spans="1:33" ht="15.75" customHeight="1" x14ac:dyDescent="0.2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</row>
    <row r="519" spans="1:33" ht="15.75" customHeight="1" x14ac:dyDescent="0.2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</row>
    <row r="520" spans="1:33" ht="15.75" customHeight="1" x14ac:dyDescent="0.2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</row>
    <row r="521" spans="1:33" ht="15.75" customHeight="1" x14ac:dyDescent="0.2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</row>
    <row r="522" spans="1:33" ht="15.75" customHeight="1" x14ac:dyDescent="0.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</row>
    <row r="523" spans="1:33" ht="15.75" customHeight="1" x14ac:dyDescent="0.2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</row>
    <row r="524" spans="1:33" ht="15.75" customHeight="1" x14ac:dyDescent="0.2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</row>
    <row r="525" spans="1:33" ht="15.75" customHeight="1" x14ac:dyDescent="0.2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</row>
    <row r="526" spans="1:33" ht="15.75" customHeight="1" x14ac:dyDescent="0.2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</row>
    <row r="527" spans="1:33" ht="15.75" customHeight="1" x14ac:dyDescent="0.2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</row>
    <row r="528" spans="1:33" ht="15.75" customHeight="1" x14ac:dyDescent="0.2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</row>
    <row r="529" spans="1:33" ht="15.75" customHeight="1" x14ac:dyDescent="0.2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</row>
    <row r="530" spans="1:33" ht="15.75" customHeight="1" x14ac:dyDescent="0.2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</row>
    <row r="531" spans="1:33" ht="15.75" customHeight="1" x14ac:dyDescent="0.2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</row>
    <row r="532" spans="1:33" ht="15.75" customHeight="1" x14ac:dyDescent="0.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</row>
    <row r="533" spans="1:33" ht="15.75" customHeight="1" x14ac:dyDescent="0.2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</row>
    <row r="534" spans="1:33" ht="15.75" customHeight="1" x14ac:dyDescent="0.2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</row>
    <row r="535" spans="1:33" ht="15.75" customHeight="1" x14ac:dyDescent="0.2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</row>
    <row r="536" spans="1:33" ht="15.75" customHeight="1" x14ac:dyDescent="0.2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</row>
    <row r="537" spans="1:33" ht="15.75" customHeight="1" x14ac:dyDescent="0.2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</row>
    <row r="538" spans="1:33" ht="15.75" customHeight="1" x14ac:dyDescent="0.2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</row>
    <row r="539" spans="1:33" ht="15.75" customHeight="1" x14ac:dyDescent="0.2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</row>
    <row r="540" spans="1:33" ht="15.75" customHeight="1" x14ac:dyDescent="0.2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</row>
    <row r="541" spans="1:33" ht="15.75" customHeight="1" x14ac:dyDescent="0.2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</row>
    <row r="542" spans="1:33" ht="15.75" customHeight="1" x14ac:dyDescent="0.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</row>
    <row r="543" spans="1:33" ht="15.75" customHeight="1" x14ac:dyDescent="0.2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</row>
    <row r="544" spans="1:33" ht="15.75" customHeight="1" x14ac:dyDescent="0.2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</row>
    <row r="545" spans="1:33" ht="15.75" customHeight="1" x14ac:dyDescent="0.2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</row>
    <row r="546" spans="1:33" ht="15.75" customHeight="1" x14ac:dyDescent="0.2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</row>
    <row r="547" spans="1:33" ht="15.75" customHeight="1" x14ac:dyDescent="0.2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</row>
    <row r="548" spans="1:33" ht="15.75" customHeight="1" x14ac:dyDescent="0.2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</row>
    <row r="549" spans="1:33" ht="15.75" customHeight="1" x14ac:dyDescent="0.2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</row>
    <row r="550" spans="1:33" ht="15.75" customHeight="1" x14ac:dyDescent="0.2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</row>
    <row r="551" spans="1:33" ht="15.75" customHeight="1" x14ac:dyDescent="0.2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</row>
    <row r="552" spans="1:33" ht="15.75" customHeight="1" x14ac:dyDescent="0.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</row>
    <row r="553" spans="1:33" ht="15.75" customHeight="1" x14ac:dyDescent="0.2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</row>
    <row r="554" spans="1:33" ht="15.75" customHeight="1" x14ac:dyDescent="0.2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</row>
    <row r="555" spans="1:33" ht="15.75" customHeight="1" x14ac:dyDescent="0.2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</row>
    <row r="556" spans="1:33" ht="15.75" customHeight="1" x14ac:dyDescent="0.2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</row>
    <row r="557" spans="1:33" ht="15.75" customHeight="1" x14ac:dyDescent="0.2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</row>
    <row r="558" spans="1:33" ht="15.75" customHeight="1" x14ac:dyDescent="0.2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</row>
    <row r="559" spans="1:33" ht="15.75" customHeight="1" x14ac:dyDescent="0.2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</row>
    <row r="560" spans="1:33" ht="15.75" customHeight="1" x14ac:dyDescent="0.2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</row>
    <row r="561" spans="1:33" ht="15.75" customHeight="1" x14ac:dyDescent="0.2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</row>
    <row r="562" spans="1:33" ht="15.75" customHeight="1" x14ac:dyDescent="0.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</row>
    <row r="563" spans="1:33" ht="15.75" customHeight="1" x14ac:dyDescent="0.2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</row>
    <row r="564" spans="1:33" ht="15.75" customHeight="1" x14ac:dyDescent="0.2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</row>
    <row r="565" spans="1:33" ht="15.75" customHeight="1" x14ac:dyDescent="0.2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</row>
    <row r="566" spans="1:33" ht="15.75" customHeight="1" x14ac:dyDescent="0.2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</row>
    <row r="567" spans="1:33" ht="15.75" customHeight="1" x14ac:dyDescent="0.2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</row>
    <row r="568" spans="1:33" ht="15.75" customHeight="1" x14ac:dyDescent="0.2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</row>
    <row r="569" spans="1:33" ht="15.75" customHeight="1" x14ac:dyDescent="0.2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</row>
    <row r="570" spans="1:33" ht="15.75" customHeight="1" x14ac:dyDescent="0.2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</row>
    <row r="571" spans="1:33" ht="15.75" customHeight="1" x14ac:dyDescent="0.2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</row>
    <row r="572" spans="1:33" ht="15.75" customHeight="1" x14ac:dyDescent="0.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</row>
    <row r="573" spans="1:33" ht="15.75" customHeight="1" x14ac:dyDescent="0.2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</row>
    <row r="574" spans="1:33" ht="15.75" customHeight="1" x14ac:dyDescent="0.2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</row>
    <row r="575" spans="1:33" ht="15.75" customHeight="1" x14ac:dyDescent="0.2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</row>
    <row r="576" spans="1:33" ht="15.75" customHeight="1" x14ac:dyDescent="0.2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</row>
    <row r="577" spans="1:33" ht="15.75" customHeight="1" x14ac:dyDescent="0.2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</row>
    <row r="578" spans="1:33" ht="15.75" customHeight="1" x14ac:dyDescent="0.2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</row>
    <row r="579" spans="1:33" ht="15.75" customHeight="1" x14ac:dyDescent="0.2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</row>
    <row r="580" spans="1:33" ht="15.75" customHeight="1" x14ac:dyDescent="0.2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</row>
    <row r="581" spans="1:33" ht="15.75" customHeight="1" x14ac:dyDescent="0.2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</row>
    <row r="582" spans="1:33" ht="15.75" customHeight="1" x14ac:dyDescent="0.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</row>
    <row r="583" spans="1:33" ht="15.75" customHeight="1" x14ac:dyDescent="0.2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</row>
    <row r="584" spans="1:33" ht="15.75" customHeight="1" x14ac:dyDescent="0.2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</row>
    <row r="585" spans="1:33" ht="15.75" customHeight="1" x14ac:dyDescent="0.2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</row>
    <row r="586" spans="1:33" ht="15.75" customHeight="1" x14ac:dyDescent="0.2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</row>
    <row r="587" spans="1:33" ht="15.75" customHeight="1" x14ac:dyDescent="0.2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</row>
    <row r="588" spans="1:33" ht="15.75" customHeight="1" x14ac:dyDescent="0.2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</row>
    <row r="589" spans="1:33" ht="15.75" customHeight="1" x14ac:dyDescent="0.2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</row>
    <row r="590" spans="1:33" ht="15.75" customHeight="1" x14ac:dyDescent="0.2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</row>
    <row r="591" spans="1:33" ht="15.75" customHeight="1" x14ac:dyDescent="0.2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</row>
    <row r="592" spans="1:33" ht="15.75" customHeight="1" x14ac:dyDescent="0.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</row>
    <row r="593" spans="1:33" ht="15.75" customHeight="1" x14ac:dyDescent="0.2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</row>
    <row r="594" spans="1:33" ht="15.75" customHeight="1" x14ac:dyDescent="0.2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</row>
    <row r="595" spans="1:33" ht="15.75" customHeight="1" x14ac:dyDescent="0.2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</row>
    <row r="596" spans="1:33" ht="15.75" customHeight="1" x14ac:dyDescent="0.2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</row>
    <row r="597" spans="1:33" ht="15.75" customHeight="1" x14ac:dyDescent="0.2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</row>
    <row r="598" spans="1:33" ht="15.75" customHeight="1" x14ac:dyDescent="0.2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</row>
    <row r="599" spans="1:33" ht="15.75" customHeight="1" x14ac:dyDescent="0.2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</row>
    <row r="600" spans="1:33" ht="15.75" customHeight="1" x14ac:dyDescent="0.2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</row>
    <row r="601" spans="1:33" ht="15.75" customHeight="1" x14ac:dyDescent="0.2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</row>
    <row r="602" spans="1:33" ht="15.75" customHeight="1" x14ac:dyDescent="0.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</row>
    <row r="603" spans="1:33" ht="15.75" customHeight="1" x14ac:dyDescent="0.2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</row>
    <row r="604" spans="1:33" ht="15.75" customHeight="1" x14ac:dyDescent="0.2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</row>
    <row r="605" spans="1:33" ht="15.75" customHeight="1" x14ac:dyDescent="0.2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</row>
    <row r="606" spans="1:33" ht="15.75" customHeight="1" x14ac:dyDescent="0.2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</row>
    <row r="607" spans="1:33" ht="15.75" customHeight="1" x14ac:dyDescent="0.2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</row>
    <row r="608" spans="1:33" ht="15.75" customHeight="1" x14ac:dyDescent="0.2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</row>
    <row r="609" spans="1:33" ht="15.75" customHeight="1" x14ac:dyDescent="0.2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</row>
    <row r="610" spans="1:33" ht="15.75" customHeight="1" x14ac:dyDescent="0.2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</row>
    <row r="611" spans="1:33" ht="15.75" customHeight="1" x14ac:dyDescent="0.2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</row>
    <row r="612" spans="1:33" ht="15.75" customHeight="1" x14ac:dyDescent="0.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</row>
    <row r="613" spans="1:33" ht="15.75" customHeight="1" x14ac:dyDescent="0.2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</row>
    <row r="614" spans="1:33" ht="15.75" customHeight="1" x14ac:dyDescent="0.2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</row>
    <row r="615" spans="1:33" ht="15.75" customHeight="1" x14ac:dyDescent="0.2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</row>
    <row r="616" spans="1:33" ht="15.75" customHeight="1" x14ac:dyDescent="0.2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</row>
    <row r="617" spans="1:33" ht="15.75" customHeight="1" x14ac:dyDescent="0.2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</row>
    <row r="618" spans="1:33" ht="15.75" customHeight="1" x14ac:dyDescent="0.2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</row>
    <row r="619" spans="1:33" ht="15.75" customHeight="1" x14ac:dyDescent="0.2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</row>
    <row r="620" spans="1:33" ht="15.75" customHeight="1" x14ac:dyDescent="0.2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</row>
    <row r="621" spans="1:33" ht="15.75" customHeight="1" x14ac:dyDescent="0.2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</row>
    <row r="622" spans="1:33" ht="15.75" customHeight="1" x14ac:dyDescent="0.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</row>
    <row r="623" spans="1:33" ht="15.75" customHeight="1" x14ac:dyDescent="0.2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</row>
    <row r="624" spans="1:33" ht="15.75" customHeight="1" x14ac:dyDescent="0.2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</row>
    <row r="625" spans="1:33" ht="15.75" customHeight="1" x14ac:dyDescent="0.2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</row>
    <row r="626" spans="1:33" ht="15.75" customHeight="1" x14ac:dyDescent="0.2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</row>
    <row r="627" spans="1:33" ht="15.75" customHeight="1" x14ac:dyDescent="0.2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</row>
    <row r="628" spans="1:33" ht="15.75" customHeight="1" x14ac:dyDescent="0.2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</row>
    <row r="629" spans="1:33" ht="15.75" customHeight="1" x14ac:dyDescent="0.2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</row>
    <row r="630" spans="1:33" ht="15.75" customHeight="1" x14ac:dyDescent="0.2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</row>
    <row r="631" spans="1:33" ht="15.75" customHeight="1" x14ac:dyDescent="0.2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</row>
    <row r="632" spans="1:33" ht="15.75" customHeight="1" x14ac:dyDescent="0.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</row>
    <row r="633" spans="1:33" ht="15.75" customHeight="1" x14ac:dyDescent="0.2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</row>
    <row r="634" spans="1:33" ht="15.75" customHeight="1" x14ac:dyDescent="0.2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</row>
    <row r="635" spans="1:33" ht="15.75" customHeight="1" x14ac:dyDescent="0.2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</row>
    <row r="636" spans="1:33" ht="15.75" customHeight="1" x14ac:dyDescent="0.2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</row>
    <row r="637" spans="1:33" ht="15.75" customHeight="1" x14ac:dyDescent="0.2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</row>
    <row r="638" spans="1:33" ht="15.75" customHeight="1" x14ac:dyDescent="0.2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</row>
    <row r="639" spans="1:33" ht="15.75" customHeight="1" x14ac:dyDescent="0.2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</row>
    <row r="640" spans="1:33" ht="15.75" customHeight="1" x14ac:dyDescent="0.2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</row>
    <row r="641" spans="1:33" ht="15.75" customHeight="1" x14ac:dyDescent="0.2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</row>
    <row r="642" spans="1:33" ht="15.75" customHeight="1" x14ac:dyDescent="0.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</row>
    <row r="643" spans="1:33" ht="15.75" customHeight="1" x14ac:dyDescent="0.2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</row>
    <row r="644" spans="1:33" ht="15.75" customHeight="1" x14ac:dyDescent="0.2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</row>
    <row r="645" spans="1:33" ht="15.75" customHeight="1" x14ac:dyDescent="0.2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</row>
    <row r="646" spans="1:33" ht="15.75" customHeight="1" x14ac:dyDescent="0.2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</row>
    <row r="647" spans="1:33" ht="15.75" customHeight="1" x14ac:dyDescent="0.2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</row>
    <row r="648" spans="1:33" ht="15.75" customHeight="1" x14ac:dyDescent="0.2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</row>
    <row r="649" spans="1:33" ht="15.75" customHeight="1" x14ac:dyDescent="0.2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</row>
    <row r="650" spans="1:33" ht="15.75" customHeight="1" x14ac:dyDescent="0.2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</row>
    <row r="651" spans="1:33" ht="15.75" customHeight="1" x14ac:dyDescent="0.2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</row>
    <row r="652" spans="1:33" ht="15.75" customHeight="1" x14ac:dyDescent="0.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</row>
    <row r="653" spans="1:33" ht="15.75" customHeight="1" x14ac:dyDescent="0.2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</row>
    <row r="654" spans="1:33" ht="15.75" customHeight="1" x14ac:dyDescent="0.2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</row>
    <row r="655" spans="1:33" ht="15.75" customHeight="1" x14ac:dyDescent="0.2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</row>
    <row r="656" spans="1:33" ht="15.75" customHeight="1" x14ac:dyDescent="0.2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</row>
    <row r="657" spans="1:33" ht="15.75" customHeight="1" x14ac:dyDescent="0.2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</row>
    <row r="658" spans="1:33" ht="15.75" customHeight="1" x14ac:dyDescent="0.2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</row>
    <row r="659" spans="1:33" ht="15.75" customHeight="1" x14ac:dyDescent="0.2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</row>
    <row r="660" spans="1:33" ht="15.75" customHeight="1" x14ac:dyDescent="0.2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</row>
    <row r="661" spans="1:33" ht="15.75" customHeight="1" x14ac:dyDescent="0.2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</row>
    <row r="662" spans="1:33" ht="15.75" customHeight="1" x14ac:dyDescent="0.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</row>
    <row r="663" spans="1:33" ht="15.75" customHeight="1" x14ac:dyDescent="0.2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</row>
    <row r="664" spans="1:33" ht="15.75" customHeight="1" x14ac:dyDescent="0.2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</row>
    <row r="665" spans="1:33" ht="15.75" customHeight="1" x14ac:dyDescent="0.2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</row>
    <row r="666" spans="1:33" ht="15.75" customHeight="1" x14ac:dyDescent="0.2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</row>
    <row r="667" spans="1:33" ht="15.75" customHeight="1" x14ac:dyDescent="0.2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</row>
    <row r="668" spans="1:33" ht="15.75" customHeight="1" x14ac:dyDescent="0.2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</row>
    <row r="669" spans="1:33" ht="15.75" customHeight="1" x14ac:dyDescent="0.2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</row>
    <row r="670" spans="1:33" ht="15.75" customHeight="1" x14ac:dyDescent="0.2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</row>
    <row r="671" spans="1:33" ht="15.75" customHeight="1" x14ac:dyDescent="0.2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</row>
    <row r="672" spans="1:33" ht="15.75" customHeight="1" x14ac:dyDescent="0.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</row>
    <row r="673" spans="1:33" ht="15.75" customHeight="1" x14ac:dyDescent="0.2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</row>
    <row r="674" spans="1:33" ht="15.75" customHeight="1" x14ac:dyDescent="0.2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</row>
    <row r="675" spans="1:33" ht="15.75" customHeight="1" x14ac:dyDescent="0.2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</row>
    <row r="676" spans="1:33" ht="15.75" customHeight="1" x14ac:dyDescent="0.2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</row>
    <row r="677" spans="1:33" ht="15.75" customHeight="1" x14ac:dyDescent="0.2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</row>
    <row r="678" spans="1:33" ht="15.75" customHeight="1" x14ac:dyDescent="0.2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</row>
    <row r="679" spans="1:33" ht="15.75" customHeight="1" x14ac:dyDescent="0.2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</row>
    <row r="680" spans="1:33" ht="15.75" customHeight="1" x14ac:dyDescent="0.2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</row>
    <row r="681" spans="1:33" ht="15.75" customHeight="1" x14ac:dyDescent="0.2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</row>
    <row r="682" spans="1:33" ht="15.75" customHeight="1" x14ac:dyDescent="0.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</row>
    <row r="683" spans="1:33" ht="15.75" customHeight="1" x14ac:dyDescent="0.2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</row>
    <row r="684" spans="1:33" ht="15.75" customHeight="1" x14ac:dyDescent="0.2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</row>
    <row r="685" spans="1:33" ht="15.75" customHeight="1" x14ac:dyDescent="0.2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</row>
    <row r="686" spans="1:33" ht="15.75" customHeight="1" x14ac:dyDescent="0.2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</row>
    <row r="687" spans="1:33" ht="15.75" customHeight="1" x14ac:dyDescent="0.2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</row>
    <row r="688" spans="1:33" ht="15.75" customHeight="1" x14ac:dyDescent="0.2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</row>
    <row r="689" spans="1:33" ht="15.75" customHeight="1" x14ac:dyDescent="0.2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</row>
    <row r="690" spans="1:33" ht="15.75" customHeight="1" x14ac:dyDescent="0.2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</row>
    <row r="691" spans="1:33" ht="15.75" customHeight="1" x14ac:dyDescent="0.2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</row>
    <row r="692" spans="1:33" ht="15.75" customHeight="1" x14ac:dyDescent="0.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</row>
    <row r="693" spans="1:33" ht="15.75" customHeight="1" x14ac:dyDescent="0.2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</row>
    <row r="694" spans="1:33" ht="15.75" customHeight="1" x14ac:dyDescent="0.2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</row>
    <row r="695" spans="1:33" ht="15.75" customHeight="1" x14ac:dyDescent="0.2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</row>
    <row r="696" spans="1:33" ht="15.75" customHeight="1" x14ac:dyDescent="0.2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</row>
    <row r="697" spans="1:33" ht="15.75" customHeight="1" x14ac:dyDescent="0.2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</row>
    <row r="698" spans="1:33" ht="15.75" customHeight="1" x14ac:dyDescent="0.2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</row>
    <row r="699" spans="1:33" ht="15.75" customHeight="1" x14ac:dyDescent="0.2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</row>
    <row r="700" spans="1:33" ht="15.75" customHeight="1" x14ac:dyDescent="0.2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</row>
    <row r="701" spans="1:33" ht="15.75" customHeight="1" x14ac:dyDescent="0.2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</row>
    <row r="702" spans="1:33" ht="15.75" customHeight="1" x14ac:dyDescent="0.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</row>
    <row r="703" spans="1:33" ht="15.75" customHeight="1" x14ac:dyDescent="0.2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</row>
    <row r="704" spans="1:33" ht="15.75" customHeight="1" x14ac:dyDescent="0.2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</row>
    <row r="705" spans="1:33" ht="15.75" customHeight="1" x14ac:dyDescent="0.2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</row>
    <row r="706" spans="1:33" ht="15.75" customHeight="1" x14ac:dyDescent="0.2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</row>
    <row r="707" spans="1:33" ht="15.75" customHeight="1" x14ac:dyDescent="0.2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</row>
    <row r="708" spans="1:33" ht="15.75" customHeight="1" x14ac:dyDescent="0.2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</row>
    <row r="709" spans="1:33" ht="15.75" customHeight="1" x14ac:dyDescent="0.2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</row>
    <row r="710" spans="1:33" ht="15.75" customHeight="1" x14ac:dyDescent="0.2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</row>
    <row r="711" spans="1:33" ht="15.75" customHeight="1" x14ac:dyDescent="0.2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</row>
    <row r="712" spans="1:33" ht="15.75" customHeight="1" x14ac:dyDescent="0.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</row>
    <row r="713" spans="1:33" ht="15.75" customHeight="1" x14ac:dyDescent="0.2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</row>
    <row r="714" spans="1:33" ht="15.75" customHeight="1" x14ac:dyDescent="0.2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</row>
    <row r="715" spans="1:33" ht="15.75" customHeight="1" x14ac:dyDescent="0.2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</row>
    <row r="716" spans="1:33" ht="15.75" customHeight="1" x14ac:dyDescent="0.2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</row>
    <row r="717" spans="1:33" ht="15.75" customHeight="1" x14ac:dyDescent="0.2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</row>
    <row r="718" spans="1:33" ht="15.75" customHeight="1" x14ac:dyDescent="0.2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</row>
    <row r="719" spans="1:33" ht="15.75" customHeight="1" x14ac:dyDescent="0.2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</row>
    <row r="720" spans="1:33" ht="15.75" customHeight="1" x14ac:dyDescent="0.2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</row>
    <row r="721" spans="1:33" ht="15.75" customHeight="1" x14ac:dyDescent="0.2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</row>
    <row r="722" spans="1:33" ht="15.75" customHeight="1" x14ac:dyDescent="0.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</row>
    <row r="723" spans="1:33" ht="15.75" customHeight="1" x14ac:dyDescent="0.2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</row>
    <row r="724" spans="1:33" ht="15.75" customHeight="1" x14ac:dyDescent="0.2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</row>
    <row r="725" spans="1:33" ht="15.75" customHeight="1" x14ac:dyDescent="0.2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</row>
    <row r="726" spans="1:33" ht="15.75" customHeight="1" x14ac:dyDescent="0.2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</row>
    <row r="727" spans="1:33" ht="15.75" customHeight="1" x14ac:dyDescent="0.2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</row>
    <row r="728" spans="1:33" ht="15.75" customHeight="1" x14ac:dyDescent="0.2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</row>
    <row r="729" spans="1:33" ht="15.75" customHeight="1" x14ac:dyDescent="0.2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</row>
    <row r="730" spans="1:33" ht="15.75" customHeight="1" x14ac:dyDescent="0.2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</row>
    <row r="731" spans="1:33" ht="15.75" customHeight="1" x14ac:dyDescent="0.2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</row>
    <row r="732" spans="1:33" ht="15.75" customHeight="1" x14ac:dyDescent="0.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</row>
    <row r="733" spans="1:33" ht="15.75" customHeight="1" x14ac:dyDescent="0.2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</row>
    <row r="734" spans="1:33" ht="15.75" customHeight="1" x14ac:dyDescent="0.2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</row>
    <row r="735" spans="1:33" ht="15.75" customHeight="1" x14ac:dyDescent="0.2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</row>
    <row r="736" spans="1:33" ht="15.75" customHeight="1" x14ac:dyDescent="0.2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</row>
    <row r="737" spans="1:33" ht="15.75" customHeight="1" x14ac:dyDescent="0.2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</row>
    <row r="738" spans="1:33" ht="15.75" customHeight="1" x14ac:dyDescent="0.2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</row>
    <row r="739" spans="1:33" ht="15.75" customHeight="1" x14ac:dyDescent="0.2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</row>
    <row r="740" spans="1:33" ht="15.75" customHeight="1" x14ac:dyDescent="0.2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</row>
    <row r="741" spans="1:33" ht="15.75" customHeight="1" x14ac:dyDescent="0.2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</row>
    <row r="742" spans="1:33" ht="15.75" customHeight="1" x14ac:dyDescent="0.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</row>
    <row r="743" spans="1:33" ht="15.75" customHeight="1" x14ac:dyDescent="0.2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</row>
    <row r="744" spans="1:33" ht="15.75" customHeight="1" x14ac:dyDescent="0.2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</row>
    <row r="745" spans="1:33" ht="15.75" customHeight="1" x14ac:dyDescent="0.2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</row>
    <row r="746" spans="1:33" ht="15.75" customHeight="1" x14ac:dyDescent="0.2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</row>
    <row r="747" spans="1:33" ht="15.75" customHeight="1" x14ac:dyDescent="0.2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</row>
    <row r="748" spans="1:33" ht="15.75" customHeight="1" x14ac:dyDescent="0.2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</row>
    <row r="749" spans="1:33" ht="15.75" customHeight="1" x14ac:dyDescent="0.2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</row>
    <row r="750" spans="1:33" ht="15.75" customHeight="1" x14ac:dyDescent="0.2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</row>
    <row r="751" spans="1:33" ht="15.75" customHeight="1" x14ac:dyDescent="0.2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</row>
    <row r="752" spans="1:33" ht="15.75" customHeight="1" x14ac:dyDescent="0.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</row>
    <row r="753" spans="1:33" ht="15.75" customHeight="1" x14ac:dyDescent="0.2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</row>
    <row r="754" spans="1:33" ht="15.75" customHeight="1" x14ac:dyDescent="0.2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</row>
    <row r="755" spans="1:33" ht="15.75" customHeight="1" x14ac:dyDescent="0.2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</row>
    <row r="756" spans="1:33" ht="15.75" customHeight="1" x14ac:dyDescent="0.2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</row>
    <row r="757" spans="1:33" ht="15.75" customHeight="1" x14ac:dyDescent="0.2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</row>
    <row r="758" spans="1:33" ht="15.75" customHeight="1" x14ac:dyDescent="0.2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</row>
    <row r="759" spans="1:33" ht="15.75" customHeight="1" x14ac:dyDescent="0.2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</row>
    <row r="760" spans="1:33" ht="15.75" customHeight="1" x14ac:dyDescent="0.2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</row>
    <row r="761" spans="1:33" ht="15.75" customHeight="1" x14ac:dyDescent="0.2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</row>
    <row r="762" spans="1:33" ht="15.75" customHeight="1" x14ac:dyDescent="0.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</row>
    <row r="763" spans="1:33" ht="15.75" customHeight="1" x14ac:dyDescent="0.2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</row>
    <row r="764" spans="1:33" ht="15.75" customHeight="1" x14ac:dyDescent="0.2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</row>
    <row r="765" spans="1:33" ht="15.75" customHeight="1" x14ac:dyDescent="0.2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</row>
    <row r="766" spans="1:33" ht="15.75" customHeight="1" x14ac:dyDescent="0.2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</row>
    <row r="767" spans="1:33" ht="15.75" customHeight="1" x14ac:dyDescent="0.2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</row>
    <row r="768" spans="1:33" ht="15.75" customHeight="1" x14ac:dyDescent="0.2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</row>
    <row r="769" spans="1:33" ht="15.75" customHeight="1" x14ac:dyDescent="0.2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</row>
    <row r="770" spans="1:33" ht="15.75" customHeight="1" x14ac:dyDescent="0.2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</row>
    <row r="771" spans="1:33" ht="15.75" customHeight="1" x14ac:dyDescent="0.2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</row>
    <row r="772" spans="1:33" ht="15.75" customHeight="1" x14ac:dyDescent="0.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</row>
    <row r="773" spans="1:33" ht="15.75" customHeight="1" x14ac:dyDescent="0.2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</row>
    <row r="774" spans="1:33" ht="15.75" customHeight="1" x14ac:dyDescent="0.2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</row>
    <row r="775" spans="1:33" ht="15.75" customHeight="1" x14ac:dyDescent="0.2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</row>
    <row r="776" spans="1:33" ht="15.75" customHeight="1" x14ac:dyDescent="0.2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</row>
    <row r="777" spans="1:33" ht="15.75" customHeight="1" x14ac:dyDescent="0.2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</row>
    <row r="778" spans="1:33" ht="15.75" customHeight="1" x14ac:dyDescent="0.2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</row>
    <row r="779" spans="1:33" ht="15.75" customHeight="1" x14ac:dyDescent="0.2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</row>
    <row r="780" spans="1:33" ht="15.75" customHeight="1" x14ac:dyDescent="0.2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</row>
    <row r="781" spans="1:33" ht="15.75" customHeight="1" x14ac:dyDescent="0.2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</row>
    <row r="782" spans="1:33" ht="15.75" customHeight="1" x14ac:dyDescent="0.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</row>
    <row r="783" spans="1:33" ht="15.75" customHeight="1" x14ac:dyDescent="0.2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</row>
    <row r="784" spans="1:33" ht="15.75" customHeight="1" x14ac:dyDescent="0.2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</row>
    <row r="785" spans="1:33" ht="15.75" customHeight="1" x14ac:dyDescent="0.2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</row>
    <row r="786" spans="1:33" ht="15.75" customHeight="1" x14ac:dyDescent="0.2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</row>
    <row r="787" spans="1:33" ht="15.75" customHeight="1" x14ac:dyDescent="0.2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</row>
    <row r="788" spans="1:33" ht="15.75" customHeight="1" x14ac:dyDescent="0.2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</row>
    <row r="789" spans="1:33" ht="15.75" customHeight="1" x14ac:dyDescent="0.2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</row>
    <row r="790" spans="1:33" ht="15.75" customHeight="1" x14ac:dyDescent="0.2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</row>
    <row r="791" spans="1:33" ht="15.75" customHeight="1" x14ac:dyDescent="0.2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</row>
    <row r="792" spans="1:33" ht="15.75" customHeight="1" x14ac:dyDescent="0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</row>
    <row r="793" spans="1:33" ht="15.75" customHeight="1" x14ac:dyDescent="0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</row>
    <row r="794" spans="1:33" ht="15.75" customHeight="1" x14ac:dyDescent="0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</row>
    <row r="795" spans="1:33" ht="15.75" customHeight="1" x14ac:dyDescent="0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</row>
    <row r="796" spans="1:33" ht="15.75" customHeight="1" x14ac:dyDescent="0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</row>
    <row r="797" spans="1:33" ht="15.75" customHeight="1" x14ac:dyDescent="0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</row>
    <row r="798" spans="1:33" ht="15.75" customHeight="1" x14ac:dyDescent="0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</row>
    <row r="799" spans="1:33" ht="15.75" customHeight="1" x14ac:dyDescent="0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</row>
    <row r="800" spans="1:33" ht="15.75" customHeight="1" x14ac:dyDescent="0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</row>
    <row r="801" spans="1:33" ht="15.75" customHeight="1" x14ac:dyDescent="0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</row>
    <row r="802" spans="1:33" ht="15.75" customHeight="1" x14ac:dyDescent="0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</row>
    <row r="803" spans="1:33" ht="15.75" customHeight="1" x14ac:dyDescent="0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</row>
    <row r="804" spans="1:33" ht="15.75" customHeight="1" x14ac:dyDescent="0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</row>
    <row r="805" spans="1:33" ht="15.75" customHeight="1" x14ac:dyDescent="0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</row>
    <row r="806" spans="1:33" ht="15.75" customHeight="1" x14ac:dyDescent="0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</row>
    <row r="807" spans="1:33" ht="15.75" customHeight="1" x14ac:dyDescent="0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</row>
    <row r="808" spans="1:33" ht="15.75" customHeight="1" x14ac:dyDescent="0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</row>
    <row r="809" spans="1:33" ht="15.75" customHeight="1" x14ac:dyDescent="0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</row>
    <row r="810" spans="1:33" ht="15.75" customHeight="1" x14ac:dyDescent="0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</row>
    <row r="811" spans="1:33" ht="15.75" customHeight="1" x14ac:dyDescent="0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</row>
    <row r="812" spans="1:33" ht="15.75" customHeight="1" x14ac:dyDescent="0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</row>
    <row r="813" spans="1:33" ht="15.75" customHeight="1" x14ac:dyDescent="0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</row>
    <row r="814" spans="1:33" ht="15.75" customHeight="1" x14ac:dyDescent="0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</row>
    <row r="815" spans="1:33" ht="15.75" customHeight="1" x14ac:dyDescent="0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</row>
    <row r="816" spans="1:33" ht="15.75" customHeight="1" x14ac:dyDescent="0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</row>
    <row r="817" spans="1:33" ht="15.75" customHeight="1" x14ac:dyDescent="0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</row>
    <row r="818" spans="1:33" ht="15.75" customHeight="1" x14ac:dyDescent="0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</row>
    <row r="819" spans="1:33" ht="15.75" customHeight="1" x14ac:dyDescent="0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</row>
    <row r="820" spans="1:33" ht="15.75" customHeight="1" x14ac:dyDescent="0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</row>
    <row r="821" spans="1:33" ht="15.75" customHeight="1" x14ac:dyDescent="0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</row>
    <row r="822" spans="1:33" ht="15.75" customHeight="1" x14ac:dyDescent="0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</row>
    <row r="823" spans="1:33" ht="15.75" customHeight="1" x14ac:dyDescent="0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</row>
    <row r="824" spans="1:33" ht="15.75" customHeight="1" x14ac:dyDescent="0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</row>
    <row r="825" spans="1:33" ht="15.75" customHeight="1" x14ac:dyDescent="0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</row>
    <row r="826" spans="1:33" ht="15.75" customHeight="1" x14ac:dyDescent="0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</row>
    <row r="827" spans="1:33" ht="15.75" customHeight="1" x14ac:dyDescent="0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</row>
    <row r="828" spans="1:33" ht="15.75" customHeight="1" x14ac:dyDescent="0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</row>
    <row r="829" spans="1:33" ht="15.75" customHeight="1" x14ac:dyDescent="0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</row>
    <row r="830" spans="1:33" ht="15.75" customHeight="1" x14ac:dyDescent="0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</row>
    <row r="831" spans="1:33" ht="15.75" customHeight="1" x14ac:dyDescent="0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</row>
    <row r="832" spans="1:33" ht="15.75" customHeight="1" x14ac:dyDescent="0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</row>
    <row r="833" spans="1:33" ht="15.75" customHeight="1" x14ac:dyDescent="0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</row>
    <row r="834" spans="1:33" ht="15.75" customHeight="1" x14ac:dyDescent="0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</row>
    <row r="835" spans="1:33" ht="15.75" customHeight="1" x14ac:dyDescent="0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</row>
    <row r="836" spans="1:33" ht="15.75" customHeight="1" x14ac:dyDescent="0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</row>
    <row r="837" spans="1:33" ht="15.75" customHeight="1" x14ac:dyDescent="0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</row>
    <row r="838" spans="1:33" ht="15.75" customHeight="1" x14ac:dyDescent="0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</row>
    <row r="839" spans="1:33" ht="15.75" customHeight="1" x14ac:dyDescent="0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</row>
    <row r="840" spans="1:33" ht="15.75" customHeight="1" x14ac:dyDescent="0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</row>
    <row r="841" spans="1:33" ht="15.75" customHeight="1" x14ac:dyDescent="0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</row>
    <row r="842" spans="1:33" ht="15.75" customHeight="1" x14ac:dyDescent="0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</row>
    <row r="843" spans="1:33" ht="15.75" customHeight="1" x14ac:dyDescent="0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</row>
    <row r="844" spans="1:33" ht="15.75" customHeight="1" x14ac:dyDescent="0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</row>
    <row r="845" spans="1:33" ht="15.75" customHeight="1" x14ac:dyDescent="0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</row>
    <row r="846" spans="1:33" ht="15.75" customHeight="1" x14ac:dyDescent="0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</row>
    <row r="847" spans="1:33" ht="15.75" customHeight="1" x14ac:dyDescent="0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</row>
    <row r="848" spans="1:33" ht="15.75" customHeight="1" x14ac:dyDescent="0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</row>
    <row r="849" spans="1:33" ht="15.75" customHeight="1" x14ac:dyDescent="0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</row>
    <row r="850" spans="1:33" ht="15.75" customHeight="1" x14ac:dyDescent="0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</row>
    <row r="851" spans="1:33" ht="15.75" customHeight="1" x14ac:dyDescent="0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</row>
    <row r="852" spans="1:33" ht="15.75" customHeight="1" x14ac:dyDescent="0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</row>
    <row r="853" spans="1:33" ht="15.75" customHeight="1" x14ac:dyDescent="0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</row>
    <row r="854" spans="1:33" ht="15.75" customHeight="1" x14ac:dyDescent="0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</row>
    <row r="855" spans="1:33" ht="15.75" customHeight="1" x14ac:dyDescent="0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</row>
    <row r="856" spans="1:33" ht="15.75" customHeight="1" x14ac:dyDescent="0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</row>
    <row r="857" spans="1:33" ht="15.75" customHeight="1" x14ac:dyDescent="0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</row>
    <row r="858" spans="1:33" ht="15.75" customHeight="1" x14ac:dyDescent="0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</row>
    <row r="859" spans="1:33" ht="15.75" customHeight="1" x14ac:dyDescent="0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</row>
    <row r="860" spans="1:33" ht="15.75" customHeight="1" x14ac:dyDescent="0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</row>
    <row r="861" spans="1:33" ht="15.75" customHeight="1" x14ac:dyDescent="0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</row>
    <row r="862" spans="1:33" ht="15.75" customHeight="1" x14ac:dyDescent="0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</row>
    <row r="863" spans="1:33" ht="15.75" customHeight="1" x14ac:dyDescent="0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</row>
    <row r="864" spans="1:33" ht="15.75" customHeight="1" x14ac:dyDescent="0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</row>
    <row r="865" spans="1:33" ht="15.75" customHeight="1" x14ac:dyDescent="0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</row>
    <row r="866" spans="1:33" ht="15.75" customHeight="1" x14ac:dyDescent="0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</row>
    <row r="867" spans="1:33" ht="15.75" customHeight="1" x14ac:dyDescent="0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</row>
    <row r="868" spans="1:33" ht="15.75" customHeight="1" x14ac:dyDescent="0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</row>
    <row r="869" spans="1:33" ht="15.75" customHeight="1" x14ac:dyDescent="0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</row>
    <row r="870" spans="1:33" ht="15.75" customHeight="1" x14ac:dyDescent="0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</row>
    <row r="871" spans="1:33" ht="15.75" customHeight="1" x14ac:dyDescent="0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</row>
    <row r="872" spans="1:33" ht="15.75" customHeight="1" x14ac:dyDescent="0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</row>
    <row r="873" spans="1:33" ht="15.75" customHeight="1" x14ac:dyDescent="0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</row>
    <row r="874" spans="1:33" ht="15.75" customHeight="1" x14ac:dyDescent="0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</row>
    <row r="875" spans="1:33" ht="15.75" customHeight="1" x14ac:dyDescent="0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</row>
    <row r="876" spans="1:33" ht="15.75" customHeight="1" x14ac:dyDescent="0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</row>
    <row r="877" spans="1:33" ht="15.75" customHeight="1" x14ac:dyDescent="0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</row>
    <row r="878" spans="1:33" ht="15.75" customHeight="1" x14ac:dyDescent="0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</row>
    <row r="879" spans="1:33" ht="15.75" customHeight="1" x14ac:dyDescent="0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</row>
    <row r="880" spans="1:33" ht="15.75" customHeight="1" x14ac:dyDescent="0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</row>
    <row r="881" spans="1:33" ht="15.75" customHeight="1" x14ac:dyDescent="0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</row>
    <row r="882" spans="1:33" ht="15.75" customHeight="1" x14ac:dyDescent="0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</row>
    <row r="883" spans="1:33" ht="15.75" customHeight="1" x14ac:dyDescent="0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</row>
    <row r="884" spans="1:33" ht="15.75" customHeight="1" x14ac:dyDescent="0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</row>
    <row r="885" spans="1:33" ht="15.75" customHeight="1" x14ac:dyDescent="0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</row>
    <row r="886" spans="1:33" ht="15.75" customHeight="1" x14ac:dyDescent="0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</row>
    <row r="887" spans="1:33" ht="15.75" customHeight="1" x14ac:dyDescent="0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</row>
    <row r="888" spans="1:33" ht="15.75" customHeight="1" x14ac:dyDescent="0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</row>
    <row r="889" spans="1:33" ht="15.75" customHeight="1" x14ac:dyDescent="0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</row>
    <row r="890" spans="1:33" ht="15.75" customHeight="1" x14ac:dyDescent="0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</row>
    <row r="891" spans="1:33" ht="15.75" customHeight="1" x14ac:dyDescent="0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</row>
    <row r="892" spans="1:33" ht="15.75" customHeight="1" x14ac:dyDescent="0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</row>
    <row r="893" spans="1:33" ht="15.75" customHeight="1" x14ac:dyDescent="0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</row>
    <row r="894" spans="1:33" ht="15.75" customHeight="1" x14ac:dyDescent="0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</row>
    <row r="895" spans="1:33" ht="15.75" customHeight="1" x14ac:dyDescent="0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</row>
    <row r="896" spans="1:33" ht="15.75" customHeight="1" x14ac:dyDescent="0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</row>
    <row r="897" spans="1:33" ht="15.75" customHeight="1" x14ac:dyDescent="0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</row>
    <row r="898" spans="1:33" ht="15.75" customHeight="1" x14ac:dyDescent="0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</row>
    <row r="899" spans="1:33" ht="15.75" customHeight="1" x14ac:dyDescent="0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</row>
    <row r="900" spans="1:33" ht="15.75" customHeight="1" x14ac:dyDescent="0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</row>
    <row r="901" spans="1:33" ht="15.75" customHeight="1" x14ac:dyDescent="0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</row>
    <row r="902" spans="1:33" ht="15.75" customHeight="1" x14ac:dyDescent="0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</row>
    <row r="903" spans="1:33" ht="15.75" customHeight="1" x14ac:dyDescent="0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</row>
    <row r="904" spans="1:33" ht="15.75" customHeight="1" x14ac:dyDescent="0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</row>
    <row r="905" spans="1:33" ht="15.75" customHeight="1" x14ac:dyDescent="0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</row>
    <row r="906" spans="1:33" ht="15.75" customHeight="1" x14ac:dyDescent="0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</row>
    <row r="907" spans="1:33" ht="15.75" customHeight="1" x14ac:dyDescent="0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</row>
    <row r="908" spans="1:33" ht="15.75" customHeight="1" x14ac:dyDescent="0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</row>
    <row r="909" spans="1:33" ht="15.75" customHeight="1" x14ac:dyDescent="0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</row>
    <row r="910" spans="1:33" ht="15.75" customHeight="1" x14ac:dyDescent="0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</row>
    <row r="911" spans="1:33" ht="15.75" customHeight="1" x14ac:dyDescent="0.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</row>
    <row r="912" spans="1:33" ht="15.75" customHeight="1" x14ac:dyDescent="0.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</row>
    <row r="913" spans="1:33" ht="15.75" customHeight="1" x14ac:dyDescent="0.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</row>
    <row r="914" spans="1:33" ht="15.75" customHeight="1" x14ac:dyDescent="0.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</row>
    <row r="915" spans="1:33" ht="15.75" customHeight="1" x14ac:dyDescent="0.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</row>
    <row r="916" spans="1:33" ht="15.75" customHeight="1" x14ac:dyDescent="0.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</row>
    <row r="917" spans="1:33" ht="15.75" customHeight="1" x14ac:dyDescent="0.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</row>
    <row r="918" spans="1:33" ht="15.75" customHeight="1" x14ac:dyDescent="0.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</row>
    <row r="919" spans="1:33" ht="15.75" customHeight="1" x14ac:dyDescent="0.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</row>
    <row r="920" spans="1:33" ht="15.75" customHeight="1" x14ac:dyDescent="0.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</row>
    <row r="921" spans="1:33" ht="15.75" customHeight="1" x14ac:dyDescent="0.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</row>
    <row r="922" spans="1:33" ht="15.75" customHeight="1" x14ac:dyDescent="0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</row>
    <row r="923" spans="1:33" ht="15.75" customHeight="1" x14ac:dyDescent="0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</row>
    <row r="924" spans="1:33" ht="15.75" customHeight="1" x14ac:dyDescent="0.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</row>
    <row r="925" spans="1:33" ht="15.75" customHeight="1" x14ac:dyDescent="0.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</row>
    <row r="926" spans="1:33" ht="15.75" customHeight="1" x14ac:dyDescent="0.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</row>
    <row r="927" spans="1:33" ht="15.75" customHeight="1" x14ac:dyDescent="0.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</row>
    <row r="928" spans="1:33" ht="15.75" customHeight="1" x14ac:dyDescent="0.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</row>
    <row r="929" spans="1:33" ht="15.75" customHeight="1" x14ac:dyDescent="0.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</row>
    <row r="930" spans="1:33" ht="15.75" customHeight="1" x14ac:dyDescent="0.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</row>
    <row r="931" spans="1:33" ht="15.75" customHeight="1" x14ac:dyDescent="0.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</row>
    <row r="932" spans="1:33" ht="15.75" customHeight="1" x14ac:dyDescent="0.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</row>
    <row r="933" spans="1:33" ht="15.75" customHeight="1" x14ac:dyDescent="0.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</row>
    <row r="934" spans="1:33" ht="15.75" customHeight="1" x14ac:dyDescent="0.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</row>
    <row r="935" spans="1:33" ht="15.75" customHeight="1" x14ac:dyDescent="0.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</row>
    <row r="936" spans="1:33" ht="15.75" customHeight="1" x14ac:dyDescent="0.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</row>
    <row r="937" spans="1:33" ht="15.75" customHeight="1" x14ac:dyDescent="0.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</row>
    <row r="938" spans="1:33" ht="15.75" customHeight="1" x14ac:dyDescent="0.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</row>
    <row r="939" spans="1:33" ht="15.75" customHeight="1" x14ac:dyDescent="0.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</row>
    <row r="940" spans="1:33" ht="15.75" customHeight="1" x14ac:dyDescent="0.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</row>
    <row r="941" spans="1:33" ht="15.75" customHeight="1" x14ac:dyDescent="0.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</row>
    <row r="942" spans="1:33" ht="15.75" customHeight="1" x14ac:dyDescent="0.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</row>
    <row r="943" spans="1:33" ht="15.75" customHeight="1" x14ac:dyDescent="0.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</row>
    <row r="944" spans="1:33" ht="15.75" customHeight="1" x14ac:dyDescent="0.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</row>
    <row r="945" spans="1:33" ht="15.75" customHeight="1" x14ac:dyDescent="0.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</row>
    <row r="946" spans="1:33" ht="15.75" customHeight="1" x14ac:dyDescent="0.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</row>
    <row r="947" spans="1:33" ht="15.75" customHeight="1" x14ac:dyDescent="0.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</row>
    <row r="948" spans="1:33" ht="15.75" customHeight="1" x14ac:dyDescent="0.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</row>
    <row r="949" spans="1:33" ht="15.75" customHeight="1" x14ac:dyDescent="0.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</row>
    <row r="950" spans="1:33" ht="15.75" customHeight="1" x14ac:dyDescent="0.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</row>
    <row r="951" spans="1:33" ht="15.75" customHeight="1" x14ac:dyDescent="0.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</row>
    <row r="952" spans="1:33" ht="15.75" customHeight="1" x14ac:dyDescent="0.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</row>
    <row r="953" spans="1:33" ht="15.75" customHeight="1" x14ac:dyDescent="0.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</row>
    <row r="954" spans="1:33" ht="15.75" customHeight="1" x14ac:dyDescent="0.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</row>
    <row r="955" spans="1:33" ht="15.75" customHeight="1" x14ac:dyDescent="0.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</row>
    <row r="956" spans="1:33" ht="15.75" customHeight="1" x14ac:dyDescent="0.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</row>
    <row r="957" spans="1:33" ht="15.75" customHeight="1" x14ac:dyDescent="0.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</row>
    <row r="958" spans="1:33" ht="15.75" customHeight="1" x14ac:dyDescent="0.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</row>
    <row r="959" spans="1:33" ht="15.75" customHeight="1" x14ac:dyDescent="0.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</row>
    <row r="960" spans="1:33" ht="15.75" customHeight="1" x14ac:dyDescent="0.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</row>
    <row r="961" spans="1:33" ht="15.75" customHeight="1" x14ac:dyDescent="0.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</row>
    <row r="962" spans="1:33" ht="15.75" customHeight="1" x14ac:dyDescent="0.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</row>
    <row r="963" spans="1:33" ht="15.75" customHeight="1" x14ac:dyDescent="0.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</row>
    <row r="964" spans="1:33" ht="15.75" customHeight="1" x14ac:dyDescent="0.2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</row>
    <row r="965" spans="1:33" ht="15.75" customHeight="1" x14ac:dyDescent="0.2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</row>
    <row r="966" spans="1:33" ht="15.75" customHeight="1" x14ac:dyDescent="0.2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</row>
    <row r="967" spans="1:33" ht="15.75" customHeight="1" x14ac:dyDescent="0.2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</row>
    <row r="968" spans="1:33" ht="15.75" customHeight="1" x14ac:dyDescent="0.2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</row>
    <row r="969" spans="1:33" ht="15.75" customHeight="1" x14ac:dyDescent="0.2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</row>
    <row r="970" spans="1:33" ht="15.75" customHeight="1" x14ac:dyDescent="0.2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</row>
    <row r="971" spans="1:33" ht="15.75" customHeight="1" x14ac:dyDescent="0.2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</row>
    <row r="972" spans="1:33" ht="15.75" customHeight="1" x14ac:dyDescent="0.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</row>
    <row r="973" spans="1:33" ht="15.75" customHeight="1" x14ac:dyDescent="0.2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</row>
    <row r="974" spans="1:33" ht="15.75" customHeight="1" x14ac:dyDescent="0.2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</row>
    <row r="975" spans="1:33" ht="15.75" customHeight="1" x14ac:dyDescent="0.2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</row>
    <row r="976" spans="1:33" ht="15.75" customHeight="1" x14ac:dyDescent="0.2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</row>
    <row r="977" spans="1:33" ht="15.75" customHeight="1" x14ac:dyDescent="0.2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</row>
    <row r="978" spans="1:33" ht="15.75" customHeight="1" x14ac:dyDescent="0.2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</row>
    <row r="979" spans="1:33" ht="15.75" customHeight="1" x14ac:dyDescent="0.2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</row>
    <row r="980" spans="1:33" ht="15.75" customHeight="1" x14ac:dyDescent="0.2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</row>
    <row r="981" spans="1:33" ht="15.75" customHeight="1" x14ac:dyDescent="0.2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</row>
    <row r="982" spans="1:33" ht="15.75" customHeight="1" x14ac:dyDescent="0.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</row>
    <row r="983" spans="1:33" ht="15.75" customHeight="1" x14ac:dyDescent="0.2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</row>
    <row r="984" spans="1:33" ht="15.75" customHeight="1" x14ac:dyDescent="0.2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</row>
    <row r="985" spans="1:33" ht="15.75" customHeight="1" x14ac:dyDescent="0.2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</row>
    <row r="986" spans="1:33" ht="15.75" customHeight="1" x14ac:dyDescent="0.2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</row>
    <row r="987" spans="1:33" ht="15.75" customHeight="1" x14ac:dyDescent="0.2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</row>
    <row r="988" spans="1:33" ht="15.75" customHeight="1" x14ac:dyDescent="0.2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</row>
    <row r="989" spans="1:33" ht="15.75" customHeight="1" x14ac:dyDescent="0.2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</row>
    <row r="990" spans="1:33" ht="15.75" customHeight="1" x14ac:dyDescent="0.2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</row>
    <row r="991" spans="1:33" ht="15.75" customHeight="1" x14ac:dyDescent="0.2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</row>
    <row r="992" spans="1:33" ht="15.75" customHeight="1" x14ac:dyDescent="0.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</row>
    <row r="993" spans="1:33" ht="15.75" customHeight="1" x14ac:dyDescent="0.2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</row>
    <row r="994" spans="1:33" ht="15.75" customHeight="1" x14ac:dyDescent="0.2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</row>
    <row r="995" spans="1:33" ht="15.75" customHeight="1" x14ac:dyDescent="0.2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</row>
    <row r="996" spans="1:33" ht="15.75" customHeight="1" x14ac:dyDescent="0.2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</row>
    <row r="997" spans="1:33" ht="15.75" customHeight="1" x14ac:dyDescent="0.2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</row>
    <row r="998" spans="1:33" ht="15.75" customHeight="1" x14ac:dyDescent="0.2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</row>
    <row r="999" spans="1:33" ht="15.75" customHeight="1" x14ac:dyDescent="0.2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</row>
    <row r="1000" spans="1:33" ht="15.75" customHeight="1" x14ac:dyDescent="0.2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</row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49</vt:i4>
      </vt:variant>
      <vt:variant>
        <vt:lpstr>Named Ranges</vt:lpstr>
      </vt:variant>
      <vt:variant>
        <vt:i4>4</vt:i4>
      </vt:variant>
    </vt:vector>
  </HeadingPairs>
  <TitlesOfParts>
    <vt:vector size="53" baseType="lpstr">
      <vt:lpstr>About</vt:lpstr>
      <vt:lpstr>Fuel Prices - ID</vt:lpstr>
      <vt:lpstr>Tax Percentages</vt:lpstr>
      <vt:lpstr>US_BFPaT-pretax-lignite</vt:lpstr>
      <vt:lpstr>Hydrogen</vt:lpstr>
      <vt:lpstr>Pretax &gt;</vt:lpstr>
      <vt:lpstr>BFPaT-pretax-electricity</vt:lpstr>
      <vt:lpstr>BFPaT-pretax-coal</vt:lpstr>
      <vt:lpstr>BFPaT-pretax-natgas</vt:lpstr>
      <vt:lpstr>BFPaT-pretax-nuclear</vt:lpstr>
      <vt:lpstr>BFPaT-pretax-hydro</vt:lpstr>
      <vt:lpstr>BFPaT-pretax-wind</vt:lpstr>
      <vt:lpstr>BFPaT-pretax-solar</vt:lpstr>
      <vt:lpstr>BFPaT-pretax-biomass</vt:lpstr>
      <vt:lpstr>BFPaT-pretax-petgas</vt:lpstr>
      <vt:lpstr>BFPaT-pretax-petdies</vt:lpstr>
      <vt:lpstr>BFPaT-pretax-biogas</vt:lpstr>
      <vt:lpstr>BFPaT-pretax-biodies</vt:lpstr>
      <vt:lpstr>BFPaT-pretax-jetkerosene</vt:lpstr>
      <vt:lpstr>BFPaT-pretax-heat</vt:lpstr>
      <vt:lpstr>BFPaT-pretax-geothermal</vt:lpstr>
      <vt:lpstr>BFPaT-pretax-lignite</vt:lpstr>
      <vt:lpstr>BFPaT-pretax-crude</vt:lpstr>
      <vt:lpstr>BFPaT-pretax-heavyfueloil</vt:lpstr>
      <vt:lpstr>BFPaT-pretax-lpgpropbut</vt:lpstr>
      <vt:lpstr>BFPaT-pretax-msw</vt:lpstr>
      <vt:lpstr>BFPaT-pretax-hydrogen</vt:lpstr>
      <vt:lpstr>Fuel Tax &gt;</vt:lpstr>
      <vt:lpstr>BFPaT-fueltax-electricity</vt:lpstr>
      <vt:lpstr>BFPaT-fueltax-coal</vt:lpstr>
      <vt:lpstr>BFPaT-fueltax-natgas</vt:lpstr>
      <vt:lpstr>BFPaT-fueltax-nuclear</vt:lpstr>
      <vt:lpstr>BFPaT-fueltax-hydro</vt:lpstr>
      <vt:lpstr>BFPaT-fueltax-wind</vt:lpstr>
      <vt:lpstr>BFPaT-fueltax-solar</vt:lpstr>
      <vt:lpstr>BFPaT-fueltax-biomass</vt:lpstr>
      <vt:lpstr>BFPaT-fueltax-petgas</vt:lpstr>
      <vt:lpstr>BFPaT-fueltax-petdies</vt:lpstr>
      <vt:lpstr>BFPaT-fueltax-biogas</vt:lpstr>
      <vt:lpstr>BFPaT-fueltax-biodies</vt:lpstr>
      <vt:lpstr>BFPaT-fueltax-jetkerosene</vt:lpstr>
      <vt:lpstr>BFPaT-fueltax-heat</vt:lpstr>
      <vt:lpstr>BFPaT-fueltax-geothermal</vt:lpstr>
      <vt:lpstr>BFPaT-fueltax-lignite</vt:lpstr>
      <vt:lpstr>BFPaT-fueltax-crude</vt:lpstr>
      <vt:lpstr>BFPaT-fueltax-heavyfueloil</vt:lpstr>
      <vt:lpstr>BFPaT-fueltax-lpgpropbut</vt:lpstr>
      <vt:lpstr>BFPaT-fueltax-msw</vt:lpstr>
      <vt:lpstr>BFPaT-fueltax-hydrogen</vt:lpstr>
      <vt:lpstr>dollars_2019_2012</vt:lpstr>
      <vt:lpstr>dollars_2020_2012</vt:lpstr>
      <vt:lpstr>dollars_2021_2012</vt:lpstr>
      <vt:lpstr>dollars_2022_2012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Sy, Saidou Abdoulaye</cp:lastModifiedBy>
  <dcterms:created xsi:type="dcterms:W3CDTF">2024-03-08T19:41:34Z</dcterms:created>
  <dcterms:modified xsi:type="dcterms:W3CDTF">2025-03-24T20:06:23Z</dcterms:modified>
</cp:coreProperties>
</file>